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20730" windowHeight="10920" tabRatio="929" firstSheet="3" activeTab="3"/>
  </bookViews>
  <sheets>
    <sheet name="ลาออก" sheetId="74" state="hidden" r:id="rId1"/>
    <sheet name="ข้อมูลหลักสูตรม.1" sheetId="78" state="hidden" r:id="rId2"/>
    <sheet name="ข้อมูลหลักสูตรม.4" sheetId="79" state="hidden" r:id="rId3"/>
    <sheet name="ข้อมูลรวม" sheetId="1" r:id="rId4"/>
    <sheet name="1.1" sheetId="24" r:id="rId5"/>
    <sheet name="1.2" sheetId="47" r:id="rId6"/>
    <sheet name="1.3" sheetId="48" r:id="rId7"/>
    <sheet name="1.4" sheetId="49" r:id="rId8"/>
    <sheet name="2.1" sheetId="52" r:id="rId9"/>
    <sheet name="2.2" sheetId="53" r:id="rId10"/>
    <sheet name="2.3" sheetId="54" r:id="rId11"/>
    <sheet name="2.4" sheetId="55" r:id="rId12"/>
    <sheet name="3.1" sheetId="57" r:id="rId13"/>
    <sheet name="3.2" sheetId="58" r:id="rId14"/>
    <sheet name="3.3" sheetId="59" r:id="rId15"/>
    <sheet name="3.4" sheetId="60" r:id="rId16"/>
    <sheet name="4.1" sheetId="70" r:id="rId17"/>
    <sheet name="4.2" sheetId="71" r:id="rId18"/>
    <sheet name="4.3" sheetId="72" r:id="rId19"/>
    <sheet name="4.4" sheetId="73" r:id="rId20"/>
    <sheet name="5.1" sheetId="62" r:id="rId21"/>
    <sheet name="5.2" sheetId="63" r:id="rId22"/>
    <sheet name="5.3" sheetId="64" r:id="rId23"/>
    <sheet name="5.4" sheetId="65" r:id="rId24"/>
    <sheet name="6.1" sheetId="66" r:id="rId25"/>
    <sheet name="6.2" sheetId="67" r:id="rId26"/>
    <sheet name="6.3" sheetId="68" r:id="rId27"/>
    <sheet name="6.4" sheetId="69" r:id="rId28"/>
    <sheet name="สรุป" sheetId="23" r:id="rId29"/>
    <sheet name="สรุป (2)" sheetId="45" state="hidden" r:id="rId30"/>
    <sheet name="0ร ม.3" sheetId="37" state="hidden" r:id="rId31"/>
    <sheet name="0ร ม.5" sheetId="38" state="hidden" r:id="rId32"/>
    <sheet name="0ร ม6.3" sheetId="36" state="hidden" r:id="rId33"/>
    <sheet name="Sheet2" sheetId="35" state="hidden" r:id="rId34"/>
    <sheet name="Sheet1" sheetId="39" state="hidden" r:id="rId35"/>
    <sheet name="Sheet9" sheetId="46" state="hidden" r:id="rId36"/>
    <sheet name="Sheet4" sheetId="75" state="hidden" r:id="rId37"/>
    <sheet name="Sheet5" sheetId="76" state="hidden" r:id="rId38"/>
    <sheet name="Sheet6" sheetId="77" state="hidden" r:id="rId39"/>
    <sheet name="Sheet7" sheetId="80" state="hidden" r:id="rId40"/>
    <sheet name="Sheet8" sheetId="81" state="hidden" r:id="rId41"/>
    <sheet name="กำลังทำเรื่องย้าย" sheetId="84" state="hidden" r:id="rId42"/>
  </sheets>
  <externalReferences>
    <externalReference r:id="rId43"/>
    <externalReference r:id="rId44"/>
    <externalReference r:id="rId45"/>
  </externalReferences>
  <definedNames>
    <definedName name="_xlnm.Print_Area" localSheetId="4">'1.1'!$A$1:$R$50</definedName>
    <definedName name="_xlnm.Print_Area" localSheetId="5">'1.2'!$A$1:$R$50</definedName>
    <definedName name="_xlnm.Print_Area" localSheetId="6">'1.3'!$A$1:$R$50</definedName>
    <definedName name="_xlnm.Print_Area" localSheetId="7">'1.4'!$A$1:$R$51</definedName>
    <definedName name="_xlnm.Print_Area" localSheetId="8">'2.1'!$A$1:$R$51</definedName>
    <definedName name="_xlnm.Print_Area" localSheetId="9">'2.2'!$A$1:$R$51</definedName>
    <definedName name="_xlnm.Print_Area" localSheetId="10">'2.3'!$A$1:$R$50</definedName>
    <definedName name="_xlnm.Print_Area" localSheetId="11">'2.4'!$A$1:$R$50</definedName>
    <definedName name="_xlnm.Print_Area" localSheetId="12">'3.1'!$A$1:$R$47</definedName>
    <definedName name="_xlnm.Print_Area" localSheetId="13">'3.2'!$A$1:$R$46</definedName>
    <definedName name="_xlnm.Print_Area" localSheetId="14">'3.3'!$A$1:$R$45</definedName>
    <definedName name="_xlnm.Print_Area" localSheetId="15">'3.4'!$A$1:$R$45</definedName>
    <definedName name="_xlnm.Print_Area" localSheetId="16">'4.1'!$A$1:$R$52</definedName>
    <definedName name="_xlnm.Print_Area" localSheetId="17">'4.2'!$A$1:$R$56</definedName>
    <definedName name="_xlnm.Print_Area" localSheetId="18">'4.3'!$A$1:$R$56</definedName>
    <definedName name="_xlnm.Print_Area" localSheetId="19">'4.4'!$A$1:$R$52</definedName>
    <definedName name="_xlnm.Print_Area" localSheetId="20">'5.1'!$A$1:$R$44</definedName>
    <definedName name="_xlnm.Print_Area" localSheetId="21">'5.2'!$A$1:$R$39</definedName>
    <definedName name="_xlnm.Print_Area" localSheetId="22">'5.3'!$A$1:$R$39</definedName>
    <definedName name="_xlnm.Print_Area" localSheetId="23">'5.4'!$A$1:$R$41</definedName>
    <definedName name="_xlnm.Print_Area" localSheetId="24">'6.1'!$A$1:$R$47</definedName>
    <definedName name="_xlnm.Print_Area" localSheetId="25">'6.2'!$A$1:$R$45</definedName>
    <definedName name="_xlnm.Print_Area" localSheetId="26">'6.3'!$A$1:$R$46</definedName>
    <definedName name="_xlnm.Print_Area" localSheetId="27">'6.4'!$A$1:$R$47</definedName>
    <definedName name="_xlnm.Print_Area" localSheetId="28">สรุป!$A$1:$K$31</definedName>
    <definedName name="_xlnm.Print_Area" localSheetId="29">'สรุป (2)'!$A$1:$K$32</definedName>
    <definedName name="_xlnm.Print_Titles" localSheetId="1">ข้อมูลหลักสูตรม.1!$1:$1</definedName>
    <definedName name="_xlnm.Print_Titles" localSheetId="2">ข้อมูลหลักสูตรม.4!$1:$1</definedName>
  </definedNames>
  <calcPr calcId="145621"/>
</workbook>
</file>

<file path=xl/calcChain.xml><?xml version="1.0" encoding="utf-8"?>
<calcChain xmlns="http://schemas.openxmlformats.org/spreadsheetml/2006/main">
  <c r="P328" i="1" l="1"/>
  <c r="Q328" i="1"/>
  <c r="J328" i="1"/>
  <c r="R328" i="1" l="1"/>
  <c r="F328" i="1" s="1"/>
  <c r="I328" i="1" s="1"/>
  <c r="C45" i="55" s="1"/>
  <c r="K328" i="1"/>
  <c r="A45" i="55"/>
  <c r="B45" i="55"/>
  <c r="D45" i="55"/>
  <c r="E45" i="55"/>
  <c r="S45" i="55"/>
  <c r="E7" i="69" l="1"/>
  <c r="E8" i="69"/>
  <c r="E9" i="69"/>
  <c r="E10" i="69"/>
  <c r="E11" i="69"/>
  <c r="E12" i="69"/>
  <c r="E13" i="69"/>
  <c r="E14" i="69"/>
  <c r="E15" i="69"/>
  <c r="E16" i="69"/>
  <c r="E17" i="69"/>
  <c r="E18" i="69"/>
  <c r="E19" i="69"/>
  <c r="E20" i="69"/>
  <c r="E21" i="69"/>
  <c r="E22" i="69"/>
  <c r="E23" i="69"/>
  <c r="E24" i="69"/>
  <c r="E25" i="69"/>
  <c r="E26" i="69"/>
  <c r="E27" i="69"/>
  <c r="E28" i="69"/>
  <c r="E29" i="69"/>
  <c r="E30" i="69"/>
  <c r="E31" i="69"/>
  <c r="E32" i="69"/>
  <c r="E33" i="69"/>
  <c r="E6" i="69"/>
  <c r="E7" i="68"/>
  <c r="E8" i="68"/>
  <c r="E9" i="68"/>
  <c r="E10" i="68"/>
  <c r="E11" i="68"/>
  <c r="E12" i="68"/>
  <c r="E13" i="68"/>
  <c r="E14" i="68"/>
  <c r="E15" i="68"/>
  <c r="E16" i="68"/>
  <c r="E17" i="68"/>
  <c r="E18" i="68"/>
  <c r="E19" i="68"/>
  <c r="E20" i="68"/>
  <c r="E21" i="68"/>
  <c r="E22" i="68"/>
  <c r="E23" i="68"/>
  <c r="E24" i="68"/>
  <c r="E25" i="68"/>
  <c r="E26" i="68"/>
  <c r="E27" i="68"/>
  <c r="E28" i="68"/>
  <c r="E29" i="68"/>
  <c r="E30" i="68"/>
  <c r="E31" i="68"/>
  <c r="E32" i="68"/>
  <c r="E33" i="68"/>
  <c r="E34" i="68"/>
  <c r="E6" i="68"/>
  <c r="E21" i="67"/>
  <c r="E22" i="67"/>
  <c r="E23" i="67"/>
  <c r="E24" i="67"/>
  <c r="E25" i="67"/>
  <c r="E26" i="67"/>
  <c r="E27" i="67"/>
  <c r="E28" i="67"/>
  <c r="E29" i="67"/>
  <c r="E30" i="67"/>
  <c r="E31" i="67"/>
  <c r="E32" i="67"/>
  <c r="E7" i="67"/>
  <c r="E8" i="67"/>
  <c r="E9" i="67"/>
  <c r="E10" i="67"/>
  <c r="E11" i="67"/>
  <c r="E12" i="67"/>
  <c r="E13" i="67"/>
  <c r="E14" i="67"/>
  <c r="E15" i="67"/>
  <c r="E16" i="67"/>
  <c r="E17" i="67"/>
  <c r="E18" i="67"/>
  <c r="E19" i="67"/>
  <c r="E20" i="67"/>
  <c r="E6" i="67"/>
  <c r="E14" i="66"/>
  <c r="E15" i="66"/>
  <c r="E16" i="66"/>
  <c r="E17" i="66"/>
  <c r="E18" i="66"/>
  <c r="E19" i="66"/>
  <c r="E20" i="66"/>
  <c r="E21" i="66"/>
  <c r="E22" i="66"/>
  <c r="E23" i="66"/>
  <c r="E24" i="66"/>
  <c r="E25" i="66"/>
  <c r="E26" i="66"/>
  <c r="E27" i="66"/>
  <c r="E28" i="66"/>
  <c r="E29" i="66"/>
  <c r="E30" i="66"/>
  <c r="E31" i="66"/>
  <c r="E32" i="66"/>
  <c r="E33" i="66"/>
  <c r="E34" i="66"/>
  <c r="E35" i="66"/>
  <c r="E36" i="66"/>
  <c r="E37" i="66"/>
  <c r="E7" i="66"/>
  <c r="E8" i="66"/>
  <c r="E9" i="66"/>
  <c r="E10" i="66"/>
  <c r="E11" i="66"/>
  <c r="E12" i="66"/>
  <c r="E13" i="66"/>
  <c r="E6" i="66"/>
  <c r="E37" i="73" l="1"/>
  <c r="A39" i="60" l="1"/>
  <c r="B39" i="60"/>
  <c r="D39" i="60"/>
  <c r="E39" i="60"/>
  <c r="S39" i="60"/>
  <c r="A17" i="60"/>
  <c r="B17" i="60"/>
  <c r="D17" i="60"/>
  <c r="E17" i="60"/>
  <c r="S17" i="60"/>
  <c r="A18" i="60"/>
  <c r="B18" i="60"/>
  <c r="D18" i="60"/>
  <c r="E18" i="60"/>
  <c r="S18" i="60"/>
  <c r="A19" i="60"/>
  <c r="B19" i="60"/>
  <c r="D19" i="60"/>
  <c r="E19" i="60"/>
  <c r="S19" i="60"/>
  <c r="A20" i="60"/>
  <c r="B20" i="60"/>
  <c r="D20" i="60"/>
  <c r="E20" i="60"/>
  <c r="S20" i="60"/>
  <c r="A21" i="60"/>
  <c r="B21" i="60"/>
  <c r="D21" i="60"/>
  <c r="E21" i="60"/>
  <c r="S21" i="60"/>
  <c r="A22" i="60"/>
  <c r="B22" i="60"/>
  <c r="D22" i="60"/>
  <c r="E22" i="60"/>
  <c r="S22" i="60"/>
  <c r="A23" i="60"/>
  <c r="B23" i="60"/>
  <c r="D23" i="60"/>
  <c r="E23" i="60"/>
  <c r="S23" i="60"/>
  <c r="A24" i="60"/>
  <c r="B24" i="60"/>
  <c r="D24" i="60"/>
  <c r="E24" i="60"/>
  <c r="S24" i="60"/>
  <c r="A25" i="60"/>
  <c r="B25" i="60"/>
  <c r="D25" i="60"/>
  <c r="E25" i="60"/>
  <c r="S25" i="60"/>
  <c r="A26" i="60"/>
  <c r="B26" i="60"/>
  <c r="D26" i="60"/>
  <c r="E26" i="60"/>
  <c r="S26" i="60"/>
  <c r="A27" i="60"/>
  <c r="B27" i="60"/>
  <c r="D27" i="60"/>
  <c r="E27" i="60"/>
  <c r="S27" i="60"/>
  <c r="A28" i="60"/>
  <c r="B28" i="60"/>
  <c r="D28" i="60"/>
  <c r="E28" i="60"/>
  <c r="S28" i="60"/>
  <c r="A29" i="60"/>
  <c r="B29" i="60"/>
  <c r="D29" i="60"/>
  <c r="E29" i="60"/>
  <c r="S29" i="60"/>
  <c r="A30" i="60"/>
  <c r="B30" i="60"/>
  <c r="D30" i="60"/>
  <c r="E30" i="60"/>
  <c r="S30" i="60"/>
  <c r="A31" i="60"/>
  <c r="B31" i="60"/>
  <c r="D31" i="60"/>
  <c r="E31" i="60"/>
  <c r="S31" i="60"/>
  <c r="A32" i="60"/>
  <c r="B32" i="60"/>
  <c r="D32" i="60"/>
  <c r="E32" i="60"/>
  <c r="S32" i="60"/>
  <c r="A33" i="60"/>
  <c r="B33" i="60"/>
  <c r="D33" i="60"/>
  <c r="E33" i="60"/>
  <c r="S33" i="60"/>
  <c r="A34" i="60"/>
  <c r="B34" i="60"/>
  <c r="D34" i="60"/>
  <c r="E34" i="60"/>
  <c r="S34" i="60"/>
  <c r="A35" i="60"/>
  <c r="B35" i="60"/>
  <c r="D35" i="60"/>
  <c r="E35" i="60"/>
  <c r="S35" i="60"/>
  <c r="A36" i="60"/>
  <c r="B36" i="60"/>
  <c r="D36" i="60"/>
  <c r="E36" i="60"/>
  <c r="S36" i="60"/>
  <c r="A37" i="60"/>
  <c r="B37" i="60"/>
  <c r="D37" i="60"/>
  <c r="E37" i="60"/>
  <c r="S37" i="60"/>
  <c r="A38" i="60"/>
  <c r="B38" i="60"/>
  <c r="D38" i="60"/>
  <c r="E38" i="60"/>
  <c r="S38" i="60"/>
  <c r="Q456" i="1"/>
  <c r="R456" i="1" s="1"/>
  <c r="F456" i="1" s="1"/>
  <c r="I456" i="1" s="1"/>
  <c r="C30" i="60" s="1"/>
  <c r="P456" i="1"/>
  <c r="J456" i="1"/>
  <c r="K456" i="1"/>
  <c r="A33" i="69" l="1"/>
  <c r="B33" i="69"/>
  <c r="S33" i="69"/>
  <c r="P889" i="1"/>
  <c r="Q889" i="1"/>
  <c r="I889" i="1"/>
  <c r="C33" i="69" s="1"/>
  <c r="K889" i="1"/>
  <c r="J889" i="1" s="1"/>
  <c r="D33" i="69" s="1"/>
  <c r="A7" i="64"/>
  <c r="B7" i="64"/>
  <c r="E7" i="64"/>
  <c r="S7" i="64"/>
  <c r="A8" i="64"/>
  <c r="B8" i="64"/>
  <c r="E8" i="64"/>
  <c r="S8" i="64"/>
  <c r="A9" i="64"/>
  <c r="B9" i="64"/>
  <c r="E9" i="64"/>
  <c r="S9" i="64"/>
  <c r="A10" i="64"/>
  <c r="B10" i="64"/>
  <c r="E10" i="64"/>
  <c r="S10" i="64"/>
  <c r="A11" i="64"/>
  <c r="B11" i="64"/>
  <c r="E11" i="64"/>
  <c r="S11" i="64"/>
  <c r="A12" i="64"/>
  <c r="B12" i="64"/>
  <c r="E12" i="64"/>
  <c r="S12" i="64"/>
  <c r="A13" i="64"/>
  <c r="B13" i="64"/>
  <c r="E13" i="64"/>
  <c r="S13" i="64"/>
  <c r="A14" i="64"/>
  <c r="B14" i="64"/>
  <c r="E14" i="64"/>
  <c r="S14" i="64"/>
  <c r="A15" i="64"/>
  <c r="B15" i="64"/>
  <c r="E15" i="64"/>
  <c r="S15" i="64"/>
  <c r="A16" i="64"/>
  <c r="B16" i="64"/>
  <c r="E16" i="64"/>
  <c r="S16" i="64"/>
  <c r="A17" i="64"/>
  <c r="B17" i="64"/>
  <c r="E17" i="64"/>
  <c r="S17" i="64"/>
  <c r="A18" i="64"/>
  <c r="B18" i="64"/>
  <c r="E18" i="64"/>
  <c r="S18" i="64"/>
  <c r="A19" i="64"/>
  <c r="B19" i="64"/>
  <c r="E19" i="64"/>
  <c r="S19" i="64"/>
  <c r="A20" i="64"/>
  <c r="B20" i="64"/>
  <c r="E20" i="64"/>
  <c r="S20" i="64"/>
  <c r="A21" i="64"/>
  <c r="B21" i="64"/>
  <c r="E21" i="64"/>
  <c r="S21" i="64"/>
  <c r="A22" i="64"/>
  <c r="B22" i="64"/>
  <c r="E22" i="64"/>
  <c r="S22" i="64"/>
  <c r="A23" i="64"/>
  <c r="B23" i="64"/>
  <c r="E23" i="64"/>
  <c r="S23" i="64"/>
  <c r="A24" i="64"/>
  <c r="B24" i="64"/>
  <c r="E24" i="64"/>
  <c r="S24" i="64"/>
  <c r="A25" i="64"/>
  <c r="B25" i="64"/>
  <c r="E25" i="64"/>
  <c r="S25" i="64"/>
  <c r="A26" i="64"/>
  <c r="B26" i="64"/>
  <c r="E26" i="64"/>
  <c r="S26" i="64"/>
  <c r="A27" i="64"/>
  <c r="B27" i="64"/>
  <c r="E27" i="64"/>
  <c r="S27" i="64"/>
  <c r="A28" i="64"/>
  <c r="B28" i="64"/>
  <c r="E28" i="64"/>
  <c r="S28" i="64"/>
  <c r="A29" i="64"/>
  <c r="B29" i="64"/>
  <c r="E29" i="64"/>
  <c r="S29" i="64"/>
  <c r="R889" i="1" l="1"/>
  <c r="A52" i="72"/>
  <c r="B52" i="72"/>
  <c r="E52" i="72"/>
  <c r="S52" i="72"/>
  <c r="P607" i="1"/>
  <c r="Q607" i="1"/>
  <c r="K607" i="1"/>
  <c r="J607" i="1" s="1"/>
  <c r="D52" i="72" s="1"/>
  <c r="I607" i="1"/>
  <c r="C52" i="72" s="1"/>
  <c r="A7" i="55"/>
  <c r="B7" i="55"/>
  <c r="E7" i="55"/>
  <c r="S7" i="55"/>
  <c r="A8" i="55"/>
  <c r="B8" i="55"/>
  <c r="E8" i="55"/>
  <c r="S8" i="55"/>
  <c r="A9" i="55"/>
  <c r="B9" i="55"/>
  <c r="E9" i="55"/>
  <c r="S9" i="55"/>
  <c r="A10" i="55"/>
  <c r="B10" i="55"/>
  <c r="E10" i="55"/>
  <c r="S10" i="55"/>
  <c r="A11" i="55"/>
  <c r="B11" i="55"/>
  <c r="E11" i="55"/>
  <c r="S11" i="55"/>
  <c r="A12" i="55"/>
  <c r="B12" i="55"/>
  <c r="E12" i="55"/>
  <c r="S12" i="55"/>
  <c r="A13" i="55"/>
  <c r="B13" i="55"/>
  <c r="E13" i="55"/>
  <c r="S13" i="55"/>
  <c r="A14" i="55"/>
  <c r="B14" i="55"/>
  <c r="E14" i="55"/>
  <c r="S14" i="55"/>
  <c r="A15" i="55"/>
  <c r="B15" i="55"/>
  <c r="E15" i="55"/>
  <c r="S15" i="55"/>
  <c r="A16" i="55"/>
  <c r="B16" i="55"/>
  <c r="E16" i="55"/>
  <c r="S16" i="55"/>
  <c r="A17" i="55"/>
  <c r="B17" i="55"/>
  <c r="E17" i="55"/>
  <c r="S17" i="55"/>
  <c r="A18" i="55"/>
  <c r="B18" i="55"/>
  <c r="E18" i="55"/>
  <c r="S18" i="55"/>
  <c r="A19" i="55"/>
  <c r="B19" i="55"/>
  <c r="E19" i="55"/>
  <c r="S19" i="55"/>
  <c r="A20" i="55"/>
  <c r="B20" i="55"/>
  <c r="E20" i="55"/>
  <c r="S20" i="55"/>
  <c r="A21" i="55"/>
  <c r="B21" i="55"/>
  <c r="E21" i="55"/>
  <c r="S21" i="55"/>
  <c r="A22" i="55"/>
  <c r="B22" i="55"/>
  <c r="E22" i="55"/>
  <c r="S22" i="55"/>
  <c r="A23" i="55"/>
  <c r="B23" i="55"/>
  <c r="E23" i="55"/>
  <c r="S23" i="55"/>
  <c r="A24" i="55"/>
  <c r="B24" i="55"/>
  <c r="E24" i="55"/>
  <c r="S24" i="55"/>
  <c r="A25" i="55"/>
  <c r="B25" i="55"/>
  <c r="E25" i="55"/>
  <c r="S25" i="55"/>
  <c r="A26" i="55"/>
  <c r="B26" i="55"/>
  <c r="E26" i="55"/>
  <c r="S26" i="55"/>
  <c r="A27" i="55"/>
  <c r="B27" i="55"/>
  <c r="E27" i="55"/>
  <c r="S27" i="55"/>
  <c r="A28" i="55"/>
  <c r="B28" i="55"/>
  <c r="E28" i="55"/>
  <c r="S28" i="55"/>
  <c r="A29" i="55"/>
  <c r="B29" i="55"/>
  <c r="E29" i="55"/>
  <c r="S29" i="55"/>
  <c r="A30" i="55"/>
  <c r="B30" i="55"/>
  <c r="E30" i="55"/>
  <c r="S30" i="55"/>
  <c r="A31" i="55"/>
  <c r="B31" i="55"/>
  <c r="E31" i="55"/>
  <c r="S31" i="55"/>
  <c r="A32" i="55"/>
  <c r="B32" i="55"/>
  <c r="E32" i="55"/>
  <c r="S32" i="55"/>
  <c r="A33" i="55"/>
  <c r="B33" i="55"/>
  <c r="E33" i="55"/>
  <c r="S33" i="55"/>
  <c r="A34" i="55"/>
  <c r="B34" i="55"/>
  <c r="E34" i="55"/>
  <c r="S34" i="55"/>
  <c r="A35" i="55"/>
  <c r="B35" i="55"/>
  <c r="E35" i="55"/>
  <c r="S35" i="55"/>
  <c r="A36" i="55"/>
  <c r="B36" i="55"/>
  <c r="E36" i="55"/>
  <c r="S36" i="55"/>
  <c r="A37" i="55"/>
  <c r="B37" i="55"/>
  <c r="E37" i="55"/>
  <c r="S37" i="55"/>
  <c r="A38" i="55"/>
  <c r="B38" i="55"/>
  <c r="E38" i="55"/>
  <c r="S38" i="55"/>
  <c r="A39" i="55"/>
  <c r="B39" i="55"/>
  <c r="E39" i="55"/>
  <c r="S39" i="55"/>
  <c r="A40" i="55"/>
  <c r="B40" i="55"/>
  <c r="E40" i="55"/>
  <c r="S40" i="55"/>
  <c r="A41" i="55"/>
  <c r="B41" i="55"/>
  <c r="E41" i="55"/>
  <c r="S41" i="55"/>
  <c r="A42" i="55"/>
  <c r="B42" i="55"/>
  <c r="E42" i="55"/>
  <c r="S42" i="55"/>
  <c r="A43" i="55"/>
  <c r="B43" i="55"/>
  <c r="E43" i="55"/>
  <c r="S43" i="55"/>
  <c r="A44" i="55"/>
  <c r="B44" i="55"/>
  <c r="E44" i="55"/>
  <c r="S44" i="55"/>
  <c r="A47" i="49"/>
  <c r="B47" i="49"/>
  <c r="E47" i="49"/>
  <c r="S47" i="49"/>
  <c r="A7" i="49"/>
  <c r="B7" i="49"/>
  <c r="E7" i="49"/>
  <c r="S7" i="49"/>
  <c r="A8" i="49"/>
  <c r="B8" i="49"/>
  <c r="E8" i="49"/>
  <c r="S8" i="49"/>
  <c r="A9" i="49"/>
  <c r="B9" i="49"/>
  <c r="E9" i="49"/>
  <c r="S9" i="49"/>
  <c r="A10" i="49"/>
  <c r="B10" i="49"/>
  <c r="E10" i="49"/>
  <c r="S10" i="49"/>
  <c r="A11" i="49"/>
  <c r="B11" i="49"/>
  <c r="E11" i="49"/>
  <c r="S11" i="49"/>
  <c r="A12" i="49"/>
  <c r="B12" i="49"/>
  <c r="E12" i="49"/>
  <c r="S12" i="49"/>
  <c r="A13" i="49"/>
  <c r="B13" i="49"/>
  <c r="E13" i="49"/>
  <c r="S13" i="49"/>
  <c r="A14" i="49"/>
  <c r="B14" i="49"/>
  <c r="E14" i="49"/>
  <c r="S14" i="49"/>
  <c r="A15" i="49"/>
  <c r="B15" i="49"/>
  <c r="E15" i="49"/>
  <c r="S15" i="49"/>
  <c r="A16" i="49"/>
  <c r="B16" i="49"/>
  <c r="E16" i="49"/>
  <c r="S16" i="49"/>
  <c r="A17" i="49"/>
  <c r="B17" i="49"/>
  <c r="E17" i="49"/>
  <c r="S17" i="49"/>
  <c r="A18" i="49"/>
  <c r="B18" i="49"/>
  <c r="E18" i="49"/>
  <c r="S18" i="49"/>
  <c r="A19" i="49"/>
  <c r="B19" i="49"/>
  <c r="E19" i="49"/>
  <c r="S19" i="49"/>
  <c r="A20" i="49"/>
  <c r="B20" i="49"/>
  <c r="E20" i="49"/>
  <c r="S20" i="49"/>
  <c r="A21" i="49"/>
  <c r="B21" i="49"/>
  <c r="E21" i="49"/>
  <c r="S21" i="49"/>
  <c r="A22" i="49"/>
  <c r="B22" i="49"/>
  <c r="E22" i="49"/>
  <c r="S22" i="49"/>
  <c r="A23" i="49"/>
  <c r="B23" i="49"/>
  <c r="E23" i="49"/>
  <c r="S23" i="49"/>
  <c r="A24" i="49"/>
  <c r="B24" i="49"/>
  <c r="E24" i="49"/>
  <c r="S24" i="49"/>
  <c r="A25" i="49"/>
  <c r="B25" i="49"/>
  <c r="E25" i="49"/>
  <c r="S25" i="49"/>
  <c r="A26" i="49"/>
  <c r="B26" i="49"/>
  <c r="E26" i="49"/>
  <c r="S26" i="49"/>
  <c r="A27" i="49"/>
  <c r="B27" i="49"/>
  <c r="E27" i="49"/>
  <c r="S27" i="49"/>
  <c r="A28" i="49"/>
  <c r="B28" i="49"/>
  <c r="E28" i="49"/>
  <c r="S28" i="49"/>
  <c r="A29" i="49"/>
  <c r="B29" i="49"/>
  <c r="E29" i="49"/>
  <c r="S29" i="49"/>
  <c r="A30" i="49"/>
  <c r="B30" i="49"/>
  <c r="E30" i="49"/>
  <c r="S30" i="49"/>
  <c r="A31" i="49"/>
  <c r="B31" i="49"/>
  <c r="E31" i="49"/>
  <c r="S31" i="49"/>
  <c r="A32" i="49"/>
  <c r="B32" i="49"/>
  <c r="E32" i="49"/>
  <c r="S32" i="49"/>
  <c r="A33" i="49"/>
  <c r="B33" i="49"/>
  <c r="E33" i="49"/>
  <c r="S33" i="49"/>
  <c r="A34" i="49"/>
  <c r="B34" i="49"/>
  <c r="E34" i="49"/>
  <c r="S34" i="49"/>
  <c r="A35" i="49"/>
  <c r="B35" i="49"/>
  <c r="E35" i="49"/>
  <c r="S35" i="49"/>
  <c r="A36" i="49"/>
  <c r="B36" i="49"/>
  <c r="E36" i="49"/>
  <c r="S36" i="49"/>
  <c r="A37" i="49"/>
  <c r="B37" i="49"/>
  <c r="E37" i="49"/>
  <c r="S37" i="49"/>
  <c r="A38" i="49"/>
  <c r="B38" i="49"/>
  <c r="E38" i="49"/>
  <c r="S38" i="49"/>
  <c r="A39" i="49"/>
  <c r="B39" i="49"/>
  <c r="E39" i="49"/>
  <c r="S39" i="49"/>
  <c r="A40" i="49"/>
  <c r="B40" i="49"/>
  <c r="E40" i="49"/>
  <c r="S40" i="49"/>
  <c r="A41" i="49"/>
  <c r="B41" i="49"/>
  <c r="E41" i="49"/>
  <c r="S41" i="49"/>
  <c r="A42" i="49"/>
  <c r="B42" i="49"/>
  <c r="E42" i="49"/>
  <c r="S42" i="49"/>
  <c r="A43" i="49"/>
  <c r="B43" i="49"/>
  <c r="E43" i="49"/>
  <c r="S43" i="49"/>
  <c r="A44" i="49"/>
  <c r="B44" i="49"/>
  <c r="E44" i="49"/>
  <c r="S44" i="49"/>
  <c r="A45" i="49"/>
  <c r="B45" i="49"/>
  <c r="E45" i="49"/>
  <c r="S45" i="49"/>
  <c r="A46" i="49"/>
  <c r="B46" i="49"/>
  <c r="E46" i="49"/>
  <c r="S46" i="49"/>
  <c r="S6" i="49"/>
  <c r="E6" i="49"/>
  <c r="B6" i="49"/>
  <c r="A6" i="49"/>
  <c r="A7" i="67"/>
  <c r="B7" i="67"/>
  <c r="S7" i="67"/>
  <c r="A8" i="67"/>
  <c r="B8" i="67"/>
  <c r="S8" i="67"/>
  <c r="A9" i="67"/>
  <c r="B9" i="67"/>
  <c r="S9" i="67"/>
  <c r="A10" i="67"/>
  <c r="B10" i="67"/>
  <c r="S10" i="67"/>
  <c r="A11" i="67"/>
  <c r="B11" i="67"/>
  <c r="S11" i="67"/>
  <c r="A12" i="67"/>
  <c r="B12" i="67"/>
  <c r="S12" i="67"/>
  <c r="A13" i="67"/>
  <c r="B13" i="67"/>
  <c r="S13" i="67"/>
  <c r="A14" i="67"/>
  <c r="B14" i="67"/>
  <c r="S14" i="67"/>
  <c r="A15" i="67"/>
  <c r="B15" i="67"/>
  <c r="S15" i="67"/>
  <c r="A16" i="67"/>
  <c r="B16" i="67"/>
  <c r="S16" i="67"/>
  <c r="A17" i="67"/>
  <c r="B17" i="67"/>
  <c r="S17" i="67"/>
  <c r="A18" i="67"/>
  <c r="B18" i="67"/>
  <c r="S18" i="67"/>
  <c r="A19" i="67"/>
  <c r="B19" i="67"/>
  <c r="S19" i="67"/>
  <c r="A20" i="67"/>
  <c r="B20" i="67"/>
  <c r="S20" i="67"/>
  <c r="A21" i="67"/>
  <c r="B21" i="67"/>
  <c r="S21" i="67"/>
  <c r="A22" i="67"/>
  <c r="B22" i="67"/>
  <c r="S22" i="67"/>
  <c r="A23" i="67"/>
  <c r="B23" i="67"/>
  <c r="S23" i="67"/>
  <c r="A24" i="67"/>
  <c r="B24" i="67"/>
  <c r="S24" i="67"/>
  <c r="A25" i="67"/>
  <c r="B25" i="67"/>
  <c r="S25" i="67"/>
  <c r="A26" i="67"/>
  <c r="B26" i="67"/>
  <c r="S26" i="67"/>
  <c r="A27" i="67"/>
  <c r="B27" i="67"/>
  <c r="S27" i="67"/>
  <c r="A28" i="67"/>
  <c r="B28" i="67"/>
  <c r="S28" i="67"/>
  <c r="A29" i="67"/>
  <c r="B29" i="67"/>
  <c r="S29" i="67"/>
  <c r="A30" i="67"/>
  <c r="B30" i="67"/>
  <c r="S30" i="67"/>
  <c r="A31" i="67"/>
  <c r="B31" i="67"/>
  <c r="S31" i="67"/>
  <c r="A32" i="67"/>
  <c r="B32" i="67"/>
  <c r="S32" i="67"/>
  <c r="A7" i="65"/>
  <c r="B7" i="65"/>
  <c r="E7" i="65"/>
  <c r="S7" i="65"/>
  <c r="A8" i="65"/>
  <c r="B8" i="65"/>
  <c r="E8" i="65"/>
  <c r="S8" i="65"/>
  <c r="A9" i="65"/>
  <c r="B9" i="65"/>
  <c r="E9" i="65"/>
  <c r="S9" i="65"/>
  <c r="A10" i="65"/>
  <c r="B10" i="65"/>
  <c r="E10" i="65"/>
  <c r="S10" i="65"/>
  <c r="A11" i="65"/>
  <c r="B11" i="65"/>
  <c r="E11" i="65"/>
  <c r="S11" i="65"/>
  <c r="A12" i="65"/>
  <c r="B12" i="65"/>
  <c r="E12" i="65"/>
  <c r="S12" i="65"/>
  <c r="A13" i="65"/>
  <c r="B13" i="65"/>
  <c r="E13" i="65"/>
  <c r="S13" i="65"/>
  <c r="A14" i="65"/>
  <c r="B14" i="65"/>
  <c r="E14" i="65"/>
  <c r="S14" i="65"/>
  <c r="A15" i="65"/>
  <c r="B15" i="65"/>
  <c r="E15" i="65"/>
  <c r="S15" i="65"/>
  <c r="A16" i="65"/>
  <c r="B16" i="65"/>
  <c r="E16" i="65"/>
  <c r="S16" i="65"/>
  <c r="A17" i="65"/>
  <c r="B17" i="65"/>
  <c r="E17" i="65"/>
  <c r="S17" i="65"/>
  <c r="A18" i="65"/>
  <c r="B18" i="65"/>
  <c r="E18" i="65"/>
  <c r="S18" i="65"/>
  <c r="A19" i="65"/>
  <c r="B19" i="65"/>
  <c r="E19" i="65"/>
  <c r="S19" i="65"/>
  <c r="A20" i="65"/>
  <c r="B20" i="65"/>
  <c r="E20" i="65"/>
  <c r="S20" i="65"/>
  <c r="A21" i="65"/>
  <c r="B21" i="65"/>
  <c r="E21" i="65"/>
  <c r="S21" i="65"/>
  <c r="A22" i="65"/>
  <c r="B22" i="65"/>
  <c r="E22" i="65"/>
  <c r="S22" i="65"/>
  <c r="A23" i="65"/>
  <c r="B23" i="65"/>
  <c r="E23" i="65"/>
  <c r="S23" i="65"/>
  <c r="A24" i="65"/>
  <c r="B24" i="65"/>
  <c r="E24" i="65"/>
  <c r="S24" i="65"/>
  <c r="A25" i="65"/>
  <c r="B25" i="65"/>
  <c r="E25" i="65"/>
  <c r="S25" i="65"/>
  <c r="A26" i="65"/>
  <c r="B26" i="65"/>
  <c r="E26" i="65"/>
  <c r="S26" i="65"/>
  <c r="A27" i="65"/>
  <c r="B27" i="65"/>
  <c r="E27" i="65"/>
  <c r="S27" i="65"/>
  <c r="A28" i="65"/>
  <c r="B28" i="65"/>
  <c r="E28" i="65"/>
  <c r="S28" i="65"/>
  <c r="A29" i="65"/>
  <c r="B29" i="65"/>
  <c r="E29" i="65"/>
  <c r="S29" i="65"/>
  <c r="A30" i="65"/>
  <c r="B30" i="65"/>
  <c r="E30" i="65"/>
  <c r="S30" i="65"/>
  <c r="A31" i="65"/>
  <c r="B31" i="65"/>
  <c r="E31" i="65"/>
  <c r="S31" i="65"/>
  <c r="A32" i="65"/>
  <c r="B32" i="65"/>
  <c r="E32" i="65"/>
  <c r="S32" i="65"/>
  <c r="A33" i="65"/>
  <c r="B33" i="65"/>
  <c r="E33" i="65"/>
  <c r="S33" i="65"/>
  <c r="A34" i="65"/>
  <c r="B34" i="65"/>
  <c r="E34" i="65"/>
  <c r="S34" i="65"/>
  <c r="A7" i="60"/>
  <c r="B7" i="60"/>
  <c r="E7" i="60"/>
  <c r="S7" i="60"/>
  <c r="A8" i="60"/>
  <c r="B8" i="60"/>
  <c r="E8" i="60"/>
  <c r="S8" i="60"/>
  <c r="A9" i="60"/>
  <c r="B9" i="60"/>
  <c r="E9" i="60"/>
  <c r="S9" i="60"/>
  <c r="A10" i="60"/>
  <c r="B10" i="60"/>
  <c r="E10" i="60"/>
  <c r="S10" i="60"/>
  <c r="A11" i="60"/>
  <c r="B11" i="60"/>
  <c r="E11" i="60"/>
  <c r="S11" i="60"/>
  <c r="A12" i="60"/>
  <c r="B12" i="60"/>
  <c r="E12" i="60"/>
  <c r="S12" i="60"/>
  <c r="A13" i="60"/>
  <c r="B13" i="60"/>
  <c r="E13" i="60"/>
  <c r="S13" i="60"/>
  <c r="A14" i="60"/>
  <c r="B14" i="60"/>
  <c r="E14" i="60"/>
  <c r="S14" i="60"/>
  <c r="A15" i="60"/>
  <c r="B15" i="60"/>
  <c r="E15" i="60"/>
  <c r="S15" i="60"/>
  <c r="A16" i="60"/>
  <c r="B16" i="60"/>
  <c r="E16" i="60"/>
  <c r="S16" i="60"/>
  <c r="K832" i="1"/>
  <c r="J832" i="1" s="1"/>
  <c r="D32" i="67" s="1"/>
  <c r="P832" i="1"/>
  <c r="Q832" i="1"/>
  <c r="R607" i="1" l="1"/>
  <c r="R832" i="1"/>
  <c r="F832" i="1" s="1"/>
  <c r="I832" i="1" s="1"/>
  <c r="C32" i="67" s="1"/>
  <c r="A50" i="73"/>
  <c r="B50" i="73"/>
  <c r="E50" i="73"/>
  <c r="S50" i="73"/>
  <c r="A7" i="73"/>
  <c r="B7" i="73"/>
  <c r="E7" i="73"/>
  <c r="S7" i="73"/>
  <c r="A8" i="73"/>
  <c r="B8" i="73"/>
  <c r="E8" i="73"/>
  <c r="S8" i="73"/>
  <c r="A9" i="73"/>
  <c r="B9" i="73"/>
  <c r="E9" i="73"/>
  <c r="S9" i="73"/>
  <c r="A10" i="73"/>
  <c r="B10" i="73"/>
  <c r="E10" i="73"/>
  <c r="S10" i="73"/>
  <c r="A11" i="73"/>
  <c r="B11" i="73"/>
  <c r="E11" i="73"/>
  <c r="S11" i="73"/>
  <c r="A12" i="73"/>
  <c r="B12" i="73"/>
  <c r="E12" i="73"/>
  <c r="S12" i="73"/>
  <c r="A13" i="73"/>
  <c r="B13" i="73"/>
  <c r="E13" i="73"/>
  <c r="S13" i="73"/>
  <c r="A14" i="73"/>
  <c r="B14" i="73"/>
  <c r="E14" i="73"/>
  <c r="S14" i="73"/>
  <c r="A15" i="73"/>
  <c r="B15" i="73"/>
  <c r="E15" i="73"/>
  <c r="S15" i="73"/>
  <c r="A16" i="73"/>
  <c r="B16" i="73"/>
  <c r="E16" i="73"/>
  <c r="S16" i="73"/>
  <c r="A17" i="73"/>
  <c r="B17" i="73"/>
  <c r="E17" i="73"/>
  <c r="S17" i="73"/>
  <c r="A18" i="73"/>
  <c r="B18" i="73"/>
  <c r="E18" i="73"/>
  <c r="S18" i="73"/>
  <c r="A19" i="73"/>
  <c r="B19" i="73"/>
  <c r="E19" i="73"/>
  <c r="S19" i="73"/>
  <c r="A20" i="73"/>
  <c r="B20" i="73"/>
  <c r="E20" i="73"/>
  <c r="S20" i="73"/>
  <c r="A21" i="73"/>
  <c r="B21" i="73"/>
  <c r="E21" i="73"/>
  <c r="S21" i="73"/>
  <c r="A22" i="73"/>
  <c r="B22" i="73"/>
  <c r="E22" i="73"/>
  <c r="S22" i="73"/>
  <c r="A23" i="73"/>
  <c r="B23" i="73"/>
  <c r="E23" i="73"/>
  <c r="S23" i="73"/>
  <c r="A24" i="73"/>
  <c r="B24" i="73"/>
  <c r="E24" i="73"/>
  <c r="S24" i="73"/>
  <c r="A25" i="73"/>
  <c r="B25" i="73"/>
  <c r="E25" i="73"/>
  <c r="S25" i="73"/>
  <c r="A26" i="73"/>
  <c r="B26" i="73"/>
  <c r="E26" i="73"/>
  <c r="S26" i="73"/>
  <c r="A27" i="73"/>
  <c r="B27" i="73"/>
  <c r="E27" i="73"/>
  <c r="S27" i="73"/>
  <c r="A28" i="73"/>
  <c r="B28" i="73"/>
  <c r="E28" i="73"/>
  <c r="S28" i="73"/>
  <c r="A29" i="73"/>
  <c r="B29" i="73"/>
  <c r="E29" i="73"/>
  <c r="S29" i="73"/>
  <c r="A30" i="73"/>
  <c r="B30" i="73"/>
  <c r="E30" i="73"/>
  <c r="S30" i="73"/>
  <c r="A31" i="73"/>
  <c r="B31" i="73"/>
  <c r="E31" i="73"/>
  <c r="S31" i="73"/>
  <c r="A32" i="73"/>
  <c r="B32" i="73"/>
  <c r="E32" i="73"/>
  <c r="S32" i="73"/>
  <c r="A33" i="73"/>
  <c r="B33" i="73"/>
  <c r="E33" i="73"/>
  <c r="S33" i="73"/>
  <c r="A34" i="73"/>
  <c r="B34" i="73"/>
  <c r="E34" i="73"/>
  <c r="S34" i="73"/>
  <c r="A35" i="73"/>
  <c r="B35" i="73"/>
  <c r="E35" i="73"/>
  <c r="S35" i="73"/>
  <c r="A36" i="73"/>
  <c r="B36" i="73"/>
  <c r="E36" i="73"/>
  <c r="S36" i="73"/>
  <c r="A37" i="73"/>
  <c r="B37" i="73"/>
  <c r="S37" i="73"/>
  <c r="A38" i="73"/>
  <c r="B38" i="73"/>
  <c r="E38" i="73"/>
  <c r="S38" i="73"/>
  <c r="A39" i="73"/>
  <c r="B39" i="73"/>
  <c r="E39" i="73"/>
  <c r="S39" i="73"/>
  <c r="A40" i="73"/>
  <c r="B40" i="73"/>
  <c r="E40" i="73"/>
  <c r="S40" i="73"/>
  <c r="A41" i="73"/>
  <c r="B41" i="73"/>
  <c r="E41" i="73"/>
  <c r="S41" i="73"/>
  <c r="A42" i="73"/>
  <c r="B42" i="73"/>
  <c r="E42" i="73"/>
  <c r="S42" i="73"/>
  <c r="A43" i="73"/>
  <c r="B43" i="73"/>
  <c r="E43" i="73"/>
  <c r="S43" i="73"/>
  <c r="A44" i="73"/>
  <c r="B44" i="73"/>
  <c r="E44" i="73"/>
  <c r="S44" i="73"/>
  <c r="A45" i="73"/>
  <c r="B45" i="73"/>
  <c r="E45" i="73"/>
  <c r="S45" i="73"/>
  <c r="A46" i="73"/>
  <c r="B46" i="73"/>
  <c r="E46" i="73"/>
  <c r="S46" i="73"/>
  <c r="A47" i="73"/>
  <c r="B47" i="73"/>
  <c r="E47" i="73"/>
  <c r="S47" i="73"/>
  <c r="A48" i="73"/>
  <c r="B48" i="73"/>
  <c r="E48" i="73"/>
  <c r="S48" i="73"/>
  <c r="A49" i="73"/>
  <c r="B49" i="73"/>
  <c r="E49" i="73"/>
  <c r="S49" i="73"/>
  <c r="S6" i="73"/>
  <c r="E6" i="73"/>
  <c r="B6" i="73"/>
  <c r="A6" i="73"/>
  <c r="Q608" i="1" l="1"/>
  <c r="P608" i="1"/>
  <c r="J608" i="1"/>
  <c r="D6" i="73" s="1"/>
  <c r="I608" i="1"/>
  <c r="C6" i="73" s="1"/>
  <c r="R608" i="1" l="1"/>
  <c r="P853" i="1"/>
  <c r="Q853" i="1"/>
  <c r="P854" i="1"/>
  <c r="Q854" i="1"/>
  <c r="P855" i="1"/>
  <c r="Q855" i="1"/>
  <c r="P856" i="1"/>
  <c r="Q856" i="1"/>
  <c r="P814" i="1"/>
  <c r="Q814" i="1"/>
  <c r="P741" i="1"/>
  <c r="Q741" i="1"/>
  <c r="P742" i="1"/>
  <c r="Q742" i="1"/>
  <c r="P743" i="1"/>
  <c r="Q743" i="1"/>
  <c r="P744" i="1"/>
  <c r="Q744" i="1"/>
  <c r="P720" i="1"/>
  <c r="Q720" i="1"/>
  <c r="P431" i="1"/>
  <c r="Q431" i="1"/>
  <c r="P423" i="1"/>
  <c r="Q423" i="1"/>
  <c r="P618" i="1"/>
  <c r="Q618" i="1"/>
  <c r="K618" i="1"/>
  <c r="J618" i="1" s="1"/>
  <c r="D16" i="73" s="1"/>
  <c r="I618" i="1"/>
  <c r="C16" i="73" s="1"/>
  <c r="P388" i="1"/>
  <c r="Q388" i="1"/>
  <c r="P389" i="1"/>
  <c r="Q389" i="1"/>
  <c r="P344" i="1"/>
  <c r="Q344" i="1"/>
  <c r="P345" i="1"/>
  <c r="Q345" i="1"/>
  <c r="P346" i="1"/>
  <c r="Q346" i="1"/>
  <c r="P347" i="1"/>
  <c r="Q347" i="1"/>
  <c r="P348" i="1"/>
  <c r="Q348" i="1"/>
  <c r="P349" i="1"/>
  <c r="Q349" i="1"/>
  <c r="P350" i="1"/>
  <c r="Q350" i="1"/>
  <c r="P230" i="1"/>
  <c r="Q230" i="1"/>
  <c r="P231" i="1"/>
  <c r="Q231" i="1"/>
  <c r="P232" i="1"/>
  <c r="Q232" i="1"/>
  <c r="P233" i="1"/>
  <c r="Q233" i="1"/>
  <c r="P234" i="1"/>
  <c r="Q234" i="1"/>
  <c r="P207" i="1"/>
  <c r="Q207" i="1"/>
  <c r="P185" i="1"/>
  <c r="Q185" i="1"/>
  <c r="P186" i="1"/>
  <c r="Q186" i="1"/>
  <c r="P187" i="1"/>
  <c r="Q187" i="1"/>
  <c r="P188" i="1"/>
  <c r="Q188" i="1"/>
  <c r="P189" i="1"/>
  <c r="Q189" i="1"/>
  <c r="P190" i="1"/>
  <c r="Q190" i="1"/>
  <c r="P191" i="1"/>
  <c r="Q191" i="1"/>
  <c r="P192" i="1"/>
  <c r="Q192" i="1"/>
  <c r="P26" i="1"/>
  <c r="Q26" i="1"/>
  <c r="P563" i="1"/>
  <c r="Q563" i="1"/>
  <c r="Q564" i="1"/>
  <c r="P564" i="1"/>
  <c r="P467" i="1"/>
  <c r="Q467" i="1"/>
  <c r="P468" i="1"/>
  <c r="Q468" i="1"/>
  <c r="P469" i="1"/>
  <c r="Q469" i="1"/>
  <c r="P470" i="1"/>
  <c r="Q470" i="1"/>
  <c r="P471" i="1"/>
  <c r="Q471" i="1"/>
  <c r="P472" i="1"/>
  <c r="Q472" i="1"/>
  <c r="P473" i="1"/>
  <c r="Q473" i="1"/>
  <c r="P474" i="1"/>
  <c r="Q474" i="1"/>
  <c r="P475" i="1"/>
  <c r="Q475" i="1"/>
  <c r="P476" i="1"/>
  <c r="Q476" i="1"/>
  <c r="P477" i="1"/>
  <c r="Q477" i="1"/>
  <c r="P478" i="1"/>
  <c r="Q478" i="1"/>
  <c r="P479" i="1"/>
  <c r="Q479" i="1"/>
  <c r="P480" i="1"/>
  <c r="Q480" i="1"/>
  <c r="P481" i="1"/>
  <c r="Q481" i="1"/>
  <c r="P482" i="1"/>
  <c r="Q482" i="1"/>
  <c r="P483" i="1"/>
  <c r="Q483" i="1"/>
  <c r="P484" i="1"/>
  <c r="Q484" i="1"/>
  <c r="P485" i="1"/>
  <c r="Q485" i="1"/>
  <c r="P486" i="1"/>
  <c r="Q486" i="1"/>
  <c r="P487" i="1"/>
  <c r="Q487" i="1"/>
  <c r="P488" i="1"/>
  <c r="Q488" i="1"/>
  <c r="P489" i="1"/>
  <c r="Q489" i="1"/>
  <c r="P490" i="1"/>
  <c r="Q490" i="1"/>
  <c r="P491" i="1"/>
  <c r="Q491" i="1"/>
  <c r="P492" i="1"/>
  <c r="Q492" i="1"/>
  <c r="P493" i="1"/>
  <c r="Q493" i="1"/>
  <c r="P494" i="1"/>
  <c r="Q494" i="1"/>
  <c r="P495" i="1"/>
  <c r="Q495" i="1"/>
  <c r="P496" i="1"/>
  <c r="Q496" i="1"/>
  <c r="P497" i="1"/>
  <c r="Q497" i="1"/>
  <c r="P498" i="1"/>
  <c r="Q498" i="1"/>
  <c r="P499" i="1"/>
  <c r="Q499" i="1"/>
  <c r="P500" i="1"/>
  <c r="Q500" i="1"/>
  <c r="P501" i="1"/>
  <c r="Q501" i="1"/>
  <c r="P502" i="1"/>
  <c r="Q502" i="1"/>
  <c r="P503" i="1"/>
  <c r="Q503" i="1"/>
  <c r="P504" i="1"/>
  <c r="Q504" i="1"/>
  <c r="P505" i="1"/>
  <c r="Q505" i="1"/>
  <c r="P506" i="1"/>
  <c r="Q506" i="1"/>
  <c r="P507" i="1"/>
  <c r="Q507" i="1"/>
  <c r="P508" i="1"/>
  <c r="Q508" i="1"/>
  <c r="P509" i="1"/>
  <c r="Q509" i="1"/>
  <c r="P510" i="1"/>
  <c r="Q510" i="1"/>
  <c r="P511" i="1"/>
  <c r="Q511" i="1"/>
  <c r="P512" i="1"/>
  <c r="Q512" i="1"/>
  <c r="P513" i="1"/>
  <c r="Q513" i="1"/>
  <c r="P514" i="1"/>
  <c r="Q514" i="1"/>
  <c r="P515" i="1"/>
  <c r="Q515" i="1"/>
  <c r="P516" i="1"/>
  <c r="Q516" i="1"/>
  <c r="P517" i="1"/>
  <c r="Q517" i="1"/>
  <c r="P518" i="1"/>
  <c r="Q518" i="1"/>
  <c r="P519" i="1"/>
  <c r="Q519" i="1"/>
  <c r="P520" i="1"/>
  <c r="Q520" i="1"/>
  <c r="P521" i="1"/>
  <c r="Q521" i="1"/>
  <c r="P522" i="1"/>
  <c r="Q522" i="1"/>
  <c r="P523" i="1"/>
  <c r="Q523" i="1"/>
  <c r="P524" i="1"/>
  <c r="Q524" i="1"/>
  <c r="P525" i="1"/>
  <c r="Q525" i="1"/>
  <c r="P526" i="1"/>
  <c r="Q526" i="1"/>
  <c r="P527" i="1"/>
  <c r="Q527" i="1"/>
  <c r="P528" i="1"/>
  <c r="Q528" i="1"/>
  <c r="P529" i="1"/>
  <c r="Q529" i="1"/>
  <c r="P530" i="1"/>
  <c r="Q530" i="1"/>
  <c r="P531" i="1"/>
  <c r="Q531" i="1"/>
  <c r="P532" i="1"/>
  <c r="Q532" i="1"/>
  <c r="P533" i="1"/>
  <c r="Q533" i="1"/>
  <c r="P534" i="1"/>
  <c r="Q534" i="1"/>
  <c r="P535" i="1"/>
  <c r="Q535" i="1"/>
  <c r="P536" i="1"/>
  <c r="Q536" i="1"/>
  <c r="P537" i="1"/>
  <c r="Q537" i="1"/>
  <c r="P538" i="1"/>
  <c r="Q538" i="1"/>
  <c r="P539" i="1"/>
  <c r="Q539" i="1"/>
  <c r="P540" i="1"/>
  <c r="Q540" i="1"/>
  <c r="P541" i="1"/>
  <c r="Q541" i="1"/>
  <c r="P542" i="1"/>
  <c r="Q542" i="1"/>
  <c r="P543" i="1"/>
  <c r="Q543" i="1"/>
  <c r="P544" i="1"/>
  <c r="Q544" i="1"/>
  <c r="P545" i="1"/>
  <c r="Q545" i="1"/>
  <c r="P546" i="1"/>
  <c r="Q546" i="1"/>
  <c r="P547" i="1"/>
  <c r="Q547" i="1"/>
  <c r="P548" i="1"/>
  <c r="Q548" i="1"/>
  <c r="P549" i="1"/>
  <c r="Q549" i="1"/>
  <c r="P550" i="1"/>
  <c r="Q550" i="1"/>
  <c r="P551" i="1"/>
  <c r="Q551" i="1"/>
  <c r="P552" i="1"/>
  <c r="Q552" i="1"/>
  <c r="P553" i="1"/>
  <c r="Q553" i="1"/>
  <c r="P554" i="1"/>
  <c r="Q554" i="1"/>
  <c r="P555" i="1"/>
  <c r="Q555" i="1"/>
  <c r="P556" i="1"/>
  <c r="Q556" i="1"/>
  <c r="P557" i="1"/>
  <c r="Q557" i="1"/>
  <c r="P558" i="1"/>
  <c r="Q558" i="1"/>
  <c r="P559" i="1"/>
  <c r="Q559" i="1"/>
  <c r="P560" i="1"/>
  <c r="Q560" i="1"/>
  <c r="P561" i="1"/>
  <c r="Q561" i="1"/>
  <c r="P562" i="1"/>
  <c r="Q562" i="1"/>
  <c r="P565" i="1"/>
  <c r="Q565" i="1"/>
  <c r="P566" i="1"/>
  <c r="Q566" i="1"/>
  <c r="P567" i="1"/>
  <c r="Q567" i="1"/>
  <c r="P568" i="1"/>
  <c r="Q568" i="1"/>
  <c r="P569" i="1"/>
  <c r="Q569" i="1"/>
  <c r="P570" i="1"/>
  <c r="Q570" i="1"/>
  <c r="P571" i="1"/>
  <c r="Q571" i="1"/>
  <c r="P572" i="1"/>
  <c r="Q572" i="1"/>
  <c r="P573" i="1"/>
  <c r="Q573" i="1"/>
  <c r="P574" i="1"/>
  <c r="Q574" i="1"/>
  <c r="P575" i="1"/>
  <c r="Q575" i="1"/>
  <c r="P576" i="1"/>
  <c r="Q576" i="1"/>
  <c r="P577" i="1"/>
  <c r="Q577" i="1"/>
  <c r="P578" i="1"/>
  <c r="Q578" i="1"/>
  <c r="P579" i="1"/>
  <c r="Q579" i="1"/>
  <c r="P580" i="1"/>
  <c r="Q580" i="1"/>
  <c r="P581" i="1"/>
  <c r="Q581" i="1"/>
  <c r="P582" i="1"/>
  <c r="Q582" i="1"/>
  <c r="P583" i="1"/>
  <c r="Q583" i="1"/>
  <c r="P584" i="1"/>
  <c r="Q584" i="1"/>
  <c r="P585" i="1"/>
  <c r="Q585" i="1"/>
  <c r="P586" i="1"/>
  <c r="Q586" i="1"/>
  <c r="P587" i="1"/>
  <c r="Q587" i="1"/>
  <c r="P588" i="1"/>
  <c r="Q588" i="1"/>
  <c r="P589" i="1"/>
  <c r="Q589" i="1"/>
  <c r="P590" i="1"/>
  <c r="Q590" i="1"/>
  <c r="P591" i="1"/>
  <c r="Q591" i="1"/>
  <c r="P592" i="1"/>
  <c r="Q592" i="1"/>
  <c r="P593" i="1"/>
  <c r="Q593" i="1"/>
  <c r="P594" i="1"/>
  <c r="Q594" i="1"/>
  <c r="P595" i="1"/>
  <c r="Q595" i="1"/>
  <c r="P596" i="1"/>
  <c r="Q596" i="1"/>
  <c r="P597" i="1"/>
  <c r="Q597" i="1"/>
  <c r="P598" i="1"/>
  <c r="Q598" i="1"/>
  <c r="P599" i="1"/>
  <c r="Q599" i="1"/>
  <c r="P600" i="1"/>
  <c r="Q600" i="1"/>
  <c r="P601" i="1"/>
  <c r="Q601" i="1"/>
  <c r="P602" i="1"/>
  <c r="Q602" i="1"/>
  <c r="P603" i="1"/>
  <c r="Q603" i="1"/>
  <c r="P604" i="1"/>
  <c r="Q604" i="1"/>
  <c r="P605" i="1"/>
  <c r="Q605" i="1"/>
  <c r="P606" i="1"/>
  <c r="Q606" i="1"/>
  <c r="P609" i="1"/>
  <c r="Q609" i="1"/>
  <c r="P610" i="1"/>
  <c r="Q610" i="1"/>
  <c r="P611" i="1"/>
  <c r="Q611" i="1"/>
  <c r="P612" i="1"/>
  <c r="Q612" i="1"/>
  <c r="P613" i="1"/>
  <c r="Q613" i="1"/>
  <c r="P614" i="1"/>
  <c r="Q614" i="1"/>
  <c r="P615" i="1"/>
  <c r="Q615" i="1"/>
  <c r="P616" i="1"/>
  <c r="Q616" i="1"/>
  <c r="P617" i="1"/>
  <c r="Q617" i="1"/>
  <c r="P619" i="1"/>
  <c r="Q619" i="1"/>
  <c r="P620" i="1"/>
  <c r="Q620" i="1"/>
  <c r="P621" i="1"/>
  <c r="Q621" i="1"/>
  <c r="P622" i="1"/>
  <c r="Q622" i="1"/>
  <c r="P623" i="1"/>
  <c r="Q623" i="1"/>
  <c r="P624" i="1"/>
  <c r="Q624" i="1"/>
  <c r="P625" i="1"/>
  <c r="Q625" i="1"/>
  <c r="P626" i="1"/>
  <c r="Q626" i="1"/>
  <c r="P627" i="1"/>
  <c r="Q627" i="1"/>
  <c r="P628" i="1"/>
  <c r="Q628" i="1"/>
  <c r="P629" i="1"/>
  <c r="Q629" i="1"/>
  <c r="P630" i="1"/>
  <c r="Q630" i="1"/>
  <c r="P631" i="1"/>
  <c r="Q631" i="1"/>
  <c r="P632" i="1"/>
  <c r="Q632" i="1"/>
  <c r="P633" i="1"/>
  <c r="Q633" i="1"/>
  <c r="P634" i="1"/>
  <c r="Q634" i="1"/>
  <c r="P635" i="1"/>
  <c r="Q635" i="1"/>
  <c r="P636" i="1"/>
  <c r="Q636" i="1"/>
  <c r="P637" i="1"/>
  <c r="Q637" i="1"/>
  <c r="P638" i="1"/>
  <c r="Q638" i="1"/>
  <c r="P639" i="1"/>
  <c r="Q639" i="1"/>
  <c r="P640" i="1"/>
  <c r="Q640" i="1"/>
  <c r="P641" i="1"/>
  <c r="Q641" i="1"/>
  <c r="P642" i="1"/>
  <c r="Q642" i="1"/>
  <c r="P643" i="1"/>
  <c r="Q643" i="1"/>
  <c r="P644" i="1"/>
  <c r="Q644" i="1"/>
  <c r="P645" i="1"/>
  <c r="Q645" i="1"/>
  <c r="P646" i="1"/>
  <c r="Q646" i="1"/>
  <c r="P647" i="1"/>
  <c r="Q647" i="1"/>
  <c r="P648" i="1"/>
  <c r="Q648" i="1"/>
  <c r="P649" i="1"/>
  <c r="Q649" i="1"/>
  <c r="P650" i="1"/>
  <c r="Q650" i="1"/>
  <c r="P651" i="1"/>
  <c r="Q651" i="1"/>
  <c r="P652" i="1"/>
  <c r="Q652" i="1"/>
  <c r="Q466" i="1"/>
  <c r="P466" i="1"/>
  <c r="I66" i="1"/>
  <c r="I63" i="1"/>
  <c r="Q166" i="1"/>
  <c r="P166" i="1"/>
  <c r="Q165" i="1"/>
  <c r="P165" i="1"/>
  <c r="Q164" i="1"/>
  <c r="P164" i="1"/>
  <c r="Q163" i="1"/>
  <c r="P163" i="1"/>
  <c r="Q162" i="1"/>
  <c r="P162" i="1"/>
  <c r="Q161" i="1"/>
  <c r="P161" i="1"/>
  <c r="Q160" i="1"/>
  <c r="P160" i="1"/>
  <c r="Q159" i="1"/>
  <c r="P159" i="1"/>
  <c r="Q158" i="1"/>
  <c r="P158" i="1"/>
  <c r="Q157" i="1"/>
  <c r="P157" i="1"/>
  <c r="Q156" i="1"/>
  <c r="P156" i="1"/>
  <c r="Q155" i="1"/>
  <c r="P155" i="1"/>
  <c r="Q154" i="1"/>
  <c r="P154" i="1"/>
  <c r="Q153" i="1"/>
  <c r="P153" i="1"/>
  <c r="Q152" i="1"/>
  <c r="P152" i="1"/>
  <c r="Q151" i="1"/>
  <c r="P151" i="1"/>
  <c r="Q150" i="1"/>
  <c r="P150" i="1"/>
  <c r="Q149" i="1"/>
  <c r="P149" i="1"/>
  <c r="Q148" i="1"/>
  <c r="P148" i="1"/>
  <c r="Q147" i="1"/>
  <c r="P147" i="1"/>
  <c r="Q146" i="1"/>
  <c r="P146" i="1"/>
  <c r="Q145" i="1"/>
  <c r="P145" i="1"/>
  <c r="Q144" i="1"/>
  <c r="P144" i="1"/>
  <c r="Q143" i="1"/>
  <c r="P143" i="1"/>
  <c r="Q142" i="1"/>
  <c r="P142" i="1"/>
  <c r="Q141" i="1"/>
  <c r="P141" i="1"/>
  <c r="Q140" i="1"/>
  <c r="P140" i="1"/>
  <c r="Q139" i="1"/>
  <c r="P139" i="1"/>
  <c r="Q138" i="1"/>
  <c r="P138" i="1"/>
  <c r="Q137" i="1"/>
  <c r="P137" i="1"/>
  <c r="Q136" i="1"/>
  <c r="P136" i="1"/>
  <c r="Q135" i="1"/>
  <c r="P135" i="1"/>
  <c r="Q134" i="1"/>
  <c r="P134" i="1"/>
  <c r="Q133" i="1"/>
  <c r="P133" i="1"/>
  <c r="Q132" i="1"/>
  <c r="P132" i="1"/>
  <c r="Q131" i="1"/>
  <c r="P131" i="1"/>
  <c r="Q130" i="1"/>
  <c r="P130" i="1"/>
  <c r="Q129" i="1"/>
  <c r="P129" i="1"/>
  <c r="Q128" i="1"/>
  <c r="P128" i="1"/>
  <c r="Q127" i="1"/>
  <c r="P127" i="1"/>
  <c r="Q126" i="1"/>
  <c r="P126" i="1"/>
  <c r="Q124" i="1"/>
  <c r="P124" i="1"/>
  <c r="Q123" i="1"/>
  <c r="P123" i="1"/>
  <c r="Q122" i="1"/>
  <c r="P122" i="1"/>
  <c r="Q121" i="1"/>
  <c r="P121" i="1"/>
  <c r="Q120" i="1"/>
  <c r="P120" i="1"/>
  <c r="Q119" i="1"/>
  <c r="P119" i="1"/>
  <c r="Q118" i="1"/>
  <c r="P118" i="1"/>
  <c r="Q117" i="1"/>
  <c r="P117" i="1"/>
  <c r="Q116" i="1"/>
  <c r="P116" i="1"/>
  <c r="Q115" i="1"/>
  <c r="P115" i="1"/>
  <c r="Q114" i="1"/>
  <c r="P114" i="1"/>
  <c r="Q113" i="1"/>
  <c r="P113" i="1"/>
  <c r="Q112" i="1"/>
  <c r="P112" i="1"/>
  <c r="Q111" i="1"/>
  <c r="P111" i="1"/>
  <c r="Q110" i="1"/>
  <c r="P110" i="1"/>
  <c r="Q109" i="1"/>
  <c r="P109" i="1"/>
  <c r="Q108" i="1"/>
  <c r="P108" i="1"/>
  <c r="Q107" i="1"/>
  <c r="P107" i="1"/>
  <c r="Q106" i="1"/>
  <c r="P106" i="1"/>
  <c r="Q105" i="1"/>
  <c r="P105" i="1"/>
  <c r="Q104" i="1"/>
  <c r="P104" i="1"/>
  <c r="Q103" i="1"/>
  <c r="P103" i="1"/>
  <c r="Q102" i="1"/>
  <c r="P102" i="1"/>
  <c r="Q101" i="1"/>
  <c r="P101" i="1"/>
  <c r="Q100" i="1"/>
  <c r="P100" i="1"/>
  <c r="Q99" i="1"/>
  <c r="P99" i="1"/>
  <c r="Q98" i="1"/>
  <c r="P98" i="1"/>
  <c r="Q97" i="1"/>
  <c r="P97" i="1"/>
  <c r="Q96" i="1"/>
  <c r="P96" i="1"/>
  <c r="Q95" i="1"/>
  <c r="P95" i="1"/>
  <c r="Q94" i="1"/>
  <c r="P94" i="1"/>
  <c r="Q93" i="1"/>
  <c r="P93" i="1"/>
  <c r="Q92" i="1"/>
  <c r="P92" i="1"/>
  <c r="Q91" i="1"/>
  <c r="P91" i="1"/>
  <c r="Q90" i="1"/>
  <c r="P90" i="1"/>
  <c r="Q89" i="1"/>
  <c r="P89" i="1"/>
  <c r="Q88" i="1"/>
  <c r="P88" i="1"/>
  <c r="Q87" i="1"/>
  <c r="P87" i="1"/>
  <c r="Q86" i="1"/>
  <c r="P86" i="1"/>
  <c r="Q85" i="1"/>
  <c r="P85" i="1"/>
  <c r="Q84" i="1"/>
  <c r="P84" i="1"/>
  <c r="Q83" i="1"/>
  <c r="P83" i="1"/>
  <c r="Q82" i="1"/>
  <c r="P82" i="1"/>
  <c r="Q81" i="1"/>
  <c r="P81" i="1"/>
  <c r="Q80" i="1"/>
  <c r="P80" i="1"/>
  <c r="Q79" i="1"/>
  <c r="P79" i="1"/>
  <c r="Q78" i="1"/>
  <c r="P78" i="1"/>
  <c r="Q77" i="1"/>
  <c r="P77" i="1"/>
  <c r="Q76" i="1"/>
  <c r="P76" i="1"/>
  <c r="Q75" i="1"/>
  <c r="P75" i="1"/>
  <c r="Q74" i="1"/>
  <c r="P74" i="1"/>
  <c r="Q73" i="1"/>
  <c r="P73" i="1"/>
  <c r="Q72" i="1"/>
  <c r="P72" i="1"/>
  <c r="Q71" i="1"/>
  <c r="P71" i="1"/>
  <c r="Q70" i="1"/>
  <c r="P70" i="1"/>
  <c r="Q69" i="1"/>
  <c r="P69" i="1"/>
  <c r="Q68" i="1"/>
  <c r="P68" i="1"/>
  <c r="Q67" i="1"/>
  <c r="P67" i="1"/>
  <c r="Q66" i="1"/>
  <c r="P66" i="1"/>
  <c r="Q65" i="1"/>
  <c r="P65" i="1"/>
  <c r="Q64" i="1"/>
  <c r="P64" i="1"/>
  <c r="Q63" i="1"/>
  <c r="P63" i="1"/>
  <c r="Q62" i="1"/>
  <c r="P62" i="1"/>
  <c r="Q61" i="1"/>
  <c r="P61" i="1"/>
  <c r="Q60" i="1"/>
  <c r="P60" i="1"/>
  <c r="Q59" i="1"/>
  <c r="P59" i="1"/>
  <c r="Q58" i="1"/>
  <c r="P58" i="1"/>
  <c r="Q57" i="1"/>
  <c r="P57" i="1"/>
  <c r="Q56" i="1"/>
  <c r="P56" i="1"/>
  <c r="Q55" i="1"/>
  <c r="P55" i="1"/>
  <c r="Q54" i="1"/>
  <c r="P54" i="1"/>
  <c r="Q53" i="1"/>
  <c r="P53" i="1"/>
  <c r="Q52" i="1"/>
  <c r="P52" i="1"/>
  <c r="Q51" i="1"/>
  <c r="P51" i="1"/>
  <c r="Q50" i="1"/>
  <c r="P50" i="1"/>
  <c r="Q49" i="1"/>
  <c r="P49" i="1"/>
  <c r="Q48" i="1"/>
  <c r="P48" i="1"/>
  <c r="Q47" i="1"/>
  <c r="P47" i="1"/>
  <c r="Q46" i="1"/>
  <c r="P46" i="1"/>
  <c r="Q45" i="1"/>
  <c r="P45" i="1"/>
  <c r="Q44" i="1"/>
  <c r="P44" i="1"/>
  <c r="Q43" i="1"/>
  <c r="P43" i="1"/>
  <c r="Q41" i="1"/>
  <c r="P41" i="1"/>
  <c r="Q40" i="1"/>
  <c r="P40" i="1"/>
  <c r="Q39" i="1"/>
  <c r="P39" i="1"/>
  <c r="Q38" i="1"/>
  <c r="P38" i="1"/>
  <c r="Q37" i="1"/>
  <c r="P37" i="1"/>
  <c r="Q36" i="1"/>
  <c r="P36" i="1"/>
  <c r="Q35" i="1"/>
  <c r="P35" i="1"/>
  <c r="Q34" i="1"/>
  <c r="P34" i="1"/>
  <c r="Q33" i="1"/>
  <c r="P33" i="1"/>
  <c r="Q32" i="1"/>
  <c r="P32" i="1"/>
  <c r="Q31" i="1"/>
  <c r="P31" i="1"/>
  <c r="Q30" i="1"/>
  <c r="P30" i="1"/>
  <c r="Q29" i="1"/>
  <c r="P29" i="1"/>
  <c r="Q28" i="1"/>
  <c r="P28" i="1"/>
  <c r="Q27" i="1"/>
  <c r="P27" i="1"/>
  <c r="Q25" i="1"/>
  <c r="P25" i="1"/>
  <c r="Q24" i="1"/>
  <c r="P24" i="1"/>
  <c r="Q23" i="1"/>
  <c r="P23" i="1"/>
  <c r="Q22" i="1"/>
  <c r="P22" i="1"/>
  <c r="Q21" i="1"/>
  <c r="P21" i="1"/>
  <c r="Q20" i="1"/>
  <c r="P20" i="1"/>
  <c r="Q19" i="1"/>
  <c r="P19" i="1"/>
  <c r="Q18" i="1"/>
  <c r="P18" i="1"/>
  <c r="Q17" i="1"/>
  <c r="P17" i="1"/>
  <c r="Q16" i="1"/>
  <c r="P16" i="1"/>
  <c r="Q15" i="1"/>
  <c r="P15" i="1"/>
  <c r="Q14" i="1"/>
  <c r="P14" i="1"/>
  <c r="Q13" i="1"/>
  <c r="P13" i="1"/>
  <c r="Q12" i="1"/>
  <c r="P12" i="1"/>
  <c r="Q11" i="1"/>
  <c r="P11" i="1"/>
  <c r="Q10" i="1"/>
  <c r="P10" i="1"/>
  <c r="Q9" i="1"/>
  <c r="P9" i="1"/>
  <c r="Q8" i="1"/>
  <c r="P8" i="1"/>
  <c r="Q7" i="1"/>
  <c r="P7" i="1"/>
  <c r="Q6" i="1"/>
  <c r="P6" i="1"/>
  <c r="Q5" i="1"/>
  <c r="P5" i="1"/>
  <c r="Q4" i="1"/>
  <c r="P4" i="1"/>
  <c r="Q3" i="1"/>
  <c r="P3" i="1"/>
  <c r="P42" i="1"/>
  <c r="Q42" i="1"/>
  <c r="P2" i="1"/>
  <c r="Q2" i="1"/>
  <c r="A7" i="69"/>
  <c r="B7" i="69"/>
  <c r="S7" i="69"/>
  <c r="A8" i="69"/>
  <c r="B8" i="69"/>
  <c r="S8" i="69"/>
  <c r="A9" i="69"/>
  <c r="B9" i="69"/>
  <c r="S9" i="69"/>
  <c r="A10" i="69"/>
  <c r="B10" i="69"/>
  <c r="S10" i="69"/>
  <c r="A11" i="69"/>
  <c r="B11" i="69"/>
  <c r="S11" i="69"/>
  <c r="A12" i="69"/>
  <c r="B12" i="69"/>
  <c r="S12" i="69"/>
  <c r="A13" i="69"/>
  <c r="B13" i="69"/>
  <c r="S13" i="69"/>
  <c r="A14" i="69"/>
  <c r="B14" i="69"/>
  <c r="S14" i="69"/>
  <c r="A15" i="69"/>
  <c r="B15" i="69"/>
  <c r="S15" i="69"/>
  <c r="A16" i="69"/>
  <c r="B16" i="69"/>
  <c r="S16" i="69"/>
  <c r="A17" i="69"/>
  <c r="B17" i="69"/>
  <c r="S17" i="69"/>
  <c r="A18" i="69"/>
  <c r="B18" i="69"/>
  <c r="S18" i="69"/>
  <c r="A19" i="69"/>
  <c r="B19" i="69"/>
  <c r="S19" i="69"/>
  <c r="A20" i="69"/>
  <c r="B20" i="69"/>
  <c r="S20" i="69"/>
  <c r="A21" i="69"/>
  <c r="B21" i="69"/>
  <c r="S21" i="69"/>
  <c r="A22" i="69"/>
  <c r="B22" i="69"/>
  <c r="S22" i="69"/>
  <c r="A23" i="69"/>
  <c r="B23" i="69"/>
  <c r="S23" i="69"/>
  <c r="A24" i="69"/>
  <c r="B24" i="69"/>
  <c r="S24" i="69"/>
  <c r="A25" i="69"/>
  <c r="B25" i="69"/>
  <c r="S25" i="69"/>
  <c r="A26" i="69"/>
  <c r="B26" i="69"/>
  <c r="S26" i="69"/>
  <c r="A27" i="69"/>
  <c r="B27" i="69"/>
  <c r="S27" i="69"/>
  <c r="A28" i="69"/>
  <c r="B28" i="69"/>
  <c r="S28" i="69"/>
  <c r="A29" i="69"/>
  <c r="B29" i="69"/>
  <c r="S29" i="69"/>
  <c r="A30" i="69"/>
  <c r="B30" i="69"/>
  <c r="S30" i="69"/>
  <c r="A31" i="69"/>
  <c r="B31" i="69"/>
  <c r="S31" i="69"/>
  <c r="A32" i="69"/>
  <c r="B32" i="69"/>
  <c r="S32" i="69"/>
  <c r="A7" i="68"/>
  <c r="B7" i="68"/>
  <c r="S7" i="68"/>
  <c r="A8" i="68"/>
  <c r="B8" i="68"/>
  <c r="S8" i="68"/>
  <c r="A9" i="68"/>
  <c r="B9" i="68"/>
  <c r="S9" i="68"/>
  <c r="A10" i="68"/>
  <c r="B10" i="68"/>
  <c r="S10" i="68"/>
  <c r="A11" i="68"/>
  <c r="B11" i="68"/>
  <c r="S11" i="68"/>
  <c r="A12" i="68"/>
  <c r="B12" i="68"/>
  <c r="S12" i="68"/>
  <c r="A13" i="68"/>
  <c r="B13" i="68"/>
  <c r="S13" i="68"/>
  <c r="A14" i="68"/>
  <c r="B14" i="68"/>
  <c r="S14" i="68"/>
  <c r="A15" i="68"/>
  <c r="B15" i="68"/>
  <c r="S15" i="68"/>
  <c r="A16" i="68"/>
  <c r="B16" i="68"/>
  <c r="S16" i="68"/>
  <c r="A17" i="68"/>
  <c r="B17" i="68"/>
  <c r="S17" i="68"/>
  <c r="A18" i="68"/>
  <c r="B18" i="68"/>
  <c r="S18" i="68"/>
  <c r="A19" i="68"/>
  <c r="B19" i="68"/>
  <c r="S19" i="68"/>
  <c r="A20" i="68"/>
  <c r="B20" i="68"/>
  <c r="S20" i="68"/>
  <c r="A21" i="68"/>
  <c r="B21" i="68"/>
  <c r="S21" i="68"/>
  <c r="A22" i="68"/>
  <c r="B22" i="68"/>
  <c r="S22" i="68"/>
  <c r="A23" i="68"/>
  <c r="B23" i="68"/>
  <c r="S23" i="68"/>
  <c r="A24" i="68"/>
  <c r="B24" i="68"/>
  <c r="S24" i="68"/>
  <c r="A25" i="68"/>
  <c r="B25" i="68"/>
  <c r="S25" i="68"/>
  <c r="A26" i="68"/>
  <c r="B26" i="68"/>
  <c r="S26" i="68"/>
  <c r="A27" i="68"/>
  <c r="B27" i="68"/>
  <c r="S27" i="68"/>
  <c r="A28" i="68"/>
  <c r="B28" i="68"/>
  <c r="S28" i="68"/>
  <c r="A29" i="68"/>
  <c r="B29" i="68"/>
  <c r="S29" i="68"/>
  <c r="A30" i="68"/>
  <c r="B30" i="68"/>
  <c r="S30" i="68"/>
  <c r="A31" i="68"/>
  <c r="B31" i="68"/>
  <c r="S31" i="68"/>
  <c r="A32" i="68"/>
  <c r="B32" i="68"/>
  <c r="S32" i="68"/>
  <c r="A33" i="68"/>
  <c r="B33" i="68"/>
  <c r="S33" i="68"/>
  <c r="A34" i="68"/>
  <c r="B34" i="68"/>
  <c r="S34" i="68"/>
  <c r="A34" i="66"/>
  <c r="B34" i="66"/>
  <c r="S34" i="66"/>
  <c r="A35" i="66"/>
  <c r="B35" i="66"/>
  <c r="S35" i="66"/>
  <c r="A36" i="66"/>
  <c r="B36" i="66"/>
  <c r="S36" i="66"/>
  <c r="A37" i="66"/>
  <c r="B37" i="66"/>
  <c r="S37" i="66"/>
  <c r="A7" i="66"/>
  <c r="B7" i="66"/>
  <c r="S7" i="66"/>
  <c r="A8" i="66"/>
  <c r="B8" i="66"/>
  <c r="S8" i="66"/>
  <c r="A9" i="66"/>
  <c r="B9" i="66"/>
  <c r="S9" i="66"/>
  <c r="A10" i="66"/>
  <c r="B10" i="66"/>
  <c r="S10" i="66"/>
  <c r="A11" i="66"/>
  <c r="B11" i="66"/>
  <c r="S11" i="66"/>
  <c r="A12" i="66"/>
  <c r="B12" i="66"/>
  <c r="S12" i="66"/>
  <c r="A13" i="66"/>
  <c r="B13" i="66"/>
  <c r="S13" i="66"/>
  <c r="A14" i="66"/>
  <c r="B14" i="66"/>
  <c r="S14" i="66"/>
  <c r="A15" i="66"/>
  <c r="B15" i="66"/>
  <c r="S15" i="66"/>
  <c r="A16" i="66"/>
  <c r="B16" i="66"/>
  <c r="S16" i="66"/>
  <c r="A17" i="66"/>
  <c r="B17" i="66"/>
  <c r="S17" i="66"/>
  <c r="A18" i="66"/>
  <c r="B18" i="66"/>
  <c r="S18" i="66"/>
  <c r="A19" i="66"/>
  <c r="B19" i="66"/>
  <c r="S19" i="66"/>
  <c r="A20" i="66"/>
  <c r="B20" i="66"/>
  <c r="S20" i="66"/>
  <c r="A21" i="66"/>
  <c r="B21" i="66"/>
  <c r="S21" i="66"/>
  <c r="A22" i="66"/>
  <c r="B22" i="66"/>
  <c r="S22" i="66"/>
  <c r="A23" i="66"/>
  <c r="B23" i="66"/>
  <c r="S23" i="66"/>
  <c r="A24" i="66"/>
  <c r="B24" i="66"/>
  <c r="S24" i="66"/>
  <c r="A25" i="66"/>
  <c r="B25" i="66"/>
  <c r="S25" i="66"/>
  <c r="A26" i="66"/>
  <c r="B26" i="66"/>
  <c r="S26" i="66"/>
  <c r="A27" i="66"/>
  <c r="B27" i="66"/>
  <c r="S27" i="66"/>
  <c r="A28" i="66"/>
  <c r="B28" i="66"/>
  <c r="S28" i="66"/>
  <c r="A29" i="66"/>
  <c r="B29" i="66"/>
  <c r="S29" i="66"/>
  <c r="A30" i="66"/>
  <c r="B30" i="66"/>
  <c r="S30" i="66"/>
  <c r="A31" i="66"/>
  <c r="B31" i="66"/>
  <c r="S31" i="66"/>
  <c r="A32" i="66"/>
  <c r="B32" i="66"/>
  <c r="S32" i="66"/>
  <c r="A33" i="66"/>
  <c r="B33" i="66"/>
  <c r="S33" i="66"/>
  <c r="A7" i="63"/>
  <c r="B7" i="63"/>
  <c r="E7" i="63"/>
  <c r="S7" i="63"/>
  <c r="A8" i="63"/>
  <c r="B8" i="63"/>
  <c r="E8" i="63"/>
  <c r="S8" i="63"/>
  <c r="A9" i="63"/>
  <c r="B9" i="63"/>
  <c r="E9" i="63"/>
  <c r="S9" i="63"/>
  <c r="A10" i="63"/>
  <c r="B10" i="63"/>
  <c r="E10" i="63"/>
  <c r="S10" i="63"/>
  <c r="A11" i="63"/>
  <c r="B11" i="63"/>
  <c r="E11" i="63"/>
  <c r="S11" i="63"/>
  <c r="A12" i="63"/>
  <c r="B12" i="63"/>
  <c r="E12" i="63"/>
  <c r="S12" i="63"/>
  <c r="A13" i="63"/>
  <c r="B13" i="63"/>
  <c r="E13" i="63"/>
  <c r="S13" i="63"/>
  <c r="A14" i="63"/>
  <c r="B14" i="63"/>
  <c r="E14" i="63"/>
  <c r="S14" i="63"/>
  <c r="A15" i="63"/>
  <c r="B15" i="63"/>
  <c r="E15" i="63"/>
  <c r="S15" i="63"/>
  <c r="A16" i="63"/>
  <c r="B16" i="63"/>
  <c r="E16" i="63"/>
  <c r="S16" i="63"/>
  <c r="A17" i="63"/>
  <c r="B17" i="63"/>
  <c r="E17" i="63"/>
  <c r="S17" i="63"/>
  <c r="A18" i="63"/>
  <c r="B18" i="63"/>
  <c r="E18" i="63"/>
  <c r="S18" i="63"/>
  <c r="A19" i="63"/>
  <c r="B19" i="63"/>
  <c r="E19" i="63"/>
  <c r="S19" i="63"/>
  <c r="A20" i="63"/>
  <c r="B20" i="63"/>
  <c r="E20" i="63"/>
  <c r="S20" i="63"/>
  <c r="A21" i="63"/>
  <c r="B21" i="63"/>
  <c r="E21" i="63"/>
  <c r="S21" i="63"/>
  <c r="A22" i="63"/>
  <c r="B22" i="63"/>
  <c r="E22" i="63"/>
  <c r="S22" i="63"/>
  <c r="A23" i="63"/>
  <c r="B23" i="63"/>
  <c r="E23" i="63"/>
  <c r="S23" i="63"/>
  <c r="A24" i="63"/>
  <c r="B24" i="63"/>
  <c r="E24" i="63"/>
  <c r="S24" i="63"/>
  <c r="A25" i="63"/>
  <c r="B25" i="63"/>
  <c r="E25" i="63"/>
  <c r="S25" i="63"/>
  <c r="A26" i="63"/>
  <c r="B26" i="63"/>
  <c r="E26" i="63"/>
  <c r="S26" i="63"/>
  <c r="A27" i="63"/>
  <c r="B27" i="63"/>
  <c r="E27" i="63"/>
  <c r="S27" i="63"/>
  <c r="A28" i="63"/>
  <c r="B28" i="63"/>
  <c r="E28" i="63"/>
  <c r="S28" i="63"/>
  <c r="A29" i="63"/>
  <c r="B29" i="63"/>
  <c r="E29" i="63"/>
  <c r="S29" i="63"/>
  <c r="A30" i="63"/>
  <c r="B30" i="63"/>
  <c r="E30" i="63"/>
  <c r="S30" i="63"/>
  <c r="A31" i="63"/>
  <c r="B31" i="63"/>
  <c r="E31" i="63"/>
  <c r="S31" i="63"/>
  <c r="A32" i="63"/>
  <c r="B32" i="63"/>
  <c r="E32" i="63"/>
  <c r="S32" i="63"/>
  <c r="A33" i="63"/>
  <c r="B33" i="63"/>
  <c r="E33" i="63"/>
  <c r="S33" i="63"/>
  <c r="A34" i="63"/>
  <c r="B34" i="63"/>
  <c r="E34" i="63"/>
  <c r="S34" i="63"/>
  <c r="A35" i="63"/>
  <c r="B35" i="63"/>
  <c r="E35" i="63"/>
  <c r="S35" i="63"/>
  <c r="A7" i="70"/>
  <c r="B7" i="70"/>
  <c r="E7" i="70"/>
  <c r="S7" i="70"/>
  <c r="A8" i="70"/>
  <c r="B8" i="70"/>
  <c r="E8" i="70"/>
  <c r="S8" i="70"/>
  <c r="A9" i="70"/>
  <c r="B9" i="70"/>
  <c r="E9" i="70"/>
  <c r="S9" i="70"/>
  <c r="A10" i="70"/>
  <c r="B10" i="70"/>
  <c r="E10" i="70"/>
  <c r="S10" i="70"/>
  <c r="A11" i="70"/>
  <c r="B11" i="70"/>
  <c r="E11" i="70"/>
  <c r="S11" i="70"/>
  <c r="A12" i="70"/>
  <c r="B12" i="70"/>
  <c r="E12" i="70"/>
  <c r="S12" i="70"/>
  <c r="A13" i="70"/>
  <c r="B13" i="70"/>
  <c r="E13" i="70"/>
  <c r="S13" i="70"/>
  <c r="A14" i="70"/>
  <c r="B14" i="70"/>
  <c r="E14" i="70"/>
  <c r="S14" i="70"/>
  <c r="A15" i="70"/>
  <c r="B15" i="70"/>
  <c r="E15" i="70"/>
  <c r="S15" i="70"/>
  <c r="A16" i="70"/>
  <c r="B16" i="70"/>
  <c r="E16" i="70"/>
  <c r="S16" i="70"/>
  <c r="A17" i="70"/>
  <c r="B17" i="70"/>
  <c r="E17" i="70"/>
  <c r="S17" i="70"/>
  <c r="A18" i="70"/>
  <c r="B18" i="70"/>
  <c r="E18" i="70"/>
  <c r="S18" i="70"/>
  <c r="A19" i="70"/>
  <c r="B19" i="70"/>
  <c r="E19" i="70"/>
  <c r="S19" i="70"/>
  <c r="A20" i="70"/>
  <c r="B20" i="70"/>
  <c r="E20" i="70"/>
  <c r="S20" i="70"/>
  <c r="A21" i="70"/>
  <c r="B21" i="70"/>
  <c r="E21" i="70"/>
  <c r="S21" i="70"/>
  <c r="A22" i="70"/>
  <c r="B22" i="70"/>
  <c r="E22" i="70"/>
  <c r="S22" i="70"/>
  <c r="A23" i="70"/>
  <c r="B23" i="70"/>
  <c r="E23" i="70"/>
  <c r="S23" i="70"/>
  <c r="A24" i="70"/>
  <c r="B24" i="70"/>
  <c r="E24" i="70"/>
  <c r="S24" i="70"/>
  <c r="A25" i="70"/>
  <c r="B25" i="70"/>
  <c r="E25" i="70"/>
  <c r="S25" i="70"/>
  <c r="A26" i="70"/>
  <c r="B26" i="70"/>
  <c r="E26" i="70"/>
  <c r="S26" i="70"/>
  <c r="A27" i="70"/>
  <c r="B27" i="70"/>
  <c r="E27" i="70"/>
  <c r="S27" i="70"/>
  <c r="A28" i="70"/>
  <c r="B28" i="70"/>
  <c r="E28" i="70"/>
  <c r="S28" i="70"/>
  <c r="A29" i="70"/>
  <c r="B29" i="70"/>
  <c r="E29" i="70"/>
  <c r="S29" i="70"/>
  <c r="A30" i="70"/>
  <c r="B30" i="70"/>
  <c r="E30" i="70"/>
  <c r="S30" i="70"/>
  <c r="A31" i="70"/>
  <c r="B31" i="70"/>
  <c r="E31" i="70"/>
  <c r="S31" i="70"/>
  <c r="A32" i="70"/>
  <c r="B32" i="70"/>
  <c r="E32" i="70"/>
  <c r="S32" i="70"/>
  <c r="A33" i="70"/>
  <c r="B33" i="70"/>
  <c r="E33" i="70"/>
  <c r="S33" i="70"/>
  <c r="A34" i="70"/>
  <c r="B34" i="70"/>
  <c r="E34" i="70"/>
  <c r="S34" i="70"/>
  <c r="A35" i="70"/>
  <c r="B35" i="70"/>
  <c r="E35" i="70"/>
  <c r="S35" i="70"/>
  <c r="A36" i="70"/>
  <c r="B36" i="70"/>
  <c r="E36" i="70"/>
  <c r="S36" i="70"/>
  <c r="A37" i="70"/>
  <c r="B37" i="70"/>
  <c r="E37" i="70"/>
  <c r="S37" i="70"/>
  <c r="A38" i="70"/>
  <c r="B38" i="70"/>
  <c r="E38" i="70"/>
  <c r="S38" i="70"/>
  <c r="A39" i="70"/>
  <c r="B39" i="70"/>
  <c r="E39" i="70"/>
  <c r="S39" i="70"/>
  <c r="A40" i="70"/>
  <c r="B40" i="70"/>
  <c r="E40" i="70"/>
  <c r="S40" i="70"/>
  <c r="A41" i="70"/>
  <c r="B41" i="70"/>
  <c r="E41" i="70"/>
  <c r="S41" i="70"/>
  <c r="A42" i="70"/>
  <c r="B42" i="70"/>
  <c r="E42" i="70"/>
  <c r="S42" i="70"/>
  <c r="A43" i="70"/>
  <c r="B43" i="70"/>
  <c r="E43" i="70"/>
  <c r="S43" i="70"/>
  <c r="A44" i="70"/>
  <c r="B44" i="70"/>
  <c r="E44" i="70"/>
  <c r="S44" i="70"/>
  <c r="A45" i="70"/>
  <c r="B45" i="70"/>
  <c r="E45" i="70"/>
  <c r="S45" i="70"/>
  <c r="A46" i="70"/>
  <c r="B46" i="70"/>
  <c r="E46" i="70"/>
  <c r="S46" i="70"/>
  <c r="A47" i="70"/>
  <c r="B47" i="70"/>
  <c r="E47" i="70"/>
  <c r="S47" i="70"/>
  <c r="A48" i="70"/>
  <c r="B48" i="70"/>
  <c r="E48" i="70"/>
  <c r="S48" i="70"/>
  <c r="A49" i="70"/>
  <c r="B49" i="70"/>
  <c r="E49" i="70"/>
  <c r="S49" i="70"/>
  <c r="A50" i="70"/>
  <c r="B50" i="70"/>
  <c r="E50" i="70"/>
  <c r="S50" i="70"/>
  <c r="A51" i="70"/>
  <c r="B51" i="70"/>
  <c r="E51" i="70"/>
  <c r="S51" i="70"/>
  <c r="A36" i="62"/>
  <c r="B36" i="62"/>
  <c r="E36" i="62"/>
  <c r="S36" i="62"/>
  <c r="A37" i="62"/>
  <c r="B37" i="62"/>
  <c r="E37" i="62"/>
  <c r="S37" i="62"/>
  <c r="A38" i="62"/>
  <c r="B38" i="62"/>
  <c r="E38" i="62"/>
  <c r="S38" i="62"/>
  <c r="A39" i="62"/>
  <c r="B39" i="62"/>
  <c r="E39" i="62"/>
  <c r="S39" i="62"/>
  <c r="A40" i="62"/>
  <c r="B40" i="62"/>
  <c r="E40" i="62"/>
  <c r="S40" i="62"/>
  <c r="A41" i="62"/>
  <c r="B41" i="62"/>
  <c r="E41" i="62"/>
  <c r="S41" i="62"/>
  <c r="A42" i="62"/>
  <c r="B42" i="62"/>
  <c r="E42" i="62"/>
  <c r="S42" i="62"/>
  <c r="A43" i="62"/>
  <c r="B43" i="62"/>
  <c r="E43" i="62"/>
  <c r="S43" i="62"/>
  <c r="A7" i="62"/>
  <c r="B7" i="62"/>
  <c r="E7" i="62"/>
  <c r="S7" i="62"/>
  <c r="A8" i="62"/>
  <c r="B8" i="62"/>
  <c r="E8" i="62"/>
  <c r="S8" i="62"/>
  <c r="A9" i="62"/>
  <c r="B9" i="62"/>
  <c r="E9" i="62"/>
  <c r="S9" i="62"/>
  <c r="A10" i="62"/>
  <c r="B10" i="62"/>
  <c r="E10" i="62"/>
  <c r="S10" i="62"/>
  <c r="A11" i="62"/>
  <c r="B11" i="62"/>
  <c r="E11" i="62"/>
  <c r="S11" i="62"/>
  <c r="A12" i="62"/>
  <c r="B12" i="62"/>
  <c r="E12" i="62"/>
  <c r="S12" i="62"/>
  <c r="A13" i="62"/>
  <c r="B13" i="62"/>
  <c r="E13" i="62"/>
  <c r="S13" i="62"/>
  <c r="A14" i="62"/>
  <c r="B14" i="62"/>
  <c r="E14" i="62"/>
  <c r="S14" i="62"/>
  <c r="A15" i="62"/>
  <c r="B15" i="62"/>
  <c r="E15" i="62"/>
  <c r="S15" i="62"/>
  <c r="A16" i="62"/>
  <c r="B16" i="62"/>
  <c r="E16" i="62"/>
  <c r="S16" i="62"/>
  <c r="A17" i="62"/>
  <c r="B17" i="62"/>
  <c r="E17" i="62"/>
  <c r="S17" i="62"/>
  <c r="A18" i="62"/>
  <c r="B18" i="62"/>
  <c r="E18" i="62"/>
  <c r="S18" i="62"/>
  <c r="A19" i="62"/>
  <c r="B19" i="62"/>
  <c r="E19" i="62"/>
  <c r="S19" i="62"/>
  <c r="A20" i="62"/>
  <c r="B20" i="62"/>
  <c r="E20" i="62"/>
  <c r="S20" i="62"/>
  <c r="A21" i="62"/>
  <c r="B21" i="62"/>
  <c r="E21" i="62"/>
  <c r="S21" i="62"/>
  <c r="A22" i="62"/>
  <c r="B22" i="62"/>
  <c r="E22" i="62"/>
  <c r="S22" i="62"/>
  <c r="A23" i="62"/>
  <c r="B23" i="62"/>
  <c r="E23" i="62"/>
  <c r="S23" i="62"/>
  <c r="A24" i="62"/>
  <c r="B24" i="62"/>
  <c r="E24" i="62"/>
  <c r="S24" i="62"/>
  <c r="A25" i="62"/>
  <c r="B25" i="62"/>
  <c r="E25" i="62"/>
  <c r="S25" i="62"/>
  <c r="A26" i="62"/>
  <c r="B26" i="62"/>
  <c r="E26" i="62"/>
  <c r="S26" i="62"/>
  <c r="A27" i="62"/>
  <c r="B27" i="62"/>
  <c r="E27" i="62"/>
  <c r="S27" i="62"/>
  <c r="A28" i="62"/>
  <c r="B28" i="62"/>
  <c r="E28" i="62"/>
  <c r="S28" i="62"/>
  <c r="A29" i="62"/>
  <c r="B29" i="62"/>
  <c r="E29" i="62"/>
  <c r="S29" i="62"/>
  <c r="A30" i="62"/>
  <c r="B30" i="62"/>
  <c r="E30" i="62"/>
  <c r="S30" i="62"/>
  <c r="A31" i="62"/>
  <c r="B31" i="62"/>
  <c r="E31" i="62"/>
  <c r="S31" i="62"/>
  <c r="A32" i="62"/>
  <c r="B32" i="62"/>
  <c r="E32" i="62"/>
  <c r="S32" i="62"/>
  <c r="A33" i="62"/>
  <c r="B33" i="62"/>
  <c r="E33" i="62"/>
  <c r="S33" i="62"/>
  <c r="A34" i="62"/>
  <c r="B34" i="62"/>
  <c r="E34" i="62"/>
  <c r="S34" i="62"/>
  <c r="A35" i="62"/>
  <c r="B35" i="62"/>
  <c r="E35" i="62"/>
  <c r="S35" i="62"/>
  <c r="A7" i="59"/>
  <c r="B7" i="59"/>
  <c r="E7" i="59"/>
  <c r="S7" i="59"/>
  <c r="A8" i="59"/>
  <c r="B8" i="59"/>
  <c r="E8" i="59"/>
  <c r="S8" i="59"/>
  <c r="A9" i="59"/>
  <c r="B9" i="59"/>
  <c r="E9" i="59"/>
  <c r="S9" i="59"/>
  <c r="A10" i="59"/>
  <c r="B10" i="59"/>
  <c r="E10" i="59"/>
  <c r="S10" i="59"/>
  <c r="A11" i="59"/>
  <c r="B11" i="59"/>
  <c r="E11" i="59"/>
  <c r="S11" i="59"/>
  <c r="A12" i="59"/>
  <c r="B12" i="59"/>
  <c r="E12" i="59"/>
  <c r="S12" i="59"/>
  <c r="A13" i="59"/>
  <c r="B13" i="59"/>
  <c r="E13" i="59"/>
  <c r="S13" i="59"/>
  <c r="A14" i="59"/>
  <c r="B14" i="59"/>
  <c r="E14" i="59"/>
  <c r="S14" i="59"/>
  <c r="A15" i="59"/>
  <c r="B15" i="59"/>
  <c r="E15" i="59"/>
  <c r="S15" i="59"/>
  <c r="A16" i="59"/>
  <c r="B16" i="59"/>
  <c r="E16" i="59"/>
  <c r="S16" i="59"/>
  <c r="A17" i="59"/>
  <c r="B17" i="59"/>
  <c r="E17" i="59"/>
  <c r="S17" i="59"/>
  <c r="A18" i="59"/>
  <c r="B18" i="59"/>
  <c r="E18" i="59"/>
  <c r="S18" i="59"/>
  <c r="A19" i="59"/>
  <c r="B19" i="59"/>
  <c r="E19" i="59"/>
  <c r="S19" i="59"/>
  <c r="A20" i="59"/>
  <c r="B20" i="59"/>
  <c r="E20" i="59"/>
  <c r="S20" i="59"/>
  <c r="A21" i="59"/>
  <c r="B21" i="59"/>
  <c r="E21" i="59"/>
  <c r="S21" i="59"/>
  <c r="A22" i="59"/>
  <c r="B22" i="59"/>
  <c r="E22" i="59"/>
  <c r="S22" i="59"/>
  <c r="A23" i="59"/>
  <c r="B23" i="59"/>
  <c r="E23" i="59"/>
  <c r="S23" i="59"/>
  <c r="A24" i="59"/>
  <c r="B24" i="59"/>
  <c r="E24" i="59"/>
  <c r="S24" i="59"/>
  <c r="A25" i="59"/>
  <c r="B25" i="59"/>
  <c r="E25" i="59"/>
  <c r="S25" i="59"/>
  <c r="A26" i="59"/>
  <c r="B26" i="59"/>
  <c r="E26" i="59"/>
  <c r="S26" i="59"/>
  <c r="A27" i="59"/>
  <c r="B27" i="59"/>
  <c r="E27" i="59"/>
  <c r="S27" i="59"/>
  <c r="A28" i="59"/>
  <c r="B28" i="59"/>
  <c r="E28" i="59"/>
  <c r="S28" i="59"/>
  <c r="A29" i="59"/>
  <c r="B29" i="59"/>
  <c r="E29" i="59"/>
  <c r="S29" i="59"/>
  <c r="A30" i="59"/>
  <c r="B30" i="59"/>
  <c r="E30" i="59"/>
  <c r="S30" i="59"/>
  <c r="A31" i="59"/>
  <c r="B31" i="59"/>
  <c r="E31" i="59"/>
  <c r="S31" i="59"/>
  <c r="A32" i="59"/>
  <c r="B32" i="59"/>
  <c r="E32" i="59"/>
  <c r="S32" i="59"/>
  <c r="A33" i="59"/>
  <c r="B33" i="59"/>
  <c r="E33" i="59"/>
  <c r="S33" i="59"/>
  <c r="A34" i="59"/>
  <c r="B34" i="59"/>
  <c r="E34" i="59"/>
  <c r="S34" i="59"/>
  <c r="A35" i="59"/>
  <c r="B35" i="59"/>
  <c r="E35" i="59"/>
  <c r="S35" i="59"/>
  <c r="A36" i="59"/>
  <c r="B36" i="59"/>
  <c r="E36" i="59"/>
  <c r="S36" i="59"/>
  <c r="A37" i="59"/>
  <c r="B37" i="59"/>
  <c r="E37" i="59"/>
  <c r="S37" i="59"/>
  <c r="A38" i="59"/>
  <c r="B38" i="59"/>
  <c r="E38" i="59"/>
  <c r="S38" i="59"/>
  <c r="A39" i="59"/>
  <c r="B39" i="59"/>
  <c r="E39" i="59"/>
  <c r="S39" i="59"/>
  <c r="P787" i="1"/>
  <c r="Q787" i="1"/>
  <c r="K787" i="1"/>
  <c r="J787" i="1" s="1"/>
  <c r="D19" i="66" s="1"/>
  <c r="I787" i="1"/>
  <c r="C19" i="66" s="1"/>
  <c r="P311" i="1"/>
  <c r="Q311" i="1"/>
  <c r="I311" i="1"/>
  <c r="C28" i="55" s="1"/>
  <c r="K311" i="1"/>
  <c r="J311" i="1" s="1"/>
  <c r="D28" i="55" s="1"/>
  <c r="R431" i="1" l="1"/>
  <c r="R742" i="1"/>
  <c r="R814" i="1"/>
  <c r="R47" i="1"/>
  <c r="R49" i="1"/>
  <c r="R51" i="1"/>
  <c r="R53" i="1"/>
  <c r="R59" i="1"/>
  <c r="R63" i="1"/>
  <c r="R67" i="1"/>
  <c r="R71" i="1"/>
  <c r="R75" i="1"/>
  <c r="R79" i="1"/>
  <c r="R83" i="1"/>
  <c r="R91" i="1"/>
  <c r="R95" i="1"/>
  <c r="R99" i="1"/>
  <c r="R103" i="1"/>
  <c r="R107" i="1"/>
  <c r="R115" i="1"/>
  <c r="R119" i="1"/>
  <c r="R423" i="1"/>
  <c r="R720" i="1"/>
  <c r="R741" i="1"/>
  <c r="R854" i="1"/>
  <c r="R853" i="1"/>
  <c r="R855" i="1"/>
  <c r="R856" i="1"/>
  <c r="R743" i="1"/>
  <c r="R744" i="1"/>
  <c r="R618" i="1"/>
  <c r="R349" i="1"/>
  <c r="R389" i="1"/>
  <c r="R3" i="1"/>
  <c r="R7" i="1"/>
  <c r="R11" i="1"/>
  <c r="R15" i="1"/>
  <c r="R19" i="1"/>
  <c r="R23" i="1"/>
  <c r="R30" i="1"/>
  <c r="R38" i="1"/>
  <c r="R2" i="1"/>
  <c r="R44" i="1"/>
  <c r="R46" i="1"/>
  <c r="R50" i="1"/>
  <c r="R54" i="1"/>
  <c r="R66" i="1"/>
  <c r="R70" i="1"/>
  <c r="R78" i="1"/>
  <c r="R98" i="1"/>
  <c r="R102" i="1"/>
  <c r="R106" i="1"/>
  <c r="R110" i="1"/>
  <c r="R127" i="1"/>
  <c r="R139" i="1"/>
  <c r="R159" i="1"/>
  <c r="R636" i="1"/>
  <c r="R346" i="1"/>
  <c r="R388" i="1"/>
  <c r="R123" i="1"/>
  <c r="R128" i="1"/>
  <c r="R132" i="1"/>
  <c r="R136" i="1"/>
  <c r="R140" i="1"/>
  <c r="R144" i="1"/>
  <c r="R148" i="1"/>
  <c r="R152" i="1"/>
  <c r="R156" i="1"/>
  <c r="R160" i="1"/>
  <c r="R164" i="1"/>
  <c r="R635" i="1"/>
  <c r="R610" i="1"/>
  <c r="R528" i="1"/>
  <c r="R472" i="1"/>
  <c r="R191" i="1"/>
  <c r="R187" i="1"/>
  <c r="R185" i="1"/>
  <c r="R234" i="1"/>
  <c r="R10" i="1"/>
  <c r="R14" i="1"/>
  <c r="R18" i="1"/>
  <c r="R22" i="1"/>
  <c r="R27" i="1"/>
  <c r="R31" i="1"/>
  <c r="R35" i="1"/>
  <c r="R39" i="1"/>
  <c r="R345" i="1"/>
  <c r="R350" i="1"/>
  <c r="R344" i="1"/>
  <c r="R347" i="1"/>
  <c r="R348" i="1"/>
  <c r="R231" i="1"/>
  <c r="R232" i="1"/>
  <c r="R230" i="1"/>
  <c r="R233" i="1"/>
  <c r="R207" i="1"/>
  <c r="R190" i="1"/>
  <c r="R186" i="1"/>
  <c r="R192" i="1"/>
  <c r="R188" i="1"/>
  <c r="R189" i="1"/>
  <c r="R26" i="1"/>
  <c r="R163" i="1"/>
  <c r="R155" i="1"/>
  <c r="R151" i="1"/>
  <c r="R147" i="1"/>
  <c r="R143" i="1"/>
  <c r="R135" i="1"/>
  <c r="R131" i="1"/>
  <c r="R122" i="1"/>
  <c r="R118" i="1"/>
  <c r="R114" i="1"/>
  <c r="R111" i="1"/>
  <c r="R94" i="1"/>
  <c r="R90" i="1"/>
  <c r="R87" i="1"/>
  <c r="R86" i="1"/>
  <c r="R84" i="1"/>
  <c r="R563" i="1"/>
  <c r="R564" i="1"/>
  <c r="R468" i="1"/>
  <c r="R651" i="1"/>
  <c r="R647" i="1"/>
  <c r="R643" i="1"/>
  <c r="R639" i="1"/>
  <c r="R631" i="1"/>
  <c r="R642" i="1"/>
  <c r="R640" i="1"/>
  <c r="R633" i="1"/>
  <c r="R604" i="1"/>
  <c r="R602" i="1"/>
  <c r="R600" i="1"/>
  <c r="R598" i="1"/>
  <c r="R596" i="1"/>
  <c r="R594" i="1"/>
  <c r="R592" i="1"/>
  <c r="R590" i="1"/>
  <c r="R588" i="1"/>
  <c r="R586" i="1"/>
  <c r="R584" i="1"/>
  <c r="R582" i="1"/>
  <c r="R580" i="1"/>
  <c r="R578" i="1"/>
  <c r="R576" i="1"/>
  <c r="R574" i="1"/>
  <c r="R572" i="1"/>
  <c r="R570" i="1"/>
  <c r="R568" i="1"/>
  <c r="R566" i="1"/>
  <c r="R562" i="1"/>
  <c r="R560" i="1"/>
  <c r="R558" i="1"/>
  <c r="R556" i="1"/>
  <c r="R554" i="1"/>
  <c r="R552" i="1"/>
  <c r="R550" i="1"/>
  <c r="R548" i="1"/>
  <c r="R546" i="1"/>
  <c r="R544" i="1"/>
  <c r="R542" i="1"/>
  <c r="R540" i="1"/>
  <c r="R538" i="1"/>
  <c r="R536" i="1"/>
  <c r="R534" i="1"/>
  <c r="R532" i="1"/>
  <c r="R530" i="1"/>
  <c r="R526" i="1"/>
  <c r="R524" i="1"/>
  <c r="R522" i="1"/>
  <c r="R520" i="1"/>
  <c r="R518" i="1"/>
  <c r="R516" i="1"/>
  <c r="R514" i="1"/>
  <c r="R512" i="1"/>
  <c r="R510" i="1"/>
  <c r="R508" i="1"/>
  <c r="R506" i="1"/>
  <c r="R504" i="1"/>
  <c r="R502" i="1"/>
  <c r="R500" i="1"/>
  <c r="R498" i="1"/>
  <c r="R496" i="1"/>
  <c r="R494" i="1"/>
  <c r="R492" i="1"/>
  <c r="R490" i="1"/>
  <c r="R488" i="1"/>
  <c r="R486" i="1"/>
  <c r="R484" i="1"/>
  <c r="R482" i="1"/>
  <c r="R480" i="1"/>
  <c r="R478" i="1"/>
  <c r="R476" i="1"/>
  <c r="R474" i="1"/>
  <c r="R470" i="1"/>
  <c r="R649" i="1"/>
  <c r="R629" i="1"/>
  <c r="R627" i="1"/>
  <c r="R625" i="1"/>
  <c r="R623" i="1"/>
  <c r="R621" i="1"/>
  <c r="R619" i="1"/>
  <c r="R616" i="1"/>
  <c r="R614" i="1"/>
  <c r="R612" i="1"/>
  <c r="R606" i="1"/>
  <c r="R652" i="1"/>
  <c r="R645" i="1"/>
  <c r="R638" i="1"/>
  <c r="R650" i="1"/>
  <c r="R648" i="1"/>
  <c r="R641" i="1"/>
  <c r="R634" i="1"/>
  <c r="R632" i="1"/>
  <c r="R646" i="1"/>
  <c r="R644" i="1"/>
  <c r="R637" i="1"/>
  <c r="R630" i="1"/>
  <c r="R628" i="1"/>
  <c r="R626" i="1"/>
  <c r="R624" i="1"/>
  <c r="R622" i="1"/>
  <c r="R620" i="1"/>
  <c r="R617" i="1"/>
  <c r="R615" i="1"/>
  <c r="R613" i="1"/>
  <c r="R611" i="1"/>
  <c r="R609" i="1"/>
  <c r="R605" i="1"/>
  <c r="R603" i="1"/>
  <c r="R601" i="1"/>
  <c r="R599" i="1"/>
  <c r="R597" i="1"/>
  <c r="R595" i="1"/>
  <c r="R593" i="1"/>
  <c r="R591" i="1"/>
  <c r="R589" i="1"/>
  <c r="R587" i="1"/>
  <c r="R585" i="1"/>
  <c r="R583" i="1"/>
  <c r="R581" i="1"/>
  <c r="R579" i="1"/>
  <c r="R577" i="1"/>
  <c r="R575" i="1"/>
  <c r="R573" i="1"/>
  <c r="R571" i="1"/>
  <c r="R569" i="1"/>
  <c r="R567" i="1"/>
  <c r="R565" i="1"/>
  <c r="R561" i="1"/>
  <c r="R559" i="1"/>
  <c r="R557" i="1"/>
  <c r="R555" i="1"/>
  <c r="R553" i="1"/>
  <c r="R551" i="1"/>
  <c r="R549" i="1"/>
  <c r="R547" i="1"/>
  <c r="R545" i="1"/>
  <c r="R543" i="1"/>
  <c r="R541" i="1"/>
  <c r="R539" i="1"/>
  <c r="R537" i="1"/>
  <c r="R535" i="1"/>
  <c r="R533" i="1"/>
  <c r="R531" i="1"/>
  <c r="R529" i="1"/>
  <c r="R527" i="1"/>
  <c r="R525" i="1"/>
  <c r="R523" i="1"/>
  <c r="R521" i="1"/>
  <c r="R519" i="1"/>
  <c r="R517" i="1"/>
  <c r="R515" i="1"/>
  <c r="R513" i="1"/>
  <c r="R511" i="1"/>
  <c r="R509" i="1"/>
  <c r="R507" i="1"/>
  <c r="R505" i="1"/>
  <c r="R503" i="1"/>
  <c r="R501" i="1"/>
  <c r="R499" i="1"/>
  <c r="R497" i="1"/>
  <c r="R495" i="1"/>
  <c r="R493" i="1"/>
  <c r="R491" i="1"/>
  <c r="R489" i="1"/>
  <c r="R487" i="1"/>
  <c r="R485" i="1"/>
  <c r="R483" i="1"/>
  <c r="R481" i="1"/>
  <c r="R479" i="1"/>
  <c r="R477" i="1"/>
  <c r="R475" i="1"/>
  <c r="R473" i="1"/>
  <c r="R471" i="1"/>
  <c r="R469" i="1"/>
  <c r="R467" i="1"/>
  <c r="R466" i="1"/>
  <c r="R82" i="1"/>
  <c r="R74" i="1"/>
  <c r="R62" i="1"/>
  <c r="R58" i="1"/>
  <c r="R55" i="1"/>
  <c r="R43" i="1"/>
  <c r="R6" i="1"/>
  <c r="R9" i="1"/>
  <c r="R13" i="1"/>
  <c r="R17" i="1"/>
  <c r="R25" i="1"/>
  <c r="R29" i="1"/>
  <c r="R33" i="1"/>
  <c r="R34" i="1"/>
  <c r="R96" i="1"/>
  <c r="R112" i="1"/>
  <c r="R129" i="1"/>
  <c r="R145" i="1"/>
  <c r="R138" i="1"/>
  <c r="R142" i="1"/>
  <c r="R36" i="1"/>
  <c r="R40" i="1"/>
  <c r="R45" i="1"/>
  <c r="R73" i="1"/>
  <c r="R77" i="1"/>
  <c r="R52" i="1"/>
  <c r="R64" i="1"/>
  <c r="R80" i="1"/>
  <c r="R48" i="1"/>
  <c r="R105" i="1"/>
  <c r="R109" i="1"/>
  <c r="R149" i="1"/>
  <c r="R161" i="1"/>
  <c r="R116" i="1"/>
  <c r="R57" i="1"/>
  <c r="R61" i="1"/>
  <c r="R68" i="1"/>
  <c r="R89" i="1"/>
  <c r="R93" i="1"/>
  <c r="R100" i="1"/>
  <c r="R121" i="1"/>
  <c r="R126" i="1"/>
  <c r="R133" i="1"/>
  <c r="R154" i="1"/>
  <c r="R158" i="1"/>
  <c r="R165" i="1"/>
  <c r="R4" i="1"/>
  <c r="R8" i="1"/>
  <c r="R16" i="1"/>
  <c r="R41" i="1"/>
  <c r="R56" i="1"/>
  <c r="R65" i="1"/>
  <c r="R72" i="1"/>
  <c r="R81" i="1"/>
  <c r="R88" i="1"/>
  <c r="R97" i="1"/>
  <c r="R104" i="1"/>
  <c r="R113" i="1"/>
  <c r="R120" i="1"/>
  <c r="R130" i="1"/>
  <c r="R137" i="1"/>
  <c r="R146" i="1"/>
  <c r="R153" i="1"/>
  <c r="R162" i="1"/>
  <c r="R20" i="1"/>
  <c r="R24" i="1"/>
  <c r="R32" i="1"/>
  <c r="R60" i="1"/>
  <c r="R69" i="1"/>
  <c r="R76" i="1"/>
  <c r="R85" i="1"/>
  <c r="R92" i="1"/>
  <c r="R101" i="1"/>
  <c r="R108" i="1"/>
  <c r="R117" i="1"/>
  <c r="R124" i="1"/>
  <c r="R134" i="1"/>
  <c r="R141" i="1"/>
  <c r="R150" i="1"/>
  <c r="R157" i="1"/>
  <c r="R166" i="1"/>
  <c r="R5" i="1"/>
  <c r="R12" i="1"/>
  <c r="R21" i="1"/>
  <c r="R28" i="1"/>
  <c r="R37" i="1"/>
  <c r="R42" i="1"/>
  <c r="R311" i="1"/>
  <c r="R787" i="1"/>
  <c r="K610" i="1" l="1"/>
  <c r="J610" i="1" s="1"/>
  <c r="D8" i="73" s="1"/>
  <c r="I610" i="1"/>
  <c r="C8" i="73" s="1"/>
  <c r="A7" i="72"/>
  <c r="B7" i="72"/>
  <c r="E7" i="72"/>
  <c r="S7" i="72"/>
  <c r="A8" i="72"/>
  <c r="B8" i="72"/>
  <c r="E8" i="72"/>
  <c r="S8" i="72"/>
  <c r="A9" i="72"/>
  <c r="B9" i="72"/>
  <c r="E9" i="72"/>
  <c r="S9" i="72"/>
  <c r="A10" i="72"/>
  <c r="B10" i="72"/>
  <c r="E10" i="72"/>
  <c r="S10" i="72"/>
  <c r="A11" i="72"/>
  <c r="B11" i="72"/>
  <c r="E11" i="72"/>
  <c r="S11" i="72"/>
  <c r="A12" i="72"/>
  <c r="B12" i="72"/>
  <c r="E12" i="72"/>
  <c r="S12" i="72"/>
  <c r="A13" i="72"/>
  <c r="B13" i="72"/>
  <c r="E13" i="72"/>
  <c r="S13" i="72"/>
  <c r="A14" i="72"/>
  <c r="B14" i="72"/>
  <c r="E14" i="72"/>
  <c r="S14" i="72"/>
  <c r="A15" i="72"/>
  <c r="B15" i="72"/>
  <c r="E15" i="72"/>
  <c r="S15" i="72"/>
  <c r="A16" i="72"/>
  <c r="B16" i="72"/>
  <c r="E16" i="72"/>
  <c r="S16" i="72"/>
  <c r="A17" i="72"/>
  <c r="B17" i="72"/>
  <c r="E17" i="72"/>
  <c r="S17" i="72"/>
  <c r="A18" i="72"/>
  <c r="B18" i="72"/>
  <c r="E18" i="72"/>
  <c r="S18" i="72"/>
  <c r="A19" i="72"/>
  <c r="B19" i="72"/>
  <c r="E19" i="72"/>
  <c r="S19" i="72"/>
  <c r="A20" i="72"/>
  <c r="B20" i="72"/>
  <c r="E20" i="72"/>
  <c r="S20" i="72"/>
  <c r="A21" i="72"/>
  <c r="B21" i="72"/>
  <c r="E21" i="72"/>
  <c r="S21" i="72"/>
  <c r="A22" i="72"/>
  <c r="B22" i="72"/>
  <c r="E22" i="72"/>
  <c r="S22" i="72"/>
  <c r="A23" i="72"/>
  <c r="B23" i="72"/>
  <c r="E23" i="72"/>
  <c r="S23" i="72"/>
  <c r="A24" i="72"/>
  <c r="B24" i="72"/>
  <c r="E24" i="72"/>
  <c r="S24" i="72"/>
  <c r="A25" i="72"/>
  <c r="B25" i="72"/>
  <c r="E25" i="72"/>
  <c r="S25" i="72"/>
  <c r="A26" i="72"/>
  <c r="B26" i="72"/>
  <c r="E26" i="72"/>
  <c r="S26" i="72"/>
  <c r="A27" i="72"/>
  <c r="B27" i="72"/>
  <c r="E27" i="72"/>
  <c r="S27" i="72"/>
  <c r="A28" i="72"/>
  <c r="B28" i="72"/>
  <c r="E28" i="72"/>
  <c r="S28" i="72"/>
  <c r="A29" i="72"/>
  <c r="B29" i="72"/>
  <c r="E29" i="72"/>
  <c r="S29" i="72"/>
  <c r="A30" i="72"/>
  <c r="B30" i="72"/>
  <c r="E30" i="72"/>
  <c r="S30" i="72"/>
  <c r="A31" i="72"/>
  <c r="B31" i="72"/>
  <c r="E31" i="72"/>
  <c r="S31" i="72"/>
  <c r="A32" i="72"/>
  <c r="B32" i="72"/>
  <c r="E32" i="72"/>
  <c r="S32" i="72"/>
  <c r="A33" i="72"/>
  <c r="B33" i="72"/>
  <c r="E33" i="72"/>
  <c r="S33" i="72"/>
  <c r="A34" i="72"/>
  <c r="B34" i="72"/>
  <c r="E34" i="72"/>
  <c r="S34" i="72"/>
  <c r="A35" i="72"/>
  <c r="B35" i="72"/>
  <c r="E35" i="72"/>
  <c r="S35" i="72"/>
  <c r="A36" i="72"/>
  <c r="B36" i="72"/>
  <c r="E36" i="72"/>
  <c r="S36" i="72"/>
  <c r="A37" i="72"/>
  <c r="B37" i="72"/>
  <c r="E37" i="72"/>
  <c r="S37" i="72"/>
  <c r="A38" i="72"/>
  <c r="B38" i="72"/>
  <c r="E38" i="72"/>
  <c r="S38" i="72"/>
  <c r="A39" i="72"/>
  <c r="B39" i="72"/>
  <c r="E39" i="72"/>
  <c r="S39" i="72"/>
  <c r="A40" i="72"/>
  <c r="B40" i="72"/>
  <c r="E40" i="72"/>
  <c r="S40" i="72"/>
  <c r="A41" i="72"/>
  <c r="B41" i="72"/>
  <c r="E41" i="72"/>
  <c r="S41" i="72"/>
  <c r="A42" i="72"/>
  <c r="B42" i="72"/>
  <c r="E42" i="72"/>
  <c r="S42" i="72"/>
  <c r="A43" i="72"/>
  <c r="B43" i="72"/>
  <c r="E43" i="72"/>
  <c r="S43" i="72"/>
  <c r="A44" i="72"/>
  <c r="B44" i="72"/>
  <c r="E44" i="72"/>
  <c r="S44" i="72"/>
  <c r="A45" i="72"/>
  <c r="B45" i="72"/>
  <c r="E45" i="72"/>
  <c r="S45" i="72"/>
  <c r="A46" i="72"/>
  <c r="B46" i="72"/>
  <c r="E46" i="72"/>
  <c r="S46" i="72"/>
  <c r="A47" i="72"/>
  <c r="B47" i="72"/>
  <c r="E47" i="72"/>
  <c r="S47" i="72"/>
  <c r="A48" i="72"/>
  <c r="B48" i="72"/>
  <c r="E48" i="72"/>
  <c r="S48" i="72"/>
  <c r="A49" i="72"/>
  <c r="B49" i="72"/>
  <c r="E49" i="72"/>
  <c r="S49" i="72"/>
  <c r="A50" i="72"/>
  <c r="B50" i="72"/>
  <c r="E50" i="72"/>
  <c r="S50" i="72"/>
  <c r="A51" i="72"/>
  <c r="B51" i="72"/>
  <c r="E51" i="72"/>
  <c r="S51" i="72"/>
  <c r="A7" i="71"/>
  <c r="B7" i="71"/>
  <c r="E7" i="71"/>
  <c r="S7" i="71"/>
  <c r="A8" i="71"/>
  <c r="B8" i="71"/>
  <c r="E8" i="71"/>
  <c r="S8" i="71"/>
  <c r="A9" i="71"/>
  <c r="B9" i="71"/>
  <c r="E9" i="71"/>
  <c r="S9" i="71"/>
  <c r="A10" i="71"/>
  <c r="B10" i="71"/>
  <c r="E10" i="71"/>
  <c r="S10" i="71"/>
  <c r="A11" i="71"/>
  <c r="B11" i="71"/>
  <c r="E11" i="71"/>
  <c r="S11" i="71"/>
  <c r="A12" i="71"/>
  <c r="B12" i="71"/>
  <c r="E12" i="71"/>
  <c r="S12" i="71"/>
  <c r="A13" i="71"/>
  <c r="B13" i="71"/>
  <c r="E13" i="71"/>
  <c r="S13" i="71"/>
  <c r="A14" i="71"/>
  <c r="B14" i="71"/>
  <c r="E14" i="71"/>
  <c r="S14" i="71"/>
  <c r="A15" i="71"/>
  <c r="B15" i="71"/>
  <c r="E15" i="71"/>
  <c r="S15" i="71"/>
  <c r="A16" i="71"/>
  <c r="B16" i="71"/>
  <c r="E16" i="71"/>
  <c r="S16" i="71"/>
  <c r="A17" i="71"/>
  <c r="B17" i="71"/>
  <c r="E17" i="71"/>
  <c r="S17" i="71"/>
  <c r="A18" i="71"/>
  <c r="B18" i="71"/>
  <c r="E18" i="71"/>
  <c r="S18" i="71"/>
  <c r="A19" i="71"/>
  <c r="B19" i="71"/>
  <c r="E19" i="71"/>
  <c r="S19" i="71"/>
  <c r="A20" i="71"/>
  <c r="B20" i="71"/>
  <c r="E20" i="71"/>
  <c r="S20" i="71"/>
  <c r="A21" i="71"/>
  <c r="B21" i="71"/>
  <c r="E21" i="71"/>
  <c r="S21" i="71"/>
  <c r="A22" i="71"/>
  <c r="B22" i="71"/>
  <c r="E22" i="71"/>
  <c r="S22" i="71"/>
  <c r="A23" i="71"/>
  <c r="B23" i="71"/>
  <c r="E23" i="71"/>
  <c r="S23" i="71"/>
  <c r="A24" i="71"/>
  <c r="B24" i="71"/>
  <c r="E24" i="71"/>
  <c r="S24" i="71"/>
  <c r="A25" i="71"/>
  <c r="B25" i="71"/>
  <c r="E25" i="71"/>
  <c r="S25" i="71"/>
  <c r="A26" i="71"/>
  <c r="B26" i="71"/>
  <c r="E26" i="71"/>
  <c r="S26" i="71"/>
  <c r="A27" i="71"/>
  <c r="B27" i="71"/>
  <c r="E27" i="71"/>
  <c r="S27" i="71"/>
  <c r="A28" i="71"/>
  <c r="B28" i="71"/>
  <c r="E28" i="71"/>
  <c r="S28" i="71"/>
  <c r="A29" i="71"/>
  <c r="B29" i="71"/>
  <c r="E29" i="71"/>
  <c r="S29" i="71"/>
  <c r="A30" i="71"/>
  <c r="B30" i="71"/>
  <c r="E30" i="71"/>
  <c r="S30" i="71"/>
  <c r="A31" i="71"/>
  <c r="B31" i="71"/>
  <c r="E31" i="71"/>
  <c r="S31" i="71"/>
  <c r="A32" i="71"/>
  <c r="B32" i="71"/>
  <c r="E32" i="71"/>
  <c r="S32" i="71"/>
  <c r="A33" i="71"/>
  <c r="B33" i="71"/>
  <c r="E33" i="71"/>
  <c r="S33" i="71"/>
  <c r="A34" i="71"/>
  <c r="B34" i="71"/>
  <c r="E34" i="71"/>
  <c r="S34" i="71"/>
  <c r="A35" i="71"/>
  <c r="B35" i="71"/>
  <c r="E35" i="71"/>
  <c r="S35" i="71"/>
  <c r="A36" i="71"/>
  <c r="B36" i="71"/>
  <c r="E36" i="71"/>
  <c r="S36" i="71"/>
  <c r="A37" i="71"/>
  <c r="B37" i="71"/>
  <c r="E37" i="71"/>
  <c r="S37" i="71"/>
  <c r="A38" i="71"/>
  <c r="B38" i="71"/>
  <c r="E38" i="71"/>
  <c r="S38" i="71"/>
  <c r="A39" i="71"/>
  <c r="B39" i="71"/>
  <c r="E39" i="71"/>
  <c r="S39" i="71"/>
  <c r="A40" i="71"/>
  <c r="B40" i="71"/>
  <c r="E40" i="71"/>
  <c r="S40" i="71"/>
  <c r="A41" i="71"/>
  <c r="B41" i="71"/>
  <c r="E41" i="71"/>
  <c r="S41" i="71"/>
  <c r="A42" i="71"/>
  <c r="B42" i="71"/>
  <c r="E42" i="71"/>
  <c r="S42" i="71"/>
  <c r="A43" i="71"/>
  <c r="B43" i="71"/>
  <c r="E43" i="71"/>
  <c r="S43" i="71"/>
  <c r="A44" i="71"/>
  <c r="B44" i="71"/>
  <c r="E44" i="71"/>
  <c r="S44" i="71"/>
  <c r="A45" i="71"/>
  <c r="B45" i="71"/>
  <c r="E45" i="71"/>
  <c r="S45" i="71"/>
  <c r="A46" i="71"/>
  <c r="B46" i="71"/>
  <c r="E46" i="71"/>
  <c r="S46" i="71"/>
  <c r="A47" i="71"/>
  <c r="B47" i="71"/>
  <c r="E47" i="71"/>
  <c r="S47" i="71"/>
  <c r="A48" i="71"/>
  <c r="B48" i="71"/>
  <c r="E48" i="71"/>
  <c r="S48" i="71"/>
  <c r="A49" i="71"/>
  <c r="B49" i="71"/>
  <c r="E49" i="71"/>
  <c r="S49" i="71"/>
  <c r="A50" i="71"/>
  <c r="B50" i="71"/>
  <c r="E50" i="71"/>
  <c r="S50" i="71"/>
  <c r="A51" i="71"/>
  <c r="B51" i="71"/>
  <c r="E51" i="71"/>
  <c r="S51" i="71"/>
  <c r="A52" i="71"/>
  <c r="B52" i="71"/>
  <c r="E52" i="71"/>
  <c r="S52" i="71"/>
  <c r="A53" i="71"/>
  <c r="B53" i="71"/>
  <c r="E53" i="71"/>
  <c r="S53" i="71"/>
  <c r="A54" i="71"/>
  <c r="B54" i="71"/>
  <c r="E54" i="71"/>
  <c r="S54" i="71"/>
  <c r="I606" i="1"/>
  <c r="C51" i="72" s="1"/>
  <c r="I605" i="1"/>
  <c r="C50" i="72" s="1"/>
  <c r="I604" i="1"/>
  <c r="C49" i="72" s="1"/>
  <c r="K606" i="1"/>
  <c r="J606" i="1" s="1"/>
  <c r="D51" i="72" s="1"/>
  <c r="K605" i="1"/>
  <c r="J605" i="1" s="1"/>
  <c r="D50" i="72" s="1"/>
  <c r="K604" i="1"/>
  <c r="J604" i="1" s="1"/>
  <c r="D49" i="72" s="1"/>
  <c r="I560" i="1"/>
  <c r="C54" i="71" s="1"/>
  <c r="K560" i="1"/>
  <c r="J560" i="1" s="1"/>
  <c r="D54" i="71" s="1"/>
  <c r="K479" i="1" l="1"/>
  <c r="J479" i="1" s="1"/>
  <c r="D19" i="70" s="1"/>
  <c r="I479" i="1"/>
  <c r="C19" i="70" s="1"/>
  <c r="A40" i="57"/>
  <c r="B40" i="57"/>
  <c r="E40" i="57"/>
  <c r="S40" i="57"/>
  <c r="A7" i="57"/>
  <c r="B7" i="57"/>
  <c r="E7" i="57"/>
  <c r="S7" i="57"/>
  <c r="A8" i="57"/>
  <c r="B8" i="57"/>
  <c r="E8" i="57"/>
  <c r="S8" i="57"/>
  <c r="A9" i="57"/>
  <c r="B9" i="57"/>
  <c r="E9" i="57"/>
  <c r="S9" i="57"/>
  <c r="A10" i="57"/>
  <c r="B10" i="57"/>
  <c r="E10" i="57"/>
  <c r="S10" i="57"/>
  <c r="A11" i="57"/>
  <c r="B11" i="57"/>
  <c r="E11" i="57"/>
  <c r="S11" i="57"/>
  <c r="A12" i="57"/>
  <c r="B12" i="57"/>
  <c r="E12" i="57"/>
  <c r="S12" i="57"/>
  <c r="A13" i="57"/>
  <c r="B13" i="57"/>
  <c r="E13" i="57"/>
  <c r="S13" i="57"/>
  <c r="A14" i="57"/>
  <c r="B14" i="57"/>
  <c r="E14" i="57"/>
  <c r="S14" i="57"/>
  <c r="A15" i="57"/>
  <c r="B15" i="57"/>
  <c r="E15" i="57"/>
  <c r="S15" i="57"/>
  <c r="A16" i="57"/>
  <c r="B16" i="57"/>
  <c r="E16" i="57"/>
  <c r="S16" i="57"/>
  <c r="A17" i="57"/>
  <c r="B17" i="57"/>
  <c r="E17" i="57"/>
  <c r="S17" i="57"/>
  <c r="A18" i="57"/>
  <c r="B18" i="57"/>
  <c r="E18" i="57"/>
  <c r="S18" i="57"/>
  <c r="A19" i="57"/>
  <c r="B19" i="57"/>
  <c r="E19" i="57"/>
  <c r="S19" i="57"/>
  <c r="A20" i="57"/>
  <c r="B20" i="57"/>
  <c r="E20" i="57"/>
  <c r="S20" i="57"/>
  <c r="A21" i="57"/>
  <c r="B21" i="57"/>
  <c r="E21" i="57"/>
  <c r="S21" i="57"/>
  <c r="A22" i="57"/>
  <c r="B22" i="57"/>
  <c r="E22" i="57"/>
  <c r="S22" i="57"/>
  <c r="A23" i="57"/>
  <c r="B23" i="57"/>
  <c r="E23" i="57"/>
  <c r="S23" i="57"/>
  <c r="A24" i="57"/>
  <c r="B24" i="57"/>
  <c r="E24" i="57"/>
  <c r="S24" i="57"/>
  <c r="A25" i="57"/>
  <c r="B25" i="57"/>
  <c r="E25" i="57"/>
  <c r="S25" i="57"/>
  <c r="A26" i="57"/>
  <c r="B26" i="57"/>
  <c r="E26" i="57"/>
  <c r="S26" i="57"/>
  <c r="A27" i="57"/>
  <c r="B27" i="57"/>
  <c r="E27" i="57"/>
  <c r="S27" i="57"/>
  <c r="A28" i="57"/>
  <c r="B28" i="57"/>
  <c r="E28" i="57"/>
  <c r="S28" i="57"/>
  <c r="A29" i="57"/>
  <c r="B29" i="57"/>
  <c r="E29" i="57"/>
  <c r="S29" i="57"/>
  <c r="A30" i="57"/>
  <c r="B30" i="57"/>
  <c r="E30" i="57"/>
  <c r="S30" i="57"/>
  <c r="A31" i="57"/>
  <c r="B31" i="57"/>
  <c r="E31" i="57"/>
  <c r="S31" i="57"/>
  <c r="A32" i="57"/>
  <c r="B32" i="57"/>
  <c r="E32" i="57"/>
  <c r="S32" i="57"/>
  <c r="A33" i="57"/>
  <c r="B33" i="57"/>
  <c r="E33" i="57"/>
  <c r="S33" i="57"/>
  <c r="A34" i="57"/>
  <c r="B34" i="57"/>
  <c r="E34" i="57"/>
  <c r="S34" i="57"/>
  <c r="A35" i="57"/>
  <c r="B35" i="57"/>
  <c r="E35" i="57"/>
  <c r="S35" i="57"/>
  <c r="A36" i="57"/>
  <c r="B36" i="57"/>
  <c r="E36" i="57"/>
  <c r="S36" i="57"/>
  <c r="A37" i="57"/>
  <c r="B37" i="57"/>
  <c r="E37" i="57"/>
  <c r="S37" i="57"/>
  <c r="A38" i="57"/>
  <c r="B38" i="57"/>
  <c r="E38" i="57"/>
  <c r="S38" i="57"/>
  <c r="A39" i="57"/>
  <c r="B39" i="57"/>
  <c r="E39" i="57"/>
  <c r="S39" i="57"/>
  <c r="K350" i="1"/>
  <c r="J350" i="1" s="1"/>
  <c r="D27" i="57" s="1"/>
  <c r="I350" i="1"/>
  <c r="C27" i="57" s="1"/>
  <c r="K559" i="1" l="1"/>
  <c r="J559" i="1" s="1"/>
  <c r="D53" i="71" s="1"/>
  <c r="I559" i="1"/>
  <c r="C53" i="71" s="1"/>
  <c r="I129" i="1"/>
  <c r="C10" i="49" s="1"/>
  <c r="K558" i="1"/>
  <c r="J558" i="1" s="1"/>
  <c r="D52" i="71" s="1"/>
  <c r="I558" i="1"/>
  <c r="C52" i="71" s="1"/>
  <c r="A7" i="24" l="1"/>
  <c r="B7" i="24"/>
  <c r="E7" i="24"/>
  <c r="S7" i="24"/>
  <c r="A8" i="24"/>
  <c r="B8" i="24"/>
  <c r="E8" i="24"/>
  <c r="S8" i="24"/>
  <c r="A9" i="24"/>
  <c r="B9" i="24"/>
  <c r="E9" i="24"/>
  <c r="S9" i="24"/>
  <c r="A10" i="24"/>
  <c r="B10" i="24"/>
  <c r="E10" i="24"/>
  <c r="S10" i="24"/>
  <c r="A11" i="24"/>
  <c r="B11" i="24"/>
  <c r="E11" i="24"/>
  <c r="S11" i="24"/>
  <c r="A12" i="24"/>
  <c r="B12" i="24"/>
  <c r="E12" i="24"/>
  <c r="S12" i="24"/>
  <c r="A13" i="24"/>
  <c r="B13" i="24"/>
  <c r="E13" i="24"/>
  <c r="S13" i="24"/>
  <c r="A14" i="24"/>
  <c r="B14" i="24"/>
  <c r="E14" i="24"/>
  <c r="S14" i="24"/>
  <c r="A15" i="24"/>
  <c r="B15" i="24"/>
  <c r="E15" i="24"/>
  <c r="S15" i="24"/>
  <c r="A16" i="24"/>
  <c r="B16" i="24"/>
  <c r="E16" i="24"/>
  <c r="S16" i="24"/>
  <c r="A17" i="24"/>
  <c r="B17" i="24"/>
  <c r="E17" i="24"/>
  <c r="S17" i="24"/>
  <c r="A18" i="24"/>
  <c r="B18" i="24"/>
  <c r="E18" i="24"/>
  <c r="S18" i="24"/>
  <c r="A19" i="24"/>
  <c r="B19" i="24"/>
  <c r="E19" i="24"/>
  <c r="S19" i="24"/>
  <c r="A20" i="24"/>
  <c r="B20" i="24"/>
  <c r="E20" i="24"/>
  <c r="S20" i="24"/>
  <c r="A21" i="24"/>
  <c r="B21" i="24"/>
  <c r="E21" i="24"/>
  <c r="S21" i="24"/>
  <c r="A22" i="24"/>
  <c r="B22" i="24"/>
  <c r="E22" i="24"/>
  <c r="S22" i="24"/>
  <c r="A23" i="24"/>
  <c r="B23" i="24"/>
  <c r="E23" i="24"/>
  <c r="S23" i="24"/>
  <c r="A24" i="24"/>
  <c r="B24" i="24"/>
  <c r="E24" i="24"/>
  <c r="S24" i="24"/>
  <c r="A25" i="24"/>
  <c r="B25" i="24"/>
  <c r="E25" i="24"/>
  <c r="S25" i="24"/>
  <c r="A26" i="24"/>
  <c r="B26" i="24"/>
  <c r="E26" i="24"/>
  <c r="S26" i="24"/>
  <c r="A27" i="24"/>
  <c r="B27" i="24"/>
  <c r="E27" i="24"/>
  <c r="S27" i="24"/>
  <c r="A28" i="24"/>
  <c r="B28" i="24"/>
  <c r="E28" i="24"/>
  <c r="S28" i="24"/>
  <c r="A29" i="24"/>
  <c r="B29" i="24"/>
  <c r="E29" i="24"/>
  <c r="S29" i="24"/>
  <c r="A30" i="24"/>
  <c r="B30" i="24"/>
  <c r="E30" i="24"/>
  <c r="S30" i="24"/>
  <c r="A31" i="24"/>
  <c r="B31" i="24"/>
  <c r="E31" i="24"/>
  <c r="S31" i="24"/>
  <c r="A32" i="24"/>
  <c r="B32" i="24"/>
  <c r="E32" i="24"/>
  <c r="S32" i="24"/>
  <c r="A33" i="24"/>
  <c r="B33" i="24"/>
  <c r="E33" i="24"/>
  <c r="S33" i="24"/>
  <c r="A34" i="24"/>
  <c r="B34" i="24"/>
  <c r="E34" i="24"/>
  <c r="S34" i="24"/>
  <c r="A35" i="24"/>
  <c r="B35" i="24"/>
  <c r="E35" i="24"/>
  <c r="S35" i="24"/>
  <c r="A36" i="24"/>
  <c r="B36" i="24"/>
  <c r="E36" i="24"/>
  <c r="S36" i="24"/>
  <c r="A37" i="24"/>
  <c r="B37" i="24"/>
  <c r="E37" i="24"/>
  <c r="S37" i="24"/>
  <c r="A38" i="24"/>
  <c r="B38" i="24"/>
  <c r="E38" i="24"/>
  <c r="S38" i="24"/>
  <c r="A39" i="24"/>
  <c r="B39" i="24"/>
  <c r="E39" i="24"/>
  <c r="S39" i="24"/>
  <c r="A40" i="24"/>
  <c r="B40" i="24"/>
  <c r="E40" i="24"/>
  <c r="S40" i="24"/>
  <c r="A41" i="24"/>
  <c r="B41" i="24"/>
  <c r="E41" i="24"/>
  <c r="S41" i="24"/>
  <c r="A42" i="24"/>
  <c r="B42" i="24"/>
  <c r="E42" i="24"/>
  <c r="S42" i="24"/>
  <c r="A43" i="24"/>
  <c r="B43" i="24"/>
  <c r="E43" i="24"/>
  <c r="S43" i="24"/>
  <c r="A44" i="24"/>
  <c r="B44" i="24"/>
  <c r="E44" i="24"/>
  <c r="S44" i="24"/>
  <c r="A45" i="24"/>
  <c r="B45" i="24"/>
  <c r="E45" i="24"/>
  <c r="S45" i="24"/>
  <c r="A46" i="24"/>
  <c r="B46" i="24"/>
  <c r="E46" i="24"/>
  <c r="S46" i="24"/>
  <c r="K478" i="1"/>
  <c r="J478" i="1" s="1"/>
  <c r="D18" i="70" s="1"/>
  <c r="K477" i="1"/>
  <c r="J477" i="1" s="1"/>
  <c r="D17" i="70" s="1"/>
  <c r="I478" i="1"/>
  <c r="C18" i="70" s="1"/>
  <c r="I477" i="1"/>
  <c r="C17" i="70" s="1"/>
  <c r="S6" i="70"/>
  <c r="E6" i="70"/>
  <c r="B6" i="70"/>
  <c r="A6" i="70"/>
  <c r="A7" i="58"/>
  <c r="B7" i="58"/>
  <c r="E7" i="58"/>
  <c r="S7" i="58"/>
  <c r="A8" i="58"/>
  <c r="B8" i="58"/>
  <c r="E8" i="58"/>
  <c r="S8" i="58"/>
  <c r="A9" i="58"/>
  <c r="B9" i="58"/>
  <c r="E9" i="58"/>
  <c r="S9" i="58"/>
  <c r="A10" i="58"/>
  <c r="B10" i="58"/>
  <c r="E10" i="58"/>
  <c r="S10" i="58"/>
  <c r="A11" i="58"/>
  <c r="B11" i="58"/>
  <c r="E11" i="58"/>
  <c r="S11" i="58"/>
  <c r="A12" i="58"/>
  <c r="B12" i="58"/>
  <c r="E12" i="58"/>
  <c r="S12" i="58"/>
  <c r="A13" i="58"/>
  <c r="B13" i="58"/>
  <c r="E13" i="58"/>
  <c r="S13" i="58"/>
  <c r="A14" i="58"/>
  <c r="B14" i="58"/>
  <c r="E14" i="58"/>
  <c r="S14" i="58"/>
  <c r="A15" i="58"/>
  <c r="B15" i="58"/>
  <c r="E15" i="58"/>
  <c r="S15" i="58"/>
  <c r="A16" i="58"/>
  <c r="B16" i="58"/>
  <c r="E16" i="58"/>
  <c r="S16" i="58"/>
  <c r="A17" i="58"/>
  <c r="B17" i="58"/>
  <c r="E17" i="58"/>
  <c r="S17" i="58"/>
  <c r="A18" i="58"/>
  <c r="B18" i="58"/>
  <c r="E18" i="58"/>
  <c r="S18" i="58"/>
  <c r="A19" i="58"/>
  <c r="B19" i="58"/>
  <c r="E19" i="58"/>
  <c r="S19" i="58"/>
  <c r="A20" i="58"/>
  <c r="B20" i="58"/>
  <c r="E20" i="58"/>
  <c r="S20" i="58"/>
  <c r="A21" i="58"/>
  <c r="B21" i="58"/>
  <c r="E21" i="58"/>
  <c r="S21" i="58"/>
  <c r="A22" i="58"/>
  <c r="B22" i="58"/>
  <c r="E22" i="58"/>
  <c r="S22" i="58"/>
  <c r="A23" i="58"/>
  <c r="B23" i="58"/>
  <c r="E23" i="58"/>
  <c r="S23" i="58"/>
  <c r="A24" i="58"/>
  <c r="B24" i="58"/>
  <c r="E24" i="58"/>
  <c r="S24" i="58"/>
  <c r="A25" i="58"/>
  <c r="B25" i="58"/>
  <c r="E25" i="58"/>
  <c r="S25" i="58"/>
  <c r="A26" i="58"/>
  <c r="B26" i="58"/>
  <c r="E26" i="58"/>
  <c r="S26" i="58"/>
  <c r="A27" i="58"/>
  <c r="B27" i="58"/>
  <c r="E27" i="58"/>
  <c r="S27" i="58"/>
  <c r="A28" i="58"/>
  <c r="B28" i="58"/>
  <c r="E28" i="58"/>
  <c r="S28" i="58"/>
  <c r="A29" i="58"/>
  <c r="B29" i="58"/>
  <c r="E29" i="58"/>
  <c r="S29" i="58"/>
  <c r="A30" i="58"/>
  <c r="B30" i="58"/>
  <c r="E30" i="58"/>
  <c r="S30" i="58"/>
  <c r="A31" i="58"/>
  <c r="B31" i="58"/>
  <c r="E31" i="58"/>
  <c r="S31" i="58"/>
  <c r="A32" i="58"/>
  <c r="B32" i="58"/>
  <c r="E32" i="58"/>
  <c r="S32" i="58"/>
  <c r="A33" i="58"/>
  <c r="B33" i="58"/>
  <c r="E33" i="58"/>
  <c r="S33" i="58"/>
  <c r="A34" i="58"/>
  <c r="B34" i="58"/>
  <c r="E34" i="58"/>
  <c r="S34" i="58"/>
  <c r="A35" i="58"/>
  <c r="B35" i="58"/>
  <c r="E35" i="58"/>
  <c r="S35" i="58"/>
  <c r="A36" i="58"/>
  <c r="B36" i="58"/>
  <c r="E36" i="58"/>
  <c r="S36" i="58"/>
  <c r="A37" i="58"/>
  <c r="B37" i="58"/>
  <c r="E37" i="58"/>
  <c r="S37" i="58"/>
  <c r="A38" i="58"/>
  <c r="B38" i="58"/>
  <c r="E38" i="58"/>
  <c r="S38" i="58"/>
  <c r="A39" i="58"/>
  <c r="B39" i="58"/>
  <c r="E39" i="58"/>
  <c r="S39" i="58"/>
  <c r="S6" i="58"/>
  <c r="E6" i="58"/>
  <c r="B6" i="58"/>
  <c r="A6" i="58"/>
  <c r="K557" i="1"/>
  <c r="J557" i="1" s="1"/>
  <c r="D51" i="71" s="1"/>
  <c r="I557" i="1"/>
  <c r="C51" i="71" s="1"/>
  <c r="I556" i="1"/>
  <c r="C50" i="71" s="1"/>
  <c r="I555" i="1"/>
  <c r="C49" i="71" s="1"/>
  <c r="K652" i="1"/>
  <c r="J652" i="1" s="1"/>
  <c r="D50" i="73" s="1"/>
  <c r="I652" i="1"/>
  <c r="C50" i="73" s="1"/>
  <c r="K556" i="1"/>
  <c r="J556" i="1" s="1"/>
  <c r="D50" i="71" s="1"/>
  <c r="K555" i="1"/>
  <c r="J555" i="1" s="1"/>
  <c r="D49" i="71" s="1"/>
  <c r="K603" i="1"/>
  <c r="J603" i="1" s="1"/>
  <c r="D48" i="72" s="1"/>
  <c r="I603" i="1"/>
  <c r="C48" i="72" s="1"/>
  <c r="E6" i="65" l="1"/>
  <c r="E6" i="64"/>
  <c r="E6" i="63"/>
  <c r="E6" i="62"/>
  <c r="K476" i="1"/>
  <c r="J476" i="1" s="1"/>
  <c r="D16" i="70" s="1"/>
  <c r="K480" i="1"/>
  <c r="J480" i="1" s="1"/>
  <c r="D20" i="70" s="1"/>
  <c r="K481" i="1"/>
  <c r="J481" i="1" s="1"/>
  <c r="D21" i="70" s="1"/>
  <c r="K482" i="1"/>
  <c r="J482" i="1" s="1"/>
  <c r="D22" i="70" s="1"/>
  <c r="K483" i="1"/>
  <c r="J483" i="1" s="1"/>
  <c r="D23" i="70" s="1"/>
  <c r="K484" i="1"/>
  <c r="J484" i="1" s="1"/>
  <c r="D24" i="70" s="1"/>
  <c r="K485" i="1"/>
  <c r="J485" i="1" s="1"/>
  <c r="D25" i="70" s="1"/>
  <c r="K486" i="1"/>
  <c r="J486" i="1" s="1"/>
  <c r="D26" i="70" s="1"/>
  <c r="K487" i="1"/>
  <c r="J487" i="1" s="1"/>
  <c r="D27" i="70" s="1"/>
  <c r="K488" i="1"/>
  <c r="J488" i="1" s="1"/>
  <c r="D28" i="70" s="1"/>
  <c r="K489" i="1"/>
  <c r="J489" i="1" s="1"/>
  <c r="D29" i="70" s="1"/>
  <c r="K490" i="1"/>
  <c r="J490" i="1" s="1"/>
  <c r="D30" i="70" s="1"/>
  <c r="K491" i="1"/>
  <c r="J491" i="1" s="1"/>
  <c r="D31" i="70" s="1"/>
  <c r="K492" i="1"/>
  <c r="J492" i="1" s="1"/>
  <c r="D32" i="70" s="1"/>
  <c r="K493" i="1"/>
  <c r="J493" i="1" s="1"/>
  <c r="D33" i="70" s="1"/>
  <c r="K494" i="1"/>
  <c r="J494" i="1" s="1"/>
  <c r="D34" i="70" s="1"/>
  <c r="K495" i="1"/>
  <c r="J495" i="1" s="1"/>
  <c r="D35" i="70" s="1"/>
  <c r="K496" i="1"/>
  <c r="J496" i="1" s="1"/>
  <c r="D36" i="70" s="1"/>
  <c r="K497" i="1"/>
  <c r="J497" i="1" s="1"/>
  <c r="D37" i="70" s="1"/>
  <c r="K498" i="1"/>
  <c r="J498" i="1" s="1"/>
  <c r="D38" i="70" s="1"/>
  <c r="K499" i="1"/>
  <c r="J499" i="1" s="1"/>
  <c r="D39" i="70" s="1"/>
  <c r="K500" i="1"/>
  <c r="J500" i="1" s="1"/>
  <c r="D40" i="70" s="1"/>
  <c r="K501" i="1"/>
  <c r="J501" i="1" s="1"/>
  <c r="D41" i="70" s="1"/>
  <c r="K502" i="1"/>
  <c r="J502" i="1" s="1"/>
  <c r="D42" i="70" s="1"/>
  <c r="K503" i="1"/>
  <c r="J503" i="1" s="1"/>
  <c r="D43" i="70" s="1"/>
  <c r="K504" i="1"/>
  <c r="J504" i="1" s="1"/>
  <c r="D44" i="70" s="1"/>
  <c r="K505" i="1"/>
  <c r="J505" i="1" s="1"/>
  <c r="D45" i="70" s="1"/>
  <c r="K506" i="1"/>
  <c r="J506" i="1" s="1"/>
  <c r="D46" i="70" s="1"/>
  <c r="K507" i="1"/>
  <c r="J507" i="1" s="1"/>
  <c r="D47" i="70" s="1"/>
  <c r="K508" i="1"/>
  <c r="J508" i="1" s="1"/>
  <c r="D48" i="70" s="1"/>
  <c r="K509" i="1"/>
  <c r="J509" i="1" s="1"/>
  <c r="D49" i="70" s="1"/>
  <c r="K510" i="1"/>
  <c r="J510" i="1" s="1"/>
  <c r="D50" i="70" s="1"/>
  <c r="K511" i="1"/>
  <c r="J511" i="1" s="1"/>
  <c r="D51" i="70" s="1"/>
  <c r="K512" i="1"/>
  <c r="J512" i="1" s="1"/>
  <c r="K513" i="1"/>
  <c r="J513" i="1" s="1"/>
  <c r="D7" i="71" s="1"/>
  <c r="K514" i="1"/>
  <c r="J514" i="1" s="1"/>
  <c r="D8" i="71" s="1"/>
  <c r="K515" i="1"/>
  <c r="J515" i="1" s="1"/>
  <c r="D9" i="71" s="1"/>
  <c r="K516" i="1"/>
  <c r="J516" i="1" s="1"/>
  <c r="D10" i="71" s="1"/>
  <c r="K517" i="1"/>
  <c r="J517" i="1" s="1"/>
  <c r="D11" i="71" s="1"/>
  <c r="K518" i="1"/>
  <c r="J518" i="1" s="1"/>
  <c r="D12" i="71" s="1"/>
  <c r="K519" i="1"/>
  <c r="J519" i="1" s="1"/>
  <c r="D13" i="71" s="1"/>
  <c r="K520" i="1"/>
  <c r="J520" i="1" s="1"/>
  <c r="D14" i="71" s="1"/>
  <c r="K521" i="1"/>
  <c r="J521" i="1" s="1"/>
  <c r="D15" i="71" s="1"/>
  <c r="K522" i="1"/>
  <c r="J522" i="1" s="1"/>
  <c r="D16" i="71" s="1"/>
  <c r="K523" i="1"/>
  <c r="J523" i="1" s="1"/>
  <c r="D17" i="71" s="1"/>
  <c r="K524" i="1"/>
  <c r="J524" i="1" s="1"/>
  <c r="D18" i="71" s="1"/>
  <c r="K525" i="1"/>
  <c r="J525" i="1" s="1"/>
  <c r="D19" i="71" s="1"/>
  <c r="K526" i="1"/>
  <c r="J526" i="1" s="1"/>
  <c r="D20" i="71" s="1"/>
  <c r="K527" i="1"/>
  <c r="J527" i="1" s="1"/>
  <c r="D21" i="71" s="1"/>
  <c r="K528" i="1"/>
  <c r="J528" i="1" s="1"/>
  <c r="D22" i="71" s="1"/>
  <c r="K529" i="1"/>
  <c r="J529" i="1" s="1"/>
  <c r="D23" i="71" s="1"/>
  <c r="K530" i="1"/>
  <c r="J530" i="1" s="1"/>
  <c r="D24" i="71" s="1"/>
  <c r="K531" i="1"/>
  <c r="J531" i="1" s="1"/>
  <c r="D25" i="71" s="1"/>
  <c r="K532" i="1"/>
  <c r="J532" i="1" s="1"/>
  <c r="D26" i="71" s="1"/>
  <c r="K533" i="1"/>
  <c r="J533" i="1" s="1"/>
  <c r="D27" i="71" s="1"/>
  <c r="K534" i="1"/>
  <c r="J534" i="1" s="1"/>
  <c r="D28" i="71" s="1"/>
  <c r="K535" i="1"/>
  <c r="J535" i="1" s="1"/>
  <c r="D29" i="71" s="1"/>
  <c r="K536" i="1"/>
  <c r="J536" i="1" s="1"/>
  <c r="D30" i="71" s="1"/>
  <c r="K537" i="1"/>
  <c r="J537" i="1" s="1"/>
  <c r="D31" i="71" s="1"/>
  <c r="K538" i="1"/>
  <c r="J538" i="1" s="1"/>
  <c r="D32" i="71" s="1"/>
  <c r="K539" i="1"/>
  <c r="J539" i="1" s="1"/>
  <c r="D33" i="71" s="1"/>
  <c r="K540" i="1"/>
  <c r="J540" i="1" s="1"/>
  <c r="D34" i="71" s="1"/>
  <c r="K541" i="1"/>
  <c r="J541" i="1" s="1"/>
  <c r="D35" i="71" s="1"/>
  <c r="K542" i="1"/>
  <c r="J542" i="1" s="1"/>
  <c r="D36" i="71" s="1"/>
  <c r="K543" i="1"/>
  <c r="J543" i="1" s="1"/>
  <c r="D37" i="71" s="1"/>
  <c r="K544" i="1"/>
  <c r="J544" i="1" s="1"/>
  <c r="D38" i="71" s="1"/>
  <c r="K545" i="1"/>
  <c r="J545" i="1" s="1"/>
  <c r="D39" i="71" s="1"/>
  <c r="K546" i="1"/>
  <c r="J546" i="1" s="1"/>
  <c r="D40" i="71" s="1"/>
  <c r="K547" i="1"/>
  <c r="J547" i="1" s="1"/>
  <c r="D41" i="71" s="1"/>
  <c r="K548" i="1"/>
  <c r="J548" i="1" s="1"/>
  <c r="D42" i="71" s="1"/>
  <c r="K549" i="1"/>
  <c r="J549" i="1" s="1"/>
  <c r="D43" i="71" s="1"/>
  <c r="K550" i="1"/>
  <c r="J550" i="1" s="1"/>
  <c r="D44" i="71" s="1"/>
  <c r="K551" i="1"/>
  <c r="J551" i="1" s="1"/>
  <c r="D45" i="71" s="1"/>
  <c r="K552" i="1"/>
  <c r="J552" i="1" s="1"/>
  <c r="D46" i="71" s="1"/>
  <c r="K553" i="1"/>
  <c r="J553" i="1" s="1"/>
  <c r="D47" i="71" s="1"/>
  <c r="K554" i="1"/>
  <c r="J554" i="1" s="1"/>
  <c r="D48" i="71" s="1"/>
  <c r="K561" i="1"/>
  <c r="J561" i="1" s="1"/>
  <c r="K562" i="1"/>
  <c r="J562" i="1" s="1"/>
  <c r="D7" i="72" s="1"/>
  <c r="K563" i="1"/>
  <c r="J563" i="1" s="1"/>
  <c r="D8" i="72" s="1"/>
  <c r="K564" i="1"/>
  <c r="J564" i="1" s="1"/>
  <c r="D9" i="72" s="1"/>
  <c r="K565" i="1"/>
  <c r="J565" i="1" s="1"/>
  <c r="D10" i="72" s="1"/>
  <c r="K566" i="1"/>
  <c r="J566" i="1" s="1"/>
  <c r="D11" i="72" s="1"/>
  <c r="K567" i="1"/>
  <c r="J567" i="1" s="1"/>
  <c r="D12" i="72" s="1"/>
  <c r="K568" i="1"/>
  <c r="J568" i="1" s="1"/>
  <c r="D13" i="72" s="1"/>
  <c r="K569" i="1"/>
  <c r="J569" i="1" s="1"/>
  <c r="D14" i="72" s="1"/>
  <c r="K570" i="1"/>
  <c r="J570" i="1" s="1"/>
  <c r="D15" i="72" s="1"/>
  <c r="K571" i="1"/>
  <c r="J571" i="1" s="1"/>
  <c r="D16" i="72" s="1"/>
  <c r="K572" i="1"/>
  <c r="J572" i="1" s="1"/>
  <c r="D17" i="72" s="1"/>
  <c r="K573" i="1"/>
  <c r="J573" i="1" s="1"/>
  <c r="D18" i="72" s="1"/>
  <c r="K574" i="1"/>
  <c r="J574" i="1" s="1"/>
  <c r="D19" i="72" s="1"/>
  <c r="K575" i="1"/>
  <c r="J575" i="1" s="1"/>
  <c r="D20" i="72" s="1"/>
  <c r="K576" i="1"/>
  <c r="J576" i="1" s="1"/>
  <c r="D21" i="72" s="1"/>
  <c r="K577" i="1"/>
  <c r="J577" i="1" s="1"/>
  <c r="D22" i="72" s="1"/>
  <c r="K578" i="1"/>
  <c r="J578" i="1" s="1"/>
  <c r="D23" i="72" s="1"/>
  <c r="K579" i="1"/>
  <c r="J579" i="1" s="1"/>
  <c r="D24" i="72" s="1"/>
  <c r="K580" i="1"/>
  <c r="J580" i="1" s="1"/>
  <c r="D25" i="72" s="1"/>
  <c r="K581" i="1"/>
  <c r="J581" i="1" s="1"/>
  <c r="D26" i="72" s="1"/>
  <c r="K582" i="1"/>
  <c r="J582" i="1" s="1"/>
  <c r="D27" i="72" s="1"/>
  <c r="K583" i="1"/>
  <c r="J583" i="1" s="1"/>
  <c r="D28" i="72" s="1"/>
  <c r="K584" i="1"/>
  <c r="J584" i="1" s="1"/>
  <c r="D29" i="72" s="1"/>
  <c r="K585" i="1"/>
  <c r="J585" i="1" s="1"/>
  <c r="D30" i="72" s="1"/>
  <c r="K586" i="1"/>
  <c r="J586" i="1" s="1"/>
  <c r="D31" i="72" s="1"/>
  <c r="K587" i="1"/>
  <c r="J587" i="1" s="1"/>
  <c r="D32" i="72" s="1"/>
  <c r="K588" i="1"/>
  <c r="J588" i="1" s="1"/>
  <c r="D33" i="72" s="1"/>
  <c r="K589" i="1"/>
  <c r="J589" i="1" s="1"/>
  <c r="D34" i="72" s="1"/>
  <c r="K590" i="1"/>
  <c r="J590" i="1" s="1"/>
  <c r="D35" i="72" s="1"/>
  <c r="K591" i="1"/>
  <c r="J591" i="1" s="1"/>
  <c r="D36" i="72" s="1"/>
  <c r="K592" i="1"/>
  <c r="J592" i="1" s="1"/>
  <c r="D37" i="72" s="1"/>
  <c r="K593" i="1"/>
  <c r="J593" i="1" s="1"/>
  <c r="D38" i="72" s="1"/>
  <c r="K594" i="1"/>
  <c r="J594" i="1" s="1"/>
  <c r="D39" i="72" s="1"/>
  <c r="K595" i="1"/>
  <c r="J595" i="1" s="1"/>
  <c r="D40" i="72" s="1"/>
  <c r="K596" i="1"/>
  <c r="J596" i="1" s="1"/>
  <c r="D41" i="72" s="1"/>
  <c r="K597" i="1"/>
  <c r="J597" i="1" s="1"/>
  <c r="D42" i="72" s="1"/>
  <c r="K598" i="1"/>
  <c r="J598" i="1" s="1"/>
  <c r="D43" i="72" s="1"/>
  <c r="K599" i="1"/>
  <c r="J599" i="1" s="1"/>
  <c r="D44" i="72" s="1"/>
  <c r="K600" i="1"/>
  <c r="J600" i="1" s="1"/>
  <c r="D45" i="72" s="1"/>
  <c r="K601" i="1"/>
  <c r="J601" i="1" s="1"/>
  <c r="D46" i="72" s="1"/>
  <c r="K602" i="1"/>
  <c r="J602" i="1" s="1"/>
  <c r="D47" i="72" s="1"/>
  <c r="K609" i="1"/>
  <c r="J609" i="1" s="1"/>
  <c r="D7" i="73" s="1"/>
  <c r="K611" i="1"/>
  <c r="J611" i="1" s="1"/>
  <c r="D9" i="73" s="1"/>
  <c r="K612" i="1"/>
  <c r="J612" i="1" s="1"/>
  <c r="D10" i="73" s="1"/>
  <c r="K613" i="1"/>
  <c r="J613" i="1" s="1"/>
  <c r="D11" i="73" s="1"/>
  <c r="K614" i="1"/>
  <c r="J614" i="1" s="1"/>
  <c r="D12" i="73" s="1"/>
  <c r="K615" i="1"/>
  <c r="J615" i="1" s="1"/>
  <c r="D13" i="73" s="1"/>
  <c r="K616" i="1"/>
  <c r="J616" i="1" s="1"/>
  <c r="D14" i="73" s="1"/>
  <c r="K617" i="1"/>
  <c r="J617" i="1" s="1"/>
  <c r="D15" i="73" s="1"/>
  <c r="K619" i="1"/>
  <c r="J619" i="1" s="1"/>
  <c r="D17" i="73" s="1"/>
  <c r="K620" i="1"/>
  <c r="J620" i="1" s="1"/>
  <c r="D18" i="73" s="1"/>
  <c r="K621" i="1"/>
  <c r="J621" i="1" s="1"/>
  <c r="D19" i="73" s="1"/>
  <c r="K622" i="1"/>
  <c r="J622" i="1" s="1"/>
  <c r="D20" i="73" s="1"/>
  <c r="K623" i="1"/>
  <c r="J623" i="1" s="1"/>
  <c r="D21" i="73" s="1"/>
  <c r="K624" i="1"/>
  <c r="J624" i="1" s="1"/>
  <c r="D22" i="73" s="1"/>
  <c r="K625" i="1"/>
  <c r="J625" i="1" s="1"/>
  <c r="D23" i="73" s="1"/>
  <c r="K626" i="1"/>
  <c r="J626" i="1" s="1"/>
  <c r="D24" i="73" s="1"/>
  <c r="K627" i="1"/>
  <c r="J627" i="1" s="1"/>
  <c r="D25" i="73" s="1"/>
  <c r="K628" i="1"/>
  <c r="J628" i="1" s="1"/>
  <c r="D26" i="73" s="1"/>
  <c r="K629" i="1"/>
  <c r="J629" i="1" s="1"/>
  <c r="D27" i="73" s="1"/>
  <c r="K630" i="1"/>
  <c r="J630" i="1" s="1"/>
  <c r="D28" i="73" s="1"/>
  <c r="K631" i="1"/>
  <c r="J631" i="1" s="1"/>
  <c r="D29" i="73" s="1"/>
  <c r="K632" i="1"/>
  <c r="J632" i="1" s="1"/>
  <c r="D30" i="73" s="1"/>
  <c r="K633" i="1"/>
  <c r="J633" i="1" s="1"/>
  <c r="D31" i="73" s="1"/>
  <c r="K634" i="1"/>
  <c r="J634" i="1" s="1"/>
  <c r="D32" i="73" s="1"/>
  <c r="K635" i="1"/>
  <c r="J635" i="1" s="1"/>
  <c r="D33" i="73" s="1"/>
  <c r="K636" i="1"/>
  <c r="J636" i="1" s="1"/>
  <c r="D34" i="73" s="1"/>
  <c r="K637" i="1"/>
  <c r="J637" i="1" s="1"/>
  <c r="D35" i="73" s="1"/>
  <c r="K638" i="1"/>
  <c r="J638" i="1" s="1"/>
  <c r="D36" i="73" s="1"/>
  <c r="K639" i="1"/>
  <c r="J639" i="1" s="1"/>
  <c r="D37" i="73" s="1"/>
  <c r="K640" i="1"/>
  <c r="J640" i="1" s="1"/>
  <c r="D38" i="73" s="1"/>
  <c r="K641" i="1"/>
  <c r="J641" i="1" s="1"/>
  <c r="D39" i="73" s="1"/>
  <c r="K642" i="1"/>
  <c r="J642" i="1" s="1"/>
  <c r="D40" i="73" s="1"/>
  <c r="K643" i="1"/>
  <c r="J643" i="1" s="1"/>
  <c r="D41" i="73" s="1"/>
  <c r="K644" i="1"/>
  <c r="J644" i="1" s="1"/>
  <c r="D42" i="73" s="1"/>
  <c r="K645" i="1"/>
  <c r="J645" i="1" s="1"/>
  <c r="D43" i="73" s="1"/>
  <c r="K646" i="1"/>
  <c r="J646" i="1" s="1"/>
  <c r="D44" i="73" s="1"/>
  <c r="K647" i="1"/>
  <c r="J647" i="1" s="1"/>
  <c r="D45" i="73" s="1"/>
  <c r="K648" i="1"/>
  <c r="J648" i="1" s="1"/>
  <c r="D46" i="73" s="1"/>
  <c r="K649" i="1"/>
  <c r="J649" i="1" s="1"/>
  <c r="D47" i="73" s="1"/>
  <c r="K650" i="1"/>
  <c r="J650" i="1" s="1"/>
  <c r="D48" i="73" s="1"/>
  <c r="K651" i="1"/>
  <c r="J651" i="1" s="1"/>
  <c r="D49" i="73" s="1"/>
  <c r="K26" i="1"/>
  <c r="J26" i="1" s="1"/>
  <c r="D30" i="24" s="1"/>
  <c r="I26" i="1"/>
  <c r="C30" i="24" s="1"/>
  <c r="I554" i="1"/>
  <c r="C48" i="71" s="1"/>
  <c r="I520" i="1"/>
  <c r="C14" i="71" s="1"/>
  <c r="I814" i="1"/>
  <c r="C14" i="67" s="1"/>
  <c r="S6" i="64"/>
  <c r="B6" i="64"/>
  <c r="A6" i="64"/>
  <c r="S6" i="60"/>
  <c r="E6" i="60"/>
  <c r="B6" i="60"/>
  <c r="A6" i="60"/>
  <c r="E6" i="59"/>
  <c r="S6" i="59"/>
  <c r="B6" i="59"/>
  <c r="A6" i="59"/>
  <c r="I423" i="1"/>
  <c r="C31" i="59" s="1"/>
  <c r="K814" i="1"/>
  <c r="J814" i="1" s="1"/>
  <c r="D14" i="67" s="1"/>
  <c r="K720" i="1"/>
  <c r="J720" i="1" s="1"/>
  <c r="D35" i="63" s="1"/>
  <c r="F720" i="1"/>
  <c r="I720" i="1" s="1"/>
  <c r="C35" i="63" s="1"/>
  <c r="I553" i="1"/>
  <c r="C47" i="71" s="1"/>
  <c r="I602" i="1"/>
  <c r="C47" i="72" s="1"/>
  <c r="I552" i="1"/>
  <c r="C46" i="71" s="1"/>
  <c r="I551" i="1"/>
  <c r="C45" i="71" s="1"/>
  <c r="I550" i="1"/>
  <c r="C44" i="71" s="1"/>
  <c r="I549" i="1"/>
  <c r="C43" i="71" s="1"/>
  <c r="I519" i="1"/>
  <c r="C13" i="71" s="1"/>
  <c r="K431" i="1"/>
  <c r="J431" i="1" s="1"/>
  <c r="D39" i="59" s="1"/>
  <c r="F431" i="1"/>
  <c r="I431" i="1" s="1"/>
  <c r="C39" i="59" s="1"/>
  <c r="K423" i="1"/>
  <c r="J423" i="1" s="1"/>
  <c r="D31" i="59" s="1"/>
  <c r="A35" i="54"/>
  <c r="B35" i="54"/>
  <c r="E35" i="54"/>
  <c r="S35" i="54"/>
  <c r="A36" i="54"/>
  <c r="B36" i="54"/>
  <c r="E36" i="54"/>
  <c r="S36" i="54"/>
  <c r="A37" i="54"/>
  <c r="B37" i="54"/>
  <c r="E37" i="54"/>
  <c r="S37" i="54"/>
  <c r="A38" i="54"/>
  <c r="B38" i="54"/>
  <c r="E38" i="54"/>
  <c r="S38" i="54"/>
  <c r="A39" i="54"/>
  <c r="B39" i="54"/>
  <c r="E39" i="54"/>
  <c r="S39" i="54"/>
  <c r="A40" i="54"/>
  <c r="B40" i="54"/>
  <c r="E40" i="54"/>
  <c r="S40" i="54"/>
  <c r="A41" i="54"/>
  <c r="B41" i="54"/>
  <c r="E41" i="54"/>
  <c r="S41" i="54"/>
  <c r="A42" i="54"/>
  <c r="B42" i="54"/>
  <c r="E42" i="54"/>
  <c r="S42" i="54"/>
  <c r="A43" i="54"/>
  <c r="B43" i="54"/>
  <c r="E43" i="54"/>
  <c r="S43" i="54"/>
  <c r="A44" i="54"/>
  <c r="B44" i="54"/>
  <c r="E44" i="54"/>
  <c r="S44" i="54"/>
  <c r="A45" i="54"/>
  <c r="B45" i="54"/>
  <c r="E45" i="54"/>
  <c r="S45" i="54"/>
  <c r="A28" i="54"/>
  <c r="B28" i="54"/>
  <c r="E28" i="54"/>
  <c r="S28" i="54"/>
  <c r="A29" i="54"/>
  <c r="B29" i="54"/>
  <c r="E29" i="54"/>
  <c r="S29" i="54"/>
  <c r="A30" i="54"/>
  <c r="B30" i="54"/>
  <c r="E30" i="54"/>
  <c r="S30" i="54"/>
  <c r="A31" i="54"/>
  <c r="B31" i="54"/>
  <c r="E31" i="54"/>
  <c r="S31" i="54"/>
  <c r="A32" i="54"/>
  <c r="B32" i="54"/>
  <c r="E32" i="54"/>
  <c r="S32" i="54"/>
  <c r="A33" i="54"/>
  <c r="B33" i="54"/>
  <c r="E33" i="54"/>
  <c r="S33" i="54"/>
  <c r="A34" i="54"/>
  <c r="B34" i="54"/>
  <c r="E34" i="54"/>
  <c r="S34" i="54"/>
  <c r="A7" i="54"/>
  <c r="B7" i="54"/>
  <c r="E7" i="54"/>
  <c r="S7" i="54"/>
  <c r="A8" i="54"/>
  <c r="B8" i="54"/>
  <c r="E8" i="54"/>
  <c r="S8" i="54"/>
  <c r="A9" i="54"/>
  <c r="B9" i="54"/>
  <c r="E9" i="54"/>
  <c r="S9" i="54"/>
  <c r="A10" i="54"/>
  <c r="B10" i="54"/>
  <c r="E10" i="54"/>
  <c r="S10" i="54"/>
  <c r="A11" i="54"/>
  <c r="B11" i="54"/>
  <c r="E11" i="54"/>
  <c r="S11" i="54"/>
  <c r="A12" i="54"/>
  <c r="B12" i="54"/>
  <c r="E12" i="54"/>
  <c r="S12" i="54"/>
  <c r="A13" i="54"/>
  <c r="B13" i="54"/>
  <c r="E13" i="54"/>
  <c r="S13" i="54"/>
  <c r="A14" i="54"/>
  <c r="B14" i="54"/>
  <c r="E14" i="54"/>
  <c r="S14" i="54"/>
  <c r="A15" i="54"/>
  <c r="B15" i="54"/>
  <c r="E15" i="54"/>
  <c r="S15" i="54"/>
  <c r="A16" i="54"/>
  <c r="B16" i="54"/>
  <c r="E16" i="54"/>
  <c r="S16" i="54"/>
  <c r="A17" i="54"/>
  <c r="B17" i="54"/>
  <c r="E17" i="54"/>
  <c r="S17" i="54"/>
  <c r="A18" i="54"/>
  <c r="B18" i="54"/>
  <c r="E18" i="54"/>
  <c r="S18" i="54"/>
  <c r="A19" i="54"/>
  <c r="B19" i="54"/>
  <c r="E19" i="54"/>
  <c r="S19" i="54"/>
  <c r="A20" i="54"/>
  <c r="B20" i="54"/>
  <c r="E20" i="54"/>
  <c r="S20" i="54"/>
  <c r="A21" i="54"/>
  <c r="B21" i="54"/>
  <c r="E21" i="54"/>
  <c r="S21" i="54"/>
  <c r="A22" i="54"/>
  <c r="B22" i="54"/>
  <c r="E22" i="54"/>
  <c r="S22" i="54"/>
  <c r="A23" i="54"/>
  <c r="B23" i="54"/>
  <c r="E23" i="54"/>
  <c r="S23" i="54"/>
  <c r="A24" i="54"/>
  <c r="B24" i="54"/>
  <c r="E24" i="54"/>
  <c r="S24" i="54"/>
  <c r="A25" i="54"/>
  <c r="B25" i="54"/>
  <c r="E25" i="54"/>
  <c r="S25" i="54"/>
  <c r="A26" i="54"/>
  <c r="B26" i="54"/>
  <c r="E26" i="54"/>
  <c r="S26" i="54"/>
  <c r="A27" i="54"/>
  <c r="B27" i="54"/>
  <c r="E27" i="54"/>
  <c r="S27" i="54"/>
  <c r="A7" i="53"/>
  <c r="B7" i="53"/>
  <c r="E7" i="53"/>
  <c r="S7" i="53"/>
  <c r="A8" i="53"/>
  <c r="B8" i="53"/>
  <c r="E8" i="53"/>
  <c r="S8" i="53"/>
  <c r="A9" i="53"/>
  <c r="B9" i="53"/>
  <c r="E9" i="53"/>
  <c r="S9" i="53"/>
  <c r="A10" i="53"/>
  <c r="B10" i="53"/>
  <c r="E10" i="53"/>
  <c r="S10" i="53"/>
  <c r="A11" i="53"/>
  <c r="B11" i="53"/>
  <c r="E11" i="53"/>
  <c r="S11" i="53"/>
  <c r="A12" i="53"/>
  <c r="B12" i="53"/>
  <c r="E12" i="53"/>
  <c r="S12" i="53"/>
  <c r="A13" i="53"/>
  <c r="B13" i="53"/>
  <c r="E13" i="53"/>
  <c r="S13" i="53"/>
  <c r="A14" i="53"/>
  <c r="B14" i="53"/>
  <c r="E14" i="53"/>
  <c r="S14" i="53"/>
  <c r="A15" i="53"/>
  <c r="B15" i="53"/>
  <c r="E15" i="53"/>
  <c r="S15" i="53"/>
  <c r="A16" i="53"/>
  <c r="B16" i="53"/>
  <c r="E16" i="53"/>
  <c r="S16" i="53"/>
  <c r="A17" i="53"/>
  <c r="B17" i="53"/>
  <c r="E17" i="53"/>
  <c r="S17" i="53"/>
  <c r="A18" i="53"/>
  <c r="B18" i="53"/>
  <c r="E18" i="53"/>
  <c r="S18" i="53"/>
  <c r="A19" i="53"/>
  <c r="B19" i="53"/>
  <c r="E19" i="53"/>
  <c r="S19" i="53"/>
  <c r="A20" i="53"/>
  <c r="B20" i="53"/>
  <c r="E20" i="53"/>
  <c r="S20" i="53"/>
  <c r="A21" i="53"/>
  <c r="B21" i="53"/>
  <c r="E21" i="53"/>
  <c r="S21" i="53"/>
  <c r="A22" i="53"/>
  <c r="B22" i="53"/>
  <c r="E22" i="53"/>
  <c r="S22" i="53"/>
  <c r="A23" i="53"/>
  <c r="B23" i="53"/>
  <c r="E23" i="53"/>
  <c r="S23" i="53"/>
  <c r="A24" i="53"/>
  <c r="B24" i="53"/>
  <c r="E24" i="53"/>
  <c r="S24" i="53"/>
  <c r="A25" i="53"/>
  <c r="B25" i="53"/>
  <c r="E25" i="53"/>
  <c r="S25" i="53"/>
  <c r="A26" i="53"/>
  <c r="B26" i="53"/>
  <c r="E26" i="53"/>
  <c r="S26" i="53"/>
  <c r="A27" i="53"/>
  <c r="B27" i="53"/>
  <c r="E27" i="53"/>
  <c r="S27" i="53"/>
  <c r="A28" i="53"/>
  <c r="B28" i="53"/>
  <c r="E28" i="53"/>
  <c r="S28" i="53"/>
  <c r="A29" i="53"/>
  <c r="B29" i="53"/>
  <c r="E29" i="53"/>
  <c r="S29" i="53"/>
  <c r="A30" i="53"/>
  <c r="B30" i="53"/>
  <c r="E30" i="53"/>
  <c r="S30" i="53"/>
  <c r="A31" i="53"/>
  <c r="B31" i="53"/>
  <c r="E31" i="53"/>
  <c r="S31" i="53"/>
  <c r="A32" i="53"/>
  <c r="B32" i="53"/>
  <c r="E32" i="53"/>
  <c r="S32" i="53"/>
  <c r="A33" i="53"/>
  <c r="B33" i="53"/>
  <c r="E33" i="53"/>
  <c r="S33" i="53"/>
  <c r="A34" i="53"/>
  <c r="B34" i="53"/>
  <c r="E34" i="53"/>
  <c r="S34" i="53"/>
  <c r="A35" i="53"/>
  <c r="B35" i="53"/>
  <c r="E35" i="53"/>
  <c r="S35" i="53"/>
  <c r="A36" i="53"/>
  <c r="B36" i="53"/>
  <c r="E36" i="53"/>
  <c r="S36" i="53"/>
  <c r="A37" i="53"/>
  <c r="B37" i="53"/>
  <c r="E37" i="53"/>
  <c r="S37" i="53"/>
  <c r="A38" i="53"/>
  <c r="B38" i="53"/>
  <c r="E38" i="53"/>
  <c r="S38" i="53"/>
  <c r="A39" i="53"/>
  <c r="B39" i="53"/>
  <c r="E39" i="53"/>
  <c r="S39" i="53"/>
  <c r="A40" i="53"/>
  <c r="B40" i="53"/>
  <c r="E40" i="53"/>
  <c r="S40" i="53"/>
  <c r="A41" i="53"/>
  <c r="B41" i="53"/>
  <c r="E41" i="53"/>
  <c r="S41" i="53"/>
  <c r="A42" i="53"/>
  <c r="B42" i="53"/>
  <c r="E42" i="53"/>
  <c r="S42" i="53"/>
  <c r="A43" i="53"/>
  <c r="B43" i="53"/>
  <c r="E43" i="53"/>
  <c r="S43" i="53"/>
  <c r="A44" i="53"/>
  <c r="B44" i="53"/>
  <c r="E44" i="53"/>
  <c r="S44" i="53"/>
  <c r="A45" i="53"/>
  <c r="B45" i="53"/>
  <c r="E45" i="53"/>
  <c r="S45" i="53"/>
  <c r="A7" i="52"/>
  <c r="B7" i="52"/>
  <c r="E7" i="52"/>
  <c r="S7" i="52"/>
  <c r="A8" i="52"/>
  <c r="B8" i="52"/>
  <c r="E8" i="52"/>
  <c r="S8" i="52"/>
  <c r="A9" i="52"/>
  <c r="B9" i="52"/>
  <c r="E9" i="52"/>
  <c r="S9" i="52"/>
  <c r="A10" i="52"/>
  <c r="B10" i="52"/>
  <c r="E10" i="52"/>
  <c r="S10" i="52"/>
  <c r="A11" i="52"/>
  <c r="B11" i="52"/>
  <c r="E11" i="52"/>
  <c r="S11" i="52"/>
  <c r="A12" i="52"/>
  <c r="B12" i="52"/>
  <c r="E12" i="52"/>
  <c r="S12" i="52"/>
  <c r="A13" i="52"/>
  <c r="B13" i="52"/>
  <c r="E13" i="52"/>
  <c r="S13" i="52"/>
  <c r="A14" i="52"/>
  <c r="B14" i="52"/>
  <c r="E14" i="52"/>
  <c r="S14" i="52"/>
  <c r="A15" i="52"/>
  <c r="B15" i="52"/>
  <c r="E15" i="52"/>
  <c r="S15" i="52"/>
  <c r="A16" i="52"/>
  <c r="B16" i="52"/>
  <c r="E16" i="52"/>
  <c r="S16" i="52"/>
  <c r="A17" i="52"/>
  <c r="B17" i="52"/>
  <c r="E17" i="52"/>
  <c r="S17" i="52"/>
  <c r="A18" i="52"/>
  <c r="B18" i="52"/>
  <c r="E18" i="52"/>
  <c r="S18" i="52"/>
  <c r="A19" i="52"/>
  <c r="B19" i="52"/>
  <c r="E19" i="52"/>
  <c r="S19" i="52"/>
  <c r="A20" i="52"/>
  <c r="B20" i="52"/>
  <c r="E20" i="52"/>
  <c r="S20" i="52"/>
  <c r="A21" i="52"/>
  <c r="B21" i="52"/>
  <c r="E21" i="52"/>
  <c r="S21" i="52"/>
  <c r="A22" i="52"/>
  <c r="B22" i="52"/>
  <c r="E22" i="52"/>
  <c r="S22" i="52"/>
  <c r="A23" i="52"/>
  <c r="B23" i="52"/>
  <c r="E23" i="52"/>
  <c r="S23" i="52"/>
  <c r="A24" i="52"/>
  <c r="B24" i="52"/>
  <c r="E24" i="52"/>
  <c r="S24" i="52"/>
  <c r="A25" i="52"/>
  <c r="B25" i="52"/>
  <c r="E25" i="52"/>
  <c r="S25" i="52"/>
  <c r="A26" i="52"/>
  <c r="B26" i="52"/>
  <c r="E26" i="52"/>
  <c r="S26" i="52"/>
  <c r="A27" i="52"/>
  <c r="B27" i="52"/>
  <c r="E27" i="52"/>
  <c r="S27" i="52"/>
  <c r="A28" i="52"/>
  <c r="B28" i="52"/>
  <c r="E28" i="52"/>
  <c r="S28" i="52"/>
  <c r="A29" i="52"/>
  <c r="B29" i="52"/>
  <c r="E29" i="52"/>
  <c r="S29" i="52"/>
  <c r="A30" i="52"/>
  <c r="B30" i="52"/>
  <c r="E30" i="52"/>
  <c r="S30" i="52"/>
  <c r="A31" i="52"/>
  <c r="B31" i="52"/>
  <c r="E31" i="52"/>
  <c r="S31" i="52"/>
  <c r="A32" i="52"/>
  <c r="B32" i="52"/>
  <c r="E32" i="52"/>
  <c r="S32" i="52"/>
  <c r="A33" i="52"/>
  <c r="B33" i="52"/>
  <c r="E33" i="52"/>
  <c r="S33" i="52"/>
  <c r="A34" i="52"/>
  <c r="B34" i="52"/>
  <c r="E34" i="52"/>
  <c r="S34" i="52"/>
  <c r="A35" i="52"/>
  <c r="B35" i="52"/>
  <c r="E35" i="52"/>
  <c r="S35" i="52"/>
  <c r="A36" i="52"/>
  <c r="B36" i="52"/>
  <c r="E36" i="52"/>
  <c r="S36" i="52"/>
  <c r="A37" i="52"/>
  <c r="B37" i="52"/>
  <c r="E37" i="52"/>
  <c r="S37" i="52"/>
  <c r="A38" i="52"/>
  <c r="B38" i="52"/>
  <c r="E38" i="52"/>
  <c r="S38" i="52"/>
  <c r="A39" i="52"/>
  <c r="B39" i="52"/>
  <c r="E39" i="52"/>
  <c r="S39" i="52"/>
  <c r="A40" i="52"/>
  <c r="B40" i="52"/>
  <c r="E40" i="52"/>
  <c r="S40" i="52"/>
  <c r="A41" i="52"/>
  <c r="B41" i="52"/>
  <c r="E41" i="52"/>
  <c r="S41" i="52"/>
  <c r="A42" i="52"/>
  <c r="B42" i="52"/>
  <c r="E42" i="52"/>
  <c r="S42" i="52"/>
  <c r="A43" i="52"/>
  <c r="B43" i="52"/>
  <c r="E43" i="52"/>
  <c r="S43" i="52"/>
  <c r="A44" i="52"/>
  <c r="B44" i="52"/>
  <c r="E44" i="52"/>
  <c r="S44" i="52"/>
  <c r="A45" i="52"/>
  <c r="B45" i="52"/>
  <c r="E45" i="52"/>
  <c r="S45" i="52"/>
  <c r="A46" i="48"/>
  <c r="B46" i="48"/>
  <c r="E46" i="48"/>
  <c r="S46" i="48"/>
  <c r="A44" i="48"/>
  <c r="B44" i="48"/>
  <c r="E44" i="48"/>
  <c r="S44" i="48"/>
  <c r="A45" i="48"/>
  <c r="B45" i="48"/>
  <c r="E45" i="48"/>
  <c r="S45" i="48"/>
  <c r="A7" i="48"/>
  <c r="B7" i="48"/>
  <c r="E7" i="48"/>
  <c r="S7" i="48"/>
  <c r="A8" i="48"/>
  <c r="B8" i="48"/>
  <c r="E8" i="48"/>
  <c r="S8" i="48"/>
  <c r="A9" i="48"/>
  <c r="B9" i="48"/>
  <c r="E9" i="48"/>
  <c r="S9" i="48"/>
  <c r="A10" i="48"/>
  <c r="B10" i="48"/>
  <c r="E10" i="48"/>
  <c r="S10" i="48"/>
  <c r="A11" i="48"/>
  <c r="B11" i="48"/>
  <c r="E11" i="48"/>
  <c r="S11" i="48"/>
  <c r="A12" i="48"/>
  <c r="B12" i="48"/>
  <c r="E12" i="48"/>
  <c r="S12" i="48"/>
  <c r="A13" i="48"/>
  <c r="B13" i="48"/>
  <c r="E13" i="48"/>
  <c r="S13" i="48"/>
  <c r="A14" i="48"/>
  <c r="B14" i="48"/>
  <c r="E14" i="48"/>
  <c r="S14" i="48"/>
  <c r="A15" i="48"/>
  <c r="B15" i="48"/>
  <c r="E15" i="48"/>
  <c r="S15" i="48"/>
  <c r="A16" i="48"/>
  <c r="B16" i="48"/>
  <c r="E16" i="48"/>
  <c r="S16" i="48"/>
  <c r="A17" i="48"/>
  <c r="B17" i="48"/>
  <c r="E17" i="48"/>
  <c r="S17" i="48"/>
  <c r="A18" i="48"/>
  <c r="B18" i="48"/>
  <c r="E18" i="48"/>
  <c r="S18" i="48"/>
  <c r="A19" i="48"/>
  <c r="B19" i="48"/>
  <c r="E19" i="48"/>
  <c r="S19" i="48"/>
  <c r="A20" i="48"/>
  <c r="B20" i="48"/>
  <c r="E20" i="48"/>
  <c r="S20" i="48"/>
  <c r="A21" i="48"/>
  <c r="B21" i="48"/>
  <c r="E21" i="48"/>
  <c r="S21" i="48"/>
  <c r="A22" i="48"/>
  <c r="B22" i="48"/>
  <c r="E22" i="48"/>
  <c r="S22" i="48"/>
  <c r="A23" i="48"/>
  <c r="B23" i="48"/>
  <c r="E23" i="48"/>
  <c r="S23" i="48"/>
  <c r="A24" i="48"/>
  <c r="B24" i="48"/>
  <c r="E24" i="48"/>
  <c r="S24" i="48"/>
  <c r="A25" i="48"/>
  <c r="B25" i="48"/>
  <c r="E25" i="48"/>
  <c r="S25" i="48"/>
  <c r="A26" i="48"/>
  <c r="B26" i="48"/>
  <c r="E26" i="48"/>
  <c r="S26" i="48"/>
  <c r="A27" i="48"/>
  <c r="B27" i="48"/>
  <c r="E27" i="48"/>
  <c r="S27" i="48"/>
  <c r="A28" i="48"/>
  <c r="B28" i="48"/>
  <c r="E28" i="48"/>
  <c r="S28" i="48"/>
  <c r="A29" i="48"/>
  <c r="B29" i="48"/>
  <c r="E29" i="48"/>
  <c r="S29" i="48"/>
  <c r="A30" i="48"/>
  <c r="B30" i="48"/>
  <c r="E30" i="48"/>
  <c r="S30" i="48"/>
  <c r="A31" i="48"/>
  <c r="B31" i="48"/>
  <c r="E31" i="48"/>
  <c r="S31" i="48"/>
  <c r="A32" i="48"/>
  <c r="B32" i="48"/>
  <c r="E32" i="48"/>
  <c r="S32" i="48"/>
  <c r="A33" i="48"/>
  <c r="B33" i="48"/>
  <c r="E33" i="48"/>
  <c r="S33" i="48"/>
  <c r="A34" i="48"/>
  <c r="B34" i="48"/>
  <c r="E34" i="48"/>
  <c r="S34" i="48"/>
  <c r="A35" i="48"/>
  <c r="B35" i="48"/>
  <c r="E35" i="48"/>
  <c r="S35" i="48"/>
  <c r="A36" i="48"/>
  <c r="B36" i="48"/>
  <c r="E36" i="48"/>
  <c r="S36" i="48"/>
  <c r="A37" i="48"/>
  <c r="B37" i="48"/>
  <c r="E37" i="48"/>
  <c r="S37" i="48"/>
  <c r="A38" i="48"/>
  <c r="B38" i="48"/>
  <c r="E38" i="48"/>
  <c r="S38" i="48"/>
  <c r="A39" i="48"/>
  <c r="B39" i="48"/>
  <c r="E39" i="48"/>
  <c r="S39" i="48"/>
  <c r="A40" i="48"/>
  <c r="B40" i="48"/>
  <c r="E40" i="48"/>
  <c r="S40" i="48"/>
  <c r="A41" i="48"/>
  <c r="B41" i="48"/>
  <c r="E41" i="48"/>
  <c r="S41" i="48"/>
  <c r="A42" i="48"/>
  <c r="B42" i="48"/>
  <c r="E42" i="48"/>
  <c r="S42" i="48"/>
  <c r="A43" i="48"/>
  <c r="B43" i="48"/>
  <c r="E43" i="48"/>
  <c r="S43" i="48"/>
  <c r="S6" i="48"/>
  <c r="E6" i="48"/>
  <c r="B6" i="48"/>
  <c r="A6" i="48"/>
  <c r="A46" i="47"/>
  <c r="B46" i="47"/>
  <c r="E46" i="47"/>
  <c r="S46" i="47"/>
  <c r="A44" i="47"/>
  <c r="B44" i="47"/>
  <c r="E44" i="47"/>
  <c r="S44" i="47"/>
  <c r="A45" i="47"/>
  <c r="B45" i="47"/>
  <c r="E45" i="47"/>
  <c r="S45" i="47"/>
  <c r="A7" i="47"/>
  <c r="B7" i="47"/>
  <c r="E7" i="47"/>
  <c r="S7" i="47"/>
  <c r="A8" i="47"/>
  <c r="B8" i="47"/>
  <c r="E8" i="47"/>
  <c r="S8" i="47"/>
  <c r="A9" i="47"/>
  <c r="B9" i="47"/>
  <c r="E9" i="47"/>
  <c r="S9" i="47"/>
  <c r="A10" i="47"/>
  <c r="B10" i="47"/>
  <c r="E10" i="47"/>
  <c r="S10" i="47"/>
  <c r="A11" i="47"/>
  <c r="B11" i="47"/>
  <c r="E11" i="47"/>
  <c r="S11" i="47"/>
  <c r="A12" i="47"/>
  <c r="B12" i="47"/>
  <c r="E12" i="47"/>
  <c r="S12" i="47"/>
  <c r="A13" i="47"/>
  <c r="B13" i="47"/>
  <c r="E13" i="47"/>
  <c r="S13" i="47"/>
  <c r="A14" i="47"/>
  <c r="B14" i="47"/>
  <c r="E14" i="47"/>
  <c r="S14" i="47"/>
  <c r="A15" i="47"/>
  <c r="B15" i="47"/>
  <c r="E15" i="47"/>
  <c r="S15" i="47"/>
  <c r="A16" i="47"/>
  <c r="B16" i="47"/>
  <c r="E16" i="47"/>
  <c r="S16" i="47"/>
  <c r="A17" i="47"/>
  <c r="B17" i="47"/>
  <c r="E17" i="47"/>
  <c r="S17" i="47"/>
  <c r="A18" i="47"/>
  <c r="B18" i="47"/>
  <c r="E18" i="47"/>
  <c r="S18" i="47"/>
  <c r="A19" i="47"/>
  <c r="B19" i="47"/>
  <c r="E19" i="47"/>
  <c r="S19" i="47"/>
  <c r="A20" i="47"/>
  <c r="B20" i="47"/>
  <c r="E20" i="47"/>
  <c r="S20" i="47"/>
  <c r="A21" i="47"/>
  <c r="B21" i="47"/>
  <c r="E21" i="47"/>
  <c r="S21" i="47"/>
  <c r="A22" i="47"/>
  <c r="B22" i="47"/>
  <c r="E22" i="47"/>
  <c r="S22" i="47"/>
  <c r="A23" i="47"/>
  <c r="B23" i="47"/>
  <c r="E23" i="47"/>
  <c r="S23" i="47"/>
  <c r="A24" i="47"/>
  <c r="B24" i="47"/>
  <c r="E24" i="47"/>
  <c r="S24" i="47"/>
  <c r="A25" i="47"/>
  <c r="B25" i="47"/>
  <c r="E25" i="47"/>
  <c r="S25" i="47"/>
  <c r="A26" i="47"/>
  <c r="B26" i="47"/>
  <c r="E26" i="47"/>
  <c r="S26" i="47"/>
  <c r="A27" i="47"/>
  <c r="B27" i="47"/>
  <c r="E27" i="47"/>
  <c r="S27" i="47"/>
  <c r="A28" i="47"/>
  <c r="B28" i="47"/>
  <c r="E28" i="47"/>
  <c r="S28" i="47"/>
  <c r="A29" i="47"/>
  <c r="B29" i="47"/>
  <c r="E29" i="47"/>
  <c r="S29" i="47"/>
  <c r="A30" i="47"/>
  <c r="B30" i="47"/>
  <c r="E30" i="47"/>
  <c r="S30" i="47"/>
  <c r="A31" i="47"/>
  <c r="B31" i="47"/>
  <c r="E31" i="47"/>
  <c r="S31" i="47"/>
  <c r="A32" i="47"/>
  <c r="B32" i="47"/>
  <c r="E32" i="47"/>
  <c r="S32" i="47"/>
  <c r="A33" i="47"/>
  <c r="B33" i="47"/>
  <c r="E33" i="47"/>
  <c r="S33" i="47"/>
  <c r="A34" i="47"/>
  <c r="B34" i="47"/>
  <c r="E34" i="47"/>
  <c r="S34" i="47"/>
  <c r="A35" i="47"/>
  <c r="B35" i="47"/>
  <c r="E35" i="47"/>
  <c r="S35" i="47"/>
  <c r="A36" i="47"/>
  <c r="B36" i="47"/>
  <c r="E36" i="47"/>
  <c r="S36" i="47"/>
  <c r="A37" i="47"/>
  <c r="B37" i="47"/>
  <c r="E37" i="47"/>
  <c r="S37" i="47"/>
  <c r="A38" i="47"/>
  <c r="B38" i="47"/>
  <c r="E38" i="47"/>
  <c r="S38" i="47"/>
  <c r="A39" i="47"/>
  <c r="B39" i="47"/>
  <c r="E39" i="47"/>
  <c r="S39" i="47"/>
  <c r="A40" i="47"/>
  <c r="B40" i="47"/>
  <c r="E40" i="47"/>
  <c r="S40" i="47"/>
  <c r="A41" i="47"/>
  <c r="B41" i="47"/>
  <c r="E41" i="47"/>
  <c r="S41" i="47"/>
  <c r="A42" i="47"/>
  <c r="B42" i="47"/>
  <c r="E42" i="47"/>
  <c r="S42" i="47"/>
  <c r="A43" i="47"/>
  <c r="B43" i="47"/>
  <c r="E43" i="47"/>
  <c r="S43" i="47"/>
  <c r="S6" i="47"/>
  <c r="E6" i="47"/>
  <c r="B6" i="47"/>
  <c r="A6" i="47"/>
  <c r="K166" i="1"/>
  <c r="J166" i="1" s="1"/>
  <c r="D47" i="49" s="1"/>
  <c r="K165" i="1"/>
  <c r="J165" i="1" s="1"/>
  <c r="D46" i="49" s="1"/>
  <c r="I166" i="1"/>
  <c r="C47" i="49" s="1"/>
  <c r="I165" i="1"/>
  <c r="C46" i="49" s="1"/>
  <c r="K154" i="1"/>
  <c r="J154" i="1" s="1"/>
  <c r="D35" i="49" s="1"/>
  <c r="K153" i="1"/>
  <c r="J153" i="1" s="1"/>
  <c r="D34" i="49" s="1"/>
  <c r="I154" i="1"/>
  <c r="C35" i="49" s="1"/>
  <c r="I153" i="1"/>
  <c r="C34" i="49" s="1"/>
  <c r="K115" i="1"/>
  <c r="J115" i="1" s="1"/>
  <c r="D37" i="48" s="1"/>
  <c r="K114" i="1"/>
  <c r="J114" i="1" s="1"/>
  <c r="D36" i="48" s="1"/>
  <c r="K113" i="1"/>
  <c r="J113" i="1" s="1"/>
  <c r="D35" i="48" s="1"/>
  <c r="I115" i="1"/>
  <c r="C37" i="48" s="1"/>
  <c r="I114" i="1"/>
  <c r="C36" i="48" s="1"/>
  <c r="I113" i="1"/>
  <c r="C35" i="48" s="1"/>
  <c r="K74" i="1"/>
  <c r="J74" i="1" s="1"/>
  <c r="D37" i="47" s="1"/>
  <c r="K73" i="1"/>
  <c r="J73" i="1" s="1"/>
  <c r="D36" i="47" s="1"/>
  <c r="K72" i="1"/>
  <c r="J72" i="1" s="1"/>
  <c r="D35" i="47" s="1"/>
  <c r="I74" i="1"/>
  <c r="C37" i="47" s="1"/>
  <c r="I73" i="1"/>
  <c r="C36" i="47" s="1"/>
  <c r="I72" i="1"/>
  <c r="C35" i="47" s="1"/>
  <c r="K42" i="1"/>
  <c r="J42" i="1" s="1"/>
  <c r="D46" i="24" s="1"/>
  <c r="K41" i="1"/>
  <c r="J41" i="1" s="1"/>
  <c r="D45" i="24" s="1"/>
  <c r="K40" i="1"/>
  <c r="J40" i="1" s="1"/>
  <c r="D44" i="24" s="1"/>
  <c r="K39" i="1"/>
  <c r="J39" i="1" s="1"/>
  <c r="D43" i="24" s="1"/>
  <c r="I42" i="1"/>
  <c r="C46" i="24" s="1"/>
  <c r="I41" i="1"/>
  <c r="C45" i="24" s="1"/>
  <c r="I40" i="1"/>
  <c r="C44" i="24" s="1"/>
  <c r="I39" i="1"/>
  <c r="C43" i="24" s="1"/>
  <c r="K25" i="1"/>
  <c r="J25" i="1" s="1"/>
  <c r="D29" i="24" s="1"/>
  <c r="I25" i="1"/>
  <c r="C29" i="24" s="1"/>
  <c r="K2" i="1" l="1"/>
  <c r="J2" i="1" s="1"/>
  <c r="K3" i="1"/>
  <c r="J3" i="1" s="1"/>
  <c r="D7" i="24" s="1"/>
  <c r="K4" i="1"/>
  <c r="J4" i="1" s="1"/>
  <c r="D8" i="24" s="1"/>
  <c r="K5" i="1"/>
  <c r="J5" i="1" s="1"/>
  <c r="D9" i="24" s="1"/>
  <c r="K6" i="1"/>
  <c r="J6" i="1" s="1"/>
  <c r="D10" i="24" s="1"/>
  <c r="K7" i="1"/>
  <c r="J7" i="1" s="1"/>
  <c r="D11" i="24" s="1"/>
  <c r="K8" i="1"/>
  <c r="J8" i="1" s="1"/>
  <c r="D12" i="24" s="1"/>
  <c r="K9" i="1"/>
  <c r="J9" i="1" s="1"/>
  <c r="D13" i="24" s="1"/>
  <c r="K10" i="1"/>
  <c r="J10" i="1" s="1"/>
  <c r="D14" i="24" s="1"/>
  <c r="K11" i="1"/>
  <c r="J11" i="1" s="1"/>
  <c r="D15" i="24" s="1"/>
  <c r="K12" i="1"/>
  <c r="J12" i="1" s="1"/>
  <c r="D16" i="24" s="1"/>
  <c r="K13" i="1"/>
  <c r="J13" i="1" s="1"/>
  <c r="D17" i="24" s="1"/>
  <c r="K14" i="1"/>
  <c r="J14" i="1" s="1"/>
  <c r="D18" i="24" s="1"/>
  <c r="K15" i="1"/>
  <c r="J15" i="1" s="1"/>
  <c r="D19" i="24" s="1"/>
  <c r="K16" i="1"/>
  <c r="J16" i="1" s="1"/>
  <c r="D20" i="24" s="1"/>
  <c r="K17" i="1"/>
  <c r="J17" i="1" s="1"/>
  <c r="D21" i="24" s="1"/>
  <c r="K18" i="1"/>
  <c r="J18" i="1" s="1"/>
  <c r="D22" i="24" s="1"/>
  <c r="K19" i="1"/>
  <c r="J19" i="1" s="1"/>
  <c r="D23" i="24" s="1"/>
  <c r="K20" i="1"/>
  <c r="J20" i="1" s="1"/>
  <c r="D24" i="24" s="1"/>
  <c r="K21" i="1"/>
  <c r="J21" i="1" s="1"/>
  <c r="D25" i="24" s="1"/>
  <c r="K22" i="1"/>
  <c r="J22" i="1" s="1"/>
  <c r="D26" i="24" s="1"/>
  <c r="K23" i="1"/>
  <c r="J23" i="1" s="1"/>
  <c r="D27" i="24" s="1"/>
  <c r="K24" i="1"/>
  <c r="J24" i="1" s="1"/>
  <c r="D28" i="24" s="1"/>
  <c r="K27" i="1"/>
  <c r="J27" i="1" s="1"/>
  <c r="D31" i="24" s="1"/>
  <c r="K28" i="1"/>
  <c r="J28" i="1" s="1"/>
  <c r="D32" i="24" s="1"/>
  <c r="K29" i="1"/>
  <c r="J29" i="1" s="1"/>
  <c r="D33" i="24" s="1"/>
  <c r="K30" i="1"/>
  <c r="J30" i="1" s="1"/>
  <c r="D34" i="24" s="1"/>
  <c r="K31" i="1"/>
  <c r="J31" i="1" s="1"/>
  <c r="D35" i="24" s="1"/>
  <c r="K32" i="1"/>
  <c r="J32" i="1" s="1"/>
  <c r="D36" i="24" s="1"/>
  <c r="K33" i="1"/>
  <c r="J33" i="1" s="1"/>
  <c r="D37" i="24" s="1"/>
  <c r="K34" i="1"/>
  <c r="J34" i="1" s="1"/>
  <c r="D38" i="24" s="1"/>
  <c r="K35" i="1"/>
  <c r="J35" i="1" s="1"/>
  <c r="D39" i="24" s="1"/>
  <c r="K36" i="1"/>
  <c r="J36" i="1" s="1"/>
  <c r="D40" i="24" s="1"/>
  <c r="K37" i="1"/>
  <c r="J37" i="1" s="1"/>
  <c r="D41" i="24" s="1"/>
  <c r="K38" i="1"/>
  <c r="J38" i="1" s="1"/>
  <c r="D42" i="24" s="1"/>
  <c r="K43" i="1"/>
  <c r="J43" i="1" s="1"/>
  <c r="D6" i="47" s="1"/>
  <c r="K44" i="1"/>
  <c r="J44" i="1" s="1"/>
  <c r="D7" i="47" s="1"/>
  <c r="K45" i="1"/>
  <c r="J45" i="1" s="1"/>
  <c r="D8" i="47" s="1"/>
  <c r="K46" i="1"/>
  <c r="J46" i="1" s="1"/>
  <c r="D9" i="47" s="1"/>
  <c r="K47" i="1"/>
  <c r="J47" i="1" s="1"/>
  <c r="D10" i="47" s="1"/>
  <c r="K48" i="1"/>
  <c r="J48" i="1" s="1"/>
  <c r="D11" i="47" s="1"/>
  <c r="K49" i="1"/>
  <c r="J49" i="1" s="1"/>
  <c r="D12" i="47" s="1"/>
  <c r="K50" i="1"/>
  <c r="J50" i="1" s="1"/>
  <c r="D13" i="47" s="1"/>
  <c r="K51" i="1"/>
  <c r="J51" i="1" s="1"/>
  <c r="D14" i="47" s="1"/>
  <c r="K52" i="1"/>
  <c r="J52" i="1" s="1"/>
  <c r="D15" i="47" s="1"/>
  <c r="K53" i="1"/>
  <c r="J53" i="1" s="1"/>
  <c r="D16" i="47" s="1"/>
  <c r="K54" i="1"/>
  <c r="J54" i="1" s="1"/>
  <c r="D17" i="47" s="1"/>
  <c r="K55" i="1"/>
  <c r="J55" i="1" s="1"/>
  <c r="D18" i="47" s="1"/>
  <c r="K56" i="1"/>
  <c r="J56" i="1" s="1"/>
  <c r="D19" i="47" s="1"/>
  <c r="K57" i="1"/>
  <c r="J57" i="1" s="1"/>
  <c r="D20" i="47" s="1"/>
  <c r="K58" i="1"/>
  <c r="J58" i="1" s="1"/>
  <c r="D21" i="47" s="1"/>
  <c r="K59" i="1"/>
  <c r="J59" i="1" s="1"/>
  <c r="D22" i="47" s="1"/>
  <c r="K60" i="1"/>
  <c r="J60" i="1" s="1"/>
  <c r="D23" i="47" s="1"/>
  <c r="K61" i="1"/>
  <c r="J61" i="1" s="1"/>
  <c r="D24" i="47" s="1"/>
  <c r="K62" i="1"/>
  <c r="J62" i="1" s="1"/>
  <c r="D25" i="47" s="1"/>
  <c r="K63" i="1"/>
  <c r="K64" i="1"/>
  <c r="J64" i="1" s="1"/>
  <c r="D27" i="47" s="1"/>
  <c r="K65" i="1"/>
  <c r="J65" i="1" s="1"/>
  <c r="D28" i="47" s="1"/>
  <c r="K66" i="1"/>
  <c r="J66" i="1" s="1"/>
  <c r="D29" i="47" s="1"/>
  <c r="K67" i="1"/>
  <c r="J67" i="1" s="1"/>
  <c r="D30" i="47" s="1"/>
  <c r="K68" i="1"/>
  <c r="J68" i="1" s="1"/>
  <c r="D31" i="47" s="1"/>
  <c r="K69" i="1"/>
  <c r="J69" i="1" s="1"/>
  <c r="D32" i="47" s="1"/>
  <c r="K70" i="1"/>
  <c r="J70" i="1" s="1"/>
  <c r="D33" i="47" s="1"/>
  <c r="K71" i="1"/>
  <c r="J71" i="1" s="1"/>
  <c r="D34" i="47" s="1"/>
  <c r="K75" i="1"/>
  <c r="J75" i="1" s="1"/>
  <c r="D38" i="47" s="1"/>
  <c r="K76" i="1"/>
  <c r="J76" i="1" s="1"/>
  <c r="D39" i="47" s="1"/>
  <c r="K77" i="1"/>
  <c r="J77" i="1" s="1"/>
  <c r="D40" i="47" s="1"/>
  <c r="K78" i="1"/>
  <c r="J78" i="1" s="1"/>
  <c r="D41" i="47" s="1"/>
  <c r="K79" i="1"/>
  <c r="J79" i="1" s="1"/>
  <c r="D42" i="47" s="1"/>
  <c r="K80" i="1"/>
  <c r="J80" i="1" s="1"/>
  <c r="D43" i="47" s="1"/>
  <c r="K81" i="1"/>
  <c r="J81" i="1" s="1"/>
  <c r="D44" i="47" s="1"/>
  <c r="K82" i="1"/>
  <c r="J82" i="1" s="1"/>
  <c r="D45" i="47" s="1"/>
  <c r="K83" i="1"/>
  <c r="J83" i="1" s="1"/>
  <c r="D46" i="47" s="1"/>
  <c r="K84" i="1"/>
  <c r="J84" i="1" s="1"/>
  <c r="D6" i="48" s="1"/>
  <c r="K85" i="1"/>
  <c r="J85" i="1" s="1"/>
  <c r="D7" i="48" s="1"/>
  <c r="K86" i="1"/>
  <c r="J86" i="1" s="1"/>
  <c r="D8" i="48" s="1"/>
  <c r="K87" i="1"/>
  <c r="J87" i="1" s="1"/>
  <c r="D9" i="48" s="1"/>
  <c r="K88" i="1"/>
  <c r="J88" i="1" s="1"/>
  <c r="D10" i="48" s="1"/>
  <c r="K89" i="1"/>
  <c r="J89" i="1" s="1"/>
  <c r="D11" i="48" s="1"/>
  <c r="K90" i="1"/>
  <c r="J90" i="1" s="1"/>
  <c r="D12" i="48" s="1"/>
  <c r="K91" i="1"/>
  <c r="J91" i="1" s="1"/>
  <c r="D13" i="48" s="1"/>
  <c r="K92" i="1"/>
  <c r="J92" i="1" s="1"/>
  <c r="D14" i="48" s="1"/>
  <c r="K93" i="1"/>
  <c r="J93" i="1" s="1"/>
  <c r="D15" i="48" s="1"/>
  <c r="K94" i="1"/>
  <c r="J94" i="1" s="1"/>
  <c r="D16" i="48" s="1"/>
  <c r="K95" i="1"/>
  <c r="J95" i="1" s="1"/>
  <c r="D17" i="48" s="1"/>
  <c r="K96" i="1"/>
  <c r="J96" i="1" s="1"/>
  <c r="D18" i="48" s="1"/>
  <c r="K97" i="1"/>
  <c r="J97" i="1" s="1"/>
  <c r="D19" i="48" s="1"/>
  <c r="K98" i="1"/>
  <c r="J98" i="1" s="1"/>
  <c r="D20" i="48" s="1"/>
  <c r="K99" i="1"/>
  <c r="J99" i="1" s="1"/>
  <c r="D21" i="48" s="1"/>
  <c r="K100" i="1"/>
  <c r="J100" i="1" s="1"/>
  <c r="D22" i="48" s="1"/>
  <c r="K101" i="1"/>
  <c r="J101" i="1" s="1"/>
  <c r="D23" i="48" s="1"/>
  <c r="K102" i="1"/>
  <c r="J102" i="1" s="1"/>
  <c r="D24" i="48" s="1"/>
  <c r="K103" i="1"/>
  <c r="J103" i="1" s="1"/>
  <c r="D25" i="48" s="1"/>
  <c r="K104" i="1"/>
  <c r="J104" i="1" s="1"/>
  <c r="D26" i="48" s="1"/>
  <c r="K105" i="1"/>
  <c r="J105" i="1" s="1"/>
  <c r="D27" i="48" s="1"/>
  <c r="K106" i="1"/>
  <c r="J106" i="1" s="1"/>
  <c r="D28" i="48" s="1"/>
  <c r="K107" i="1"/>
  <c r="J107" i="1" s="1"/>
  <c r="D29" i="48" s="1"/>
  <c r="K108" i="1"/>
  <c r="J108" i="1" s="1"/>
  <c r="D30" i="48" s="1"/>
  <c r="K109" i="1"/>
  <c r="J109" i="1" s="1"/>
  <c r="D31" i="48" s="1"/>
  <c r="K110" i="1"/>
  <c r="J110" i="1" s="1"/>
  <c r="D32" i="48" s="1"/>
  <c r="K111" i="1"/>
  <c r="J111" i="1" s="1"/>
  <c r="D33" i="48" s="1"/>
  <c r="K112" i="1"/>
  <c r="J112" i="1" s="1"/>
  <c r="D34" i="48" s="1"/>
  <c r="K116" i="1"/>
  <c r="J116" i="1" s="1"/>
  <c r="D38" i="48" s="1"/>
  <c r="K117" i="1"/>
  <c r="J117" i="1" s="1"/>
  <c r="D39" i="48" s="1"/>
  <c r="K118" i="1"/>
  <c r="J118" i="1" s="1"/>
  <c r="D40" i="48" s="1"/>
  <c r="K119" i="1"/>
  <c r="J119" i="1" s="1"/>
  <c r="D41" i="48" s="1"/>
  <c r="K120" i="1"/>
  <c r="J120" i="1" s="1"/>
  <c r="D42" i="48" s="1"/>
  <c r="K121" i="1"/>
  <c r="J121" i="1" s="1"/>
  <c r="D43" i="48" s="1"/>
  <c r="K122" i="1"/>
  <c r="J122" i="1" s="1"/>
  <c r="D44" i="48" s="1"/>
  <c r="K123" i="1"/>
  <c r="J123" i="1" s="1"/>
  <c r="D45" i="48" s="1"/>
  <c r="K124" i="1"/>
  <c r="J124" i="1" s="1"/>
  <c r="D46" i="48" s="1"/>
  <c r="K126" i="1"/>
  <c r="J126" i="1" s="1"/>
  <c r="D7" i="49" s="1"/>
  <c r="K127" i="1"/>
  <c r="J127" i="1" s="1"/>
  <c r="D8" i="49" s="1"/>
  <c r="K128" i="1"/>
  <c r="J128" i="1" s="1"/>
  <c r="D9" i="49" s="1"/>
  <c r="K129" i="1"/>
  <c r="J129" i="1" s="1"/>
  <c r="D10" i="49" s="1"/>
  <c r="K130" i="1"/>
  <c r="J130" i="1" s="1"/>
  <c r="D11" i="49" s="1"/>
  <c r="K131" i="1"/>
  <c r="J131" i="1" s="1"/>
  <c r="D12" i="49" s="1"/>
  <c r="K132" i="1"/>
  <c r="J132" i="1" s="1"/>
  <c r="D13" i="49" s="1"/>
  <c r="K133" i="1"/>
  <c r="J133" i="1" s="1"/>
  <c r="D14" i="49" s="1"/>
  <c r="K134" i="1"/>
  <c r="J134" i="1" s="1"/>
  <c r="D15" i="49" s="1"/>
  <c r="K135" i="1"/>
  <c r="J135" i="1" s="1"/>
  <c r="D16" i="49" s="1"/>
  <c r="K136" i="1"/>
  <c r="J136" i="1" s="1"/>
  <c r="D17" i="49" s="1"/>
  <c r="K137" i="1"/>
  <c r="J137" i="1" s="1"/>
  <c r="D18" i="49" s="1"/>
  <c r="K138" i="1"/>
  <c r="J138" i="1" s="1"/>
  <c r="D19" i="49" s="1"/>
  <c r="K139" i="1"/>
  <c r="J139" i="1" s="1"/>
  <c r="D20" i="49" s="1"/>
  <c r="K140" i="1"/>
  <c r="J140" i="1" s="1"/>
  <c r="D21" i="49" s="1"/>
  <c r="K141" i="1"/>
  <c r="J141" i="1" s="1"/>
  <c r="D22" i="49" s="1"/>
  <c r="K142" i="1"/>
  <c r="J142" i="1" s="1"/>
  <c r="D23" i="49" s="1"/>
  <c r="K143" i="1"/>
  <c r="J143" i="1" s="1"/>
  <c r="D24" i="49" s="1"/>
  <c r="K144" i="1"/>
  <c r="J144" i="1" s="1"/>
  <c r="D25" i="49" s="1"/>
  <c r="K145" i="1"/>
  <c r="J145" i="1" s="1"/>
  <c r="D26" i="49" s="1"/>
  <c r="K146" i="1"/>
  <c r="J146" i="1" s="1"/>
  <c r="D27" i="49" s="1"/>
  <c r="K147" i="1"/>
  <c r="J147" i="1" s="1"/>
  <c r="D28" i="49" s="1"/>
  <c r="K148" i="1"/>
  <c r="J148" i="1" s="1"/>
  <c r="D29" i="49" s="1"/>
  <c r="K149" i="1"/>
  <c r="J149" i="1" s="1"/>
  <c r="D30" i="49" s="1"/>
  <c r="K150" i="1"/>
  <c r="J150" i="1" s="1"/>
  <c r="D31" i="49" s="1"/>
  <c r="K151" i="1"/>
  <c r="J151" i="1" s="1"/>
  <c r="D32" i="49" s="1"/>
  <c r="K152" i="1"/>
  <c r="J152" i="1" s="1"/>
  <c r="D33" i="49" s="1"/>
  <c r="K155" i="1"/>
  <c r="J155" i="1" s="1"/>
  <c r="D36" i="49" s="1"/>
  <c r="K156" i="1"/>
  <c r="J156" i="1" s="1"/>
  <c r="D37" i="49" s="1"/>
  <c r="K157" i="1"/>
  <c r="J157" i="1" s="1"/>
  <c r="D38" i="49" s="1"/>
  <c r="K158" i="1"/>
  <c r="J158" i="1" s="1"/>
  <c r="D39" i="49" s="1"/>
  <c r="K159" i="1"/>
  <c r="J159" i="1" s="1"/>
  <c r="D40" i="49" s="1"/>
  <c r="K160" i="1"/>
  <c r="J160" i="1" s="1"/>
  <c r="D41" i="49" s="1"/>
  <c r="K161" i="1"/>
  <c r="J161" i="1" s="1"/>
  <c r="D42" i="49" s="1"/>
  <c r="K162" i="1"/>
  <c r="J162" i="1" s="1"/>
  <c r="D43" i="49" s="1"/>
  <c r="K163" i="1"/>
  <c r="J163" i="1" s="1"/>
  <c r="D44" i="49" s="1"/>
  <c r="K164" i="1"/>
  <c r="J164" i="1" s="1"/>
  <c r="D45" i="49" s="1"/>
  <c r="I2" i="1"/>
  <c r="I3" i="1"/>
  <c r="C7" i="24" s="1"/>
  <c r="I4" i="1"/>
  <c r="C8" i="24" s="1"/>
  <c r="I5" i="1"/>
  <c r="C9" i="24" s="1"/>
  <c r="I6" i="1"/>
  <c r="C10" i="24" s="1"/>
  <c r="I7" i="1"/>
  <c r="C11" i="24" s="1"/>
  <c r="I8" i="1"/>
  <c r="C12" i="24" s="1"/>
  <c r="I9" i="1"/>
  <c r="C13" i="24" s="1"/>
  <c r="I10" i="1"/>
  <c r="C14" i="24" s="1"/>
  <c r="I11" i="1"/>
  <c r="C15" i="24" s="1"/>
  <c r="I12" i="1"/>
  <c r="C16" i="24" s="1"/>
  <c r="I13" i="1"/>
  <c r="C17" i="24" s="1"/>
  <c r="I14" i="1"/>
  <c r="C18" i="24" s="1"/>
  <c r="I15" i="1"/>
  <c r="C19" i="24" s="1"/>
  <c r="I16" i="1"/>
  <c r="C20" i="24" s="1"/>
  <c r="I17" i="1"/>
  <c r="C21" i="24" s="1"/>
  <c r="I18" i="1"/>
  <c r="C22" i="24" s="1"/>
  <c r="I19" i="1"/>
  <c r="C23" i="24" s="1"/>
  <c r="I20" i="1"/>
  <c r="C24" i="24" s="1"/>
  <c r="I21" i="1"/>
  <c r="C25" i="24" s="1"/>
  <c r="I22" i="1"/>
  <c r="C26" i="24" s="1"/>
  <c r="I23" i="1"/>
  <c r="C27" i="24" s="1"/>
  <c r="I24" i="1"/>
  <c r="C28" i="24" s="1"/>
  <c r="I27" i="1"/>
  <c r="C31" i="24" s="1"/>
  <c r="I28" i="1"/>
  <c r="C32" i="24" s="1"/>
  <c r="I29" i="1"/>
  <c r="C33" i="24" s="1"/>
  <c r="I30" i="1"/>
  <c r="C34" i="24" s="1"/>
  <c r="I31" i="1"/>
  <c r="C35" i="24" s="1"/>
  <c r="I32" i="1"/>
  <c r="C36" i="24" s="1"/>
  <c r="I33" i="1"/>
  <c r="C37" i="24" s="1"/>
  <c r="I34" i="1"/>
  <c r="C38" i="24" s="1"/>
  <c r="I35" i="1"/>
  <c r="C39" i="24" s="1"/>
  <c r="I36" i="1"/>
  <c r="C40" i="24" s="1"/>
  <c r="I37" i="1"/>
  <c r="C41" i="24" s="1"/>
  <c r="I38" i="1"/>
  <c r="C42" i="24" s="1"/>
  <c r="I43" i="1"/>
  <c r="C6" i="47" s="1"/>
  <c r="I44" i="1"/>
  <c r="C7" i="47" s="1"/>
  <c r="I45" i="1"/>
  <c r="C8" i="47" s="1"/>
  <c r="I46" i="1"/>
  <c r="C9" i="47" s="1"/>
  <c r="I47" i="1"/>
  <c r="C10" i="47" s="1"/>
  <c r="I48" i="1"/>
  <c r="C11" i="47" s="1"/>
  <c r="I49" i="1"/>
  <c r="C12" i="47" s="1"/>
  <c r="I50" i="1"/>
  <c r="C13" i="47" s="1"/>
  <c r="I51" i="1"/>
  <c r="C14" i="47" s="1"/>
  <c r="I52" i="1"/>
  <c r="C15" i="47" s="1"/>
  <c r="I53" i="1"/>
  <c r="C16" i="47" s="1"/>
  <c r="I54" i="1"/>
  <c r="C17" i="47" s="1"/>
  <c r="I55" i="1"/>
  <c r="C18" i="47" s="1"/>
  <c r="I56" i="1"/>
  <c r="C19" i="47" s="1"/>
  <c r="I57" i="1"/>
  <c r="C20" i="47" s="1"/>
  <c r="I58" i="1"/>
  <c r="C21" i="47" s="1"/>
  <c r="I59" i="1"/>
  <c r="C22" i="47" s="1"/>
  <c r="I60" i="1"/>
  <c r="C23" i="47" s="1"/>
  <c r="I61" i="1"/>
  <c r="C24" i="47" s="1"/>
  <c r="I62" i="1"/>
  <c r="C25" i="47" s="1"/>
  <c r="C26" i="47"/>
  <c r="I64" i="1"/>
  <c r="C27" i="47" s="1"/>
  <c r="I65" i="1"/>
  <c r="C28" i="47" s="1"/>
  <c r="C29" i="47"/>
  <c r="I67" i="1"/>
  <c r="C30" i="47" s="1"/>
  <c r="I68" i="1"/>
  <c r="C31" i="47" s="1"/>
  <c r="I69" i="1"/>
  <c r="C32" i="47" s="1"/>
  <c r="I70" i="1"/>
  <c r="C33" i="47" s="1"/>
  <c r="I71" i="1"/>
  <c r="C34" i="47" s="1"/>
  <c r="I75" i="1"/>
  <c r="C38" i="47" s="1"/>
  <c r="I76" i="1"/>
  <c r="C39" i="47" s="1"/>
  <c r="I77" i="1"/>
  <c r="C40" i="47" s="1"/>
  <c r="I78" i="1"/>
  <c r="C41" i="47" s="1"/>
  <c r="I79" i="1"/>
  <c r="C42" i="47" s="1"/>
  <c r="I80" i="1"/>
  <c r="C43" i="47" s="1"/>
  <c r="I81" i="1"/>
  <c r="C44" i="47" s="1"/>
  <c r="I82" i="1"/>
  <c r="C45" i="47" s="1"/>
  <c r="I83" i="1"/>
  <c r="C46" i="47" s="1"/>
  <c r="I84" i="1"/>
  <c r="C6" i="48" s="1"/>
  <c r="I85" i="1"/>
  <c r="C7" i="48" s="1"/>
  <c r="I86" i="1"/>
  <c r="C8" i="48" s="1"/>
  <c r="I87" i="1"/>
  <c r="C9" i="48" s="1"/>
  <c r="I88" i="1"/>
  <c r="C10" i="48" s="1"/>
  <c r="I89" i="1"/>
  <c r="C11" i="48" s="1"/>
  <c r="I90" i="1"/>
  <c r="C12" i="48" s="1"/>
  <c r="I91" i="1"/>
  <c r="C13" i="48" s="1"/>
  <c r="I92" i="1"/>
  <c r="C14" i="48" s="1"/>
  <c r="I93" i="1"/>
  <c r="C15" i="48" s="1"/>
  <c r="I94" i="1"/>
  <c r="C16" i="48" s="1"/>
  <c r="I95" i="1"/>
  <c r="C17" i="48" s="1"/>
  <c r="I96" i="1"/>
  <c r="C18" i="48" s="1"/>
  <c r="I97" i="1"/>
  <c r="C19" i="48" s="1"/>
  <c r="I98" i="1"/>
  <c r="C20" i="48" s="1"/>
  <c r="I99" i="1"/>
  <c r="C21" i="48" s="1"/>
  <c r="I100" i="1"/>
  <c r="C22" i="48" s="1"/>
  <c r="I101" i="1"/>
  <c r="C23" i="48" s="1"/>
  <c r="I102" i="1"/>
  <c r="C24" i="48" s="1"/>
  <c r="I103" i="1"/>
  <c r="C25" i="48" s="1"/>
  <c r="I104" i="1"/>
  <c r="C26" i="48" s="1"/>
  <c r="I105" i="1"/>
  <c r="C27" i="48" s="1"/>
  <c r="I106" i="1"/>
  <c r="C28" i="48" s="1"/>
  <c r="I107" i="1"/>
  <c r="C29" i="48" s="1"/>
  <c r="I108" i="1"/>
  <c r="C30" i="48" s="1"/>
  <c r="I109" i="1"/>
  <c r="C31" i="48" s="1"/>
  <c r="I110" i="1"/>
  <c r="C32" i="48" s="1"/>
  <c r="I111" i="1"/>
  <c r="C33" i="48" s="1"/>
  <c r="I112" i="1"/>
  <c r="C34" i="48" s="1"/>
  <c r="I116" i="1"/>
  <c r="C38" i="48" s="1"/>
  <c r="I117" i="1"/>
  <c r="C39" i="48" s="1"/>
  <c r="I118" i="1"/>
  <c r="C40" i="48" s="1"/>
  <c r="I119" i="1"/>
  <c r="C41" i="48" s="1"/>
  <c r="I120" i="1"/>
  <c r="C42" i="48" s="1"/>
  <c r="I121" i="1"/>
  <c r="C43" i="48" s="1"/>
  <c r="I122" i="1"/>
  <c r="C44" i="48" s="1"/>
  <c r="I123" i="1"/>
  <c r="C45" i="48" s="1"/>
  <c r="I124" i="1"/>
  <c r="C46" i="48" s="1"/>
  <c r="I126" i="1"/>
  <c r="C7" i="49" s="1"/>
  <c r="I127" i="1"/>
  <c r="C8" i="49" s="1"/>
  <c r="I128" i="1"/>
  <c r="C9" i="49" s="1"/>
  <c r="I130" i="1"/>
  <c r="C11" i="49" s="1"/>
  <c r="I131" i="1"/>
  <c r="C12" i="49" s="1"/>
  <c r="I132" i="1"/>
  <c r="C13" i="49" s="1"/>
  <c r="I133" i="1"/>
  <c r="C14" i="49" s="1"/>
  <c r="I134" i="1"/>
  <c r="C15" i="49" s="1"/>
  <c r="I135" i="1"/>
  <c r="C16" i="49" s="1"/>
  <c r="I136" i="1"/>
  <c r="C17" i="49" s="1"/>
  <c r="I137" i="1"/>
  <c r="C18" i="49" s="1"/>
  <c r="I138" i="1"/>
  <c r="C19" i="49" s="1"/>
  <c r="I139" i="1"/>
  <c r="C20" i="49" s="1"/>
  <c r="I140" i="1"/>
  <c r="C21" i="49" s="1"/>
  <c r="I141" i="1"/>
  <c r="C22" i="49" s="1"/>
  <c r="I142" i="1"/>
  <c r="C23" i="49" s="1"/>
  <c r="I143" i="1"/>
  <c r="C24" i="49" s="1"/>
  <c r="I144" i="1"/>
  <c r="C25" i="49" s="1"/>
  <c r="I145" i="1"/>
  <c r="C26" i="49" s="1"/>
  <c r="I146" i="1"/>
  <c r="C27" i="49" s="1"/>
  <c r="I147" i="1"/>
  <c r="C28" i="49" s="1"/>
  <c r="I148" i="1"/>
  <c r="C29" i="49" s="1"/>
  <c r="I149" i="1"/>
  <c r="C30" i="49" s="1"/>
  <c r="I150" i="1"/>
  <c r="C31" i="49" s="1"/>
  <c r="I151" i="1"/>
  <c r="C32" i="49" s="1"/>
  <c r="I152" i="1"/>
  <c r="C33" i="49" s="1"/>
  <c r="I155" i="1"/>
  <c r="C36" i="49" s="1"/>
  <c r="I156" i="1"/>
  <c r="C37" i="49" s="1"/>
  <c r="I157" i="1"/>
  <c r="C38" i="49" s="1"/>
  <c r="I158" i="1"/>
  <c r="C39" i="49" s="1"/>
  <c r="I159" i="1"/>
  <c r="C40" i="49" s="1"/>
  <c r="I160" i="1"/>
  <c r="C41" i="49" s="1"/>
  <c r="I161" i="1"/>
  <c r="C42" i="49" s="1"/>
  <c r="I162" i="1"/>
  <c r="C43" i="49" s="1"/>
  <c r="I163" i="1"/>
  <c r="C44" i="49" s="1"/>
  <c r="I164" i="1"/>
  <c r="C45" i="49" s="1"/>
  <c r="J63" i="1" l="1"/>
  <c r="D26" i="47" s="1"/>
  <c r="S6" i="69"/>
  <c r="B6" i="69"/>
  <c r="A6" i="69"/>
  <c r="S6" i="68"/>
  <c r="B6" i="68"/>
  <c r="A6" i="68"/>
  <c r="S6" i="67"/>
  <c r="B6" i="67"/>
  <c r="A6" i="67"/>
  <c r="S6" i="66"/>
  <c r="B6" i="66"/>
  <c r="A6" i="66"/>
  <c r="S6" i="65"/>
  <c r="B6" i="65"/>
  <c r="A6" i="65"/>
  <c r="S6" i="63"/>
  <c r="B6" i="63"/>
  <c r="A6" i="63"/>
  <c r="S6" i="72"/>
  <c r="E6" i="72"/>
  <c r="D6" i="72"/>
  <c r="B6" i="72"/>
  <c r="A6" i="72"/>
  <c r="S6" i="71"/>
  <c r="E6" i="71"/>
  <c r="D6" i="71"/>
  <c r="B6" i="71"/>
  <c r="A6" i="71"/>
  <c r="S6" i="57"/>
  <c r="E6" i="57"/>
  <c r="B6" i="57"/>
  <c r="A6" i="57"/>
  <c r="S6" i="55"/>
  <c r="E6" i="55"/>
  <c r="B6" i="55"/>
  <c r="A6" i="55"/>
  <c r="S6" i="54"/>
  <c r="E6" i="54"/>
  <c r="B6" i="54"/>
  <c r="A6" i="54"/>
  <c r="A46" i="53"/>
  <c r="B46" i="53"/>
  <c r="E46" i="53"/>
  <c r="S46" i="53"/>
  <c r="S6" i="53"/>
  <c r="E6" i="53"/>
  <c r="B6" i="53"/>
  <c r="A6" i="53"/>
  <c r="A46" i="52"/>
  <c r="B46" i="52"/>
  <c r="E46" i="52"/>
  <c r="S46" i="52"/>
  <c r="S6" i="52"/>
  <c r="E6" i="52"/>
  <c r="B6" i="52"/>
  <c r="A6" i="52"/>
  <c r="I23" i="23" l="1"/>
  <c r="J15" i="23"/>
  <c r="J22" i="23"/>
  <c r="J25" i="23"/>
  <c r="D14" i="23"/>
  <c r="D15" i="23"/>
  <c r="J8" i="23"/>
  <c r="J16" i="23"/>
  <c r="J24" i="23"/>
  <c r="C14" i="23"/>
  <c r="C7" i="23"/>
  <c r="I25" i="23"/>
  <c r="D7" i="23"/>
  <c r="C16" i="23"/>
  <c r="D17" i="23"/>
  <c r="D23" i="23"/>
  <c r="I17" i="23"/>
  <c r="I8" i="23"/>
  <c r="C15" i="23"/>
  <c r="D24" i="23"/>
  <c r="J7" i="23"/>
  <c r="I24" i="23"/>
  <c r="D25" i="23"/>
  <c r="J23" i="23"/>
  <c r="I22" i="23"/>
  <c r="J17" i="23"/>
  <c r="I16" i="23"/>
  <c r="I15" i="23"/>
  <c r="I7" i="23"/>
  <c r="C25" i="23"/>
  <c r="C24" i="23"/>
  <c r="C23" i="23"/>
  <c r="C17" i="23"/>
  <c r="D16" i="23"/>
  <c r="C9" i="23"/>
  <c r="D9" i="23"/>
  <c r="C8" i="23"/>
  <c r="D8" i="23"/>
  <c r="X1" i="1"/>
  <c r="I467" i="1"/>
  <c r="C7" i="70" s="1"/>
  <c r="I468" i="1"/>
  <c r="C8" i="70" s="1"/>
  <c r="I469" i="1"/>
  <c r="C9" i="70" s="1"/>
  <c r="I470" i="1"/>
  <c r="C10" i="70" s="1"/>
  <c r="I471" i="1"/>
  <c r="C11" i="70" s="1"/>
  <c r="I472" i="1"/>
  <c r="C12" i="70" s="1"/>
  <c r="I473" i="1"/>
  <c r="C13" i="70" s="1"/>
  <c r="I474" i="1"/>
  <c r="C14" i="70" s="1"/>
  <c r="I475" i="1"/>
  <c r="C15" i="70" s="1"/>
  <c r="I476" i="1"/>
  <c r="C16" i="70" s="1"/>
  <c r="I480" i="1"/>
  <c r="C20" i="70" s="1"/>
  <c r="I481" i="1"/>
  <c r="C21" i="70" s="1"/>
  <c r="I482" i="1"/>
  <c r="C22" i="70" s="1"/>
  <c r="I483" i="1"/>
  <c r="C23" i="70" s="1"/>
  <c r="I484" i="1"/>
  <c r="C24" i="70" s="1"/>
  <c r="I485" i="1"/>
  <c r="C25" i="70" s="1"/>
  <c r="I486" i="1"/>
  <c r="C26" i="70" s="1"/>
  <c r="I487" i="1"/>
  <c r="C27" i="70" s="1"/>
  <c r="I488" i="1"/>
  <c r="C28" i="70" s="1"/>
  <c r="I489" i="1"/>
  <c r="C29" i="70" s="1"/>
  <c r="I490" i="1"/>
  <c r="C30" i="70" s="1"/>
  <c r="I491" i="1"/>
  <c r="C31" i="70" s="1"/>
  <c r="I492" i="1"/>
  <c r="C32" i="70" s="1"/>
  <c r="I493" i="1"/>
  <c r="C33" i="70" s="1"/>
  <c r="I494" i="1"/>
  <c r="C34" i="70" s="1"/>
  <c r="I495" i="1"/>
  <c r="C35" i="70" s="1"/>
  <c r="I496" i="1"/>
  <c r="C36" i="70" s="1"/>
  <c r="I497" i="1"/>
  <c r="C37" i="70" s="1"/>
  <c r="I498" i="1"/>
  <c r="C38" i="70" s="1"/>
  <c r="I499" i="1"/>
  <c r="C39" i="70" s="1"/>
  <c r="I500" i="1"/>
  <c r="C40" i="70" s="1"/>
  <c r="I501" i="1"/>
  <c r="C41" i="70" s="1"/>
  <c r="I502" i="1"/>
  <c r="C42" i="70" s="1"/>
  <c r="I503" i="1"/>
  <c r="C43" i="70" s="1"/>
  <c r="I504" i="1"/>
  <c r="C44" i="70" s="1"/>
  <c r="I505" i="1"/>
  <c r="C45" i="70" s="1"/>
  <c r="I506" i="1"/>
  <c r="C46" i="70" s="1"/>
  <c r="I507" i="1"/>
  <c r="C47" i="70" s="1"/>
  <c r="I508" i="1"/>
  <c r="C48" i="70" s="1"/>
  <c r="I509" i="1"/>
  <c r="C49" i="70" s="1"/>
  <c r="I510" i="1"/>
  <c r="C50" i="70" s="1"/>
  <c r="I511" i="1"/>
  <c r="C51" i="70" s="1"/>
  <c r="I512" i="1"/>
  <c r="C6" i="71" s="1"/>
  <c r="I513" i="1"/>
  <c r="C7" i="71" s="1"/>
  <c r="I514" i="1"/>
  <c r="C8" i="71" s="1"/>
  <c r="I515" i="1"/>
  <c r="C9" i="71" s="1"/>
  <c r="I516" i="1"/>
  <c r="C10" i="71" s="1"/>
  <c r="I517" i="1"/>
  <c r="C11" i="71" s="1"/>
  <c r="I518" i="1"/>
  <c r="C12" i="71" s="1"/>
  <c r="I521" i="1"/>
  <c r="C15" i="71" s="1"/>
  <c r="I522" i="1"/>
  <c r="C16" i="71" s="1"/>
  <c r="I523" i="1"/>
  <c r="C17" i="71" s="1"/>
  <c r="I524" i="1"/>
  <c r="C18" i="71" s="1"/>
  <c r="I525" i="1"/>
  <c r="C19" i="71" s="1"/>
  <c r="I526" i="1"/>
  <c r="C20" i="71" s="1"/>
  <c r="I527" i="1"/>
  <c r="C21" i="71" s="1"/>
  <c r="I528" i="1"/>
  <c r="C22" i="71" s="1"/>
  <c r="I529" i="1"/>
  <c r="C23" i="71" s="1"/>
  <c r="I530" i="1"/>
  <c r="C24" i="71" s="1"/>
  <c r="I531" i="1"/>
  <c r="C25" i="71" s="1"/>
  <c r="I532" i="1"/>
  <c r="C26" i="71" s="1"/>
  <c r="I533" i="1"/>
  <c r="C27" i="71" s="1"/>
  <c r="I534" i="1"/>
  <c r="C28" i="71" s="1"/>
  <c r="I535" i="1"/>
  <c r="C29" i="71" s="1"/>
  <c r="I536" i="1"/>
  <c r="C30" i="71" s="1"/>
  <c r="I537" i="1"/>
  <c r="C31" i="71" s="1"/>
  <c r="I538" i="1"/>
  <c r="C32" i="71" s="1"/>
  <c r="I539" i="1"/>
  <c r="C33" i="71" s="1"/>
  <c r="I540" i="1"/>
  <c r="C34" i="71" s="1"/>
  <c r="I541" i="1"/>
  <c r="C35" i="71" s="1"/>
  <c r="I542" i="1"/>
  <c r="C36" i="71" s="1"/>
  <c r="I543" i="1"/>
  <c r="C37" i="71" s="1"/>
  <c r="I544" i="1"/>
  <c r="C38" i="71" s="1"/>
  <c r="I545" i="1"/>
  <c r="C39" i="71" s="1"/>
  <c r="I546" i="1"/>
  <c r="C40" i="71" s="1"/>
  <c r="I547" i="1"/>
  <c r="C41" i="71" s="1"/>
  <c r="I548" i="1"/>
  <c r="C42" i="71" s="1"/>
  <c r="I561" i="1"/>
  <c r="C6" i="72" s="1"/>
  <c r="I562" i="1"/>
  <c r="C7" i="72" s="1"/>
  <c r="I563" i="1"/>
  <c r="C8" i="72" s="1"/>
  <c r="I564" i="1"/>
  <c r="C9" i="72" s="1"/>
  <c r="I565" i="1"/>
  <c r="C10" i="72" s="1"/>
  <c r="I566" i="1"/>
  <c r="C11" i="72" s="1"/>
  <c r="I567" i="1"/>
  <c r="C12" i="72" s="1"/>
  <c r="I568" i="1"/>
  <c r="C13" i="72" s="1"/>
  <c r="I569" i="1"/>
  <c r="C14" i="72" s="1"/>
  <c r="I570" i="1"/>
  <c r="C15" i="72" s="1"/>
  <c r="I571" i="1"/>
  <c r="C16" i="72" s="1"/>
  <c r="I572" i="1"/>
  <c r="C17" i="72" s="1"/>
  <c r="I573" i="1"/>
  <c r="C18" i="72" s="1"/>
  <c r="I574" i="1"/>
  <c r="C19" i="72" s="1"/>
  <c r="I575" i="1"/>
  <c r="C20" i="72" s="1"/>
  <c r="I576" i="1"/>
  <c r="C21" i="72" s="1"/>
  <c r="I577" i="1"/>
  <c r="C22" i="72" s="1"/>
  <c r="I578" i="1"/>
  <c r="C23" i="72" s="1"/>
  <c r="I579" i="1"/>
  <c r="C24" i="72" s="1"/>
  <c r="I580" i="1"/>
  <c r="C25" i="72" s="1"/>
  <c r="I581" i="1"/>
  <c r="C26" i="72" s="1"/>
  <c r="I582" i="1"/>
  <c r="C27" i="72" s="1"/>
  <c r="I583" i="1"/>
  <c r="C28" i="72" s="1"/>
  <c r="I584" i="1"/>
  <c r="C29" i="72" s="1"/>
  <c r="I585" i="1"/>
  <c r="C30" i="72" s="1"/>
  <c r="I586" i="1"/>
  <c r="C31" i="72" s="1"/>
  <c r="I587" i="1"/>
  <c r="C32" i="72" s="1"/>
  <c r="I588" i="1"/>
  <c r="C33" i="72" s="1"/>
  <c r="I589" i="1"/>
  <c r="C34" i="72" s="1"/>
  <c r="I590" i="1"/>
  <c r="C35" i="72" s="1"/>
  <c r="I591" i="1"/>
  <c r="C36" i="72" s="1"/>
  <c r="I592" i="1"/>
  <c r="C37" i="72" s="1"/>
  <c r="I593" i="1"/>
  <c r="C38" i="72" s="1"/>
  <c r="I594" i="1"/>
  <c r="C39" i="72" s="1"/>
  <c r="I595" i="1"/>
  <c r="C40" i="72" s="1"/>
  <c r="I596" i="1"/>
  <c r="C41" i="72" s="1"/>
  <c r="I597" i="1"/>
  <c r="C42" i="72" s="1"/>
  <c r="I598" i="1"/>
  <c r="C43" i="72" s="1"/>
  <c r="I599" i="1"/>
  <c r="C44" i="72" s="1"/>
  <c r="I600" i="1"/>
  <c r="C45" i="72" s="1"/>
  <c r="I601" i="1"/>
  <c r="C46" i="72" s="1"/>
  <c r="I609" i="1"/>
  <c r="C7" i="73" s="1"/>
  <c r="I611" i="1"/>
  <c r="C9" i="73" s="1"/>
  <c r="I612" i="1"/>
  <c r="C10" i="73" s="1"/>
  <c r="I613" i="1"/>
  <c r="C11" i="73" s="1"/>
  <c r="I614" i="1"/>
  <c r="C12" i="73" s="1"/>
  <c r="I615" i="1"/>
  <c r="C13" i="73" s="1"/>
  <c r="I616" i="1"/>
  <c r="C14" i="73" s="1"/>
  <c r="I617" i="1"/>
  <c r="C15" i="73" s="1"/>
  <c r="I619" i="1"/>
  <c r="C17" i="73" s="1"/>
  <c r="I620" i="1"/>
  <c r="C18" i="73" s="1"/>
  <c r="I621" i="1"/>
  <c r="C19" i="73" s="1"/>
  <c r="I622" i="1"/>
  <c r="C20" i="73" s="1"/>
  <c r="I623" i="1"/>
  <c r="C21" i="73" s="1"/>
  <c r="I624" i="1"/>
  <c r="C22" i="73" s="1"/>
  <c r="I625" i="1"/>
  <c r="C23" i="73" s="1"/>
  <c r="I626" i="1"/>
  <c r="C24" i="73" s="1"/>
  <c r="I627" i="1"/>
  <c r="C25" i="73" s="1"/>
  <c r="I628" i="1"/>
  <c r="C26" i="73" s="1"/>
  <c r="I629" i="1"/>
  <c r="C27" i="73" s="1"/>
  <c r="I630" i="1"/>
  <c r="C28" i="73" s="1"/>
  <c r="I631" i="1"/>
  <c r="C29" i="73" s="1"/>
  <c r="I632" i="1"/>
  <c r="C30" i="73" s="1"/>
  <c r="I633" i="1"/>
  <c r="C31" i="73" s="1"/>
  <c r="I634" i="1"/>
  <c r="C32" i="73" s="1"/>
  <c r="I635" i="1"/>
  <c r="C33" i="73" s="1"/>
  <c r="I636" i="1"/>
  <c r="C34" i="73" s="1"/>
  <c r="I637" i="1"/>
  <c r="C35" i="73" s="1"/>
  <c r="I638" i="1"/>
  <c r="C36" i="73" s="1"/>
  <c r="I639" i="1"/>
  <c r="C37" i="73" s="1"/>
  <c r="I640" i="1"/>
  <c r="C38" i="73" s="1"/>
  <c r="I641" i="1"/>
  <c r="C39" i="73" s="1"/>
  <c r="I642" i="1"/>
  <c r="C40" i="73" s="1"/>
  <c r="I643" i="1"/>
  <c r="C41" i="73" s="1"/>
  <c r="I644" i="1"/>
  <c r="C42" i="73" s="1"/>
  <c r="I645" i="1"/>
  <c r="C43" i="73" s="1"/>
  <c r="I646" i="1"/>
  <c r="C44" i="73" s="1"/>
  <c r="I647" i="1"/>
  <c r="C45" i="73" s="1"/>
  <c r="I648" i="1"/>
  <c r="C46" i="73" s="1"/>
  <c r="I649" i="1"/>
  <c r="C47" i="73" s="1"/>
  <c r="I650" i="1"/>
  <c r="C48" i="73" s="1"/>
  <c r="I651" i="1"/>
  <c r="C49" i="73" s="1"/>
  <c r="I9" i="23" l="1"/>
  <c r="J9" i="23"/>
  <c r="K234" i="1"/>
  <c r="J234" i="1" s="1"/>
  <c r="D32" i="53" s="1"/>
  <c r="K233" i="1"/>
  <c r="J233" i="1" s="1"/>
  <c r="D31" i="53" s="1"/>
  <c r="K232" i="1"/>
  <c r="J232" i="1" s="1"/>
  <c r="D30" i="53" s="1"/>
  <c r="K192" i="1"/>
  <c r="J192" i="1" s="1"/>
  <c r="D31" i="52" s="1"/>
  <c r="I234" i="1"/>
  <c r="C32" i="53" s="1"/>
  <c r="I233" i="1"/>
  <c r="C31" i="53" s="1"/>
  <c r="I232" i="1"/>
  <c r="C30" i="53" s="1"/>
  <c r="I192" i="1"/>
  <c r="C31" i="52" s="1"/>
  <c r="I466" i="1"/>
  <c r="C6" i="70" s="1"/>
  <c r="K475" i="1"/>
  <c r="J475" i="1" s="1"/>
  <c r="D15" i="70" s="1"/>
  <c r="K474" i="1"/>
  <c r="J474" i="1" s="1"/>
  <c r="D14" i="70" s="1"/>
  <c r="K473" i="1"/>
  <c r="J473" i="1" s="1"/>
  <c r="D13" i="70" s="1"/>
  <c r="K472" i="1"/>
  <c r="J472" i="1" s="1"/>
  <c r="D12" i="70" s="1"/>
  <c r="K471" i="1"/>
  <c r="J471" i="1" s="1"/>
  <c r="D11" i="70" s="1"/>
  <c r="K470" i="1"/>
  <c r="J470" i="1" s="1"/>
  <c r="D10" i="70" s="1"/>
  <c r="K469" i="1"/>
  <c r="J469" i="1" s="1"/>
  <c r="D9" i="70" s="1"/>
  <c r="K468" i="1"/>
  <c r="J468" i="1" s="1"/>
  <c r="D8" i="70" s="1"/>
  <c r="K467" i="1"/>
  <c r="J467" i="1" s="1"/>
  <c r="D7" i="70" s="1"/>
  <c r="K466" i="1"/>
  <c r="I853" i="1"/>
  <c r="C26" i="68" s="1"/>
  <c r="I854" i="1"/>
  <c r="C27" i="68" s="1"/>
  <c r="I855" i="1"/>
  <c r="C28" i="68" s="1"/>
  <c r="I856" i="1"/>
  <c r="C29" i="68" s="1"/>
  <c r="I741" i="1"/>
  <c r="C26" i="64" s="1"/>
  <c r="I742" i="1"/>
  <c r="C27" i="64" s="1"/>
  <c r="I743" i="1"/>
  <c r="C28" i="64" s="1"/>
  <c r="I744" i="1"/>
  <c r="C29" i="64" s="1"/>
  <c r="K349" i="1"/>
  <c r="J349" i="1" s="1"/>
  <c r="D26" i="57" s="1"/>
  <c r="K348" i="1"/>
  <c r="J348" i="1" s="1"/>
  <c r="D25" i="57" s="1"/>
  <c r="K347" i="1"/>
  <c r="J347" i="1" s="1"/>
  <c r="D24" i="57" s="1"/>
  <c r="K346" i="1"/>
  <c r="J346" i="1" s="1"/>
  <c r="D23" i="57" s="1"/>
  <c r="K345" i="1"/>
  <c r="J345" i="1" s="1"/>
  <c r="D22" i="57" s="1"/>
  <c r="K344" i="1"/>
  <c r="J344" i="1" s="1"/>
  <c r="D21" i="57" s="1"/>
  <c r="I388" i="1"/>
  <c r="C30" i="58" s="1"/>
  <c r="I389" i="1"/>
  <c r="C31" i="58" s="1"/>
  <c r="I185" i="1"/>
  <c r="C24" i="52" s="1"/>
  <c r="I186" i="1"/>
  <c r="C25" i="52" s="1"/>
  <c r="I187" i="1"/>
  <c r="C26" i="52" s="1"/>
  <c r="I188" i="1"/>
  <c r="C27" i="52" s="1"/>
  <c r="I189" i="1"/>
  <c r="C28" i="52" s="1"/>
  <c r="I190" i="1"/>
  <c r="C29" i="52" s="1"/>
  <c r="I191" i="1"/>
  <c r="C30" i="52" s="1"/>
  <c r="I207" i="1"/>
  <c r="C46" i="52" s="1"/>
  <c r="K207" i="1"/>
  <c r="J207" i="1" s="1"/>
  <c r="D46" i="52" s="1"/>
  <c r="K191" i="1"/>
  <c r="J191" i="1" s="1"/>
  <c r="D30" i="52" s="1"/>
  <c r="K190" i="1"/>
  <c r="J190" i="1" s="1"/>
  <c r="D29" i="52" s="1"/>
  <c r="K189" i="1"/>
  <c r="J189" i="1" s="1"/>
  <c r="D28" i="52" s="1"/>
  <c r="K188" i="1"/>
  <c r="J188" i="1" s="1"/>
  <c r="D27" i="52" s="1"/>
  <c r="K187" i="1"/>
  <c r="J187" i="1" s="1"/>
  <c r="D26" i="52" s="1"/>
  <c r="K186" i="1"/>
  <c r="J186" i="1" s="1"/>
  <c r="D25" i="52" s="1"/>
  <c r="K185" i="1"/>
  <c r="J185" i="1" s="1"/>
  <c r="D24" i="52" s="1"/>
  <c r="K231" i="1"/>
  <c r="J231" i="1" s="1"/>
  <c r="D29" i="53" s="1"/>
  <c r="K230" i="1"/>
  <c r="J230" i="1" s="1"/>
  <c r="D28" i="53" s="1"/>
  <c r="I231" i="1"/>
  <c r="C29" i="53" s="1"/>
  <c r="I230" i="1"/>
  <c r="C28" i="53" s="1"/>
  <c r="K856" i="1"/>
  <c r="J856" i="1" s="1"/>
  <c r="D29" i="68" s="1"/>
  <c r="K855" i="1"/>
  <c r="J855" i="1" s="1"/>
  <c r="D28" i="68" s="1"/>
  <c r="K854" i="1"/>
  <c r="J854" i="1" s="1"/>
  <c r="D27" i="68" s="1"/>
  <c r="K853" i="1"/>
  <c r="J853" i="1" s="1"/>
  <c r="D26" i="68" s="1"/>
  <c r="K744" i="1"/>
  <c r="J744" i="1" s="1"/>
  <c r="D29" i="64" s="1"/>
  <c r="K743" i="1"/>
  <c r="J743" i="1" s="1"/>
  <c r="D28" i="64" s="1"/>
  <c r="K742" i="1"/>
  <c r="J742" i="1" s="1"/>
  <c r="D27" i="64" s="1"/>
  <c r="K741" i="1"/>
  <c r="J741" i="1" s="1"/>
  <c r="D26" i="64" s="1"/>
  <c r="K389" i="1"/>
  <c r="J389" i="1" s="1"/>
  <c r="D31" i="58" s="1"/>
  <c r="K388" i="1"/>
  <c r="J388" i="1" s="1"/>
  <c r="D30" i="58" s="1"/>
  <c r="I349" i="1"/>
  <c r="C26" i="57" s="1"/>
  <c r="I348" i="1"/>
  <c r="C25" i="57" s="1"/>
  <c r="I347" i="1"/>
  <c r="C24" i="57" s="1"/>
  <c r="I346" i="1"/>
  <c r="C23" i="57" s="1"/>
  <c r="I345" i="1"/>
  <c r="C22" i="57" s="1"/>
  <c r="F344" i="1"/>
  <c r="I344" i="1" s="1"/>
  <c r="C21" i="57" s="1"/>
  <c r="J466" i="1" l="1"/>
  <c r="D6" i="70" s="1"/>
  <c r="K9" i="23"/>
  <c r="S6" i="62"/>
  <c r="B6" i="62"/>
  <c r="A6" i="62"/>
  <c r="S6" i="24"/>
  <c r="E6" i="24"/>
  <c r="D6" i="24"/>
  <c r="C6" i="24"/>
  <c r="B6" i="24"/>
  <c r="A6" i="24"/>
  <c r="I14" i="23" l="1"/>
  <c r="J14" i="23"/>
  <c r="D6" i="23"/>
  <c r="C6" i="23"/>
  <c r="J6" i="23"/>
  <c r="I6" i="23"/>
  <c r="C22" i="23"/>
  <c r="D22" i="23"/>
  <c r="Q5" i="84" l="1"/>
  <c r="P5" i="84"/>
  <c r="K5" i="84"/>
  <c r="J5" i="84" s="1"/>
  <c r="Q4" i="84"/>
  <c r="P4" i="84"/>
  <c r="K4" i="84"/>
  <c r="J4" i="84" s="1"/>
  <c r="Q3" i="84"/>
  <c r="P3" i="84"/>
  <c r="K3" i="84"/>
  <c r="J3" i="84" s="1"/>
  <c r="Q2" i="84"/>
  <c r="P2" i="84"/>
  <c r="K2" i="84"/>
  <c r="J2" i="84" s="1"/>
  <c r="R5" i="84" l="1"/>
  <c r="F5" i="84" s="1"/>
  <c r="I5" i="84" s="1"/>
  <c r="R3" i="84"/>
  <c r="F3" i="84" s="1"/>
  <c r="I3" i="84" s="1"/>
  <c r="R4" i="84"/>
  <c r="F4" i="84" s="1"/>
  <c r="I4" i="84" s="1"/>
  <c r="R2" i="84"/>
  <c r="F2" i="84" s="1"/>
  <c r="I2" i="84" s="1"/>
  <c r="K718" i="1"/>
  <c r="J718" i="1" s="1"/>
  <c r="D33" i="63" s="1"/>
  <c r="P718" i="1"/>
  <c r="Q718" i="1"/>
  <c r="K719" i="1"/>
  <c r="J719" i="1" s="1"/>
  <c r="D34" i="63" s="1"/>
  <c r="P719" i="1"/>
  <c r="Q719" i="1"/>
  <c r="R719" i="1" l="1"/>
  <c r="F719" i="1" s="1"/>
  <c r="I719" i="1" s="1"/>
  <c r="C34" i="63" s="1"/>
  <c r="R718" i="1"/>
  <c r="F718" i="1" s="1"/>
  <c r="I718" i="1" s="1"/>
  <c r="C33" i="63" s="1"/>
  <c r="K888" i="1"/>
  <c r="J888" i="1" s="1"/>
  <c r="D32" i="69" s="1"/>
  <c r="P888" i="1"/>
  <c r="Q888" i="1"/>
  <c r="K184" i="1"/>
  <c r="J184" i="1" s="1"/>
  <c r="D23" i="52" s="1"/>
  <c r="P184" i="1"/>
  <c r="Q184" i="1"/>
  <c r="R888" i="1" l="1"/>
  <c r="F888" i="1" s="1"/>
  <c r="I888" i="1" s="1"/>
  <c r="C32" i="69" s="1"/>
  <c r="R184" i="1"/>
  <c r="F184" i="1" s="1"/>
  <c r="I184" i="1" s="1"/>
  <c r="C23" i="52" s="1"/>
  <c r="K673" i="1" l="1"/>
  <c r="J673" i="1" s="1"/>
  <c r="D26" i="62" s="1"/>
  <c r="P673" i="1"/>
  <c r="Q673" i="1"/>
  <c r="R673" i="1" l="1"/>
  <c r="F673" i="1" s="1"/>
  <c r="I673" i="1" s="1"/>
  <c r="C26" i="62" s="1"/>
  <c r="K785" i="1" l="1"/>
  <c r="J785" i="1" s="1"/>
  <c r="D17" i="66" s="1"/>
  <c r="P785" i="1"/>
  <c r="Q785" i="1"/>
  <c r="K786" i="1"/>
  <c r="J786" i="1" s="1"/>
  <c r="D18" i="66" s="1"/>
  <c r="P786" i="1"/>
  <c r="Q786" i="1"/>
  <c r="K206" i="1"/>
  <c r="J206" i="1" s="1"/>
  <c r="D45" i="52" s="1"/>
  <c r="P206" i="1"/>
  <c r="Q206" i="1"/>
  <c r="K834" i="1"/>
  <c r="J834" i="1" s="1"/>
  <c r="D7" i="68" s="1"/>
  <c r="P834" i="1"/>
  <c r="Q834" i="1"/>
  <c r="K861" i="1"/>
  <c r="J861" i="1" s="1"/>
  <c r="D34" i="68" s="1"/>
  <c r="P861" i="1"/>
  <c r="Q861" i="1"/>
  <c r="K455" i="1"/>
  <c r="J455" i="1" s="1"/>
  <c r="P455" i="1"/>
  <c r="Q455" i="1"/>
  <c r="R786" i="1" l="1"/>
  <c r="F786" i="1" s="1"/>
  <c r="I786" i="1" s="1"/>
  <c r="C18" i="66" s="1"/>
  <c r="R861" i="1"/>
  <c r="F861" i="1" s="1"/>
  <c r="I861" i="1" s="1"/>
  <c r="C34" i="68" s="1"/>
  <c r="R785" i="1"/>
  <c r="F785" i="1" s="1"/>
  <c r="I785" i="1" s="1"/>
  <c r="C17" i="66" s="1"/>
  <c r="R206" i="1"/>
  <c r="F206" i="1" s="1"/>
  <c r="I206" i="1" s="1"/>
  <c r="C45" i="52" s="1"/>
  <c r="R834" i="1"/>
  <c r="F834" i="1" s="1"/>
  <c r="I834" i="1" s="1"/>
  <c r="C7" i="68" s="1"/>
  <c r="R455" i="1"/>
  <c r="F455" i="1" s="1"/>
  <c r="I455" i="1" s="1"/>
  <c r="C29" i="60" s="1"/>
  <c r="K860" i="1"/>
  <c r="J860" i="1" s="1"/>
  <c r="D33" i="68" s="1"/>
  <c r="P860" i="1"/>
  <c r="Q860" i="1"/>
  <c r="K454" i="1"/>
  <c r="J454" i="1" s="1"/>
  <c r="P454" i="1"/>
  <c r="Q454" i="1"/>
  <c r="K387" i="1"/>
  <c r="J387" i="1" s="1"/>
  <c r="D29" i="58" s="1"/>
  <c r="P387" i="1"/>
  <c r="Q387" i="1"/>
  <c r="K386" i="1"/>
  <c r="J386" i="1" s="1"/>
  <c r="D28" i="58" s="1"/>
  <c r="P386" i="1"/>
  <c r="Q386" i="1"/>
  <c r="K740" i="1"/>
  <c r="J740" i="1" s="1"/>
  <c r="D25" i="64" s="1"/>
  <c r="P740" i="1"/>
  <c r="Q740" i="1"/>
  <c r="K717" i="1"/>
  <c r="J717" i="1" s="1"/>
  <c r="D32" i="63" s="1"/>
  <c r="P717" i="1"/>
  <c r="Q717" i="1"/>
  <c r="K805" i="1"/>
  <c r="J805" i="1" s="1"/>
  <c r="D37" i="66" s="1"/>
  <c r="P805" i="1"/>
  <c r="Q805" i="1"/>
  <c r="R860" i="1" l="1"/>
  <c r="F860" i="1" s="1"/>
  <c r="I860" i="1" s="1"/>
  <c r="C33" i="68" s="1"/>
  <c r="R454" i="1"/>
  <c r="F454" i="1" s="1"/>
  <c r="I454" i="1" s="1"/>
  <c r="C28" i="60" s="1"/>
  <c r="R387" i="1"/>
  <c r="F387" i="1" s="1"/>
  <c r="I387" i="1" s="1"/>
  <c r="C29" i="58" s="1"/>
  <c r="R386" i="1"/>
  <c r="F386" i="1" s="1"/>
  <c r="I386" i="1" s="1"/>
  <c r="C28" i="58" s="1"/>
  <c r="R740" i="1"/>
  <c r="F740" i="1" s="1"/>
  <c r="I740" i="1" s="1"/>
  <c r="C25" i="64" s="1"/>
  <c r="R717" i="1"/>
  <c r="F717" i="1" s="1"/>
  <c r="I717" i="1" s="1"/>
  <c r="C32" i="63" s="1"/>
  <c r="R805" i="1"/>
  <c r="F805" i="1" s="1"/>
  <c r="I805" i="1" s="1"/>
  <c r="C37" i="66" s="1"/>
  <c r="K697" i="1" l="1"/>
  <c r="J697" i="1" s="1"/>
  <c r="D12" i="63" s="1"/>
  <c r="P697" i="1"/>
  <c r="Q697" i="1"/>
  <c r="R697" i="1" l="1"/>
  <c r="F697" i="1" s="1"/>
  <c r="I697" i="1" s="1"/>
  <c r="C12" i="63" s="1"/>
  <c r="E3" i="78"/>
  <c r="E4" i="78"/>
  <c r="E5" i="78"/>
  <c r="E6" i="78"/>
  <c r="E7" i="78"/>
  <c r="E8" i="78"/>
  <c r="E9" i="78"/>
  <c r="E10" i="78"/>
  <c r="E11" i="78"/>
  <c r="E12" i="78"/>
  <c r="E13" i="78"/>
  <c r="E14" i="78"/>
  <c r="E15" i="78"/>
  <c r="E16" i="78"/>
  <c r="E17" i="78"/>
  <c r="E18" i="78"/>
  <c r="E19" i="78"/>
  <c r="E20" i="78"/>
  <c r="E21" i="78"/>
  <c r="E22" i="78"/>
  <c r="E23" i="78"/>
  <c r="E24" i="78"/>
  <c r="E25" i="78"/>
  <c r="E26" i="78"/>
  <c r="E27" i="78"/>
  <c r="E28" i="78"/>
  <c r="E29" i="78"/>
  <c r="E30" i="78"/>
  <c r="E31" i="78"/>
  <c r="E32" i="78"/>
  <c r="E33" i="78"/>
  <c r="E34" i="78"/>
  <c r="E35" i="78"/>
  <c r="E36" i="78"/>
  <c r="E37" i="78"/>
  <c r="E38" i="78"/>
  <c r="E39" i="78"/>
  <c r="E40" i="78"/>
  <c r="E41" i="78"/>
  <c r="E42" i="78"/>
  <c r="E43" i="78"/>
  <c r="E44" i="78"/>
  <c r="E45" i="78"/>
  <c r="E46" i="78"/>
  <c r="E47" i="78"/>
  <c r="E48" i="78"/>
  <c r="E49" i="78"/>
  <c r="E50" i="78"/>
  <c r="E51" i="78"/>
  <c r="E52" i="78"/>
  <c r="E53" i="78"/>
  <c r="E54" i="78"/>
  <c r="E55" i="78"/>
  <c r="E56" i="78"/>
  <c r="E57" i="78"/>
  <c r="E58" i="78"/>
  <c r="E59" i="78"/>
  <c r="E60" i="78"/>
  <c r="E61" i="78"/>
  <c r="E62" i="78"/>
  <c r="E63" i="78"/>
  <c r="E64" i="78"/>
  <c r="E65" i="78"/>
  <c r="E66" i="78"/>
  <c r="E67" i="78"/>
  <c r="E68" i="78"/>
  <c r="E69" i="78"/>
  <c r="E70" i="78"/>
  <c r="E71" i="78"/>
  <c r="E72" i="78"/>
  <c r="E73" i="78"/>
  <c r="E74" i="78"/>
  <c r="E75" i="78"/>
  <c r="E76" i="78"/>
  <c r="E77" i="78"/>
  <c r="E78" i="78"/>
  <c r="E79" i="78"/>
  <c r="E80" i="78"/>
  <c r="E81" i="78"/>
  <c r="E82" i="78"/>
  <c r="E83" i="78"/>
  <c r="E84" i="78"/>
  <c r="E85" i="78"/>
  <c r="E86" i="78"/>
  <c r="E87" i="78"/>
  <c r="E88" i="78"/>
  <c r="E89" i="78"/>
  <c r="E90" i="78"/>
  <c r="E91" i="78"/>
  <c r="E92" i="78"/>
  <c r="E93" i="78"/>
  <c r="E94" i="78"/>
  <c r="E95" i="78"/>
  <c r="E96" i="78"/>
  <c r="E97" i="78"/>
  <c r="E98" i="78"/>
  <c r="E99" i="78"/>
  <c r="E100" i="78"/>
  <c r="E101" i="78"/>
  <c r="E102" i="78"/>
  <c r="E103" i="78"/>
  <c r="E104" i="78"/>
  <c r="E105" i="78"/>
  <c r="E106" i="78"/>
  <c r="E107" i="78"/>
  <c r="E108" i="78"/>
  <c r="E109" i="78"/>
  <c r="E110" i="78"/>
  <c r="E111" i="78"/>
  <c r="E112" i="78"/>
  <c r="E113" i="78"/>
  <c r="E114" i="78"/>
  <c r="E115" i="78"/>
  <c r="E116" i="78"/>
  <c r="E117" i="78"/>
  <c r="E118" i="78"/>
  <c r="E119" i="78"/>
  <c r="E120" i="78"/>
  <c r="E121" i="78"/>
  <c r="E122" i="78"/>
  <c r="E123" i="78"/>
  <c r="E124" i="78"/>
  <c r="E125" i="78"/>
  <c r="E126" i="78"/>
  <c r="E127" i="78"/>
  <c r="E128" i="78"/>
  <c r="E129" i="78"/>
  <c r="E130" i="78"/>
  <c r="E131" i="78"/>
  <c r="E132" i="78"/>
  <c r="E133" i="78"/>
  <c r="E134" i="78"/>
  <c r="E135" i="78"/>
  <c r="E136" i="78"/>
  <c r="E137" i="78"/>
  <c r="E138" i="78"/>
  <c r="E139" i="78"/>
  <c r="E140" i="78"/>
  <c r="E141" i="78"/>
  <c r="E142" i="78"/>
  <c r="E143" i="78"/>
  <c r="E144" i="78"/>
  <c r="E145" i="78"/>
  <c r="E146" i="78"/>
  <c r="E147" i="78"/>
  <c r="E148" i="78"/>
  <c r="E149" i="78"/>
  <c r="E150" i="78"/>
  <c r="E151" i="78"/>
  <c r="E152" i="78"/>
  <c r="E153" i="78"/>
  <c r="E154" i="78"/>
  <c r="E155" i="78"/>
  <c r="E156" i="78"/>
  <c r="E157" i="78"/>
  <c r="E158" i="78"/>
  <c r="E159" i="78"/>
  <c r="E160" i="78"/>
  <c r="E161" i="78"/>
  <c r="E162" i="78"/>
  <c r="E163" i="78"/>
  <c r="E164" i="78"/>
  <c r="E165" i="78"/>
  <c r="E166" i="78"/>
  <c r="E167" i="78"/>
  <c r="E168" i="78"/>
  <c r="E169" i="78"/>
  <c r="E170" i="78"/>
  <c r="E171" i="78"/>
  <c r="E172" i="78"/>
  <c r="E173" i="78"/>
  <c r="E174" i="78"/>
  <c r="E175" i="78"/>
  <c r="E176" i="78"/>
  <c r="E177" i="78"/>
  <c r="E178" i="78"/>
  <c r="E179" i="78"/>
  <c r="E180" i="78"/>
  <c r="E181" i="78"/>
  <c r="E182" i="78"/>
  <c r="E183" i="78"/>
  <c r="E184" i="78"/>
  <c r="E185" i="78"/>
  <c r="E186" i="78"/>
  <c r="E187" i="78"/>
  <c r="E188" i="78"/>
  <c r="E189" i="78"/>
  <c r="E190" i="78"/>
  <c r="E191" i="78"/>
  <c r="E192" i="78"/>
  <c r="E193" i="78"/>
  <c r="E194" i="78"/>
  <c r="E195" i="78"/>
  <c r="E196" i="78"/>
  <c r="E197" i="78"/>
  <c r="E198" i="78"/>
  <c r="E199" i="78"/>
  <c r="E200" i="78"/>
  <c r="E201" i="78"/>
  <c r="E202" i="78"/>
  <c r="E203" i="78"/>
  <c r="E204" i="78"/>
  <c r="E205" i="78"/>
  <c r="E206" i="78"/>
  <c r="E207" i="78"/>
  <c r="E208" i="78"/>
  <c r="E209" i="78"/>
  <c r="E210" i="78"/>
  <c r="E211" i="78"/>
  <c r="E212" i="78"/>
  <c r="E213" i="78"/>
  <c r="E214" i="78"/>
  <c r="E215" i="78"/>
  <c r="E216" i="78"/>
  <c r="E217" i="78"/>
  <c r="E218" i="78"/>
  <c r="E219" i="78"/>
  <c r="E220" i="78"/>
  <c r="E221" i="78"/>
  <c r="E222" i="78"/>
  <c r="E223" i="78"/>
  <c r="E224" i="78"/>
  <c r="E225" i="78"/>
  <c r="E226" i="78"/>
  <c r="E227" i="78"/>
  <c r="E228" i="78"/>
  <c r="E229" i="78"/>
  <c r="E230" i="78"/>
  <c r="E231" i="78"/>
  <c r="E232" i="78"/>
  <c r="E233" i="78"/>
  <c r="E234" i="78"/>
  <c r="E235" i="78"/>
  <c r="E236" i="78"/>
  <c r="E237" i="78"/>
  <c r="E238" i="78"/>
  <c r="E239" i="78"/>
  <c r="E240" i="78"/>
  <c r="E241" i="78"/>
  <c r="E242" i="78"/>
  <c r="E243" i="78"/>
  <c r="E244" i="78"/>
  <c r="E245" i="78"/>
  <c r="E246" i="78"/>
  <c r="E247" i="78"/>
  <c r="E248" i="78"/>
  <c r="E249" i="78"/>
  <c r="E250" i="78"/>
  <c r="E251" i="78"/>
  <c r="E252" i="78"/>
  <c r="E253" i="78"/>
  <c r="E254" i="78"/>
  <c r="E255" i="78"/>
  <c r="E256" i="78"/>
  <c r="E257" i="78"/>
  <c r="E258" i="78"/>
  <c r="E259" i="78"/>
  <c r="E260" i="78"/>
  <c r="E261" i="78"/>
  <c r="E262" i="78"/>
  <c r="E263" i="78"/>
  <c r="E264" i="78"/>
  <c r="E265" i="78"/>
  <c r="E266" i="78"/>
  <c r="E267" i="78"/>
  <c r="E268" i="78"/>
  <c r="E269" i="78"/>
  <c r="E270" i="78"/>
  <c r="E271" i="78"/>
  <c r="E272" i="78"/>
  <c r="E273" i="78"/>
  <c r="E274" i="78"/>
  <c r="E275" i="78"/>
  <c r="E276" i="78"/>
  <c r="E277" i="78"/>
  <c r="E278" i="78"/>
  <c r="E279" i="78"/>
  <c r="E280" i="78"/>
  <c r="E281" i="78"/>
  <c r="E282" i="78"/>
  <c r="E283" i="78"/>
  <c r="E284" i="78"/>
  <c r="E285" i="78"/>
  <c r="E286" i="78"/>
  <c r="E287" i="78"/>
  <c r="E288" i="78"/>
  <c r="E289" i="78"/>
  <c r="E290" i="78"/>
  <c r="E291" i="78"/>
  <c r="E292" i="78"/>
  <c r="E293" i="78"/>
  <c r="E294" i="78"/>
  <c r="E295" i="78"/>
  <c r="E296" i="78"/>
  <c r="E297" i="78"/>
  <c r="E298" i="78"/>
  <c r="E299" i="78"/>
  <c r="E2" i="78"/>
  <c r="K421" i="1" l="1"/>
  <c r="J421" i="1" s="1"/>
  <c r="D29" i="59" s="1"/>
  <c r="P421" i="1"/>
  <c r="Q421" i="1"/>
  <c r="K422" i="1"/>
  <c r="J422" i="1" s="1"/>
  <c r="D30" i="59" s="1"/>
  <c r="P422" i="1"/>
  <c r="Q422" i="1"/>
  <c r="R421" i="1" l="1"/>
  <c r="F421" i="1" s="1"/>
  <c r="I421" i="1" s="1"/>
  <c r="C29" i="59" s="1"/>
  <c r="R422" i="1"/>
  <c r="F422" i="1" s="1"/>
  <c r="I422" i="1" s="1"/>
  <c r="C30" i="59" s="1"/>
  <c r="K183" i="1"/>
  <c r="J183" i="1" s="1"/>
  <c r="D22" i="52" s="1"/>
  <c r="P183" i="1"/>
  <c r="Q183" i="1"/>
  <c r="R183" i="1" l="1"/>
  <c r="F183" i="1" s="1"/>
  <c r="I183" i="1" s="1"/>
  <c r="C22" i="52" s="1"/>
  <c r="L2" i="81" l="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1" i="81"/>
  <c r="D51" i="81"/>
  <c r="D52" i="81"/>
  <c r="D53" i="81"/>
  <c r="D54" i="81"/>
  <c r="D55" i="81"/>
  <c r="D56" i="81"/>
  <c r="D57" i="81"/>
  <c r="D58" i="81"/>
  <c r="D59" i="81"/>
  <c r="D60" i="81"/>
  <c r="D61" i="81"/>
  <c r="D62" i="81"/>
  <c r="D63" i="81"/>
  <c r="D64" i="81"/>
  <c r="D65" i="81"/>
  <c r="D66" i="81"/>
  <c r="D67" i="81"/>
  <c r="D68" i="81"/>
  <c r="D69" i="81"/>
  <c r="D70" i="81"/>
  <c r="D71" i="81"/>
  <c r="D72" i="81"/>
  <c r="D73" i="81"/>
  <c r="D74" i="81"/>
  <c r="D75" i="81"/>
  <c r="D76" i="81"/>
  <c r="D77" i="81"/>
  <c r="D78" i="81"/>
  <c r="D79" i="81"/>
  <c r="D80" i="81"/>
  <c r="D81" i="81"/>
  <c r="D82" i="81"/>
  <c r="D83" i="81"/>
  <c r="D84" i="81"/>
  <c r="D85" i="81"/>
  <c r="D86" i="81"/>
  <c r="D87" i="81"/>
  <c r="D88" i="81"/>
  <c r="D89" i="81"/>
  <c r="D90" i="81"/>
  <c r="D91" i="81"/>
  <c r="D92" i="81"/>
  <c r="D93" i="81"/>
  <c r="D94" i="81"/>
  <c r="D95" i="81"/>
  <c r="D96" i="81"/>
  <c r="D97" i="81"/>
  <c r="D98" i="81"/>
  <c r="D99" i="81"/>
  <c r="D100" i="81"/>
  <c r="D101" i="81"/>
  <c r="D102" i="81"/>
  <c r="D103" i="81"/>
  <c r="D104" i="81"/>
  <c r="D105" i="81"/>
  <c r="D106" i="81"/>
  <c r="D107" i="81"/>
  <c r="D108" i="81"/>
  <c r="D109" i="81"/>
  <c r="D110" i="81"/>
  <c r="D111" i="81"/>
  <c r="D112" i="81"/>
  <c r="D113" i="81"/>
  <c r="D114" i="81"/>
  <c r="D115" i="81"/>
  <c r="D116" i="81"/>
  <c r="D117" i="81"/>
  <c r="D118" i="81"/>
  <c r="D119" i="81"/>
  <c r="D120" i="81"/>
  <c r="D121" i="81"/>
  <c r="D122" i="81"/>
  <c r="D123" i="81"/>
  <c r="D124" i="81"/>
  <c r="D125" i="81"/>
  <c r="D126" i="81"/>
  <c r="D127" i="81"/>
  <c r="D128" i="81"/>
  <c r="D129" i="81"/>
  <c r="D130" i="81"/>
  <c r="D131" i="81"/>
  <c r="D132" i="81"/>
  <c r="D133" i="81"/>
  <c r="D134" i="81"/>
  <c r="D135" i="81"/>
  <c r="D136" i="81"/>
  <c r="D137" i="81"/>
  <c r="D138" i="81"/>
  <c r="D139" i="81"/>
  <c r="D140" i="81"/>
  <c r="D141" i="81"/>
  <c r="D142" i="81"/>
  <c r="D143" i="81"/>
  <c r="D144" i="81"/>
  <c r="D145" i="81"/>
  <c r="D146" i="81"/>
  <c r="D147" i="81"/>
  <c r="D148" i="81"/>
  <c r="D149" i="81"/>
  <c r="D150" i="81"/>
  <c r="D151" i="81"/>
  <c r="D152" i="81"/>
  <c r="D153" i="81"/>
  <c r="D154" i="81"/>
  <c r="D155" i="81"/>
  <c r="D156" i="81"/>
  <c r="D157" i="81"/>
  <c r="D158" i="81"/>
  <c r="D159" i="81"/>
  <c r="D160" i="81"/>
  <c r="D161" i="81"/>
  <c r="D162" i="81"/>
  <c r="D163" i="81"/>
  <c r="D164" i="81"/>
  <c r="D165" i="81"/>
  <c r="D166" i="81"/>
  <c r="D167" i="81"/>
  <c r="D168" i="81"/>
  <c r="D169" i="81"/>
  <c r="D170" i="81"/>
  <c r="D171" i="81"/>
  <c r="D172" i="81"/>
  <c r="D173" i="81"/>
  <c r="D174" i="81"/>
  <c r="D175" i="81"/>
  <c r="D176" i="81"/>
  <c r="D177" i="81"/>
  <c r="D178" i="81"/>
  <c r="D179" i="81"/>
  <c r="D180" i="81"/>
  <c r="D181" i="81"/>
  <c r="D182" i="81"/>
  <c r="D183" i="81"/>
  <c r="D184" i="81"/>
  <c r="D185" i="81"/>
  <c r="D186" i="81"/>
  <c r="D187" i="81"/>
  <c r="D188" i="81"/>
  <c r="D189" i="81"/>
  <c r="D190" i="81"/>
  <c r="D191" i="81"/>
  <c r="D192" i="81"/>
  <c r="D193" i="81"/>
  <c r="D194" i="81"/>
  <c r="D195" i="81"/>
  <c r="D196" i="81"/>
  <c r="D197" i="81"/>
  <c r="D198" i="81"/>
  <c r="D199" i="81"/>
  <c r="D200" i="81"/>
  <c r="D201" i="81"/>
  <c r="D202" i="81"/>
  <c r="D203" i="81"/>
  <c r="D204" i="81"/>
  <c r="D205" i="81"/>
  <c r="D206" i="81"/>
  <c r="D207" i="81"/>
  <c r="D208" i="81"/>
  <c r="D209" i="81"/>
  <c r="D210" i="81"/>
  <c r="D211" i="81"/>
  <c r="D212" i="81"/>
  <c r="D213" i="81"/>
  <c r="D214" i="81"/>
  <c r="D215" i="81"/>
  <c r="D216" i="81"/>
  <c r="D217" i="81"/>
  <c r="D218" i="81"/>
  <c r="D219" i="81"/>
  <c r="D220" i="81"/>
  <c r="D221" i="81"/>
  <c r="D222" i="81"/>
  <c r="D223" i="81"/>
  <c r="D224" i="81"/>
  <c r="D225" i="81"/>
  <c r="D226" i="81"/>
  <c r="D227" i="81"/>
  <c r="D228" i="81"/>
  <c r="D229" i="81"/>
  <c r="D230" i="81"/>
  <c r="D231" i="81"/>
  <c r="D232" i="81"/>
  <c r="D233" i="81"/>
  <c r="D234" i="81"/>
  <c r="D235" i="81"/>
  <c r="D236" i="81"/>
  <c r="D237" i="81"/>
  <c r="D238" i="81"/>
  <c r="D239" i="81"/>
  <c r="D240" i="81"/>
  <c r="D241" i="81"/>
  <c r="D242" i="81"/>
  <c r="D243" i="81"/>
  <c r="D244" i="81"/>
  <c r="D245" i="81"/>
  <c r="D246" i="81"/>
  <c r="D247" i="81"/>
  <c r="D248" i="81"/>
  <c r="D249" i="81"/>
  <c r="D250" i="81"/>
  <c r="D251" i="81"/>
  <c r="D252" i="81"/>
  <c r="D253" i="81"/>
  <c r="D254" i="81"/>
  <c r="D255" i="81"/>
  <c r="D256" i="81"/>
  <c r="D257" i="81"/>
  <c r="D258" i="81"/>
  <c r="D259" i="81"/>
  <c r="D260" i="81"/>
  <c r="D261" i="81"/>
  <c r="D262" i="81"/>
  <c r="D263" i="81"/>
  <c r="D264" i="81"/>
  <c r="D265" i="81"/>
  <c r="D266" i="81"/>
  <c r="D267" i="81"/>
  <c r="D268" i="81"/>
  <c r="D269" i="81"/>
  <c r="D270" i="81"/>
  <c r="D271" i="81"/>
  <c r="D272" i="81"/>
  <c r="D273" i="81"/>
  <c r="D274" i="81"/>
  <c r="D275" i="81"/>
  <c r="D276" i="81"/>
  <c r="D277" i="81"/>
  <c r="D278" i="81"/>
  <c r="D279" i="81"/>
  <c r="D280" i="81"/>
  <c r="D281" i="81"/>
  <c r="D282" i="81"/>
  <c r="D283" i="81"/>
  <c r="D284" i="81"/>
  <c r="D285" i="81"/>
  <c r="D286" i="81"/>
  <c r="D287" i="81"/>
  <c r="D288" i="81"/>
  <c r="D289" i="81"/>
  <c r="D290" i="81"/>
  <c r="D291" i="81"/>
  <c r="D292" i="81"/>
  <c r="D293" i="81"/>
  <c r="D294" i="81"/>
  <c r="D295" i="81"/>
  <c r="D296" i="81"/>
  <c r="D297" i="81"/>
  <c r="D298" i="81"/>
  <c r="D299" i="81"/>
  <c r="D300" i="81"/>
  <c r="D301" i="81"/>
  <c r="D302" i="81"/>
  <c r="D303" i="81"/>
  <c r="D304" i="81"/>
  <c r="D305" i="81"/>
  <c r="D306" i="81"/>
  <c r="D307" i="81"/>
  <c r="D308" i="81"/>
  <c r="D309" i="81"/>
  <c r="D310" i="81"/>
  <c r="D311" i="81"/>
  <c r="D312" i="81"/>
  <c r="D313" i="81"/>
  <c r="D314" i="81"/>
  <c r="D315" i="81"/>
  <c r="D316" i="81"/>
  <c r="D317" i="81"/>
  <c r="D318" i="81"/>
  <c r="D319" i="81"/>
  <c r="D320" i="81"/>
  <c r="D321" i="81"/>
  <c r="D322" i="81"/>
  <c r="D323" i="81"/>
  <c r="D324" i="81"/>
  <c r="D325" i="81"/>
  <c r="D326" i="81"/>
  <c r="D327" i="81"/>
  <c r="D328" i="81"/>
  <c r="D329" i="81"/>
  <c r="D330" i="81"/>
  <c r="D331" i="81"/>
  <c r="D332" i="81"/>
  <c r="D333" i="81"/>
  <c r="D334" i="81"/>
  <c r="D335" i="81"/>
  <c r="D336" i="81"/>
  <c r="D337" i="81"/>
  <c r="D338" i="81"/>
  <c r="D339" i="81"/>
  <c r="D340" i="81"/>
  <c r="D341" i="81"/>
  <c r="D342" i="81"/>
  <c r="D343" i="81"/>
  <c r="D344" i="81"/>
  <c r="D345" i="81"/>
  <c r="D346" i="81"/>
  <c r="D347" i="81"/>
  <c r="D348" i="81"/>
  <c r="D349" i="81"/>
  <c r="D350" i="81"/>
  <c r="D351" i="81"/>
  <c r="D352" i="81"/>
  <c r="D353" i="81"/>
  <c r="D354" i="81"/>
  <c r="D355" i="81"/>
  <c r="D356" i="81"/>
  <c r="D357" i="81"/>
  <c r="D358" i="81"/>
  <c r="D359" i="81"/>
  <c r="D360" i="81"/>
  <c r="D361" i="81"/>
  <c r="D362" i="81"/>
  <c r="D363" i="81"/>
  <c r="D364" i="81"/>
  <c r="D365" i="81"/>
  <c r="D366" i="81"/>
  <c r="D367" i="81"/>
  <c r="D368" i="81"/>
  <c r="D369" i="81"/>
  <c r="D370" i="81"/>
  <c r="D371" i="81"/>
  <c r="D372" i="81"/>
  <c r="D373" i="81"/>
  <c r="D374" i="81"/>
  <c r="D375" i="81"/>
  <c r="D376" i="81"/>
  <c r="D377" i="81"/>
  <c r="D378" i="81"/>
  <c r="D379" i="81"/>
  <c r="D380" i="81"/>
  <c r="D381" i="81"/>
  <c r="D382" i="81"/>
  <c r="D383" i="81"/>
  <c r="D384" i="81"/>
  <c r="D385" i="81"/>
  <c r="D386" i="81"/>
  <c r="D387" i="81"/>
  <c r="D388" i="81"/>
  <c r="D389" i="81"/>
  <c r="D390" i="81"/>
  <c r="D391" i="81"/>
  <c r="D392" i="81"/>
  <c r="D393" i="81"/>
  <c r="D394" i="81"/>
  <c r="D395" i="81"/>
  <c r="D396" i="81"/>
  <c r="D397" i="81"/>
  <c r="D398" i="81"/>
  <c r="D399" i="81"/>
  <c r="D400" i="81"/>
  <c r="D401" i="81"/>
  <c r="D402" i="81"/>
  <c r="D403" i="81"/>
  <c r="D404" i="81"/>
  <c r="D405" i="81"/>
  <c r="D406" i="81"/>
  <c r="D407" i="81"/>
  <c r="D408" i="81"/>
  <c r="D409" i="81"/>
  <c r="D410" i="81"/>
  <c r="D411" i="81"/>
  <c r="D412" i="81"/>
  <c r="D413" i="81"/>
  <c r="D414" i="81"/>
  <c r="D415" i="81"/>
  <c r="D416" i="81"/>
  <c r="D417" i="81"/>
  <c r="D418" i="81"/>
  <c r="D419" i="81"/>
  <c r="D420" i="81"/>
  <c r="D421" i="81"/>
  <c r="D422" i="81"/>
  <c r="D423" i="81"/>
  <c r="D424" i="81"/>
  <c r="D425" i="81"/>
  <c r="D426" i="81"/>
  <c r="D427" i="81"/>
  <c r="D428" i="81"/>
  <c r="D429" i="81"/>
  <c r="D430" i="81"/>
  <c r="D431" i="81"/>
  <c r="D432" i="81"/>
  <c r="D433" i="81"/>
  <c r="D434" i="81"/>
  <c r="D435" i="81"/>
  <c r="D436" i="81"/>
  <c r="D437" i="81"/>
  <c r="D438" i="81"/>
  <c r="D439" i="81"/>
  <c r="D440" i="81"/>
  <c r="D441" i="81"/>
  <c r="D442" i="81"/>
  <c r="D443" i="81"/>
  <c r="D444" i="81"/>
  <c r="D445" i="81"/>
  <c r="D446" i="81"/>
  <c r="D447" i="81"/>
  <c r="D448" i="81"/>
  <c r="D449" i="81"/>
  <c r="D450" i="81"/>
  <c r="D451" i="81"/>
  <c r="D452" i="81"/>
  <c r="D50" i="81"/>
  <c r="D46" i="81"/>
  <c r="D47" i="81"/>
  <c r="D48" i="81"/>
  <c r="D49" i="81"/>
  <c r="D43" i="81"/>
  <c r="D44" i="81"/>
  <c r="D45" i="81"/>
  <c r="D39" i="81"/>
  <c r="D40" i="81"/>
  <c r="D41" i="81"/>
  <c r="D42" i="81"/>
  <c r="D35" i="81"/>
  <c r="D36" i="81"/>
  <c r="D37" i="81"/>
  <c r="D38" i="81"/>
  <c r="D34" i="81"/>
  <c r="D32" i="81"/>
  <c r="D33" i="81"/>
  <c r="D31" i="81"/>
  <c r="D27" i="81"/>
  <c r="D28" i="81"/>
  <c r="D29" i="81"/>
  <c r="D30" i="81"/>
  <c r="D26" i="81"/>
  <c r="D24" i="81"/>
  <c r="D25" i="81"/>
  <c r="D21" i="81"/>
  <c r="D22" i="81"/>
  <c r="D23" i="81"/>
  <c r="D20" i="81"/>
  <c r="D19" i="81"/>
  <c r="D17" i="81"/>
  <c r="D18" i="81"/>
  <c r="D8" i="81"/>
  <c r="D9" i="81"/>
  <c r="D10" i="81"/>
  <c r="D11" i="81"/>
  <c r="D12" i="81"/>
  <c r="D13" i="81"/>
  <c r="D14" i="81"/>
  <c r="D15" i="81"/>
  <c r="D16" i="81"/>
  <c r="D4" i="81"/>
  <c r="D5" i="81"/>
  <c r="D6" i="81"/>
  <c r="D7" i="81"/>
  <c r="D3" i="81"/>
  <c r="D2" i="81"/>
  <c r="D1" i="81"/>
  <c r="Q824" i="1" l="1"/>
  <c r="P824" i="1"/>
  <c r="K824" i="1"/>
  <c r="J824" i="1" s="1"/>
  <c r="D24" i="67" s="1"/>
  <c r="R824" i="1" l="1"/>
  <c r="F824" i="1" s="1"/>
  <c r="I824" i="1" s="1"/>
  <c r="C24" i="67" s="1"/>
  <c r="K420" i="1"/>
  <c r="J420" i="1" s="1"/>
  <c r="D28" i="59" s="1"/>
  <c r="P420" i="1"/>
  <c r="Q420" i="1"/>
  <c r="R420" i="1" l="1"/>
  <c r="F420" i="1" s="1"/>
  <c r="I420" i="1" s="1"/>
  <c r="C28" i="59" s="1"/>
  <c r="K672" i="1"/>
  <c r="P672" i="1"/>
  <c r="Q672" i="1"/>
  <c r="J672" i="1" l="1"/>
  <c r="D25" i="62" s="1"/>
  <c r="R672" i="1"/>
  <c r="F672" i="1" s="1"/>
  <c r="I672" i="1" s="1"/>
  <c r="C25" i="62" s="1"/>
  <c r="Q887" i="1"/>
  <c r="P887" i="1"/>
  <c r="Q886" i="1"/>
  <c r="P886" i="1"/>
  <c r="Q885" i="1"/>
  <c r="P885" i="1"/>
  <c r="Q884" i="1"/>
  <c r="P884" i="1"/>
  <c r="Q883" i="1"/>
  <c r="P883" i="1"/>
  <c r="Q882" i="1"/>
  <c r="P882" i="1"/>
  <c r="Q881" i="1"/>
  <c r="P881" i="1"/>
  <c r="Q880" i="1"/>
  <c r="P880" i="1"/>
  <c r="Q879" i="1"/>
  <c r="P879" i="1"/>
  <c r="Q878" i="1"/>
  <c r="P878" i="1"/>
  <c r="Q877" i="1"/>
  <c r="P877" i="1"/>
  <c r="Q876" i="1"/>
  <c r="P876" i="1"/>
  <c r="Q875" i="1"/>
  <c r="P875" i="1"/>
  <c r="Q874" i="1"/>
  <c r="P874" i="1"/>
  <c r="Q873" i="1"/>
  <c r="P873" i="1"/>
  <c r="Q872" i="1"/>
  <c r="P872" i="1"/>
  <c r="Q871" i="1"/>
  <c r="P871" i="1"/>
  <c r="Q870" i="1"/>
  <c r="P870" i="1"/>
  <c r="Q869" i="1"/>
  <c r="P869" i="1"/>
  <c r="Q868" i="1"/>
  <c r="P868" i="1"/>
  <c r="Q867" i="1"/>
  <c r="P867" i="1"/>
  <c r="Q866" i="1"/>
  <c r="P866" i="1"/>
  <c r="Q865" i="1"/>
  <c r="P865" i="1"/>
  <c r="Q864" i="1"/>
  <c r="P864" i="1"/>
  <c r="Q863" i="1"/>
  <c r="P863" i="1"/>
  <c r="Q862" i="1"/>
  <c r="P862" i="1"/>
  <c r="Q859" i="1"/>
  <c r="P859" i="1"/>
  <c r="Q858" i="1"/>
  <c r="P858" i="1"/>
  <c r="Q857" i="1"/>
  <c r="P857" i="1"/>
  <c r="Q852" i="1"/>
  <c r="P852" i="1"/>
  <c r="Q851" i="1"/>
  <c r="P851" i="1"/>
  <c r="Q850" i="1"/>
  <c r="P850" i="1"/>
  <c r="Q849" i="1"/>
  <c r="P849" i="1"/>
  <c r="Q848" i="1"/>
  <c r="P848" i="1"/>
  <c r="Q847" i="1"/>
  <c r="P847" i="1"/>
  <c r="Q846" i="1"/>
  <c r="P846" i="1"/>
  <c r="Q845" i="1"/>
  <c r="P845" i="1"/>
  <c r="Q844" i="1"/>
  <c r="P844" i="1"/>
  <c r="Q843" i="1"/>
  <c r="P843" i="1"/>
  <c r="Q842" i="1"/>
  <c r="P842" i="1"/>
  <c r="Q841" i="1"/>
  <c r="P841" i="1"/>
  <c r="Q840" i="1"/>
  <c r="P840" i="1"/>
  <c r="Q839" i="1"/>
  <c r="P839" i="1"/>
  <c r="Q838" i="1"/>
  <c r="P838" i="1"/>
  <c r="Q837" i="1"/>
  <c r="P837" i="1"/>
  <c r="Q836" i="1"/>
  <c r="P836" i="1"/>
  <c r="Q835" i="1"/>
  <c r="P835" i="1"/>
  <c r="Q833" i="1"/>
  <c r="P833" i="1"/>
  <c r="Q831" i="1"/>
  <c r="P831" i="1"/>
  <c r="Q830" i="1"/>
  <c r="P830" i="1"/>
  <c r="Q829" i="1"/>
  <c r="P829" i="1"/>
  <c r="Q828" i="1"/>
  <c r="P828" i="1"/>
  <c r="Q827" i="1"/>
  <c r="P827" i="1"/>
  <c r="Q826" i="1"/>
  <c r="P826" i="1"/>
  <c r="Q825" i="1"/>
  <c r="P825" i="1"/>
  <c r="Q823" i="1"/>
  <c r="P823" i="1"/>
  <c r="Q822" i="1"/>
  <c r="P822" i="1"/>
  <c r="Q821" i="1"/>
  <c r="P821" i="1"/>
  <c r="Q820" i="1"/>
  <c r="P820" i="1"/>
  <c r="Q819" i="1"/>
  <c r="P819" i="1"/>
  <c r="Q818" i="1"/>
  <c r="P818" i="1"/>
  <c r="Q817" i="1"/>
  <c r="P817" i="1"/>
  <c r="Q816" i="1"/>
  <c r="P816" i="1"/>
  <c r="Q815" i="1"/>
  <c r="P815" i="1"/>
  <c r="Q813" i="1"/>
  <c r="P813" i="1"/>
  <c r="Q812" i="1"/>
  <c r="P812" i="1"/>
  <c r="Q811" i="1"/>
  <c r="P811" i="1"/>
  <c r="Q810" i="1"/>
  <c r="P810" i="1"/>
  <c r="Q809" i="1"/>
  <c r="P809" i="1"/>
  <c r="Q808" i="1"/>
  <c r="P808" i="1"/>
  <c r="Q807" i="1"/>
  <c r="P807" i="1"/>
  <c r="Q806" i="1"/>
  <c r="P806" i="1"/>
  <c r="Q804" i="1"/>
  <c r="P804" i="1"/>
  <c r="Q803" i="1"/>
  <c r="P803" i="1"/>
  <c r="Q802" i="1"/>
  <c r="P802" i="1"/>
  <c r="Q801" i="1"/>
  <c r="P801" i="1"/>
  <c r="Q800" i="1"/>
  <c r="P800" i="1"/>
  <c r="Q799" i="1"/>
  <c r="P799" i="1"/>
  <c r="Q798" i="1"/>
  <c r="P798" i="1"/>
  <c r="Q797" i="1"/>
  <c r="P797" i="1"/>
  <c r="Q796" i="1"/>
  <c r="P796" i="1"/>
  <c r="Q795" i="1"/>
  <c r="P795" i="1"/>
  <c r="Q794" i="1"/>
  <c r="P794" i="1"/>
  <c r="Q793" i="1"/>
  <c r="P793" i="1"/>
  <c r="Q792" i="1"/>
  <c r="P792" i="1"/>
  <c r="Q791" i="1"/>
  <c r="P791" i="1"/>
  <c r="Q790" i="1"/>
  <c r="P790" i="1"/>
  <c r="Q789" i="1"/>
  <c r="P789" i="1"/>
  <c r="Q788" i="1"/>
  <c r="P788" i="1"/>
  <c r="Q784" i="1"/>
  <c r="P784" i="1"/>
  <c r="Q783" i="1"/>
  <c r="P783" i="1"/>
  <c r="Q782" i="1"/>
  <c r="P782" i="1"/>
  <c r="Q781" i="1"/>
  <c r="P781" i="1"/>
  <c r="Q780" i="1"/>
  <c r="P780" i="1"/>
  <c r="Q779" i="1"/>
  <c r="P779" i="1"/>
  <c r="Q778" i="1"/>
  <c r="P778" i="1"/>
  <c r="Q777" i="1"/>
  <c r="P777" i="1"/>
  <c r="Q776" i="1"/>
  <c r="P776" i="1"/>
  <c r="Q775" i="1"/>
  <c r="P775" i="1"/>
  <c r="Q774" i="1"/>
  <c r="P774" i="1"/>
  <c r="Q773" i="1"/>
  <c r="P773" i="1"/>
  <c r="Q772" i="1"/>
  <c r="P772" i="1"/>
  <c r="Q771" i="1"/>
  <c r="P771" i="1"/>
  <c r="Q770" i="1"/>
  <c r="P770" i="1"/>
  <c r="Q769" i="1"/>
  <c r="P769" i="1"/>
  <c r="Q768" i="1"/>
  <c r="P768" i="1"/>
  <c r="Q767" i="1"/>
  <c r="P767" i="1"/>
  <c r="Q766" i="1"/>
  <c r="P766" i="1"/>
  <c r="Q765" i="1"/>
  <c r="P765" i="1"/>
  <c r="Q764" i="1"/>
  <c r="P764" i="1"/>
  <c r="Q763" i="1"/>
  <c r="P763" i="1"/>
  <c r="Q762" i="1"/>
  <c r="P762" i="1"/>
  <c r="Q761" i="1"/>
  <c r="P761" i="1"/>
  <c r="Q760" i="1"/>
  <c r="P760" i="1"/>
  <c r="Q759" i="1"/>
  <c r="P759" i="1"/>
  <c r="Q758" i="1"/>
  <c r="P758" i="1"/>
  <c r="Q757" i="1"/>
  <c r="P757" i="1"/>
  <c r="Q756" i="1"/>
  <c r="P756" i="1"/>
  <c r="Q755" i="1"/>
  <c r="P755" i="1"/>
  <c r="Q754" i="1"/>
  <c r="P754" i="1"/>
  <c r="Q753" i="1"/>
  <c r="P753" i="1"/>
  <c r="Q752" i="1"/>
  <c r="P752" i="1"/>
  <c r="Q751" i="1"/>
  <c r="P751" i="1"/>
  <c r="Q750" i="1"/>
  <c r="P750" i="1"/>
  <c r="Q749" i="1"/>
  <c r="P749" i="1"/>
  <c r="Q748" i="1"/>
  <c r="P748" i="1"/>
  <c r="Q747" i="1"/>
  <c r="P747" i="1"/>
  <c r="Q746" i="1"/>
  <c r="P746" i="1"/>
  <c r="Q745" i="1"/>
  <c r="P745" i="1"/>
  <c r="Q739" i="1"/>
  <c r="P739" i="1"/>
  <c r="Q738" i="1"/>
  <c r="P738" i="1"/>
  <c r="Q737" i="1"/>
  <c r="P737" i="1"/>
  <c r="Q736" i="1"/>
  <c r="P736" i="1"/>
  <c r="Q735" i="1"/>
  <c r="P735" i="1"/>
  <c r="Q734" i="1"/>
  <c r="P734" i="1"/>
  <c r="Q733" i="1"/>
  <c r="P733" i="1"/>
  <c r="Q732" i="1"/>
  <c r="P732" i="1"/>
  <c r="Q731" i="1"/>
  <c r="P731" i="1"/>
  <c r="Q730" i="1"/>
  <c r="P730" i="1"/>
  <c r="Q729" i="1"/>
  <c r="P729" i="1"/>
  <c r="Q728" i="1"/>
  <c r="P728" i="1"/>
  <c r="Q727" i="1"/>
  <c r="P727" i="1"/>
  <c r="Q726" i="1"/>
  <c r="P726" i="1"/>
  <c r="Q725" i="1"/>
  <c r="P725" i="1"/>
  <c r="Q724" i="1"/>
  <c r="P724" i="1"/>
  <c r="Q723" i="1"/>
  <c r="P723" i="1"/>
  <c r="Q722" i="1"/>
  <c r="P722" i="1"/>
  <c r="Q721" i="1"/>
  <c r="P721" i="1"/>
  <c r="Q716" i="1"/>
  <c r="P716" i="1"/>
  <c r="Q715" i="1"/>
  <c r="P715" i="1"/>
  <c r="Q714" i="1"/>
  <c r="P714" i="1"/>
  <c r="Q713" i="1"/>
  <c r="P713" i="1"/>
  <c r="Q712" i="1"/>
  <c r="P712" i="1"/>
  <c r="Q711" i="1"/>
  <c r="P711" i="1"/>
  <c r="Q710" i="1"/>
  <c r="P710" i="1"/>
  <c r="Q709" i="1"/>
  <c r="P709" i="1"/>
  <c r="Q708" i="1"/>
  <c r="P708" i="1"/>
  <c r="Q707" i="1"/>
  <c r="P707" i="1"/>
  <c r="Q706" i="1"/>
  <c r="P706" i="1"/>
  <c r="Q705" i="1"/>
  <c r="P705" i="1"/>
  <c r="Q704" i="1"/>
  <c r="P704" i="1"/>
  <c r="Q703" i="1"/>
  <c r="P703" i="1"/>
  <c r="Q702" i="1"/>
  <c r="P702" i="1"/>
  <c r="Q701" i="1"/>
  <c r="P701" i="1"/>
  <c r="Q700" i="1"/>
  <c r="P700" i="1"/>
  <c r="Q699" i="1"/>
  <c r="P699" i="1"/>
  <c r="Q698" i="1"/>
  <c r="P698" i="1"/>
  <c r="Q696" i="1"/>
  <c r="P696" i="1"/>
  <c r="Q695" i="1"/>
  <c r="P695" i="1"/>
  <c r="Q694" i="1"/>
  <c r="P694" i="1"/>
  <c r="Q693" i="1"/>
  <c r="P693" i="1"/>
  <c r="Q660" i="1"/>
  <c r="P660" i="1"/>
  <c r="Q692" i="1"/>
  <c r="P692" i="1"/>
  <c r="Q691" i="1"/>
  <c r="P691" i="1"/>
  <c r="Q690" i="1"/>
  <c r="P690" i="1"/>
  <c r="Q689" i="1"/>
  <c r="P689" i="1"/>
  <c r="Q688" i="1"/>
  <c r="P688" i="1"/>
  <c r="Q687" i="1"/>
  <c r="P687" i="1"/>
  <c r="Q686" i="1"/>
  <c r="P686" i="1"/>
  <c r="Q685" i="1"/>
  <c r="P685" i="1"/>
  <c r="Q684" i="1"/>
  <c r="P684" i="1"/>
  <c r="Q683" i="1"/>
  <c r="P683" i="1"/>
  <c r="Q682" i="1"/>
  <c r="P682" i="1"/>
  <c r="Q681" i="1"/>
  <c r="P681" i="1"/>
  <c r="Q680" i="1"/>
  <c r="P680" i="1"/>
  <c r="Q679" i="1"/>
  <c r="P679" i="1"/>
  <c r="Q678" i="1"/>
  <c r="P678" i="1"/>
  <c r="Q677" i="1"/>
  <c r="P677" i="1"/>
  <c r="Q676" i="1"/>
  <c r="P676" i="1"/>
  <c r="Q675" i="1"/>
  <c r="P675" i="1"/>
  <c r="Q674" i="1"/>
  <c r="P674" i="1"/>
  <c r="Q671" i="1"/>
  <c r="P671" i="1"/>
  <c r="Q670" i="1"/>
  <c r="P670" i="1"/>
  <c r="Q669" i="1"/>
  <c r="P669" i="1"/>
  <c r="Q668" i="1"/>
  <c r="P668" i="1"/>
  <c r="Q667" i="1"/>
  <c r="P667" i="1"/>
  <c r="Q666" i="1"/>
  <c r="P666" i="1"/>
  <c r="Q665" i="1"/>
  <c r="P665" i="1"/>
  <c r="Q664" i="1"/>
  <c r="P664" i="1"/>
  <c r="Q663" i="1"/>
  <c r="P663" i="1"/>
  <c r="Q662" i="1"/>
  <c r="P662" i="1"/>
  <c r="Q661" i="1"/>
  <c r="P661" i="1"/>
  <c r="Q659" i="1"/>
  <c r="P659" i="1"/>
  <c r="Q658" i="1"/>
  <c r="P658" i="1"/>
  <c r="Q657" i="1"/>
  <c r="P657" i="1"/>
  <c r="Q656" i="1"/>
  <c r="P656" i="1"/>
  <c r="Q655" i="1"/>
  <c r="P655" i="1"/>
  <c r="Q654" i="1"/>
  <c r="P654" i="1"/>
  <c r="Q653" i="1"/>
  <c r="P653" i="1"/>
  <c r="Q465" i="1"/>
  <c r="P465" i="1"/>
  <c r="Q464" i="1"/>
  <c r="P464" i="1"/>
  <c r="Q463" i="1"/>
  <c r="P463" i="1"/>
  <c r="Q462" i="1"/>
  <c r="P462" i="1"/>
  <c r="Q461" i="1"/>
  <c r="P461" i="1"/>
  <c r="Q460" i="1"/>
  <c r="P460" i="1"/>
  <c r="Q459" i="1"/>
  <c r="P459" i="1"/>
  <c r="Q458" i="1"/>
  <c r="P458" i="1"/>
  <c r="Q457" i="1"/>
  <c r="P457" i="1"/>
  <c r="Q453" i="1"/>
  <c r="P453" i="1"/>
  <c r="Q452" i="1"/>
  <c r="P452" i="1"/>
  <c r="Q451" i="1"/>
  <c r="P451" i="1"/>
  <c r="Q450" i="1"/>
  <c r="P450" i="1"/>
  <c r="Q449" i="1"/>
  <c r="P449" i="1"/>
  <c r="Q448" i="1"/>
  <c r="P448" i="1"/>
  <c r="Q447" i="1"/>
  <c r="P447" i="1"/>
  <c r="Q446" i="1"/>
  <c r="P446" i="1"/>
  <c r="Q445" i="1"/>
  <c r="P445" i="1"/>
  <c r="Q444" i="1"/>
  <c r="P444" i="1"/>
  <c r="Q443" i="1"/>
  <c r="P443" i="1"/>
  <c r="Q442" i="1"/>
  <c r="P442" i="1"/>
  <c r="Q441" i="1"/>
  <c r="P441" i="1"/>
  <c r="Q440" i="1"/>
  <c r="P440" i="1"/>
  <c r="Q439" i="1"/>
  <c r="P439" i="1"/>
  <c r="Q438" i="1"/>
  <c r="P438" i="1"/>
  <c r="Q437" i="1"/>
  <c r="P437" i="1"/>
  <c r="Q436" i="1"/>
  <c r="P436" i="1"/>
  <c r="Q435" i="1"/>
  <c r="P435" i="1"/>
  <c r="Q434" i="1"/>
  <c r="P434" i="1"/>
  <c r="Q433" i="1"/>
  <c r="P433" i="1"/>
  <c r="Q432" i="1"/>
  <c r="P432" i="1"/>
  <c r="Q430" i="1"/>
  <c r="P430" i="1"/>
  <c r="Q429" i="1"/>
  <c r="P429" i="1"/>
  <c r="Q428" i="1"/>
  <c r="P428" i="1"/>
  <c r="Q427" i="1"/>
  <c r="P427" i="1"/>
  <c r="Q426" i="1"/>
  <c r="P426" i="1"/>
  <c r="Q425" i="1"/>
  <c r="P425" i="1"/>
  <c r="Q424" i="1"/>
  <c r="P424" i="1"/>
  <c r="Q419" i="1"/>
  <c r="P419" i="1"/>
  <c r="Q418" i="1"/>
  <c r="P418" i="1"/>
  <c r="Q417" i="1"/>
  <c r="P417" i="1"/>
  <c r="Q416" i="1"/>
  <c r="P416" i="1"/>
  <c r="Q415" i="1"/>
  <c r="P415" i="1"/>
  <c r="Q414" i="1"/>
  <c r="P414" i="1"/>
  <c r="Q413" i="1"/>
  <c r="P413" i="1"/>
  <c r="Q412" i="1"/>
  <c r="P412" i="1"/>
  <c r="Q411" i="1"/>
  <c r="P411" i="1"/>
  <c r="Q410" i="1"/>
  <c r="P410" i="1"/>
  <c r="Q409" i="1"/>
  <c r="P409" i="1"/>
  <c r="Q408" i="1"/>
  <c r="P408" i="1"/>
  <c r="Q407" i="1"/>
  <c r="P407" i="1"/>
  <c r="Q406" i="1"/>
  <c r="P406" i="1"/>
  <c r="Q405" i="1"/>
  <c r="P405" i="1"/>
  <c r="Q404" i="1"/>
  <c r="P404" i="1"/>
  <c r="Q403" i="1"/>
  <c r="P403" i="1"/>
  <c r="Q402" i="1"/>
  <c r="P402" i="1"/>
  <c r="Q401" i="1"/>
  <c r="P401" i="1"/>
  <c r="Q400" i="1"/>
  <c r="P400" i="1"/>
  <c r="Q399" i="1"/>
  <c r="P399" i="1"/>
  <c r="Q398" i="1"/>
  <c r="P398" i="1"/>
  <c r="Q397" i="1"/>
  <c r="P397" i="1"/>
  <c r="Q396" i="1"/>
  <c r="P396" i="1"/>
  <c r="Q395" i="1"/>
  <c r="P395" i="1"/>
  <c r="Q394" i="1"/>
  <c r="P394" i="1"/>
  <c r="Q393" i="1"/>
  <c r="P393" i="1"/>
  <c r="Q392" i="1"/>
  <c r="P392" i="1"/>
  <c r="Q391" i="1"/>
  <c r="P391" i="1"/>
  <c r="Q390" i="1"/>
  <c r="P390" i="1"/>
  <c r="Q385" i="1"/>
  <c r="P385" i="1"/>
  <c r="Q384" i="1"/>
  <c r="P384" i="1"/>
  <c r="Q383" i="1"/>
  <c r="P383" i="1"/>
  <c r="Q382" i="1"/>
  <c r="P382" i="1"/>
  <c r="Q381" i="1"/>
  <c r="P381" i="1"/>
  <c r="Q380" i="1"/>
  <c r="P380" i="1"/>
  <c r="Q379" i="1"/>
  <c r="P379" i="1"/>
  <c r="Q378" i="1"/>
  <c r="P378" i="1"/>
  <c r="Q377" i="1"/>
  <c r="P377" i="1"/>
  <c r="Q376" i="1"/>
  <c r="P376" i="1"/>
  <c r="Q375" i="1"/>
  <c r="P375" i="1"/>
  <c r="Q374" i="1"/>
  <c r="P374" i="1"/>
  <c r="Q373" i="1"/>
  <c r="P373" i="1"/>
  <c r="Q372" i="1"/>
  <c r="P372" i="1"/>
  <c r="Q371" i="1"/>
  <c r="P371" i="1"/>
  <c r="Q370" i="1"/>
  <c r="P370" i="1"/>
  <c r="Q369" i="1"/>
  <c r="P369" i="1"/>
  <c r="Q368" i="1"/>
  <c r="P368" i="1"/>
  <c r="Q367" i="1"/>
  <c r="P367" i="1"/>
  <c r="Q366" i="1"/>
  <c r="P366" i="1"/>
  <c r="Q365" i="1"/>
  <c r="P365" i="1"/>
  <c r="Q364" i="1"/>
  <c r="P364" i="1"/>
  <c r="Q363" i="1"/>
  <c r="P363" i="1"/>
  <c r="Q362" i="1"/>
  <c r="P362" i="1"/>
  <c r="Q361" i="1"/>
  <c r="P361" i="1"/>
  <c r="Q360" i="1"/>
  <c r="P360" i="1"/>
  <c r="Q359" i="1"/>
  <c r="P359" i="1"/>
  <c r="Q358" i="1"/>
  <c r="P358" i="1"/>
  <c r="Q357" i="1"/>
  <c r="P357" i="1"/>
  <c r="Q356" i="1"/>
  <c r="P356" i="1"/>
  <c r="Q355" i="1"/>
  <c r="P355" i="1"/>
  <c r="Q354" i="1"/>
  <c r="P354" i="1"/>
  <c r="Q353" i="1"/>
  <c r="P353" i="1"/>
  <c r="Q352" i="1"/>
  <c r="P352" i="1"/>
  <c r="Q351" i="1"/>
  <c r="P351" i="1"/>
  <c r="Q343" i="1"/>
  <c r="P343" i="1"/>
  <c r="Q342" i="1"/>
  <c r="P342" i="1"/>
  <c r="Q341" i="1"/>
  <c r="P341" i="1"/>
  <c r="Q340" i="1"/>
  <c r="P340" i="1"/>
  <c r="Q339" i="1"/>
  <c r="P339" i="1"/>
  <c r="Q338" i="1"/>
  <c r="P338" i="1"/>
  <c r="Q337" i="1"/>
  <c r="P337" i="1"/>
  <c r="Q336" i="1"/>
  <c r="P336" i="1"/>
  <c r="Q335" i="1"/>
  <c r="P335" i="1"/>
  <c r="Q334" i="1"/>
  <c r="P334" i="1"/>
  <c r="Q333" i="1"/>
  <c r="P333" i="1"/>
  <c r="Q332" i="1"/>
  <c r="P332" i="1"/>
  <c r="Q331" i="1"/>
  <c r="P331" i="1"/>
  <c r="Q330" i="1"/>
  <c r="P330" i="1"/>
  <c r="Q329" i="1"/>
  <c r="P329" i="1"/>
  <c r="Q327" i="1"/>
  <c r="P327" i="1"/>
  <c r="Q326" i="1"/>
  <c r="P326" i="1"/>
  <c r="Q325" i="1"/>
  <c r="P325" i="1"/>
  <c r="Q324" i="1"/>
  <c r="P324" i="1"/>
  <c r="Q323" i="1"/>
  <c r="P323" i="1"/>
  <c r="Q322" i="1"/>
  <c r="P322" i="1"/>
  <c r="Q321" i="1"/>
  <c r="P321" i="1"/>
  <c r="Q320" i="1"/>
  <c r="P320" i="1"/>
  <c r="Q319" i="1"/>
  <c r="P319" i="1"/>
  <c r="Q318" i="1"/>
  <c r="P318" i="1"/>
  <c r="Q317" i="1"/>
  <c r="P317" i="1"/>
  <c r="Q316" i="1"/>
  <c r="P316" i="1"/>
  <c r="Q315" i="1"/>
  <c r="P315" i="1"/>
  <c r="Q314" i="1"/>
  <c r="P314" i="1"/>
  <c r="Q313" i="1"/>
  <c r="P313" i="1"/>
  <c r="Q312" i="1"/>
  <c r="P312" i="1"/>
  <c r="Q310" i="1"/>
  <c r="P310" i="1"/>
  <c r="Q309" i="1"/>
  <c r="P309" i="1"/>
  <c r="Q308" i="1"/>
  <c r="P308" i="1"/>
  <c r="Q307" i="1"/>
  <c r="P307" i="1"/>
  <c r="Q306" i="1"/>
  <c r="P306" i="1"/>
  <c r="Q305" i="1"/>
  <c r="P305" i="1"/>
  <c r="Q304" i="1"/>
  <c r="P304" i="1"/>
  <c r="Q125" i="1"/>
  <c r="P125" i="1"/>
  <c r="Q303" i="1"/>
  <c r="P303" i="1"/>
  <c r="Q302" i="1"/>
  <c r="P302" i="1"/>
  <c r="Q301" i="1"/>
  <c r="P301" i="1"/>
  <c r="Q300" i="1"/>
  <c r="P300" i="1"/>
  <c r="Q299" i="1"/>
  <c r="P299" i="1"/>
  <c r="Q298" i="1"/>
  <c r="P298" i="1"/>
  <c r="Q297" i="1"/>
  <c r="P297" i="1"/>
  <c r="Q296" i="1"/>
  <c r="P296" i="1"/>
  <c r="Q295" i="1"/>
  <c r="P295" i="1"/>
  <c r="Q294" i="1"/>
  <c r="P294" i="1"/>
  <c r="Q293" i="1"/>
  <c r="P293" i="1"/>
  <c r="Q292" i="1"/>
  <c r="P292" i="1"/>
  <c r="Q291" i="1"/>
  <c r="P291" i="1"/>
  <c r="Q290" i="1"/>
  <c r="P290" i="1"/>
  <c r="Q289" i="1"/>
  <c r="P289" i="1"/>
  <c r="Q288" i="1"/>
  <c r="P288" i="1"/>
  <c r="Q287" i="1"/>
  <c r="P287" i="1"/>
  <c r="Q286" i="1"/>
  <c r="P286" i="1"/>
  <c r="Q285" i="1"/>
  <c r="P285" i="1"/>
  <c r="Q284" i="1"/>
  <c r="P284" i="1"/>
  <c r="Q283" i="1"/>
  <c r="P283" i="1"/>
  <c r="Q282" i="1"/>
  <c r="P282" i="1"/>
  <c r="Q281" i="1"/>
  <c r="P281" i="1"/>
  <c r="Q280" i="1"/>
  <c r="P280" i="1"/>
  <c r="Q279" i="1"/>
  <c r="P279" i="1"/>
  <c r="Q278" i="1"/>
  <c r="P278" i="1"/>
  <c r="Q277" i="1"/>
  <c r="P277" i="1"/>
  <c r="Q276" i="1"/>
  <c r="P276" i="1"/>
  <c r="Q275" i="1"/>
  <c r="P275" i="1"/>
  <c r="Q274" i="1"/>
  <c r="P274" i="1"/>
  <c r="Q273" i="1"/>
  <c r="P273" i="1"/>
  <c r="Q272" i="1"/>
  <c r="P272" i="1"/>
  <c r="Q271" i="1"/>
  <c r="P271" i="1"/>
  <c r="Q270" i="1"/>
  <c r="P270" i="1"/>
  <c r="Q269" i="1"/>
  <c r="P269" i="1"/>
  <c r="Q268" i="1"/>
  <c r="P268" i="1"/>
  <c r="Q267" i="1"/>
  <c r="P267" i="1"/>
  <c r="Q266" i="1"/>
  <c r="P266" i="1"/>
  <c r="Q265" i="1"/>
  <c r="P265" i="1"/>
  <c r="Q264" i="1"/>
  <c r="P264" i="1"/>
  <c r="Q263" i="1"/>
  <c r="P263" i="1"/>
  <c r="Q262" i="1"/>
  <c r="P262" i="1"/>
  <c r="Q261" i="1"/>
  <c r="P261" i="1"/>
  <c r="Q260" i="1"/>
  <c r="P260" i="1"/>
  <c r="Q259" i="1"/>
  <c r="P259" i="1"/>
  <c r="Q258" i="1"/>
  <c r="P258" i="1"/>
  <c r="Q257" i="1"/>
  <c r="P257" i="1"/>
  <c r="Q256" i="1"/>
  <c r="P256" i="1"/>
  <c r="Q255" i="1"/>
  <c r="P255" i="1"/>
  <c r="Q254" i="1"/>
  <c r="P254" i="1"/>
  <c r="Q253" i="1"/>
  <c r="P253" i="1"/>
  <c r="Q252" i="1"/>
  <c r="P252" i="1"/>
  <c r="Q251" i="1"/>
  <c r="P251" i="1"/>
  <c r="Q250" i="1"/>
  <c r="P250" i="1"/>
  <c r="Q249" i="1"/>
  <c r="P249" i="1"/>
  <c r="Q248" i="1"/>
  <c r="P248" i="1"/>
  <c r="Q247" i="1"/>
  <c r="P247" i="1"/>
  <c r="Q246" i="1"/>
  <c r="P246" i="1"/>
  <c r="Q245" i="1"/>
  <c r="P245" i="1"/>
  <c r="Q244" i="1"/>
  <c r="P244" i="1"/>
  <c r="Q243" i="1"/>
  <c r="P243" i="1"/>
  <c r="Q242" i="1"/>
  <c r="P242" i="1"/>
  <c r="Q241" i="1"/>
  <c r="P241" i="1"/>
  <c r="Q240" i="1"/>
  <c r="P240" i="1"/>
  <c r="Q239" i="1"/>
  <c r="P239" i="1"/>
  <c r="Q238" i="1"/>
  <c r="P238" i="1"/>
  <c r="Q237" i="1"/>
  <c r="P237" i="1"/>
  <c r="Q236" i="1"/>
  <c r="P236" i="1"/>
  <c r="Q235" i="1"/>
  <c r="P235" i="1"/>
  <c r="Q229" i="1"/>
  <c r="P229" i="1"/>
  <c r="Q228" i="1"/>
  <c r="P228" i="1"/>
  <c r="Q227" i="1"/>
  <c r="P227" i="1"/>
  <c r="Q226" i="1"/>
  <c r="P226" i="1"/>
  <c r="Q225" i="1"/>
  <c r="P225" i="1"/>
  <c r="Q224" i="1"/>
  <c r="P224" i="1"/>
  <c r="Q223" i="1"/>
  <c r="P223" i="1"/>
  <c r="Q222" i="1"/>
  <c r="P222" i="1"/>
  <c r="Q221" i="1"/>
  <c r="P221" i="1"/>
  <c r="Q220" i="1"/>
  <c r="P220" i="1"/>
  <c r="Q219" i="1"/>
  <c r="P219" i="1"/>
  <c r="Q218" i="1"/>
  <c r="P218" i="1"/>
  <c r="Q217" i="1"/>
  <c r="P217" i="1"/>
  <c r="Q216" i="1"/>
  <c r="P216" i="1"/>
  <c r="Q215" i="1"/>
  <c r="P215" i="1"/>
  <c r="Q214" i="1"/>
  <c r="P214" i="1"/>
  <c r="Q213" i="1"/>
  <c r="P213" i="1"/>
  <c r="Q212" i="1"/>
  <c r="P212" i="1"/>
  <c r="Q211" i="1"/>
  <c r="P211" i="1"/>
  <c r="Q210" i="1"/>
  <c r="P210" i="1"/>
  <c r="Q209" i="1"/>
  <c r="P209" i="1"/>
  <c r="Q208" i="1"/>
  <c r="P208" i="1"/>
  <c r="Q205" i="1"/>
  <c r="P205" i="1"/>
  <c r="Q204" i="1"/>
  <c r="P204" i="1"/>
  <c r="Q203" i="1"/>
  <c r="P203" i="1"/>
  <c r="Q202" i="1"/>
  <c r="P202" i="1"/>
  <c r="Q201" i="1"/>
  <c r="P201" i="1"/>
  <c r="Q200" i="1"/>
  <c r="P200" i="1"/>
  <c r="Q199" i="1"/>
  <c r="P199" i="1"/>
  <c r="Q198" i="1"/>
  <c r="P198" i="1"/>
  <c r="Q197" i="1"/>
  <c r="P197" i="1"/>
  <c r="Q196" i="1"/>
  <c r="P196" i="1"/>
  <c r="Q195" i="1"/>
  <c r="P195" i="1"/>
  <c r="Q194" i="1"/>
  <c r="P194" i="1"/>
  <c r="Q193" i="1"/>
  <c r="P193" i="1"/>
  <c r="Q182" i="1"/>
  <c r="P182" i="1"/>
  <c r="Q181" i="1"/>
  <c r="P181" i="1"/>
  <c r="Q180" i="1"/>
  <c r="P180" i="1"/>
  <c r="Q179" i="1"/>
  <c r="P179" i="1"/>
  <c r="Q178" i="1"/>
  <c r="P178" i="1"/>
  <c r="Q177" i="1"/>
  <c r="P177" i="1"/>
  <c r="Q176" i="1"/>
  <c r="P176" i="1"/>
  <c r="Q175" i="1"/>
  <c r="P175" i="1"/>
  <c r="Q174" i="1"/>
  <c r="P174" i="1"/>
  <c r="Q173" i="1"/>
  <c r="P173" i="1"/>
  <c r="Q172" i="1"/>
  <c r="P172" i="1"/>
  <c r="Q171" i="1"/>
  <c r="P171" i="1"/>
  <c r="Q170" i="1"/>
  <c r="P170" i="1"/>
  <c r="Q169" i="1"/>
  <c r="P169" i="1"/>
  <c r="Q168" i="1"/>
  <c r="P168" i="1"/>
  <c r="Q167" i="1"/>
  <c r="P167" i="1"/>
  <c r="R171" i="1" l="1"/>
  <c r="R173" i="1"/>
  <c r="R178" i="1"/>
  <c r="R181" i="1"/>
  <c r="R195" i="1"/>
  <c r="R199" i="1"/>
  <c r="R202" i="1"/>
  <c r="R209" i="1"/>
  <c r="R213" i="1"/>
  <c r="R216" i="1"/>
  <c r="R220" i="1"/>
  <c r="R224" i="1"/>
  <c r="R228" i="1"/>
  <c r="R237" i="1"/>
  <c r="R241" i="1"/>
  <c r="R248" i="1"/>
  <c r="R252" i="1"/>
  <c r="R256" i="1"/>
  <c r="R260" i="1"/>
  <c r="R263" i="1"/>
  <c r="R267" i="1"/>
  <c r="R270" i="1"/>
  <c r="R274" i="1"/>
  <c r="R278" i="1"/>
  <c r="R282" i="1"/>
  <c r="R286" i="1"/>
  <c r="R290" i="1"/>
  <c r="R294" i="1"/>
  <c r="R298" i="1"/>
  <c r="R301" i="1"/>
  <c r="R304" i="1"/>
  <c r="R308" i="1"/>
  <c r="R176" i="1"/>
  <c r="R182" i="1"/>
  <c r="R198" i="1"/>
  <c r="R212" i="1"/>
  <c r="R221" i="1"/>
  <c r="R227" i="1"/>
  <c r="R242" i="1"/>
  <c r="R247" i="1"/>
  <c r="R257" i="1"/>
  <c r="R262" i="1"/>
  <c r="R271" i="1"/>
  <c r="R277" i="1"/>
  <c r="R287" i="1"/>
  <c r="R293" i="1"/>
  <c r="R302" i="1"/>
  <c r="R307" i="1"/>
  <c r="R313" i="1"/>
  <c r="R321" i="1"/>
  <c r="R329" i="1"/>
  <c r="F329" i="1" s="1"/>
  <c r="R336" i="1"/>
  <c r="F336" i="1" s="1"/>
  <c r="R343" i="1"/>
  <c r="F343" i="1" s="1"/>
  <c r="R355" i="1"/>
  <c r="F355" i="1" s="1"/>
  <c r="R363" i="1"/>
  <c r="F363" i="1" s="1"/>
  <c r="R370" i="1"/>
  <c r="F370" i="1" s="1"/>
  <c r="R376" i="1"/>
  <c r="R380" i="1"/>
  <c r="R391" i="1"/>
  <c r="R395" i="1"/>
  <c r="R398" i="1"/>
  <c r="R402" i="1"/>
  <c r="R406" i="1"/>
  <c r="R413" i="1"/>
  <c r="R417" i="1"/>
  <c r="R419" i="1"/>
  <c r="R426" i="1"/>
  <c r="R430" i="1"/>
  <c r="R434" i="1"/>
  <c r="R441" i="1"/>
  <c r="R444" i="1"/>
  <c r="R448" i="1"/>
  <c r="R452" i="1"/>
  <c r="R458" i="1"/>
  <c r="R462" i="1"/>
  <c r="R465" i="1"/>
  <c r="R653" i="1"/>
  <c r="R657" i="1"/>
  <c r="R662" i="1"/>
  <c r="R666" i="1"/>
  <c r="R669" i="1"/>
  <c r="R674" i="1"/>
  <c r="R678" i="1"/>
  <c r="R682" i="1"/>
  <c r="R312" i="1"/>
  <c r="R316" i="1"/>
  <c r="R320" i="1"/>
  <c r="R324" i="1"/>
  <c r="R331" i="1"/>
  <c r="F331" i="1" s="1"/>
  <c r="R335" i="1"/>
  <c r="F335" i="1" s="1"/>
  <c r="R339" i="1"/>
  <c r="F339" i="1" s="1"/>
  <c r="R354" i="1"/>
  <c r="F354" i="1" s="1"/>
  <c r="R358" i="1"/>
  <c r="F358" i="1" s="1"/>
  <c r="R362" i="1"/>
  <c r="F362" i="1" s="1"/>
  <c r="R365" i="1"/>
  <c r="F365" i="1" s="1"/>
  <c r="R369" i="1"/>
  <c r="F369" i="1" s="1"/>
  <c r="R375" i="1"/>
  <c r="R379" i="1"/>
  <c r="R383" i="1"/>
  <c r="R390" i="1"/>
  <c r="R394" i="1"/>
  <c r="R401" i="1"/>
  <c r="R405" i="1"/>
  <c r="R409" i="1"/>
  <c r="R412" i="1"/>
  <c r="R416" i="1"/>
  <c r="R425" i="1"/>
  <c r="R429" i="1"/>
  <c r="R433" i="1"/>
  <c r="R437" i="1"/>
  <c r="R440" i="1"/>
  <c r="R443" i="1"/>
  <c r="R447" i="1"/>
  <c r="R451" i="1"/>
  <c r="R457" i="1"/>
  <c r="R461" i="1"/>
  <c r="R681" i="1"/>
  <c r="R689" i="1"/>
  <c r="R660" i="1"/>
  <c r="R698" i="1"/>
  <c r="R700" i="1"/>
  <c r="R703" i="1"/>
  <c r="R707" i="1"/>
  <c r="R713" i="1"/>
  <c r="R721" i="1"/>
  <c r="R725" i="1"/>
  <c r="R729" i="1"/>
  <c r="R732" i="1"/>
  <c r="R735" i="1"/>
  <c r="R684" i="1"/>
  <c r="R692" i="1"/>
  <c r="R695" i="1"/>
  <c r="R701" i="1"/>
  <c r="R702" i="1"/>
  <c r="R706" i="1"/>
  <c r="R710" i="1"/>
  <c r="R712" i="1"/>
  <c r="R716" i="1"/>
  <c r="R724" i="1"/>
  <c r="R728" i="1"/>
  <c r="R734" i="1"/>
  <c r="R737" i="1"/>
  <c r="R747" i="1"/>
  <c r="R751" i="1"/>
  <c r="R755" i="1"/>
  <c r="R759" i="1"/>
  <c r="R762" i="1"/>
  <c r="R763" i="1"/>
  <c r="R770" i="1"/>
  <c r="R774" i="1"/>
  <c r="R778" i="1"/>
  <c r="R782" i="1"/>
  <c r="R789" i="1"/>
  <c r="R793" i="1"/>
  <c r="R797" i="1"/>
  <c r="R804" i="1"/>
  <c r="R808" i="1"/>
  <c r="R812" i="1"/>
  <c r="R817" i="1"/>
  <c r="R821" i="1"/>
  <c r="R826" i="1"/>
  <c r="R830" i="1"/>
  <c r="R833" i="1"/>
  <c r="R838" i="1"/>
  <c r="R841" i="1"/>
  <c r="R844" i="1"/>
  <c r="R848" i="1"/>
  <c r="R851" i="1"/>
  <c r="R857" i="1"/>
  <c r="R864" i="1"/>
  <c r="R868" i="1"/>
  <c r="R872" i="1"/>
  <c r="R874" i="1"/>
  <c r="R878" i="1"/>
  <c r="R882" i="1"/>
  <c r="R885" i="1"/>
  <c r="R748" i="1"/>
  <c r="R752" i="1"/>
  <c r="R756" i="1"/>
  <c r="R760" i="1"/>
  <c r="R764" i="1"/>
  <c r="R767" i="1"/>
  <c r="R775" i="1"/>
  <c r="R779" i="1"/>
  <c r="R783" i="1"/>
  <c r="R790" i="1"/>
  <c r="R794" i="1"/>
  <c r="R798" i="1"/>
  <c r="R801" i="1"/>
  <c r="R806" i="1"/>
  <c r="R809" i="1"/>
  <c r="F809" i="1" s="1"/>
  <c r="R813" i="1"/>
  <c r="R818" i="1"/>
  <c r="R822" i="1"/>
  <c r="R827" i="1"/>
  <c r="R831" i="1"/>
  <c r="R835" i="1"/>
  <c r="R839" i="1"/>
  <c r="R842" i="1"/>
  <c r="R845" i="1"/>
  <c r="R852" i="1"/>
  <c r="R858" i="1"/>
  <c r="R859" i="1"/>
  <c r="R865" i="1"/>
  <c r="R869" i="1"/>
  <c r="R875" i="1"/>
  <c r="R879" i="1"/>
  <c r="R886" i="1"/>
  <c r="R179" i="1"/>
  <c r="R238" i="1"/>
  <c r="R240" i="1"/>
  <c r="R253" i="1"/>
  <c r="R255" i="1"/>
  <c r="R663" i="1"/>
  <c r="R665" i="1"/>
  <c r="R758" i="1"/>
  <c r="R175" i="1"/>
  <c r="R226" i="1"/>
  <c r="R445" i="1"/>
  <c r="R299" i="1"/>
  <c r="R424" i="1"/>
  <c r="R428" i="1"/>
  <c r="R887" i="1"/>
  <c r="F887" i="1" s="1"/>
  <c r="R655" i="1"/>
  <c r="R679" i="1"/>
  <c r="R708" i="1"/>
  <c r="R254" i="1"/>
  <c r="R338" i="1"/>
  <c r="F338" i="1" s="1"/>
  <c r="R340" i="1"/>
  <c r="F340" i="1" s="1"/>
  <c r="R342" i="1"/>
  <c r="F342" i="1" s="1"/>
  <c r="R351" i="1"/>
  <c r="F351" i="1" s="1"/>
  <c r="R353" i="1"/>
  <c r="F353" i="1" s="1"/>
  <c r="R381" i="1"/>
  <c r="R411" i="1"/>
  <c r="R435" i="1"/>
  <c r="R686" i="1"/>
  <c r="R688" i="1"/>
  <c r="R733" i="1"/>
  <c r="R873" i="1"/>
  <c r="R268" i="1"/>
  <c r="R292" i="1"/>
  <c r="R315" i="1"/>
  <c r="R317" i="1"/>
  <c r="R319" i="1"/>
  <c r="R418" i="1"/>
  <c r="R667" i="1"/>
  <c r="R699" i="1"/>
  <c r="F699" i="1" s="1"/>
  <c r="R730" i="1"/>
  <c r="R753" i="1"/>
  <c r="R776" i="1"/>
  <c r="R168" i="1"/>
  <c r="R170" i="1"/>
  <c r="R211" i="1"/>
  <c r="R217" i="1"/>
  <c r="R219" i="1"/>
  <c r="R245" i="1"/>
  <c r="R261" i="1"/>
  <c r="R306" i="1"/>
  <c r="R378" i="1"/>
  <c r="R384" i="1"/>
  <c r="R414" i="1"/>
  <c r="R460" i="1"/>
  <c r="R658" i="1"/>
  <c r="R690" i="1"/>
  <c r="R705" i="1"/>
  <c r="R727" i="1"/>
  <c r="R750" i="1"/>
  <c r="R773" i="1"/>
  <c r="R867" i="1"/>
  <c r="R880" i="1"/>
  <c r="R197" i="1"/>
  <c r="R203" i="1"/>
  <c r="R205" i="1"/>
  <c r="R246" i="1"/>
  <c r="R264" i="1"/>
  <c r="R266" i="1"/>
  <c r="R276" i="1"/>
  <c r="R283" i="1"/>
  <c r="R285" i="1"/>
  <c r="R305" i="1"/>
  <c r="R393" i="1"/>
  <c r="R397" i="1"/>
  <c r="R403" i="1"/>
  <c r="R442" i="1"/>
  <c r="R449" i="1"/>
  <c r="R675" i="1"/>
  <c r="R694" i="1"/>
  <c r="R866" i="1"/>
  <c r="R881" i="1"/>
  <c r="R169" i="1"/>
  <c r="R174" i="1"/>
  <c r="R180" i="1"/>
  <c r="R196" i="1"/>
  <c r="R204" i="1"/>
  <c r="R210" i="1"/>
  <c r="R218" i="1"/>
  <c r="R229" i="1"/>
  <c r="R236" i="1"/>
  <c r="R275" i="1"/>
  <c r="R284" i="1"/>
  <c r="R295" i="1"/>
  <c r="R297" i="1"/>
  <c r="R177" i="1"/>
  <c r="R200" i="1"/>
  <c r="R201" i="1"/>
  <c r="R215" i="1"/>
  <c r="R269" i="1"/>
  <c r="R279" i="1"/>
  <c r="R281" i="1"/>
  <c r="R330" i="1"/>
  <c r="F330" i="1" s="1"/>
  <c r="R332" i="1"/>
  <c r="F332" i="1" s="1"/>
  <c r="R372" i="1"/>
  <c r="F372" i="1" s="1"/>
  <c r="R374" i="1"/>
  <c r="R432" i="1"/>
  <c r="R439" i="1"/>
  <c r="R172" i="1"/>
  <c r="R194" i="1"/>
  <c r="R208" i="1"/>
  <c r="R225" i="1"/>
  <c r="R239" i="1"/>
  <c r="R249" i="1"/>
  <c r="R251" i="1"/>
  <c r="R291" i="1"/>
  <c r="R300" i="1"/>
  <c r="R310" i="1"/>
  <c r="R399" i="1"/>
  <c r="R408" i="1"/>
  <c r="R463" i="1"/>
  <c r="R334" i="1"/>
  <c r="F334" i="1" s="1"/>
  <c r="R364" i="1"/>
  <c r="F364" i="1" s="1"/>
  <c r="R366" i="1"/>
  <c r="F366" i="1" s="1"/>
  <c r="R368" i="1"/>
  <c r="F368" i="1" s="1"/>
  <c r="R377" i="1"/>
  <c r="R385" i="1"/>
  <c r="R396" i="1"/>
  <c r="R404" i="1"/>
  <c r="R410" i="1"/>
  <c r="R427" i="1"/>
  <c r="R436" i="1"/>
  <c r="R450" i="1"/>
  <c r="R459" i="1"/>
  <c r="R654" i="1"/>
  <c r="R656" i="1"/>
  <c r="R664" i="1"/>
  <c r="R670" i="1"/>
  <c r="R671" i="1"/>
  <c r="R680" i="1"/>
  <c r="R685" i="1"/>
  <c r="R691" i="1"/>
  <c r="R693" i="1"/>
  <c r="R696" i="1"/>
  <c r="R704" i="1"/>
  <c r="R709" i="1"/>
  <c r="R711" i="1"/>
  <c r="R736" i="1"/>
  <c r="R738" i="1"/>
  <c r="R765" i="1"/>
  <c r="R223" i="1"/>
  <c r="R244" i="1"/>
  <c r="R259" i="1"/>
  <c r="R273" i="1"/>
  <c r="R289" i="1"/>
  <c r="R125" i="1"/>
  <c r="R323" i="1"/>
  <c r="R325" i="1"/>
  <c r="R327" i="1"/>
  <c r="R357" i="1"/>
  <c r="F357" i="1" s="1"/>
  <c r="R359" i="1"/>
  <c r="F359" i="1" s="1"/>
  <c r="R361" i="1"/>
  <c r="F361" i="1" s="1"/>
  <c r="R373" i="1"/>
  <c r="R382" i="1"/>
  <c r="R392" i="1"/>
  <c r="R400" i="1"/>
  <c r="R407" i="1"/>
  <c r="R415" i="1"/>
  <c r="R438" i="1"/>
  <c r="R446" i="1"/>
  <c r="R453" i="1"/>
  <c r="R464" i="1"/>
  <c r="R659" i="1"/>
  <c r="R676" i="1"/>
  <c r="R683" i="1"/>
  <c r="R715" i="1"/>
  <c r="R722" i="1"/>
  <c r="R739" i="1"/>
  <c r="R745" i="1"/>
  <c r="R769" i="1"/>
  <c r="R781" i="1"/>
  <c r="R784" i="1"/>
  <c r="R792" i="1"/>
  <c r="R795" i="1"/>
  <c r="R800" i="1"/>
  <c r="R802" i="1"/>
  <c r="F802" i="1" s="1"/>
  <c r="R807" i="1"/>
  <c r="R810" i="1"/>
  <c r="R816" i="1"/>
  <c r="R819" i="1"/>
  <c r="R825" i="1"/>
  <c r="R828" i="1"/>
  <c r="R836" i="1"/>
  <c r="R840" i="1"/>
  <c r="R843" i="1"/>
  <c r="R847" i="1"/>
  <c r="R849" i="1"/>
  <c r="R862" i="1"/>
  <c r="R871" i="1"/>
  <c r="R876" i="1"/>
  <c r="R884" i="1"/>
  <c r="R714" i="1"/>
  <c r="R723" i="1"/>
  <c r="R726" i="1"/>
  <c r="R731" i="1"/>
  <c r="R746" i="1"/>
  <c r="R749" i="1"/>
  <c r="R754" i="1"/>
  <c r="R757" i="1"/>
  <c r="R761" i="1"/>
  <c r="R766" i="1"/>
  <c r="R768" i="1"/>
  <c r="R771" i="1"/>
  <c r="R772" i="1"/>
  <c r="R777" i="1"/>
  <c r="R780" i="1"/>
  <c r="R788" i="1"/>
  <c r="R791" i="1"/>
  <c r="R796" i="1"/>
  <c r="R799" i="1"/>
  <c r="R803" i="1"/>
  <c r="R811" i="1"/>
  <c r="R815" i="1"/>
  <c r="R820" i="1"/>
  <c r="R823" i="1"/>
  <c r="R829" i="1"/>
  <c r="R837" i="1"/>
  <c r="R846" i="1"/>
  <c r="R850" i="1"/>
  <c r="R863" i="1"/>
  <c r="R870" i="1"/>
  <c r="R877" i="1"/>
  <c r="R883" i="1"/>
  <c r="R193" i="1"/>
  <c r="R222" i="1"/>
  <c r="R243" i="1"/>
  <c r="R258" i="1"/>
  <c r="R272" i="1"/>
  <c r="R288" i="1"/>
  <c r="R303" i="1"/>
  <c r="R314" i="1"/>
  <c r="R322" i="1"/>
  <c r="R337" i="1"/>
  <c r="F337" i="1" s="1"/>
  <c r="R356" i="1"/>
  <c r="F356" i="1" s="1"/>
  <c r="R371" i="1"/>
  <c r="F371" i="1" s="1"/>
  <c r="R661" i="1"/>
  <c r="R677" i="1"/>
  <c r="R167" i="1"/>
  <c r="R214" i="1"/>
  <c r="R235" i="1"/>
  <c r="R250" i="1"/>
  <c r="R265" i="1"/>
  <c r="R280" i="1"/>
  <c r="R296" i="1"/>
  <c r="R309" i="1"/>
  <c r="R318" i="1"/>
  <c r="R326" i="1"/>
  <c r="R333" i="1"/>
  <c r="F333" i="1" s="1"/>
  <c r="R341" i="1"/>
  <c r="F341" i="1" s="1"/>
  <c r="R352" i="1"/>
  <c r="F352" i="1" s="1"/>
  <c r="R360" i="1"/>
  <c r="F360" i="1" s="1"/>
  <c r="R367" i="1"/>
  <c r="F367" i="1" s="1"/>
  <c r="R668" i="1"/>
  <c r="R687" i="1"/>
  <c r="Q87" i="74" l="1"/>
  <c r="P87" i="74"/>
  <c r="K87" i="74"/>
  <c r="J87" i="74" s="1"/>
  <c r="Q86" i="74"/>
  <c r="P86" i="74"/>
  <c r="K86" i="74"/>
  <c r="J86" i="74" s="1"/>
  <c r="Q85" i="74"/>
  <c r="P85" i="74"/>
  <c r="K85" i="74"/>
  <c r="J85" i="74" s="1"/>
  <c r="K812" i="1"/>
  <c r="J812" i="1" s="1"/>
  <c r="D12" i="67" s="1"/>
  <c r="R87" i="74" l="1"/>
  <c r="F87" i="74" s="1"/>
  <c r="I87" i="74" s="1"/>
  <c r="R86" i="74"/>
  <c r="F86" i="74" s="1"/>
  <c r="I86" i="74" s="1"/>
  <c r="R85" i="74"/>
  <c r="F85" i="74" s="1"/>
  <c r="I85" i="74" s="1"/>
  <c r="Q84" i="74"/>
  <c r="P84" i="74"/>
  <c r="K84" i="74"/>
  <c r="J84" i="74" s="1"/>
  <c r="Q83" i="74"/>
  <c r="P83" i="74"/>
  <c r="K83" i="74"/>
  <c r="J83" i="74" s="1"/>
  <c r="K82" i="74"/>
  <c r="J82" i="74" s="1"/>
  <c r="P82" i="74"/>
  <c r="Q82" i="74"/>
  <c r="I81" i="74"/>
  <c r="K81" i="74"/>
  <c r="J81" i="74" s="1"/>
  <c r="P81" i="74"/>
  <c r="Q81" i="74"/>
  <c r="K80" i="74"/>
  <c r="J80" i="74" s="1"/>
  <c r="P80" i="74"/>
  <c r="Q80" i="74"/>
  <c r="F812" i="1" l="1"/>
  <c r="I812" i="1" s="1"/>
  <c r="C12" i="67" s="1"/>
  <c r="R84" i="74"/>
  <c r="F84" i="74" s="1"/>
  <c r="I84" i="74" s="1"/>
  <c r="R83" i="74"/>
  <c r="F83" i="74" s="1"/>
  <c r="I83" i="74" s="1"/>
  <c r="R82" i="74"/>
  <c r="F82" i="74" s="1"/>
  <c r="I82" i="74" s="1"/>
  <c r="R81" i="74"/>
  <c r="R80" i="74"/>
  <c r="F80" i="74" s="1"/>
  <c r="I80" i="74" s="1"/>
  <c r="Q79" i="74" l="1"/>
  <c r="P79" i="74"/>
  <c r="K79" i="74"/>
  <c r="J79" i="74" s="1"/>
  <c r="R79" i="74" l="1"/>
  <c r="F79" i="74" s="1"/>
  <c r="I79" i="74" s="1"/>
  <c r="Q78" i="74" l="1"/>
  <c r="P78" i="74"/>
  <c r="K78" i="74"/>
  <c r="J78" i="74" s="1"/>
  <c r="Q77" i="74"/>
  <c r="P77" i="74"/>
  <c r="K77" i="74"/>
  <c r="J77" i="74" s="1"/>
  <c r="Q76" i="74"/>
  <c r="P76" i="74"/>
  <c r="K76" i="74"/>
  <c r="J76" i="74" s="1"/>
  <c r="R78" i="74" l="1"/>
  <c r="F78" i="74" s="1"/>
  <c r="I78" i="74" s="1"/>
  <c r="R77" i="74"/>
  <c r="F77" i="74" s="1"/>
  <c r="I77" i="74" s="1"/>
  <c r="R76" i="74"/>
  <c r="F76" i="74" s="1"/>
  <c r="I76" i="74" s="1"/>
  <c r="Q75" i="74" l="1"/>
  <c r="P75" i="74"/>
  <c r="K75" i="74"/>
  <c r="J75" i="74" s="1"/>
  <c r="Q74" i="74"/>
  <c r="P74" i="74"/>
  <c r="K74" i="74"/>
  <c r="J74" i="74" s="1"/>
  <c r="Q73" i="74"/>
  <c r="P73" i="74"/>
  <c r="K73" i="74"/>
  <c r="J73" i="74" s="1"/>
  <c r="Q72" i="74"/>
  <c r="P72" i="74"/>
  <c r="K72" i="74"/>
  <c r="J72" i="74" s="1"/>
  <c r="Q71" i="74"/>
  <c r="P71" i="74"/>
  <c r="K71" i="74"/>
  <c r="J71" i="74" s="1"/>
  <c r="Q70" i="74"/>
  <c r="P70" i="74"/>
  <c r="K70" i="74"/>
  <c r="J70" i="74" s="1"/>
  <c r="Q69" i="74"/>
  <c r="P69" i="74"/>
  <c r="K69" i="74"/>
  <c r="J69" i="74" s="1"/>
  <c r="Q68" i="74"/>
  <c r="P68" i="74"/>
  <c r="K68" i="74"/>
  <c r="J68" i="74" s="1"/>
  <c r="Q67" i="74"/>
  <c r="P67" i="74"/>
  <c r="K67" i="74"/>
  <c r="J67" i="74" s="1"/>
  <c r="Q66" i="74"/>
  <c r="P66" i="74"/>
  <c r="K66" i="74"/>
  <c r="J66" i="74" s="1"/>
  <c r="Q65" i="74"/>
  <c r="P65" i="74"/>
  <c r="K65" i="74"/>
  <c r="J65" i="74" s="1"/>
  <c r="Q64" i="74"/>
  <c r="P64" i="74"/>
  <c r="K64" i="74"/>
  <c r="J64" i="74" s="1"/>
  <c r="Q63" i="74"/>
  <c r="P63" i="74"/>
  <c r="K63" i="74"/>
  <c r="J63" i="74" s="1"/>
  <c r="Q62" i="74"/>
  <c r="P62" i="74"/>
  <c r="K62" i="74"/>
  <c r="J62" i="74" s="1"/>
  <c r="Q61" i="74"/>
  <c r="P61" i="74"/>
  <c r="K61" i="74"/>
  <c r="J61" i="74" s="1"/>
  <c r="R75" i="74" l="1"/>
  <c r="F75" i="74" s="1"/>
  <c r="I75" i="74" s="1"/>
  <c r="R74" i="74"/>
  <c r="F74" i="74" s="1"/>
  <c r="I74" i="74" s="1"/>
  <c r="R72" i="74"/>
  <c r="F72" i="74" s="1"/>
  <c r="I72" i="74" s="1"/>
  <c r="R73" i="74"/>
  <c r="F73" i="74" s="1"/>
  <c r="I73" i="74" s="1"/>
  <c r="R71" i="74"/>
  <c r="F71" i="74" s="1"/>
  <c r="I71" i="74" s="1"/>
  <c r="R70" i="74"/>
  <c r="F70" i="74" s="1"/>
  <c r="I70" i="74" s="1"/>
  <c r="R69" i="74"/>
  <c r="F69" i="74" s="1"/>
  <c r="I69" i="74" s="1"/>
  <c r="R68" i="74"/>
  <c r="F68" i="74" s="1"/>
  <c r="I68" i="74" s="1"/>
  <c r="R67" i="74"/>
  <c r="F67" i="74" s="1"/>
  <c r="I67" i="74" s="1"/>
  <c r="R63" i="74"/>
  <c r="F63" i="74" s="1"/>
  <c r="I63" i="74" s="1"/>
  <c r="R66" i="74"/>
  <c r="F66" i="74" s="1"/>
  <c r="I66" i="74" s="1"/>
  <c r="R65" i="74"/>
  <c r="F65" i="74" s="1"/>
  <c r="I65" i="74" s="1"/>
  <c r="R64" i="74"/>
  <c r="F64" i="74" s="1"/>
  <c r="I64" i="74" s="1"/>
  <c r="R62" i="74"/>
  <c r="F62" i="74" s="1"/>
  <c r="I62" i="74" s="1"/>
  <c r="R61" i="74"/>
  <c r="F61" i="74" s="1"/>
  <c r="I61" i="74" s="1"/>
  <c r="L10" i="80"/>
  <c r="K10" i="80"/>
  <c r="L9" i="80"/>
  <c r="K9" i="80"/>
  <c r="L8" i="80"/>
  <c r="K8" i="80"/>
  <c r="L7" i="80"/>
  <c r="K7" i="80"/>
  <c r="L6" i="80"/>
  <c r="K6" i="80"/>
  <c r="L5" i="80"/>
  <c r="K5" i="80"/>
  <c r="L4" i="80"/>
  <c r="K4" i="80"/>
  <c r="L3" i="80"/>
  <c r="K3" i="80"/>
  <c r="L2" i="80"/>
  <c r="K2" i="80"/>
  <c r="M3" i="80" l="1"/>
  <c r="F3" i="80" s="1"/>
  <c r="M5" i="80"/>
  <c r="F5" i="80" s="1"/>
  <c r="M7" i="80"/>
  <c r="F7" i="80" s="1"/>
  <c r="M9" i="80"/>
  <c r="F9" i="80" s="1"/>
  <c r="M2" i="80"/>
  <c r="F2" i="80" s="1"/>
  <c r="M4" i="80"/>
  <c r="F4" i="80" s="1"/>
  <c r="M6" i="80"/>
  <c r="F6" i="80" s="1"/>
  <c r="M8" i="80"/>
  <c r="F8" i="80" s="1"/>
  <c r="M10" i="80"/>
  <c r="F10" i="80" s="1"/>
  <c r="Q60" i="74"/>
  <c r="P60" i="74"/>
  <c r="K60" i="74"/>
  <c r="J60" i="74" s="1"/>
  <c r="Q59" i="74"/>
  <c r="P59" i="74"/>
  <c r="K59" i="74"/>
  <c r="J59" i="74" s="1"/>
  <c r="Q58" i="74"/>
  <c r="P58" i="74"/>
  <c r="K58" i="74"/>
  <c r="J58" i="74" s="1"/>
  <c r="Q57" i="74"/>
  <c r="P57" i="74"/>
  <c r="K57" i="74"/>
  <c r="J57" i="74" s="1"/>
  <c r="R60" i="74" l="1"/>
  <c r="F60" i="74" s="1"/>
  <c r="I60" i="74" s="1"/>
  <c r="R59" i="74"/>
  <c r="F59" i="74" s="1"/>
  <c r="I59" i="74" s="1"/>
  <c r="R58" i="74"/>
  <c r="F58" i="74" s="1"/>
  <c r="I58" i="74" s="1"/>
  <c r="R57" i="74"/>
  <c r="F57" i="74" s="1"/>
  <c r="I57" i="74" s="1"/>
  <c r="Q101" i="79"/>
  <c r="P101" i="79"/>
  <c r="K101" i="79"/>
  <c r="J101" i="79" s="1"/>
  <c r="I101" i="79"/>
  <c r="Q100" i="79"/>
  <c r="P100" i="79"/>
  <c r="K100" i="79"/>
  <c r="J100" i="79" s="1"/>
  <c r="I100" i="79"/>
  <c r="Q99" i="79"/>
  <c r="P99" i="79"/>
  <c r="K99" i="79"/>
  <c r="J99" i="79" s="1"/>
  <c r="Q98" i="79"/>
  <c r="P98" i="79"/>
  <c r="K98" i="79"/>
  <c r="J98" i="79" s="1"/>
  <c r="Q97" i="79"/>
  <c r="P97" i="79"/>
  <c r="K97" i="79"/>
  <c r="J97" i="79" s="1"/>
  <c r="Q96" i="79"/>
  <c r="P96" i="79"/>
  <c r="K96" i="79"/>
  <c r="J96" i="79" s="1"/>
  <c r="Q134" i="79"/>
  <c r="P134" i="79"/>
  <c r="K134" i="79"/>
  <c r="J134" i="79" s="1"/>
  <c r="Q133" i="79"/>
  <c r="P133" i="79"/>
  <c r="K133" i="79"/>
  <c r="J133" i="79" s="1"/>
  <c r="Q95" i="79"/>
  <c r="P95" i="79"/>
  <c r="K95" i="79"/>
  <c r="J95" i="79" s="1"/>
  <c r="Q94" i="79"/>
  <c r="P94" i="79"/>
  <c r="K94" i="79"/>
  <c r="J94" i="79" s="1"/>
  <c r="Q93" i="79"/>
  <c r="P93" i="79"/>
  <c r="K93" i="79"/>
  <c r="J93" i="79" s="1"/>
  <c r="Q92" i="79"/>
  <c r="P92" i="79"/>
  <c r="K92" i="79"/>
  <c r="J92" i="79" s="1"/>
  <c r="Q91" i="79"/>
  <c r="P91" i="79"/>
  <c r="K91" i="79"/>
  <c r="J91" i="79" s="1"/>
  <c r="Q90" i="79"/>
  <c r="P90" i="79"/>
  <c r="K90" i="79"/>
  <c r="J90" i="79" s="1"/>
  <c r="Q297" i="79"/>
  <c r="P297" i="79"/>
  <c r="K297" i="79"/>
  <c r="J297" i="79" s="1"/>
  <c r="Q132" i="79"/>
  <c r="P132" i="79"/>
  <c r="K132" i="79"/>
  <c r="J132" i="79" s="1"/>
  <c r="Q89" i="79"/>
  <c r="P89" i="79"/>
  <c r="K89" i="79"/>
  <c r="J89" i="79" s="1"/>
  <c r="Q131" i="79"/>
  <c r="P131" i="79"/>
  <c r="K131" i="79"/>
  <c r="J131" i="79" s="1"/>
  <c r="Q296" i="79"/>
  <c r="P296" i="79"/>
  <c r="K296" i="79"/>
  <c r="J296" i="79" s="1"/>
  <c r="Q130" i="79"/>
  <c r="P130" i="79"/>
  <c r="K130" i="79"/>
  <c r="J130" i="79" s="1"/>
  <c r="Q88" i="79"/>
  <c r="P88" i="79"/>
  <c r="K88" i="79"/>
  <c r="J88" i="79" s="1"/>
  <c r="Q129" i="79"/>
  <c r="P129" i="79"/>
  <c r="K129" i="79"/>
  <c r="J129" i="79" s="1"/>
  <c r="Q87" i="79"/>
  <c r="P87" i="79"/>
  <c r="K87" i="79"/>
  <c r="J87" i="79" s="1"/>
  <c r="Q128" i="79"/>
  <c r="P128" i="79"/>
  <c r="K128" i="79"/>
  <c r="J128" i="79" s="1"/>
  <c r="Q127" i="79"/>
  <c r="P127" i="79"/>
  <c r="K127" i="79"/>
  <c r="J127" i="79" s="1"/>
  <c r="Q290" i="79"/>
  <c r="P290" i="79"/>
  <c r="K290" i="79"/>
  <c r="J290" i="79" s="1"/>
  <c r="Q126" i="79"/>
  <c r="P126" i="79"/>
  <c r="K126" i="79"/>
  <c r="J126" i="79" s="1"/>
  <c r="Q125" i="79"/>
  <c r="P125" i="79"/>
  <c r="K125" i="79"/>
  <c r="J125" i="79" s="1"/>
  <c r="Q289" i="79"/>
  <c r="P289" i="79"/>
  <c r="K289" i="79"/>
  <c r="J289" i="79" s="1"/>
  <c r="Q295" i="79"/>
  <c r="P295" i="79"/>
  <c r="K295" i="79"/>
  <c r="J295" i="79" s="1"/>
  <c r="Q124" i="79"/>
  <c r="P124" i="79"/>
  <c r="K124" i="79"/>
  <c r="J124" i="79" s="1"/>
  <c r="Q123" i="79"/>
  <c r="P123" i="79"/>
  <c r="K123" i="79"/>
  <c r="J123" i="79" s="1"/>
  <c r="Q122" i="79"/>
  <c r="P122" i="79"/>
  <c r="K122" i="79"/>
  <c r="J122" i="79" s="1"/>
  <c r="Q121" i="79"/>
  <c r="P121" i="79"/>
  <c r="K121" i="79"/>
  <c r="J121" i="79" s="1"/>
  <c r="Q120" i="79"/>
  <c r="P120" i="79"/>
  <c r="K120" i="79"/>
  <c r="J120" i="79" s="1"/>
  <c r="Q86" i="79"/>
  <c r="P86" i="79"/>
  <c r="K86" i="79"/>
  <c r="J86" i="79" s="1"/>
  <c r="Q119" i="79"/>
  <c r="P119" i="79"/>
  <c r="K119" i="79"/>
  <c r="J119" i="79" s="1"/>
  <c r="Q294" i="79"/>
  <c r="P294" i="79"/>
  <c r="K294" i="79"/>
  <c r="J294" i="79" s="1"/>
  <c r="Q85" i="79"/>
  <c r="P85" i="79"/>
  <c r="K85" i="79"/>
  <c r="J85" i="79" s="1"/>
  <c r="Q84" i="79"/>
  <c r="P84" i="79"/>
  <c r="K84" i="79"/>
  <c r="J84" i="79" s="1"/>
  <c r="Q83" i="79"/>
  <c r="P83" i="79"/>
  <c r="K83" i="79"/>
  <c r="J83" i="79" s="1"/>
  <c r="I83" i="79"/>
  <c r="Q118" i="79"/>
  <c r="P118" i="79"/>
  <c r="K118" i="79"/>
  <c r="J118" i="79" s="1"/>
  <c r="Q82" i="79"/>
  <c r="P82" i="79"/>
  <c r="K82" i="79"/>
  <c r="J82" i="79" s="1"/>
  <c r="Q81" i="79"/>
  <c r="P81" i="79"/>
  <c r="K81" i="79"/>
  <c r="J81" i="79" s="1"/>
  <c r="I81" i="79"/>
  <c r="Q117" i="79"/>
  <c r="P117" i="79"/>
  <c r="K117" i="79"/>
  <c r="J117" i="79" s="1"/>
  <c r="Q116" i="79"/>
  <c r="P116" i="79"/>
  <c r="K116" i="79"/>
  <c r="J116" i="79" s="1"/>
  <c r="Q80" i="79"/>
  <c r="P80" i="79"/>
  <c r="K80" i="79"/>
  <c r="J80" i="79" s="1"/>
  <c r="Q293" i="79"/>
  <c r="P293" i="79"/>
  <c r="K293" i="79"/>
  <c r="J293" i="79" s="1"/>
  <c r="Q292" i="79"/>
  <c r="P292" i="79"/>
  <c r="K292" i="79"/>
  <c r="J292" i="79" s="1"/>
  <c r="Q79" i="79"/>
  <c r="P79" i="79"/>
  <c r="K79" i="79"/>
  <c r="J79" i="79" s="1"/>
  <c r="Q78" i="79"/>
  <c r="P78" i="79"/>
  <c r="K78" i="79"/>
  <c r="J78" i="79" s="1"/>
  <c r="Q115" i="79"/>
  <c r="P115" i="79"/>
  <c r="K115" i="79"/>
  <c r="J115" i="79" s="1"/>
  <c r="Q77" i="79"/>
  <c r="P77" i="79"/>
  <c r="K77" i="79"/>
  <c r="J77" i="79" s="1"/>
  <c r="Q76" i="79"/>
  <c r="P76" i="79"/>
  <c r="K76" i="79"/>
  <c r="J76" i="79" s="1"/>
  <c r="Q38" i="79"/>
  <c r="P38" i="79"/>
  <c r="K38" i="79"/>
  <c r="J38" i="79" s="1"/>
  <c r="Q75" i="79"/>
  <c r="P75" i="79"/>
  <c r="K75" i="79"/>
  <c r="J75" i="79" s="1"/>
  <c r="Q114" i="79"/>
  <c r="P114" i="79"/>
  <c r="K114" i="79"/>
  <c r="J114" i="79" s="1"/>
  <c r="Q291" i="79"/>
  <c r="P291" i="79"/>
  <c r="K291" i="79"/>
  <c r="J291" i="79" s="1"/>
  <c r="Q74" i="79"/>
  <c r="P74" i="79"/>
  <c r="K74" i="79"/>
  <c r="J74" i="79" s="1"/>
  <c r="Q37" i="79"/>
  <c r="P37" i="79"/>
  <c r="K37" i="79"/>
  <c r="J37" i="79" s="1"/>
  <c r="Q73" i="79"/>
  <c r="P73" i="79"/>
  <c r="K73" i="79"/>
  <c r="J73" i="79" s="1"/>
  <c r="Q113" i="79"/>
  <c r="P113" i="79"/>
  <c r="K113" i="79"/>
  <c r="J113" i="79" s="1"/>
  <c r="Q112" i="79"/>
  <c r="P112" i="79"/>
  <c r="K112" i="79"/>
  <c r="J112" i="79" s="1"/>
  <c r="Q111" i="79"/>
  <c r="P111" i="79"/>
  <c r="K111" i="79"/>
  <c r="J111" i="79" s="1"/>
  <c r="Q110" i="79"/>
  <c r="P110" i="79"/>
  <c r="K110" i="79"/>
  <c r="J110" i="79" s="1"/>
  <c r="Q109" i="79"/>
  <c r="P109" i="79"/>
  <c r="K109" i="79"/>
  <c r="J109" i="79" s="1"/>
  <c r="Q72" i="79"/>
  <c r="P72" i="79"/>
  <c r="K72" i="79"/>
  <c r="J72" i="79" s="1"/>
  <c r="Q108" i="79"/>
  <c r="P108" i="79"/>
  <c r="K108" i="79"/>
  <c r="J108" i="79" s="1"/>
  <c r="Q107" i="79"/>
  <c r="P107" i="79"/>
  <c r="K107" i="79"/>
  <c r="J107" i="79" s="1"/>
  <c r="Q288" i="79"/>
  <c r="P288" i="79"/>
  <c r="K288" i="79"/>
  <c r="J288" i="79" s="1"/>
  <c r="Q287" i="79"/>
  <c r="P287" i="79"/>
  <c r="K287" i="79"/>
  <c r="J287" i="79" s="1"/>
  <c r="Q286" i="79"/>
  <c r="P286" i="79"/>
  <c r="K286" i="79"/>
  <c r="J286" i="79" s="1"/>
  <c r="Q7" i="79"/>
  <c r="P7" i="79"/>
  <c r="K7" i="79"/>
  <c r="J7" i="79" s="1"/>
  <c r="Q147" i="79"/>
  <c r="P147" i="79"/>
  <c r="K147" i="79"/>
  <c r="J147" i="79" s="1"/>
  <c r="Q6" i="79"/>
  <c r="P6" i="79"/>
  <c r="K6" i="79"/>
  <c r="J6" i="79" s="1"/>
  <c r="Q5" i="79"/>
  <c r="P5" i="79"/>
  <c r="K5" i="79"/>
  <c r="J5" i="79" s="1"/>
  <c r="Q201" i="79"/>
  <c r="P201" i="79"/>
  <c r="K201" i="79"/>
  <c r="J201" i="79" s="1"/>
  <c r="Q200" i="79"/>
  <c r="P200" i="79"/>
  <c r="K200" i="79"/>
  <c r="J200" i="79" s="1"/>
  <c r="Q199" i="79"/>
  <c r="P199" i="79"/>
  <c r="K199" i="79"/>
  <c r="J199" i="79" s="1"/>
  <c r="Q146" i="79"/>
  <c r="P146" i="79"/>
  <c r="K146" i="79"/>
  <c r="J146" i="79" s="1"/>
  <c r="Q4" i="79"/>
  <c r="P4" i="79"/>
  <c r="K4" i="79"/>
  <c r="J4" i="79" s="1"/>
  <c r="Q198" i="79"/>
  <c r="P198" i="79"/>
  <c r="K198" i="79"/>
  <c r="J198" i="79" s="1"/>
  <c r="Q197" i="79"/>
  <c r="P197" i="79"/>
  <c r="K197" i="79"/>
  <c r="J197" i="79" s="1"/>
  <c r="Q145" i="79"/>
  <c r="P145" i="79"/>
  <c r="K145" i="79"/>
  <c r="J145" i="79" s="1"/>
  <c r="Q202" i="79"/>
  <c r="P202" i="79"/>
  <c r="K202" i="79"/>
  <c r="J202" i="79" s="1"/>
  <c r="Q196" i="79"/>
  <c r="P196" i="79"/>
  <c r="K196" i="79"/>
  <c r="J196" i="79" s="1"/>
  <c r="Q195" i="79"/>
  <c r="P195" i="79"/>
  <c r="K195" i="79"/>
  <c r="J195" i="79" s="1"/>
  <c r="Q194" i="79"/>
  <c r="P194" i="79"/>
  <c r="K194" i="79"/>
  <c r="J194" i="79" s="1"/>
  <c r="Q193" i="79"/>
  <c r="P193" i="79"/>
  <c r="K193" i="79"/>
  <c r="J193" i="79" s="1"/>
  <c r="Q192" i="79"/>
  <c r="P192" i="79"/>
  <c r="K192" i="79"/>
  <c r="J192" i="79" s="1"/>
  <c r="Q191" i="79"/>
  <c r="P191" i="79"/>
  <c r="K191" i="79"/>
  <c r="J191" i="79" s="1"/>
  <c r="Q285" i="79"/>
  <c r="P285" i="79"/>
  <c r="K285" i="79"/>
  <c r="J285" i="79" s="1"/>
  <c r="Q284" i="79"/>
  <c r="P284" i="79"/>
  <c r="K284" i="79"/>
  <c r="J284" i="79" s="1"/>
  <c r="Q283" i="79"/>
  <c r="P283" i="79"/>
  <c r="K283" i="79"/>
  <c r="J283" i="79" s="1"/>
  <c r="Q144" i="79"/>
  <c r="P144" i="79"/>
  <c r="K144" i="79"/>
  <c r="J144" i="79" s="1"/>
  <c r="Q190" i="79"/>
  <c r="P190" i="79"/>
  <c r="K190" i="79"/>
  <c r="J190" i="79" s="1"/>
  <c r="Q189" i="79"/>
  <c r="P189" i="79"/>
  <c r="K189" i="79"/>
  <c r="J189" i="79" s="1"/>
  <c r="Q188" i="79"/>
  <c r="P188" i="79"/>
  <c r="K188" i="79"/>
  <c r="J188" i="79" s="1"/>
  <c r="Q187" i="79"/>
  <c r="P187" i="79"/>
  <c r="K187" i="79"/>
  <c r="J187" i="79" s="1"/>
  <c r="K186" i="79"/>
  <c r="J186" i="79" s="1"/>
  <c r="I186" i="79"/>
  <c r="Q185" i="79"/>
  <c r="P185" i="79"/>
  <c r="K185" i="79"/>
  <c r="J185" i="79" s="1"/>
  <c r="Q143" i="79"/>
  <c r="P143" i="79"/>
  <c r="K143" i="79"/>
  <c r="J143" i="79" s="1"/>
  <c r="Q184" i="79"/>
  <c r="P184" i="79"/>
  <c r="K184" i="79"/>
  <c r="J184" i="79" s="1"/>
  <c r="Q183" i="79"/>
  <c r="P183" i="79"/>
  <c r="K183" i="79"/>
  <c r="J183" i="79" s="1"/>
  <c r="Q3" i="79"/>
  <c r="P3" i="79"/>
  <c r="K3" i="79"/>
  <c r="J3" i="79" s="1"/>
  <c r="Q282" i="79"/>
  <c r="P282" i="79"/>
  <c r="K282" i="79"/>
  <c r="J282" i="79" s="1"/>
  <c r="Q182" i="79"/>
  <c r="P182" i="79"/>
  <c r="K182" i="79"/>
  <c r="J182" i="79" s="1"/>
  <c r="Q181" i="79"/>
  <c r="P181" i="79"/>
  <c r="K181" i="79"/>
  <c r="J181" i="79" s="1"/>
  <c r="Q2" i="79"/>
  <c r="P2" i="79"/>
  <c r="K2" i="79"/>
  <c r="J2" i="79" s="1"/>
  <c r="Q180" i="79"/>
  <c r="P180" i="79"/>
  <c r="K180" i="79"/>
  <c r="J180" i="79" s="1"/>
  <c r="Q179" i="79"/>
  <c r="P179" i="79"/>
  <c r="K179" i="79"/>
  <c r="J179" i="79" s="1"/>
  <c r="Q178" i="79"/>
  <c r="P178" i="79"/>
  <c r="K178" i="79"/>
  <c r="J178" i="79" s="1"/>
  <c r="Q177" i="79"/>
  <c r="P177" i="79"/>
  <c r="K177" i="79"/>
  <c r="J177" i="79" s="1"/>
  <c r="Q142" i="79"/>
  <c r="P142" i="79"/>
  <c r="K142" i="79"/>
  <c r="J142" i="79" s="1"/>
  <c r="Q244" i="79"/>
  <c r="P244" i="79"/>
  <c r="K244" i="79"/>
  <c r="J244" i="79" s="1"/>
  <c r="Q243" i="79"/>
  <c r="P243" i="79"/>
  <c r="K243" i="79"/>
  <c r="J243" i="79" s="1"/>
  <c r="Q254" i="79"/>
  <c r="P254" i="79"/>
  <c r="K254" i="79"/>
  <c r="J254" i="79" s="1"/>
  <c r="Q242" i="79"/>
  <c r="P242" i="79"/>
  <c r="K242" i="79"/>
  <c r="J242" i="79" s="1"/>
  <c r="Q253" i="79"/>
  <c r="P253" i="79"/>
  <c r="K253" i="79"/>
  <c r="J253" i="79" s="1"/>
  <c r="Q252" i="79"/>
  <c r="P252" i="79"/>
  <c r="K252" i="79"/>
  <c r="J252" i="79" s="1"/>
  <c r="Q241" i="79"/>
  <c r="P241" i="79"/>
  <c r="K241" i="79"/>
  <c r="J241" i="79" s="1"/>
  <c r="Q240" i="79"/>
  <c r="P240" i="79"/>
  <c r="K240" i="79"/>
  <c r="J240" i="79" s="1"/>
  <c r="Q239" i="79"/>
  <c r="P239" i="79"/>
  <c r="K239" i="79"/>
  <c r="J239" i="79" s="1"/>
  <c r="Q238" i="79"/>
  <c r="P238" i="79"/>
  <c r="K238" i="79"/>
  <c r="J238" i="79" s="1"/>
  <c r="Q237" i="79"/>
  <c r="P237" i="79"/>
  <c r="K237" i="79"/>
  <c r="J237" i="79" s="1"/>
  <c r="Q236" i="79"/>
  <c r="P236" i="79"/>
  <c r="K236" i="79"/>
  <c r="J236" i="79" s="1"/>
  <c r="Q235" i="79"/>
  <c r="P235" i="79"/>
  <c r="K235" i="79"/>
  <c r="J235" i="79" s="1"/>
  <c r="Q234" i="79"/>
  <c r="P234" i="79"/>
  <c r="K234" i="79"/>
  <c r="J234" i="79" s="1"/>
  <c r="Q233" i="79"/>
  <c r="P233" i="79"/>
  <c r="K233" i="79"/>
  <c r="J233" i="79" s="1"/>
  <c r="Q232" i="79"/>
  <c r="P232" i="79"/>
  <c r="K232" i="79"/>
  <c r="J232" i="79" s="1"/>
  <c r="Q231" i="79"/>
  <c r="P231" i="79"/>
  <c r="K231" i="79"/>
  <c r="J231" i="79" s="1"/>
  <c r="Q251" i="79"/>
  <c r="P251" i="79"/>
  <c r="K251" i="79"/>
  <c r="J251" i="79" s="1"/>
  <c r="Q230" i="79"/>
  <c r="P230" i="79"/>
  <c r="K230" i="79"/>
  <c r="J230" i="79" s="1"/>
  <c r="Q229" i="79"/>
  <c r="P229" i="79"/>
  <c r="K229" i="79"/>
  <c r="J229" i="79" s="1"/>
  <c r="Q228" i="79"/>
  <c r="P228" i="79"/>
  <c r="K228" i="79"/>
  <c r="J228" i="79" s="1"/>
  <c r="Q227" i="79"/>
  <c r="P227" i="79"/>
  <c r="K227" i="79"/>
  <c r="J227" i="79" s="1"/>
  <c r="Q226" i="79"/>
  <c r="P226" i="79"/>
  <c r="K226" i="79"/>
  <c r="J226" i="79" s="1"/>
  <c r="Q255" i="79"/>
  <c r="P255" i="79"/>
  <c r="K255" i="79"/>
  <c r="J255" i="79" s="1"/>
  <c r="Q250" i="79"/>
  <c r="P250" i="79"/>
  <c r="K250" i="79"/>
  <c r="J250" i="79" s="1"/>
  <c r="Q225" i="79"/>
  <c r="P225" i="79"/>
  <c r="K225" i="79"/>
  <c r="J225" i="79" s="1"/>
  <c r="Q224" i="79"/>
  <c r="P224" i="79"/>
  <c r="K224" i="79"/>
  <c r="J224" i="79" s="1"/>
  <c r="Q223" i="79"/>
  <c r="P223" i="79"/>
  <c r="K223" i="79"/>
  <c r="J223" i="79" s="1"/>
  <c r="Q222" i="79"/>
  <c r="P222" i="79"/>
  <c r="K222" i="79"/>
  <c r="J222" i="79" s="1"/>
  <c r="Q221" i="79"/>
  <c r="P221" i="79"/>
  <c r="K221" i="79"/>
  <c r="J221" i="79" s="1"/>
  <c r="Q249" i="79"/>
  <c r="P249" i="79"/>
  <c r="K249" i="79"/>
  <c r="J249" i="79" s="1"/>
  <c r="Q220" i="79"/>
  <c r="P220" i="79"/>
  <c r="K220" i="79"/>
  <c r="J220" i="79" s="1"/>
  <c r="Q219" i="79"/>
  <c r="P219" i="79"/>
  <c r="K219" i="79"/>
  <c r="J219" i="79" s="1"/>
  <c r="Q218" i="79"/>
  <c r="P218" i="79"/>
  <c r="K218" i="79"/>
  <c r="J218" i="79" s="1"/>
  <c r="Q248" i="79"/>
  <c r="P248" i="79"/>
  <c r="K248" i="79"/>
  <c r="J248" i="79" s="1"/>
  <c r="Q217" i="79"/>
  <c r="P217" i="79"/>
  <c r="K217" i="79"/>
  <c r="J217" i="79" s="1"/>
  <c r="Q216" i="79"/>
  <c r="P216" i="79"/>
  <c r="K216" i="79"/>
  <c r="J216" i="79" s="1"/>
  <c r="Q247" i="79"/>
  <c r="P247" i="79"/>
  <c r="K247" i="79"/>
  <c r="J247" i="79" s="1"/>
  <c r="Q215" i="79"/>
  <c r="P215" i="79"/>
  <c r="K215" i="79"/>
  <c r="J215" i="79" s="1"/>
  <c r="Q246" i="79"/>
  <c r="P246" i="79"/>
  <c r="K246" i="79"/>
  <c r="J246" i="79" s="1"/>
  <c r="Q214" i="79"/>
  <c r="P214" i="79"/>
  <c r="K214" i="79"/>
  <c r="J214" i="79" s="1"/>
  <c r="Q213" i="79"/>
  <c r="P213" i="79"/>
  <c r="K213" i="79"/>
  <c r="J213" i="79" s="1"/>
  <c r="Q212" i="79"/>
  <c r="P212" i="79"/>
  <c r="K212" i="79"/>
  <c r="J212" i="79" s="1"/>
  <c r="W1" i="79"/>
  <c r="R107" i="79" l="1"/>
  <c r="F107" i="79" s="1"/>
  <c r="I107" i="79" s="1"/>
  <c r="R123" i="79"/>
  <c r="F123" i="79" s="1"/>
  <c r="I123" i="79" s="1"/>
  <c r="R132" i="79"/>
  <c r="F132" i="79" s="1"/>
  <c r="I132" i="79" s="1"/>
  <c r="R109" i="79"/>
  <c r="F109" i="79" s="1"/>
  <c r="I109" i="79" s="1"/>
  <c r="R82" i="79"/>
  <c r="F82" i="79" s="1"/>
  <c r="I82" i="79" s="1"/>
  <c r="R248" i="79"/>
  <c r="F248" i="79" s="1"/>
  <c r="I248" i="79" s="1"/>
  <c r="R227" i="79"/>
  <c r="F227" i="79" s="1"/>
  <c r="I227" i="79" s="1"/>
  <c r="R240" i="79"/>
  <c r="F240" i="79" s="1"/>
  <c r="I240" i="79" s="1"/>
  <c r="R199" i="79"/>
  <c r="F199" i="79" s="1"/>
  <c r="I199" i="79" s="1"/>
  <c r="R122" i="79"/>
  <c r="F122" i="79" s="1"/>
  <c r="I122" i="79" s="1"/>
  <c r="R212" i="79"/>
  <c r="F212" i="79" s="1"/>
  <c r="I212" i="79" s="1"/>
  <c r="R224" i="79"/>
  <c r="F224" i="79" s="1"/>
  <c r="I224" i="79" s="1"/>
  <c r="R226" i="79"/>
  <c r="F226" i="79" s="1"/>
  <c r="I226" i="79" s="1"/>
  <c r="R285" i="79"/>
  <c r="F285" i="79" s="1"/>
  <c r="I285" i="79" s="1"/>
  <c r="R194" i="79"/>
  <c r="F194" i="79" s="1"/>
  <c r="I194" i="79" s="1"/>
  <c r="R145" i="79"/>
  <c r="F145" i="79" s="1"/>
  <c r="I145" i="79" s="1"/>
  <c r="R5" i="79"/>
  <c r="F5" i="79" s="1"/>
  <c r="I5" i="79" s="1"/>
  <c r="R243" i="79"/>
  <c r="F243" i="79" s="1"/>
  <c r="I243" i="79" s="1"/>
  <c r="R181" i="79"/>
  <c r="F181" i="79" s="1"/>
  <c r="I181" i="79" s="1"/>
  <c r="R185" i="79"/>
  <c r="F185" i="79" s="1"/>
  <c r="I185" i="79" s="1"/>
  <c r="R127" i="79"/>
  <c r="F127" i="79" s="1"/>
  <c r="I127" i="79" s="1"/>
  <c r="R88" i="79"/>
  <c r="F88" i="79" s="1"/>
  <c r="I88" i="79" s="1"/>
  <c r="R131" i="79"/>
  <c r="F131" i="79" s="1"/>
  <c r="I131" i="79" s="1"/>
  <c r="R91" i="79"/>
  <c r="F91" i="79" s="1"/>
  <c r="I91" i="79" s="1"/>
  <c r="R94" i="79"/>
  <c r="F94" i="79" s="1"/>
  <c r="I94" i="79" s="1"/>
  <c r="R97" i="79"/>
  <c r="F97" i="79" s="1"/>
  <c r="I97" i="79" s="1"/>
  <c r="R254" i="79"/>
  <c r="F254" i="79" s="1"/>
  <c r="I254" i="79" s="1"/>
  <c r="R2" i="79"/>
  <c r="F2" i="79" s="1"/>
  <c r="I2" i="79" s="1"/>
  <c r="R253" i="79"/>
  <c r="F253" i="79" s="1"/>
  <c r="I253" i="79" s="1"/>
  <c r="R183" i="79"/>
  <c r="F183" i="79" s="1"/>
  <c r="I183" i="79" s="1"/>
  <c r="R4" i="79"/>
  <c r="F4" i="79" s="1"/>
  <c r="I4" i="79" s="1"/>
  <c r="R133" i="79"/>
  <c r="F133" i="79" s="1"/>
  <c r="I133" i="79" s="1"/>
  <c r="R100" i="79"/>
  <c r="R78" i="79"/>
  <c r="F78" i="79" s="1"/>
  <c r="I78" i="79" s="1"/>
  <c r="R218" i="79"/>
  <c r="F218" i="79" s="1"/>
  <c r="I218" i="79" s="1"/>
  <c r="R3" i="79"/>
  <c r="F3" i="79" s="1"/>
  <c r="I3" i="79" s="1"/>
  <c r="R291" i="79"/>
  <c r="F291" i="79" s="1"/>
  <c r="I291" i="79" s="1"/>
  <c r="R114" i="79"/>
  <c r="F114" i="79" s="1"/>
  <c r="I114" i="79" s="1"/>
  <c r="R77" i="79"/>
  <c r="F77" i="79" s="1"/>
  <c r="I77" i="79" s="1"/>
  <c r="R87" i="79"/>
  <c r="F87" i="79" s="1"/>
  <c r="I87" i="79" s="1"/>
  <c r="R297" i="79"/>
  <c r="F297" i="79" s="1"/>
  <c r="I297" i="79" s="1"/>
  <c r="R134" i="79"/>
  <c r="F134" i="79" s="1"/>
  <c r="I134" i="79" s="1"/>
  <c r="R213" i="79"/>
  <c r="F213" i="79" s="1"/>
  <c r="I213" i="79" s="1"/>
  <c r="R225" i="79"/>
  <c r="F225" i="79" s="1"/>
  <c r="I225" i="79" s="1"/>
  <c r="R110" i="79"/>
  <c r="F110" i="79" s="1"/>
  <c r="I110" i="79" s="1"/>
  <c r="R113" i="79"/>
  <c r="F113" i="79" s="1"/>
  <c r="I113" i="79" s="1"/>
  <c r="R38" i="79"/>
  <c r="F38" i="79" s="1"/>
  <c r="I38" i="79" s="1"/>
  <c r="R76" i="79"/>
  <c r="F76" i="79" s="1"/>
  <c r="I76" i="79" s="1"/>
  <c r="R79" i="79"/>
  <c r="F79" i="79" s="1"/>
  <c r="I79" i="79" s="1"/>
  <c r="R84" i="79"/>
  <c r="F84" i="79" s="1"/>
  <c r="I84" i="79" s="1"/>
  <c r="R130" i="79"/>
  <c r="F130" i="79" s="1"/>
  <c r="I130" i="79" s="1"/>
  <c r="R89" i="79"/>
  <c r="F89" i="79" s="1"/>
  <c r="I89" i="79" s="1"/>
  <c r="R92" i="79"/>
  <c r="F92" i="79" s="1"/>
  <c r="I92" i="79" s="1"/>
  <c r="R95" i="79"/>
  <c r="F95" i="79" s="1"/>
  <c r="I95" i="79" s="1"/>
  <c r="R98" i="79"/>
  <c r="F98" i="79" s="1"/>
  <c r="I98" i="79" s="1"/>
  <c r="R215" i="79"/>
  <c r="F215" i="79" s="1"/>
  <c r="I215" i="79" s="1"/>
  <c r="R247" i="79"/>
  <c r="F247" i="79" s="1"/>
  <c r="I247" i="79" s="1"/>
  <c r="R233" i="79"/>
  <c r="F233" i="79" s="1"/>
  <c r="I233" i="79" s="1"/>
  <c r="R234" i="79"/>
  <c r="F234" i="79" s="1"/>
  <c r="I234" i="79" s="1"/>
  <c r="R241" i="79"/>
  <c r="F241" i="79" s="1"/>
  <c r="I241" i="79" s="1"/>
  <c r="R81" i="79"/>
  <c r="R249" i="79"/>
  <c r="F249" i="79" s="1"/>
  <c r="I249" i="79" s="1"/>
  <c r="R221" i="79"/>
  <c r="F221" i="79" s="1"/>
  <c r="I221" i="79" s="1"/>
  <c r="R255" i="79"/>
  <c r="F255" i="79" s="1"/>
  <c r="I255" i="79" s="1"/>
  <c r="R228" i="79"/>
  <c r="F228" i="79" s="1"/>
  <c r="I228" i="79" s="1"/>
  <c r="R230" i="79"/>
  <c r="F230" i="79" s="1"/>
  <c r="I230" i="79" s="1"/>
  <c r="R251" i="79"/>
  <c r="F251" i="79" s="1"/>
  <c r="I251" i="79" s="1"/>
  <c r="R237" i="79"/>
  <c r="F237" i="79" s="1"/>
  <c r="I237" i="79" s="1"/>
  <c r="R238" i="79"/>
  <c r="F238" i="79" s="1"/>
  <c r="I238" i="79" s="1"/>
  <c r="R252" i="79"/>
  <c r="F252" i="79" s="1"/>
  <c r="I252" i="79" s="1"/>
  <c r="R143" i="79"/>
  <c r="F143" i="79" s="1"/>
  <c r="I143" i="79" s="1"/>
  <c r="R146" i="79"/>
  <c r="F146" i="79" s="1"/>
  <c r="I146" i="79" s="1"/>
  <c r="R112" i="79"/>
  <c r="F112" i="79" s="1"/>
  <c r="I112" i="79" s="1"/>
  <c r="R116" i="79"/>
  <c r="F116" i="79" s="1"/>
  <c r="I116" i="79" s="1"/>
  <c r="R118" i="79"/>
  <c r="F118" i="79" s="1"/>
  <c r="I118" i="79" s="1"/>
  <c r="R177" i="79"/>
  <c r="F177" i="79" s="1"/>
  <c r="I177" i="79" s="1"/>
  <c r="R178" i="79"/>
  <c r="F178" i="79" s="1"/>
  <c r="I178" i="79" s="1"/>
  <c r="R282" i="79"/>
  <c r="F282" i="79" s="1"/>
  <c r="I282" i="79" s="1"/>
  <c r="R188" i="79"/>
  <c r="F188" i="79" s="1"/>
  <c r="I188" i="79" s="1"/>
  <c r="R189" i="79"/>
  <c r="F189" i="79" s="1"/>
  <c r="I189" i="79" s="1"/>
  <c r="R7" i="79"/>
  <c r="F7" i="79" s="1"/>
  <c r="I7" i="79" s="1"/>
  <c r="R286" i="79"/>
  <c r="F286" i="79" s="1"/>
  <c r="I286" i="79" s="1"/>
  <c r="R73" i="79"/>
  <c r="F73" i="79" s="1"/>
  <c r="I73" i="79" s="1"/>
  <c r="R80" i="79"/>
  <c r="F80" i="79" s="1"/>
  <c r="I80" i="79" s="1"/>
  <c r="R83" i="79"/>
  <c r="R86" i="79"/>
  <c r="F86" i="79" s="1"/>
  <c r="I86" i="79" s="1"/>
  <c r="R125" i="79"/>
  <c r="F125" i="79" s="1"/>
  <c r="I125" i="79" s="1"/>
  <c r="R144" i="79"/>
  <c r="F144" i="79" s="1"/>
  <c r="I144" i="79" s="1"/>
  <c r="R288" i="79"/>
  <c r="F288" i="79" s="1"/>
  <c r="I288" i="79" s="1"/>
  <c r="R108" i="79"/>
  <c r="F108" i="79" s="1"/>
  <c r="I108" i="79" s="1"/>
  <c r="R85" i="79"/>
  <c r="F85" i="79" s="1"/>
  <c r="I85" i="79" s="1"/>
  <c r="R119" i="79"/>
  <c r="F119" i="79" s="1"/>
  <c r="I119" i="79" s="1"/>
  <c r="R124" i="79"/>
  <c r="F124" i="79" s="1"/>
  <c r="I124" i="79" s="1"/>
  <c r="R289" i="79"/>
  <c r="F289" i="79" s="1"/>
  <c r="I289" i="79" s="1"/>
  <c r="R128" i="79"/>
  <c r="F128" i="79" s="1"/>
  <c r="I128" i="79" s="1"/>
  <c r="R232" i="79"/>
  <c r="F232" i="79" s="1"/>
  <c r="I232" i="79" s="1"/>
  <c r="R235" i="79"/>
  <c r="F235" i="79" s="1"/>
  <c r="I235" i="79" s="1"/>
  <c r="R147" i="79"/>
  <c r="F147" i="79" s="1"/>
  <c r="I147" i="79" s="1"/>
  <c r="R75" i="79"/>
  <c r="F75" i="79" s="1"/>
  <c r="I75" i="79" s="1"/>
  <c r="R142" i="79"/>
  <c r="F142" i="79" s="1"/>
  <c r="I142" i="79" s="1"/>
  <c r="R179" i="79"/>
  <c r="F179" i="79" s="1"/>
  <c r="I179" i="79" s="1"/>
  <c r="R193" i="79"/>
  <c r="F193" i="79" s="1"/>
  <c r="I193" i="79" s="1"/>
  <c r="R195" i="79"/>
  <c r="F195" i="79" s="1"/>
  <c r="I195" i="79" s="1"/>
  <c r="R37" i="79"/>
  <c r="F37" i="79" s="1"/>
  <c r="I37" i="79" s="1"/>
  <c r="R292" i="79"/>
  <c r="F292" i="79" s="1"/>
  <c r="I292" i="79" s="1"/>
  <c r="R126" i="79"/>
  <c r="F126" i="79" s="1"/>
  <c r="I126" i="79" s="1"/>
  <c r="R216" i="79"/>
  <c r="F216" i="79" s="1"/>
  <c r="I216" i="79" s="1"/>
  <c r="R219" i="79"/>
  <c r="F219" i="79" s="1"/>
  <c r="I219" i="79" s="1"/>
  <c r="R222" i="79"/>
  <c r="F222" i="79" s="1"/>
  <c r="I222" i="79" s="1"/>
  <c r="R223" i="79"/>
  <c r="F223" i="79" s="1"/>
  <c r="I223" i="79" s="1"/>
  <c r="R250" i="79"/>
  <c r="F250" i="79" s="1"/>
  <c r="I250" i="79" s="1"/>
  <c r="R236" i="79"/>
  <c r="F236" i="79" s="1"/>
  <c r="I236" i="79" s="1"/>
  <c r="R239" i="79"/>
  <c r="F239" i="79" s="1"/>
  <c r="I239" i="79" s="1"/>
  <c r="R180" i="79"/>
  <c r="F180" i="79" s="1"/>
  <c r="I180" i="79" s="1"/>
  <c r="R182" i="79"/>
  <c r="F182" i="79" s="1"/>
  <c r="I182" i="79" s="1"/>
  <c r="R187" i="79"/>
  <c r="F187" i="79" s="1"/>
  <c r="I187" i="79" s="1"/>
  <c r="R190" i="79"/>
  <c r="F190" i="79" s="1"/>
  <c r="I190" i="79" s="1"/>
  <c r="R202" i="79"/>
  <c r="F202" i="79" s="1"/>
  <c r="I202" i="79" s="1"/>
  <c r="R197" i="79"/>
  <c r="F197" i="79" s="1"/>
  <c r="I197" i="79" s="1"/>
  <c r="R111" i="79"/>
  <c r="F111" i="79" s="1"/>
  <c r="I111" i="79" s="1"/>
  <c r="R74" i="79"/>
  <c r="F74" i="79" s="1"/>
  <c r="I74" i="79" s="1"/>
  <c r="R120" i="79"/>
  <c r="F120" i="79" s="1"/>
  <c r="I120" i="79" s="1"/>
  <c r="R90" i="79"/>
  <c r="F90" i="79" s="1"/>
  <c r="I90" i="79" s="1"/>
  <c r="R93" i="79"/>
  <c r="F93" i="79" s="1"/>
  <c r="I93" i="79" s="1"/>
  <c r="R101" i="79"/>
  <c r="R214" i="79"/>
  <c r="F214" i="79" s="1"/>
  <c r="I214" i="79" s="1"/>
  <c r="R246" i="79"/>
  <c r="F246" i="79" s="1"/>
  <c r="I246" i="79" s="1"/>
  <c r="R217" i="79"/>
  <c r="F217" i="79" s="1"/>
  <c r="I217" i="79" s="1"/>
  <c r="R220" i="79"/>
  <c r="F220" i="79" s="1"/>
  <c r="I220" i="79" s="1"/>
  <c r="R229" i="79"/>
  <c r="F229" i="79" s="1"/>
  <c r="I229" i="79" s="1"/>
  <c r="R231" i="79"/>
  <c r="F231" i="79" s="1"/>
  <c r="I231" i="79" s="1"/>
  <c r="R242" i="79"/>
  <c r="F242" i="79" s="1"/>
  <c r="I242" i="79" s="1"/>
  <c r="R244" i="79"/>
  <c r="F244" i="79" s="1"/>
  <c r="I244" i="79" s="1"/>
  <c r="R184" i="79"/>
  <c r="F184" i="79" s="1"/>
  <c r="I184" i="79" s="1"/>
  <c r="R284" i="79"/>
  <c r="F284" i="79" s="1"/>
  <c r="I284" i="79" s="1"/>
  <c r="R191" i="79"/>
  <c r="F191" i="79" s="1"/>
  <c r="I191" i="79" s="1"/>
  <c r="R201" i="79"/>
  <c r="F201" i="79" s="1"/>
  <c r="I201" i="79" s="1"/>
  <c r="R6" i="79"/>
  <c r="F6" i="79" s="1"/>
  <c r="I6" i="79" s="1"/>
  <c r="R287" i="79"/>
  <c r="F287" i="79" s="1"/>
  <c r="I287" i="79" s="1"/>
  <c r="R72" i="79"/>
  <c r="F72" i="79" s="1"/>
  <c r="I72" i="79" s="1"/>
  <c r="R117" i="79"/>
  <c r="F117" i="79" s="1"/>
  <c r="I117" i="79" s="1"/>
  <c r="R295" i="79"/>
  <c r="F295" i="79" s="1"/>
  <c r="I295" i="79" s="1"/>
  <c r="R296" i="79"/>
  <c r="F296" i="79" s="1"/>
  <c r="I296" i="79" s="1"/>
  <c r="R96" i="79"/>
  <c r="F96" i="79" s="1"/>
  <c r="I96" i="79" s="1"/>
  <c r="R99" i="79"/>
  <c r="F99" i="79" s="1"/>
  <c r="I99" i="79" s="1"/>
  <c r="R283" i="79"/>
  <c r="F283" i="79" s="1"/>
  <c r="I283" i="79" s="1"/>
  <c r="R192" i="79"/>
  <c r="F192" i="79" s="1"/>
  <c r="I192" i="79" s="1"/>
  <c r="R196" i="79"/>
  <c r="F196" i="79" s="1"/>
  <c r="I196" i="79" s="1"/>
  <c r="R198" i="79"/>
  <c r="F198" i="79" s="1"/>
  <c r="I198" i="79" s="1"/>
  <c r="R200" i="79"/>
  <c r="F200" i="79" s="1"/>
  <c r="I200" i="79" s="1"/>
  <c r="R290" i="79"/>
  <c r="F290" i="79" s="1"/>
  <c r="I290" i="79" s="1"/>
  <c r="R294" i="79"/>
  <c r="F294" i="79" s="1"/>
  <c r="I294" i="79" s="1"/>
  <c r="R129" i="79"/>
  <c r="F129" i="79" s="1"/>
  <c r="I129" i="79" s="1"/>
  <c r="R115" i="79"/>
  <c r="F115" i="79" s="1"/>
  <c r="I115" i="79" s="1"/>
  <c r="R293" i="79"/>
  <c r="F293" i="79" s="1"/>
  <c r="I293" i="79" s="1"/>
  <c r="R121" i="79"/>
  <c r="F121" i="79" s="1"/>
  <c r="I121" i="79" s="1"/>
  <c r="R193" i="78" l="1"/>
  <c r="Q193" i="78"/>
  <c r="L193" i="78"/>
  <c r="K193" i="78" s="1"/>
  <c r="R48" i="78"/>
  <c r="Q48" i="78"/>
  <c r="L48" i="78"/>
  <c r="K48" i="78" s="1"/>
  <c r="R192" i="78"/>
  <c r="Q192" i="78"/>
  <c r="L192" i="78"/>
  <c r="K192" i="78" s="1"/>
  <c r="R191" i="78"/>
  <c r="Q191" i="78"/>
  <c r="L191" i="78"/>
  <c r="K191" i="78" s="1"/>
  <c r="R190" i="78"/>
  <c r="Q190" i="78"/>
  <c r="L190" i="78"/>
  <c r="K190" i="78" s="1"/>
  <c r="R276" i="78"/>
  <c r="Q276" i="78"/>
  <c r="L276" i="78"/>
  <c r="K276" i="78" s="1"/>
  <c r="R275" i="78"/>
  <c r="Q275" i="78"/>
  <c r="L275" i="78"/>
  <c r="K275" i="78" s="1"/>
  <c r="R274" i="78"/>
  <c r="Q274" i="78"/>
  <c r="L274" i="78"/>
  <c r="K274" i="78" s="1"/>
  <c r="R189" i="78"/>
  <c r="Q189" i="78"/>
  <c r="L189" i="78"/>
  <c r="K189" i="78" s="1"/>
  <c r="R299" i="78"/>
  <c r="Q299" i="78"/>
  <c r="L299" i="78"/>
  <c r="K299" i="78" s="1"/>
  <c r="R47" i="78"/>
  <c r="Q47" i="78"/>
  <c r="L47" i="78"/>
  <c r="K47" i="78" s="1"/>
  <c r="R298" i="78"/>
  <c r="Q298" i="78"/>
  <c r="L298" i="78"/>
  <c r="K298" i="78" s="1"/>
  <c r="R46" i="78"/>
  <c r="Q46" i="78"/>
  <c r="L46" i="78"/>
  <c r="K46" i="78" s="1"/>
  <c r="R273" i="78"/>
  <c r="Q273" i="78"/>
  <c r="L273" i="78"/>
  <c r="K273" i="78" s="1"/>
  <c r="R188" i="78"/>
  <c r="Q188" i="78"/>
  <c r="L188" i="78"/>
  <c r="K188" i="78" s="1"/>
  <c r="R45" i="78"/>
  <c r="Q45" i="78"/>
  <c r="L45" i="78"/>
  <c r="K45" i="78" s="1"/>
  <c r="R272" i="78"/>
  <c r="Q272" i="78"/>
  <c r="L272" i="78"/>
  <c r="K272" i="78" s="1"/>
  <c r="R84" i="78"/>
  <c r="Q84" i="78"/>
  <c r="L84" i="78"/>
  <c r="K84" i="78" s="1"/>
  <c r="R130" i="78"/>
  <c r="Q130" i="78"/>
  <c r="L130" i="78"/>
  <c r="K130" i="78" s="1"/>
  <c r="R129" i="78"/>
  <c r="Q129" i="78"/>
  <c r="L129" i="78"/>
  <c r="K129" i="78" s="1"/>
  <c r="R44" i="78"/>
  <c r="Q44" i="78"/>
  <c r="L44" i="78"/>
  <c r="K44" i="78" s="1"/>
  <c r="R83" i="78"/>
  <c r="Q83" i="78"/>
  <c r="L83" i="78"/>
  <c r="K83" i="78" s="1"/>
  <c r="R187" i="78"/>
  <c r="Q187" i="78"/>
  <c r="L187" i="78"/>
  <c r="K187" i="78" s="1"/>
  <c r="R271" i="78"/>
  <c r="Q271" i="78"/>
  <c r="L271" i="78"/>
  <c r="K271" i="78" s="1"/>
  <c r="R43" i="78"/>
  <c r="Q43" i="78"/>
  <c r="L43" i="78"/>
  <c r="K43" i="78" s="1"/>
  <c r="R42" i="78"/>
  <c r="Q42" i="78"/>
  <c r="L42" i="78"/>
  <c r="K42" i="78" s="1"/>
  <c r="R82" i="78"/>
  <c r="Q82" i="78"/>
  <c r="L82" i="78"/>
  <c r="K82" i="78" s="1"/>
  <c r="R186" i="78"/>
  <c r="Q186" i="78"/>
  <c r="L186" i="78"/>
  <c r="K186" i="78" s="1"/>
  <c r="J186" i="78"/>
  <c r="R128" i="78"/>
  <c r="Q128" i="78"/>
  <c r="L128" i="78"/>
  <c r="K128" i="78" s="1"/>
  <c r="R81" i="78"/>
  <c r="Q81" i="78"/>
  <c r="L81" i="78"/>
  <c r="K81" i="78" s="1"/>
  <c r="R270" i="78"/>
  <c r="Q270" i="78"/>
  <c r="L270" i="78"/>
  <c r="K270" i="78" s="1"/>
  <c r="R185" i="78"/>
  <c r="Q185" i="78"/>
  <c r="L185" i="78"/>
  <c r="K185" i="78" s="1"/>
  <c r="R80" i="78"/>
  <c r="Q80" i="78"/>
  <c r="L80" i="78"/>
  <c r="K80" i="78" s="1"/>
  <c r="R79" i="78"/>
  <c r="Q79" i="78"/>
  <c r="L79" i="78"/>
  <c r="K79" i="78" s="1"/>
  <c r="R297" i="78"/>
  <c r="Q297" i="78"/>
  <c r="L297" i="78"/>
  <c r="K297" i="78" s="1"/>
  <c r="R269" i="78"/>
  <c r="Q269" i="78"/>
  <c r="L269" i="78"/>
  <c r="K269" i="78" s="1"/>
  <c r="R41" i="78"/>
  <c r="Q41" i="78"/>
  <c r="L41" i="78"/>
  <c r="K41" i="78" s="1"/>
  <c r="R127" i="78"/>
  <c r="Q127" i="78"/>
  <c r="L127" i="78"/>
  <c r="K127" i="78" s="1"/>
  <c r="R296" i="78"/>
  <c r="Q296" i="78"/>
  <c r="L296" i="78"/>
  <c r="K296" i="78" s="1"/>
  <c r="R40" i="78"/>
  <c r="Q40" i="78"/>
  <c r="L40" i="78"/>
  <c r="K40" i="78" s="1"/>
  <c r="R39" i="78"/>
  <c r="Q39" i="78"/>
  <c r="L39" i="78"/>
  <c r="K39" i="78" s="1"/>
  <c r="R38" i="78"/>
  <c r="Q38" i="78"/>
  <c r="L38" i="78"/>
  <c r="K38" i="78" s="1"/>
  <c r="R268" i="78"/>
  <c r="Q268" i="78"/>
  <c r="L268" i="78"/>
  <c r="K268" i="78" s="1"/>
  <c r="R267" i="78"/>
  <c r="Q267" i="78"/>
  <c r="L267" i="78"/>
  <c r="K267" i="78" s="1"/>
  <c r="R37" i="78"/>
  <c r="Q37" i="78"/>
  <c r="L37" i="78"/>
  <c r="K37" i="78" s="1"/>
  <c r="R184" i="78"/>
  <c r="Q184" i="78"/>
  <c r="L184" i="78"/>
  <c r="K184" i="78" s="1"/>
  <c r="R183" i="78"/>
  <c r="Q183" i="78"/>
  <c r="L183" i="78"/>
  <c r="K183" i="78" s="1"/>
  <c r="R182" i="78"/>
  <c r="Q182" i="78"/>
  <c r="L182" i="78"/>
  <c r="K182" i="78" s="1"/>
  <c r="R266" i="78"/>
  <c r="Q266" i="78"/>
  <c r="L266" i="78"/>
  <c r="K266" i="78" s="1"/>
  <c r="R295" i="78"/>
  <c r="Q295" i="78"/>
  <c r="L295" i="78"/>
  <c r="K295" i="78" s="1"/>
  <c r="R181" i="78"/>
  <c r="Q181" i="78"/>
  <c r="L181" i="78"/>
  <c r="K181" i="78" s="1"/>
  <c r="R36" i="78"/>
  <c r="Q36" i="78"/>
  <c r="L36" i="78"/>
  <c r="K36" i="78" s="1"/>
  <c r="R35" i="78"/>
  <c r="Q35" i="78"/>
  <c r="L35" i="78"/>
  <c r="K35" i="78" s="1"/>
  <c r="R34" i="78"/>
  <c r="Q34" i="78"/>
  <c r="L34" i="78"/>
  <c r="K34" i="78" s="1"/>
  <c r="R180" i="78"/>
  <c r="Q180" i="78"/>
  <c r="L180" i="78"/>
  <c r="K180" i="78" s="1"/>
  <c r="R33" i="78"/>
  <c r="Q33" i="78"/>
  <c r="L33" i="78"/>
  <c r="K33" i="78" s="1"/>
  <c r="R179" i="78"/>
  <c r="Q179" i="78"/>
  <c r="L179" i="78"/>
  <c r="K179" i="78" s="1"/>
  <c r="R294" i="78"/>
  <c r="Q294" i="78"/>
  <c r="L294" i="78"/>
  <c r="K294" i="78" s="1"/>
  <c r="R178" i="78"/>
  <c r="Q178" i="78"/>
  <c r="L178" i="78"/>
  <c r="K178" i="78" s="1"/>
  <c r="R177" i="78"/>
  <c r="Q177" i="78"/>
  <c r="L177" i="78"/>
  <c r="K177" i="78" s="1"/>
  <c r="R78" i="78"/>
  <c r="Q78" i="78"/>
  <c r="L78" i="78"/>
  <c r="K78" i="78" s="1"/>
  <c r="R32" i="78"/>
  <c r="Q32" i="78"/>
  <c r="L32" i="78"/>
  <c r="K32" i="78" s="1"/>
  <c r="R293" i="78"/>
  <c r="Q293" i="78"/>
  <c r="L293" i="78"/>
  <c r="K293" i="78" s="1"/>
  <c r="R77" i="78"/>
  <c r="Q77" i="78"/>
  <c r="L77" i="78"/>
  <c r="K77" i="78" s="1"/>
  <c r="R126" i="78"/>
  <c r="Q126" i="78"/>
  <c r="L126" i="78"/>
  <c r="K126" i="78" s="1"/>
  <c r="R31" i="78"/>
  <c r="Q31" i="78"/>
  <c r="L31" i="78"/>
  <c r="K31" i="78" s="1"/>
  <c r="R30" i="78"/>
  <c r="Q30" i="78"/>
  <c r="L30" i="78"/>
  <c r="K30" i="78" s="1"/>
  <c r="R29" i="78"/>
  <c r="Q29" i="78"/>
  <c r="L29" i="78"/>
  <c r="K29" i="78" s="1"/>
  <c r="R292" i="78"/>
  <c r="Q292" i="78"/>
  <c r="L292" i="78"/>
  <c r="K292" i="78" s="1"/>
  <c r="R76" i="78"/>
  <c r="Q76" i="78"/>
  <c r="L76" i="78"/>
  <c r="K76" i="78" s="1"/>
  <c r="R265" i="78"/>
  <c r="Q265" i="78"/>
  <c r="L265" i="78"/>
  <c r="K265" i="78" s="1"/>
  <c r="R28" i="78"/>
  <c r="Q28" i="78"/>
  <c r="L28" i="78"/>
  <c r="K28" i="78" s="1"/>
  <c r="R264" i="78"/>
  <c r="Q264" i="78"/>
  <c r="L264" i="78"/>
  <c r="K264" i="78" s="1"/>
  <c r="R75" i="78"/>
  <c r="Q75" i="78"/>
  <c r="L75" i="78"/>
  <c r="K75" i="78" s="1"/>
  <c r="R74" i="78"/>
  <c r="Q74" i="78"/>
  <c r="L74" i="78"/>
  <c r="K74" i="78" s="1"/>
  <c r="R263" i="78"/>
  <c r="Q263" i="78"/>
  <c r="L263" i="78"/>
  <c r="K263" i="78" s="1"/>
  <c r="R73" i="78"/>
  <c r="Q73" i="78"/>
  <c r="L73" i="78"/>
  <c r="K73" i="78" s="1"/>
  <c r="R176" i="78"/>
  <c r="Q176" i="78"/>
  <c r="L176" i="78"/>
  <c r="K176" i="78" s="1"/>
  <c r="R125" i="78"/>
  <c r="Q125" i="78"/>
  <c r="L125" i="78"/>
  <c r="K125" i="78" s="1"/>
  <c r="R27" i="78"/>
  <c r="Q27" i="78"/>
  <c r="L27" i="78"/>
  <c r="K27" i="78" s="1"/>
  <c r="R72" i="78"/>
  <c r="Q72" i="78"/>
  <c r="L72" i="78"/>
  <c r="K72" i="78" s="1"/>
  <c r="R26" i="78"/>
  <c r="Q26" i="78"/>
  <c r="L26" i="78"/>
  <c r="K26" i="78" s="1"/>
  <c r="R25" i="78"/>
  <c r="Q25" i="78"/>
  <c r="L25" i="78"/>
  <c r="K25" i="78" s="1"/>
  <c r="R24" i="78"/>
  <c r="Q24" i="78"/>
  <c r="L24" i="78"/>
  <c r="K24" i="78" s="1"/>
  <c r="R262" i="78"/>
  <c r="Q262" i="78"/>
  <c r="L262" i="78"/>
  <c r="K262" i="78" s="1"/>
  <c r="R23" i="78"/>
  <c r="Q23" i="78"/>
  <c r="L23" i="78"/>
  <c r="K23" i="78" s="1"/>
  <c r="R22" i="78"/>
  <c r="Q22" i="78"/>
  <c r="L22" i="78"/>
  <c r="K22" i="78" s="1"/>
  <c r="R261" i="78"/>
  <c r="Q261" i="78"/>
  <c r="L261" i="78"/>
  <c r="K261" i="78" s="1"/>
  <c r="R21" i="78"/>
  <c r="Q21" i="78"/>
  <c r="L21" i="78"/>
  <c r="K21" i="78" s="1"/>
  <c r="R291" i="78"/>
  <c r="Q291" i="78"/>
  <c r="L291" i="78"/>
  <c r="K291" i="78" s="1"/>
  <c r="R260" i="78"/>
  <c r="Q260" i="78"/>
  <c r="L260" i="78"/>
  <c r="K260" i="78" s="1"/>
  <c r="R145" i="78"/>
  <c r="Q145" i="78"/>
  <c r="L145" i="78"/>
  <c r="K145" i="78" s="1"/>
  <c r="R290" i="78"/>
  <c r="Q290" i="78"/>
  <c r="L290" i="78"/>
  <c r="K290" i="78" s="1"/>
  <c r="R144" i="78"/>
  <c r="Q144" i="78"/>
  <c r="L144" i="78"/>
  <c r="K144" i="78" s="1"/>
  <c r="R20" i="78"/>
  <c r="Q20" i="78"/>
  <c r="L20" i="78"/>
  <c r="K20" i="78" s="1"/>
  <c r="R259" i="78"/>
  <c r="Q259" i="78"/>
  <c r="L259" i="78"/>
  <c r="K259" i="78" s="1"/>
  <c r="R19" i="78"/>
  <c r="Q19" i="78"/>
  <c r="L19" i="78"/>
  <c r="K19" i="78" s="1"/>
  <c r="R258" i="78"/>
  <c r="Q258" i="78"/>
  <c r="L258" i="78"/>
  <c r="K258" i="78" s="1"/>
  <c r="R289" i="78"/>
  <c r="Q289" i="78"/>
  <c r="L289" i="78"/>
  <c r="K289" i="78" s="1"/>
  <c r="R143" i="78"/>
  <c r="Q143" i="78"/>
  <c r="L143" i="78"/>
  <c r="K143" i="78" s="1"/>
  <c r="R124" i="78"/>
  <c r="Q124" i="78"/>
  <c r="L124" i="78"/>
  <c r="K124" i="78" s="1"/>
  <c r="R18" i="78"/>
  <c r="Q18" i="78"/>
  <c r="L18" i="78"/>
  <c r="K18" i="78" s="1"/>
  <c r="R123" i="78"/>
  <c r="Q123" i="78"/>
  <c r="L123" i="78"/>
  <c r="K123" i="78" s="1"/>
  <c r="R142" i="78"/>
  <c r="Q142" i="78"/>
  <c r="L142" i="78"/>
  <c r="K142" i="78" s="1"/>
  <c r="R122" i="78"/>
  <c r="Q122" i="78"/>
  <c r="L122" i="78"/>
  <c r="K122" i="78" s="1"/>
  <c r="R121" i="78"/>
  <c r="Q121" i="78"/>
  <c r="L121" i="78"/>
  <c r="K121" i="78" s="1"/>
  <c r="R17" i="78"/>
  <c r="Q17" i="78"/>
  <c r="L17" i="78"/>
  <c r="K17" i="78" s="1"/>
  <c r="R288" i="78"/>
  <c r="Q288" i="78"/>
  <c r="L288" i="78"/>
  <c r="K288" i="78" s="1"/>
  <c r="R120" i="78"/>
  <c r="Q120" i="78"/>
  <c r="L120" i="78"/>
  <c r="K120" i="78" s="1"/>
  <c r="R16" i="78"/>
  <c r="Q16" i="78"/>
  <c r="L16" i="78"/>
  <c r="K16" i="78" s="1"/>
  <c r="R257" i="78"/>
  <c r="Q257" i="78"/>
  <c r="L257" i="78"/>
  <c r="K257" i="78" s="1"/>
  <c r="R256" i="78"/>
  <c r="Q256" i="78"/>
  <c r="L256" i="78"/>
  <c r="K256" i="78" s="1"/>
  <c r="R119" i="78"/>
  <c r="Q119" i="78"/>
  <c r="L119" i="78"/>
  <c r="K119" i="78" s="1"/>
  <c r="R118" i="78"/>
  <c r="Q118" i="78"/>
  <c r="L118" i="78"/>
  <c r="K118" i="78" s="1"/>
  <c r="R287" i="78"/>
  <c r="Q287" i="78"/>
  <c r="L287" i="78"/>
  <c r="K287" i="78" s="1"/>
  <c r="R15" i="78"/>
  <c r="Q15" i="78"/>
  <c r="L15" i="78"/>
  <c r="K15" i="78" s="1"/>
  <c r="R255" i="78"/>
  <c r="Q255" i="78"/>
  <c r="L255" i="78"/>
  <c r="K255" i="78" s="1"/>
  <c r="R254" i="78"/>
  <c r="Q254" i="78"/>
  <c r="L254" i="78"/>
  <c r="K254" i="78" s="1"/>
  <c r="R14" i="78"/>
  <c r="Q14" i="78"/>
  <c r="L14" i="78"/>
  <c r="K14" i="78" s="1"/>
  <c r="R13" i="78"/>
  <c r="Q13" i="78"/>
  <c r="L13" i="78"/>
  <c r="K13" i="78" s="1"/>
  <c r="R117" i="78"/>
  <c r="Q117" i="78"/>
  <c r="L117" i="78"/>
  <c r="K117" i="78" s="1"/>
  <c r="R141" i="78"/>
  <c r="Q141" i="78"/>
  <c r="L141" i="78"/>
  <c r="K141" i="78" s="1"/>
  <c r="R116" i="78"/>
  <c r="Q116" i="78"/>
  <c r="L116" i="78"/>
  <c r="K116" i="78" s="1"/>
  <c r="L12" i="78"/>
  <c r="K12" i="78" s="1"/>
  <c r="J12" i="78"/>
  <c r="R253" i="78"/>
  <c r="Q253" i="78"/>
  <c r="L253" i="78"/>
  <c r="K253" i="78" s="1"/>
  <c r="R217" i="78"/>
  <c r="Q217" i="78"/>
  <c r="L217" i="78"/>
  <c r="K217" i="78" s="1"/>
  <c r="R11" i="78"/>
  <c r="Q11" i="78"/>
  <c r="L11" i="78"/>
  <c r="K11" i="78" s="1"/>
  <c r="R10" i="78"/>
  <c r="Q10" i="78"/>
  <c r="L10" i="78"/>
  <c r="K10" i="78" s="1"/>
  <c r="R252" i="78"/>
  <c r="Q252" i="78"/>
  <c r="L252" i="78"/>
  <c r="K252" i="78" s="1"/>
  <c r="R9" i="78"/>
  <c r="Q9" i="78"/>
  <c r="L9" i="78"/>
  <c r="K9" i="78" s="1"/>
  <c r="R216" i="78"/>
  <c r="Q216" i="78"/>
  <c r="L216" i="78"/>
  <c r="K216" i="78" s="1"/>
  <c r="R251" i="78"/>
  <c r="Q251" i="78"/>
  <c r="L251" i="78"/>
  <c r="K251" i="78" s="1"/>
  <c r="R286" i="78"/>
  <c r="Q286" i="78"/>
  <c r="L286" i="78"/>
  <c r="K286" i="78" s="1"/>
  <c r="R285" i="78"/>
  <c r="Q285" i="78"/>
  <c r="L285" i="78"/>
  <c r="K285" i="78" s="1"/>
  <c r="R215" i="78"/>
  <c r="Q215" i="78"/>
  <c r="L215" i="78"/>
  <c r="K215" i="78" s="1"/>
  <c r="R284" i="78"/>
  <c r="Q284" i="78"/>
  <c r="L284" i="78"/>
  <c r="K284" i="78" s="1"/>
  <c r="R250" i="78"/>
  <c r="Q250" i="78"/>
  <c r="L250" i="78"/>
  <c r="K250" i="78" s="1"/>
  <c r="R214" i="78"/>
  <c r="Q214" i="78"/>
  <c r="L214" i="78"/>
  <c r="K214" i="78" s="1"/>
  <c r="R8" i="78"/>
  <c r="Q8" i="78"/>
  <c r="L8" i="78"/>
  <c r="K8" i="78" s="1"/>
  <c r="R249" i="78"/>
  <c r="Q249" i="78"/>
  <c r="L249" i="78"/>
  <c r="K249" i="78" s="1"/>
  <c r="R115" i="78"/>
  <c r="Q115" i="78"/>
  <c r="L115" i="78"/>
  <c r="K115" i="78" s="1"/>
  <c r="R114" i="78"/>
  <c r="Q114" i="78"/>
  <c r="L114" i="78"/>
  <c r="K114" i="78" s="1"/>
  <c r="R283" i="78"/>
  <c r="Q283" i="78"/>
  <c r="L283" i="78"/>
  <c r="K283" i="78" s="1"/>
  <c r="R248" i="78"/>
  <c r="Q248" i="78"/>
  <c r="L248" i="78"/>
  <c r="K248" i="78" s="1"/>
  <c r="R247" i="78"/>
  <c r="Q247" i="78"/>
  <c r="L247" i="78"/>
  <c r="K247" i="78" s="1"/>
  <c r="R113" i="78"/>
  <c r="Q113" i="78"/>
  <c r="L113" i="78"/>
  <c r="K113" i="78" s="1"/>
  <c r="R7" i="78"/>
  <c r="Q7" i="78"/>
  <c r="L7" i="78"/>
  <c r="K7" i="78" s="1"/>
  <c r="J7" i="78"/>
  <c r="R112" i="78"/>
  <c r="Q112" i="78"/>
  <c r="L112" i="78"/>
  <c r="K112" i="78" s="1"/>
  <c r="R246" i="78"/>
  <c r="Q246" i="78"/>
  <c r="L246" i="78"/>
  <c r="K246" i="78" s="1"/>
  <c r="R213" i="78"/>
  <c r="Q213" i="78"/>
  <c r="L213" i="78"/>
  <c r="K213" i="78" s="1"/>
  <c r="R282" i="78"/>
  <c r="Q282" i="78"/>
  <c r="L282" i="78"/>
  <c r="K282" i="78" s="1"/>
  <c r="R6" i="78"/>
  <c r="Q6" i="78"/>
  <c r="L6" i="78"/>
  <c r="K6" i="78" s="1"/>
  <c r="J6" i="78"/>
  <c r="R212" i="78"/>
  <c r="Q212" i="78"/>
  <c r="L212" i="78"/>
  <c r="K212" i="78" s="1"/>
  <c r="R211" i="78"/>
  <c r="Q211" i="78"/>
  <c r="L211" i="78"/>
  <c r="K211" i="78" s="1"/>
  <c r="R5" i="78"/>
  <c r="Q5" i="78"/>
  <c r="L5" i="78"/>
  <c r="K5" i="78" s="1"/>
  <c r="R111" i="78"/>
  <c r="Q111" i="78"/>
  <c r="L111" i="78"/>
  <c r="K111" i="78" s="1"/>
  <c r="R110" i="78"/>
  <c r="Q110" i="78"/>
  <c r="L110" i="78"/>
  <c r="K110" i="78" s="1"/>
  <c r="R109" i="78"/>
  <c r="Q109" i="78"/>
  <c r="L109" i="78"/>
  <c r="K109" i="78" s="1"/>
  <c r="R108" i="78"/>
  <c r="Q108" i="78"/>
  <c r="L108" i="78"/>
  <c r="K108" i="78" s="1"/>
  <c r="R4" i="78"/>
  <c r="Q4" i="78"/>
  <c r="L4" i="78"/>
  <c r="K4" i="78" s="1"/>
  <c r="R281" i="78"/>
  <c r="Q281" i="78"/>
  <c r="L281" i="78"/>
  <c r="K281" i="78" s="1"/>
  <c r="R3" i="78"/>
  <c r="Q3" i="78"/>
  <c r="L3" i="78"/>
  <c r="K3" i="78" s="1"/>
  <c r="J3" i="78"/>
  <c r="R107" i="78"/>
  <c r="Q107" i="78"/>
  <c r="L107" i="78"/>
  <c r="K107" i="78" s="1"/>
  <c r="R106" i="78"/>
  <c r="Q106" i="78"/>
  <c r="L106" i="78"/>
  <c r="K106" i="78" s="1"/>
  <c r="R2" i="78"/>
  <c r="Q2" i="78"/>
  <c r="L2" i="78"/>
  <c r="K2" i="78" s="1"/>
  <c r="X1" i="78"/>
  <c r="S80" i="78" l="1"/>
  <c r="G80" i="78" s="1"/>
  <c r="J80" i="78" s="1"/>
  <c r="S20" i="78"/>
  <c r="G20" i="78" s="1"/>
  <c r="J20" i="78" s="1"/>
  <c r="S260" i="78"/>
  <c r="G260" i="78" s="1"/>
  <c r="J260" i="78" s="1"/>
  <c r="S72" i="78"/>
  <c r="G72" i="78" s="1"/>
  <c r="J72" i="78" s="1"/>
  <c r="S42" i="78"/>
  <c r="G42" i="78" s="1"/>
  <c r="J42" i="78" s="1"/>
  <c r="S83" i="78"/>
  <c r="G83" i="78" s="1"/>
  <c r="J83" i="78" s="1"/>
  <c r="S188" i="78"/>
  <c r="G188" i="78" s="1"/>
  <c r="J188" i="78" s="1"/>
  <c r="S298" i="78"/>
  <c r="G298" i="78" s="1"/>
  <c r="J298" i="78" s="1"/>
  <c r="S281" i="78"/>
  <c r="G281" i="78" s="1"/>
  <c r="J281" i="78" s="1"/>
  <c r="S216" i="78"/>
  <c r="G216" i="78" s="1"/>
  <c r="J216" i="78" s="1"/>
  <c r="S11" i="78"/>
  <c r="G11" i="78" s="1"/>
  <c r="J11" i="78" s="1"/>
  <c r="S19" i="78"/>
  <c r="G19" i="78" s="1"/>
  <c r="J19" i="78" s="1"/>
  <c r="S21" i="78"/>
  <c r="G21" i="78" s="1"/>
  <c r="J21" i="78" s="1"/>
  <c r="S25" i="78"/>
  <c r="G25" i="78" s="1"/>
  <c r="J25" i="78" s="1"/>
  <c r="S76" i="78"/>
  <c r="G76" i="78" s="1"/>
  <c r="J76" i="78" s="1"/>
  <c r="S270" i="78"/>
  <c r="G270" i="78" s="1"/>
  <c r="J270" i="78" s="1"/>
  <c r="S299" i="78"/>
  <c r="G299" i="78" s="1"/>
  <c r="J299" i="78" s="1"/>
  <c r="S276" i="78"/>
  <c r="G276" i="78" s="1"/>
  <c r="J276" i="78" s="1"/>
  <c r="S48" i="78"/>
  <c r="G48" i="78" s="1"/>
  <c r="J48" i="78" s="1"/>
  <c r="S211" i="78"/>
  <c r="G211" i="78" s="1"/>
  <c r="J211" i="78" s="1"/>
  <c r="S113" i="78"/>
  <c r="G113" i="78" s="1"/>
  <c r="J113" i="78" s="1"/>
  <c r="S114" i="78"/>
  <c r="G114" i="78" s="1"/>
  <c r="J114" i="78" s="1"/>
  <c r="S119" i="78"/>
  <c r="G119" i="78" s="1"/>
  <c r="J119" i="78" s="1"/>
  <c r="S27" i="78"/>
  <c r="G27" i="78" s="1"/>
  <c r="J27" i="78" s="1"/>
  <c r="S263" i="78"/>
  <c r="G263" i="78" s="1"/>
  <c r="J263" i="78" s="1"/>
  <c r="S77" i="78"/>
  <c r="G77" i="78" s="1"/>
  <c r="J77" i="78" s="1"/>
  <c r="S177" i="78"/>
  <c r="G177" i="78" s="1"/>
  <c r="J177" i="78" s="1"/>
  <c r="S40" i="78"/>
  <c r="G40" i="78" s="1"/>
  <c r="J40" i="78" s="1"/>
  <c r="S246" i="78"/>
  <c r="G246" i="78" s="1"/>
  <c r="J246" i="78" s="1"/>
  <c r="S249" i="78"/>
  <c r="G249" i="78" s="1"/>
  <c r="J249" i="78" s="1"/>
  <c r="S116" i="78"/>
  <c r="G116" i="78" s="1"/>
  <c r="J116" i="78" s="1"/>
  <c r="S142" i="78"/>
  <c r="G142" i="78" s="1"/>
  <c r="J142" i="78" s="1"/>
  <c r="S292" i="78"/>
  <c r="G292" i="78" s="1"/>
  <c r="J292" i="78" s="1"/>
  <c r="S285" i="78"/>
  <c r="G285" i="78" s="1"/>
  <c r="J285" i="78" s="1"/>
  <c r="S125" i="78"/>
  <c r="G125" i="78" s="1"/>
  <c r="J125" i="78" s="1"/>
  <c r="S74" i="78"/>
  <c r="G74" i="78" s="1"/>
  <c r="J74" i="78" s="1"/>
  <c r="S126" i="78"/>
  <c r="G126" i="78" s="1"/>
  <c r="J126" i="78" s="1"/>
  <c r="S78" i="78"/>
  <c r="G78" i="78" s="1"/>
  <c r="J78" i="78" s="1"/>
  <c r="S266" i="78"/>
  <c r="G266" i="78" s="1"/>
  <c r="J266" i="78" s="1"/>
  <c r="S37" i="78"/>
  <c r="G37" i="78" s="1"/>
  <c r="J37" i="78" s="1"/>
  <c r="S273" i="78"/>
  <c r="G273" i="78" s="1"/>
  <c r="J273" i="78" s="1"/>
  <c r="S251" i="78"/>
  <c r="G251" i="78" s="1"/>
  <c r="J251" i="78" s="1"/>
  <c r="S10" i="78"/>
  <c r="G10" i="78" s="1"/>
  <c r="J10" i="78" s="1"/>
  <c r="S120" i="78"/>
  <c r="G120" i="78" s="1"/>
  <c r="J120" i="78" s="1"/>
  <c r="S261" i="78"/>
  <c r="G261" i="78" s="1"/>
  <c r="J261" i="78" s="1"/>
  <c r="S23" i="78"/>
  <c r="G23" i="78" s="1"/>
  <c r="J23" i="78" s="1"/>
  <c r="S262" i="78"/>
  <c r="G262" i="78" s="1"/>
  <c r="J262" i="78" s="1"/>
  <c r="S264" i="78"/>
  <c r="G264" i="78" s="1"/>
  <c r="J264" i="78" s="1"/>
  <c r="S30" i="78"/>
  <c r="G30" i="78" s="1"/>
  <c r="J30" i="78" s="1"/>
  <c r="S272" i="78"/>
  <c r="G272" i="78" s="1"/>
  <c r="J272" i="78" s="1"/>
  <c r="S189" i="78"/>
  <c r="G189" i="78" s="1"/>
  <c r="J189" i="78" s="1"/>
  <c r="S190" i="78"/>
  <c r="G190" i="78" s="1"/>
  <c r="J190" i="78" s="1"/>
  <c r="S193" i="78"/>
  <c r="G193" i="78" s="1"/>
  <c r="J193" i="78" s="1"/>
  <c r="S6" i="78"/>
  <c r="S282" i="78"/>
  <c r="G282" i="78" s="1"/>
  <c r="J282" i="78" s="1"/>
  <c r="S7" i="78"/>
  <c r="S283" i="78"/>
  <c r="G283" i="78" s="1"/>
  <c r="J283" i="78" s="1"/>
  <c r="S250" i="78"/>
  <c r="G250" i="78" s="1"/>
  <c r="J250" i="78" s="1"/>
  <c r="S284" i="78"/>
  <c r="G284" i="78" s="1"/>
  <c r="J284" i="78" s="1"/>
  <c r="S108" i="78"/>
  <c r="G108" i="78" s="1"/>
  <c r="J108" i="78" s="1"/>
  <c r="S109" i="78"/>
  <c r="G109" i="78" s="1"/>
  <c r="J109" i="78" s="1"/>
  <c r="S106" i="78"/>
  <c r="G106" i="78" s="1"/>
  <c r="J106" i="78" s="1"/>
  <c r="S3" i="78"/>
  <c r="S111" i="78"/>
  <c r="G111" i="78" s="1"/>
  <c r="J111" i="78" s="1"/>
  <c r="S212" i="78"/>
  <c r="G212" i="78" s="1"/>
  <c r="J212" i="78" s="1"/>
  <c r="S248" i="78"/>
  <c r="G248" i="78" s="1"/>
  <c r="J248" i="78" s="1"/>
  <c r="S13" i="78"/>
  <c r="G13" i="78" s="1"/>
  <c r="J13" i="78" s="1"/>
  <c r="S254" i="78"/>
  <c r="G254" i="78" s="1"/>
  <c r="J254" i="78" s="1"/>
  <c r="S255" i="78"/>
  <c r="G255" i="78" s="1"/>
  <c r="J255" i="78" s="1"/>
  <c r="S257" i="78"/>
  <c r="G257" i="78" s="1"/>
  <c r="J257" i="78" s="1"/>
  <c r="S17" i="78"/>
  <c r="G17" i="78" s="1"/>
  <c r="J17" i="78" s="1"/>
  <c r="S122" i="78"/>
  <c r="G122" i="78" s="1"/>
  <c r="J122" i="78" s="1"/>
  <c r="S289" i="78"/>
  <c r="G289" i="78" s="1"/>
  <c r="J289" i="78" s="1"/>
  <c r="S259" i="78"/>
  <c r="G259" i="78" s="1"/>
  <c r="J259" i="78" s="1"/>
  <c r="S145" i="78"/>
  <c r="G145" i="78" s="1"/>
  <c r="J145" i="78" s="1"/>
  <c r="S73" i="78"/>
  <c r="G73" i="78" s="1"/>
  <c r="J73" i="78" s="1"/>
  <c r="S33" i="78"/>
  <c r="G33" i="78" s="1"/>
  <c r="J33" i="78" s="1"/>
  <c r="S34" i="78"/>
  <c r="G34" i="78" s="1"/>
  <c r="J34" i="78" s="1"/>
  <c r="S35" i="78"/>
  <c r="G35" i="78" s="1"/>
  <c r="J35" i="78" s="1"/>
  <c r="S183" i="78"/>
  <c r="G183" i="78" s="1"/>
  <c r="J183" i="78" s="1"/>
  <c r="S268" i="78"/>
  <c r="G268" i="78" s="1"/>
  <c r="J268" i="78" s="1"/>
  <c r="S39" i="78"/>
  <c r="G39" i="78" s="1"/>
  <c r="J39" i="78" s="1"/>
  <c r="S297" i="78"/>
  <c r="G297" i="78" s="1"/>
  <c r="J297" i="78" s="1"/>
  <c r="S185" i="78"/>
  <c r="G185" i="78" s="1"/>
  <c r="J185" i="78" s="1"/>
  <c r="S271" i="78"/>
  <c r="G271" i="78" s="1"/>
  <c r="J271" i="78" s="1"/>
  <c r="S129" i="78"/>
  <c r="G129" i="78" s="1"/>
  <c r="J129" i="78" s="1"/>
  <c r="S84" i="78"/>
  <c r="G84" i="78" s="1"/>
  <c r="J84" i="78" s="1"/>
  <c r="S2" i="78"/>
  <c r="G2" i="78" s="1"/>
  <c r="J2" i="78" s="1"/>
  <c r="S8" i="78"/>
  <c r="G8" i="78" s="1"/>
  <c r="J8" i="78" s="1"/>
  <c r="S9" i="78"/>
  <c r="G9" i="78" s="1"/>
  <c r="J9" i="78" s="1"/>
  <c r="S217" i="78"/>
  <c r="G217" i="78" s="1"/>
  <c r="J217" i="78" s="1"/>
  <c r="S117" i="78"/>
  <c r="G117" i="78" s="1"/>
  <c r="J117" i="78" s="1"/>
  <c r="S287" i="78"/>
  <c r="G287" i="78" s="1"/>
  <c r="J287" i="78" s="1"/>
  <c r="S256" i="78"/>
  <c r="G256" i="78" s="1"/>
  <c r="J256" i="78" s="1"/>
  <c r="S288" i="78"/>
  <c r="G288" i="78" s="1"/>
  <c r="J288" i="78" s="1"/>
  <c r="S290" i="78"/>
  <c r="G290" i="78" s="1"/>
  <c r="J290" i="78" s="1"/>
  <c r="S28" i="78"/>
  <c r="G28" i="78" s="1"/>
  <c r="J28" i="78" s="1"/>
  <c r="S293" i="78"/>
  <c r="G293" i="78" s="1"/>
  <c r="J293" i="78" s="1"/>
  <c r="S178" i="78"/>
  <c r="G178" i="78" s="1"/>
  <c r="J178" i="78" s="1"/>
  <c r="S179" i="78"/>
  <c r="G179" i="78" s="1"/>
  <c r="J179" i="78" s="1"/>
  <c r="S181" i="78"/>
  <c r="G181" i="78" s="1"/>
  <c r="J181" i="78" s="1"/>
  <c r="S182" i="78"/>
  <c r="G182" i="78" s="1"/>
  <c r="J182" i="78" s="1"/>
  <c r="S267" i="78"/>
  <c r="G267" i="78" s="1"/>
  <c r="J267" i="78" s="1"/>
  <c r="S128" i="78"/>
  <c r="G128" i="78" s="1"/>
  <c r="J128" i="78" s="1"/>
  <c r="S186" i="78"/>
  <c r="S43" i="78"/>
  <c r="G43" i="78" s="1"/>
  <c r="J43" i="78" s="1"/>
  <c r="S44" i="78"/>
  <c r="G44" i="78" s="1"/>
  <c r="J44" i="78" s="1"/>
  <c r="S274" i="78"/>
  <c r="G274" i="78" s="1"/>
  <c r="J274" i="78" s="1"/>
  <c r="S191" i="78"/>
  <c r="G191" i="78" s="1"/>
  <c r="J191" i="78" s="1"/>
  <c r="S18" i="78"/>
  <c r="G18" i="78" s="1"/>
  <c r="J18" i="78" s="1"/>
  <c r="S124" i="78"/>
  <c r="G124" i="78" s="1"/>
  <c r="J124" i="78" s="1"/>
  <c r="S127" i="78"/>
  <c r="G127" i="78" s="1"/>
  <c r="J127" i="78" s="1"/>
  <c r="S41" i="78"/>
  <c r="G41" i="78" s="1"/>
  <c r="J41" i="78" s="1"/>
  <c r="S115" i="78"/>
  <c r="G115" i="78" s="1"/>
  <c r="J115" i="78" s="1"/>
  <c r="S252" i="78"/>
  <c r="G252" i="78" s="1"/>
  <c r="J252" i="78" s="1"/>
  <c r="S16" i="78"/>
  <c r="G16" i="78" s="1"/>
  <c r="J16" i="78" s="1"/>
  <c r="S144" i="78"/>
  <c r="G144" i="78" s="1"/>
  <c r="J144" i="78" s="1"/>
  <c r="S176" i="78"/>
  <c r="G176" i="78" s="1"/>
  <c r="J176" i="78" s="1"/>
  <c r="S32" i="78"/>
  <c r="G32" i="78" s="1"/>
  <c r="J32" i="78" s="1"/>
  <c r="S184" i="78"/>
  <c r="G184" i="78" s="1"/>
  <c r="J184" i="78" s="1"/>
  <c r="S81" i="78"/>
  <c r="G81" i="78" s="1"/>
  <c r="J81" i="78" s="1"/>
  <c r="S187" i="78"/>
  <c r="G187" i="78" s="1"/>
  <c r="J187" i="78" s="1"/>
  <c r="S275" i="78"/>
  <c r="G275" i="78" s="1"/>
  <c r="J275" i="78" s="1"/>
  <c r="S247" i="78"/>
  <c r="G247" i="78" s="1"/>
  <c r="J247" i="78" s="1"/>
  <c r="S107" i="78"/>
  <c r="G107" i="78" s="1"/>
  <c r="J107" i="78" s="1"/>
  <c r="S4" i="78"/>
  <c r="G4" i="78" s="1"/>
  <c r="J4" i="78" s="1"/>
  <c r="S110" i="78"/>
  <c r="G110" i="78" s="1"/>
  <c r="J110" i="78" s="1"/>
  <c r="S5" i="78"/>
  <c r="G5" i="78" s="1"/>
  <c r="J5" i="78" s="1"/>
  <c r="S213" i="78"/>
  <c r="G213" i="78" s="1"/>
  <c r="J213" i="78" s="1"/>
  <c r="S112" i="78"/>
  <c r="G112" i="78" s="1"/>
  <c r="J112" i="78" s="1"/>
  <c r="S214" i="78"/>
  <c r="G214" i="78" s="1"/>
  <c r="J214" i="78" s="1"/>
  <c r="S215" i="78"/>
  <c r="G215" i="78" s="1"/>
  <c r="J215" i="78" s="1"/>
  <c r="S286" i="78"/>
  <c r="G286" i="78" s="1"/>
  <c r="J286" i="78" s="1"/>
  <c r="S14" i="78"/>
  <c r="G14" i="78" s="1"/>
  <c r="J14" i="78" s="1"/>
  <c r="S15" i="78"/>
  <c r="G15" i="78" s="1"/>
  <c r="J15" i="78" s="1"/>
  <c r="S118" i="78"/>
  <c r="G118" i="78" s="1"/>
  <c r="J118" i="78" s="1"/>
  <c r="S123" i="78"/>
  <c r="G123" i="78" s="1"/>
  <c r="J123" i="78" s="1"/>
  <c r="S143" i="78"/>
  <c r="G143" i="78" s="1"/>
  <c r="J143" i="78" s="1"/>
  <c r="S258" i="78"/>
  <c r="G258" i="78" s="1"/>
  <c r="J258" i="78" s="1"/>
  <c r="S22" i="78"/>
  <c r="G22" i="78" s="1"/>
  <c r="J22" i="78" s="1"/>
  <c r="S24" i="78"/>
  <c r="G24" i="78" s="1"/>
  <c r="J24" i="78" s="1"/>
  <c r="S26" i="78"/>
  <c r="G26" i="78" s="1"/>
  <c r="J26" i="78" s="1"/>
  <c r="S265" i="78"/>
  <c r="G265" i="78" s="1"/>
  <c r="J265" i="78" s="1"/>
  <c r="S29" i="78"/>
  <c r="G29" i="78" s="1"/>
  <c r="J29" i="78" s="1"/>
  <c r="S31" i="78"/>
  <c r="G31" i="78" s="1"/>
  <c r="J31" i="78" s="1"/>
  <c r="S180" i="78"/>
  <c r="G180" i="78" s="1"/>
  <c r="J180" i="78" s="1"/>
  <c r="S36" i="78"/>
  <c r="G36" i="78" s="1"/>
  <c r="J36" i="78" s="1"/>
  <c r="S295" i="78"/>
  <c r="G295" i="78" s="1"/>
  <c r="J295" i="78" s="1"/>
  <c r="S296" i="78"/>
  <c r="G296" i="78" s="1"/>
  <c r="J296" i="78" s="1"/>
  <c r="S269" i="78"/>
  <c r="G269" i="78" s="1"/>
  <c r="J269" i="78" s="1"/>
  <c r="S79" i="78"/>
  <c r="G79" i="78" s="1"/>
  <c r="J79" i="78" s="1"/>
  <c r="S82" i="78"/>
  <c r="G82" i="78" s="1"/>
  <c r="J82" i="78" s="1"/>
  <c r="S45" i="78"/>
  <c r="G45" i="78" s="1"/>
  <c r="J45" i="78" s="1"/>
  <c r="S46" i="78"/>
  <c r="G46" i="78" s="1"/>
  <c r="J46" i="78" s="1"/>
  <c r="S47" i="78"/>
  <c r="G47" i="78" s="1"/>
  <c r="J47" i="78" s="1"/>
  <c r="S253" i="78"/>
  <c r="G253" i="78" s="1"/>
  <c r="J253" i="78" s="1"/>
  <c r="S141" i="78"/>
  <c r="G141" i="78" s="1"/>
  <c r="J141" i="78" s="1"/>
  <c r="S121" i="78"/>
  <c r="G121" i="78" s="1"/>
  <c r="J121" i="78" s="1"/>
  <c r="S291" i="78"/>
  <c r="G291" i="78" s="1"/>
  <c r="J291" i="78" s="1"/>
  <c r="S75" i="78"/>
  <c r="G75" i="78" s="1"/>
  <c r="J75" i="78" s="1"/>
  <c r="S294" i="78"/>
  <c r="G294" i="78" s="1"/>
  <c r="J294" i="78" s="1"/>
  <c r="S38" i="78"/>
  <c r="G38" i="78" s="1"/>
  <c r="J38" i="78" s="1"/>
  <c r="S130" i="78"/>
  <c r="G130" i="78" s="1"/>
  <c r="J130" i="78" s="1"/>
  <c r="S192" i="78"/>
  <c r="G192" i="78" s="1"/>
  <c r="J192" i="78" s="1"/>
  <c r="Q56" i="74" l="1"/>
  <c r="P56" i="74"/>
  <c r="K56" i="74"/>
  <c r="J56" i="74" s="1"/>
  <c r="Q55" i="74"/>
  <c r="P55" i="74"/>
  <c r="K55" i="74"/>
  <c r="J55" i="74" s="1"/>
  <c r="Q54" i="74"/>
  <c r="P54" i="74"/>
  <c r="K54" i="74"/>
  <c r="J54" i="74" s="1"/>
  <c r="R56" i="74" l="1"/>
  <c r="F56" i="74" s="1"/>
  <c r="I56" i="74" s="1"/>
  <c r="R55" i="74"/>
  <c r="F55" i="74" s="1"/>
  <c r="I55" i="74" s="1"/>
  <c r="R54" i="74"/>
  <c r="F54" i="74" s="1"/>
  <c r="I54" i="74" s="1"/>
  <c r="Q53" i="74"/>
  <c r="P53" i="74"/>
  <c r="K53" i="74"/>
  <c r="J53" i="74" s="1"/>
  <c r="R53" i="74" l="1"/>
  <c r="F53" i="74" s="1"/>
  <c r="I53" i="74" s="1"/>
  <c r="Q52" i="74"/>
  <c r="P52" i="74"/>
  <c r="K52" i="74"/>
  <c r="J52" i="74" s="1"/>
  <c r="Q51" i="74"/>
  <c r="P51" i="74"/>
  <c r="K51" i="74"/>
  <c r="J51" i="74" s="1"/>
  <c r="Q50" i="74"/>
  <c r="P50" i="74"/>
  <c r="K50" i="74"/>
  <c r="J50" i="74" s="1"/>
  <c r="Q49" i="74"/>
  <c r="P49" i="74"/>
  <c r="K49" i="74"/>
  <c r="J49" i="74" s="1"/>
  <c r="Q48" i="74"/>
  <c r="P48" i="74"/>
  <c r="K48" i="74"/>
  <c r="J48" i="74" s="1"/>
  <c r="Q47" i="74"/>
  <c r="P47" i="74"/>
  <c r="K47" i="74"/>
  <c r="J47" i="74" s="1"/>
  <c r="Q46" i="74"/>
  <c r="P46" i="74"/>
  <c r="K46" i="74"/>
  <c r="J46" i="74" s="1"/>
  <c r="Q45" i="74"/>
  <c r="P45" i="74"/>
  <c r="K45" i="74"/>
  <c r="J45" i="74" s="1"/>
  <c r="Q44" i="74"/>
  <c r="P44" i="74"/>
  <c r="K44" i="74"/>
  <c r="J44" i="74" s="1"/>
  <c r="Q43" i="74"/>
  <c r="P43" i="74"/>
  <c r="K43" i="74"/>
  <c r="J43" i="74" s="1"/>
  <c r="Q42" i="74"/>
  <c r="P42" i="74"/>
  <c r="K42" i="74"/>
  <c r="J42" i="74" s="1"/>
  <c r="Q41" i="74"/>
  <c r="P41" i="74"/>
  <c r="K41" i="74"/>
  <c r="J41" i="74" s="1"/>
  <c r="Q40" i="74"/>
  <c r="P40" i="74"/>
  <c r="K40" i="74"/>
  <c r="J40" i="74" s="1"/>
  <c r="Q39" i="74"/>
  <c r="P39" i="74"/>
  <c r="K39" i="74"/>
  <c r="J39" i="74" s="1"/>
  <c r="Q38" i="74"/>
  <c r="P38" i="74"/>
  <c r="K38" i="74"/>
  <c r="J38" i="74" s="1"/>
  <c r="Q37" i="74"/>
  <c r="P37" i="74"/>
  <c r="K37" i="74"/>
  <c r="J37" i="74" s="1"/>
  <c r="Q36" i="74"/>
  <c r="P36" i="74"/>
  <c r="K36" i="74"/>
  <c r="J36" i="74" s="1"/>
  <c r="R52" i="74" l="1"/>
  <c r="F52" i="74" s="1"/>
  <c r="I52" i="74" s="1"/>
  <c r="R51" i="74"/>
  <c r="F51" i="74" s="1"/>
  <c r="I51" i="74" s="1"/>
  <c r="R50" i="74"/>
  <c r="F50" i="74" s="1"/>
  <c r="I50" i="74" s="1"/>
  <c r="R49" i="74"/>
  <c r="F49" i="74" s="1"/>
  <c r="I49" i="74" s="1"/>
  <c r="R48" i="74"/>
  <c r="F48" i="74" s="1"/>
  <c r="I48" i="74" s="1"/>
  <c r="R47" i="74"/>
  <c r="F47" i="74" s="1"/>
  <c r="I47" i="74" s="1"/>
  <c r="R46" i="74"/>
  <c r="F46" i="74" s="1"/>
  <c r="I46" i="74" s="1"/>
  <c r="R44" i="74"/>
  <c r="F44" i="74" s="1"/>
  <c r="I44" i="74" s="1"/>
  <c r="R45" i="74"/>
  <c r="F45" i="74" s="1"/>
  <c r="I45" i="74" s="1"/>
  <c r="R42" i="74"/>
  <c r="F42" i="74" s="1"/>
  <c r="I42" i="74" s="1"/>
  <c r="R43" i="74"/>
  <c r="F43" i="74" s="1"/>
  <c r="I43" i="74" s="1"/>
  <c r="R41" i="74"/>
  <c r="F41" i="74" s="1"/>
  <c r="I41" i="74" s="1"/>
  <c r="R40" i="74"/>
  <c r="F40" i="74" s="1"/>
  <c r="I40" i="74" s="1"/>
  <c r="R39" i="74"/>
  <c r="F39" i="74" s="1"/>
  <c r="I39" i="74" s="1"/>
  <c r="R38" i="74"/>
  <c r="F38" i="74" s="1"/>
  <c r="I38" i="74" s="1"/>
  <c r="R37" i="74"/>
  <c r="F37" i="74" s="1"/>
  <c r="I37" i="74" s="1"/>
  <c r="R36" i="74"/>
  <c r="F36" i="74" s="1"/>
  <c r="I36" i="74" s="1"/>
  <c r="K887" i="1" l="1"/>
  <c r="J887" i="1" s="1"/>
  <c r="D31" i="69" s="1"/>
  <c r="I887" i="1"/>
  <c r="C31" i="69" s="1"/>
  <c r="K699" i="1" l="1"/>
  <c r="J699" i="1" s="1"/>
  <c r="D14" i="63" s="1"/>
  <c r="I699" i="1"/>
  <c r="C14" i="63" s="1"/>
  <c r="K739" i="1" l="1"/>
  <c r="J739" i="1" s="1"/>
  <c r="D24" i="64" s="1"/>
  <c r="K772" i="1"/>
  <c r="J772" i="1" s="1"/>
  <c r="D33" i="65" s="1"/>
  <c r="F739" i="1" l="1"/>
  <c r="I739" i="1" s="1"/>
  <c r="C24" i="64" s="1"/>
  <c r="F772" i="1"/>
  <c r="I772" i="1" s="1"/>
  <c r="C33" i="65" s="1"/>
  <c r="I802" i="1" l="1"/>
  <c r="C34" i="66" s="1"/>
  <c r="K802" i="1"/>
  <c r="J802" i="1" s="1"/>
  <c r="D34" i="66" s="1"/>
  <c r="K803" i="1" l="1"/>
  <c r="J803" i="1" s="1"/>
  <c r="D35" i="66" s="1"/>
  <c r="K782" i="1" l="1"/>
  <c r="J782" i="1" s="1"/>
  <c r="D14" i="66" s="1"/>
  <c r="K671" i="1"/>
  <c r="J671" i="1" s="1"/>
  <c r="D24" i="62" s="1"/>
  <c r="K323" i="1"/>
  <c r="J323" i="1" s="1"/>
  <c r="D40" i="55" s="1"/>
  <c r="K197" i="1"/>
  <c r="J197" i="1" s="1"/>
  <c r="D36" i="52" s="1"/>
  <c r="K278" i="1"/>
  <c r="J278" i="1" s="1"/>
  <c r="D35" i="54" s="1"/>
  <c r="K248" i="1"/>
  <c r="J248" i="1" s="1"/>
  <c r="D46" i="53" s="1"/>
  <c r="F803" i="1" l="1"/>
  <c r="I803" i="1" s="1"/>
  <c r="C35" i="66" s="1"/>
  <c r="D10" i="23"/>
  <c r="C10" i="23"/>
  <c r="F278" i="1" l="1"/>
  <c r="I278" i="1" s="1"/>
  <c r="C35" i="54" s="1"/>
  <c r="F197" i="1"/>
  <c r="I197" i="1" s="1"/>
  <c r="C36" i="52" s="1"/>
  <c r="F782" i="1"/>
  <c r="I782" i="1" s="1"/>
  <c r="C14" i="66" s="1"/>
  <c r="F323" i="1"/>
  <c r="I323" i="1" s="1"/>
  <c r="C40" i="55" s="1"/>
  <c r="F248" i="1"/>
  <c r="I248" i="1" s="1"/>
  <c r="C46" i="53" s="1"/>
  <c r="F671" i="1"/>
  <c r="I671" i="1" s="1"/>
  <c r="C24" i="62" s="1"/>
  <c r="I26" i="23"/>
  <c r="K881" i="1"/>
  <c r="J881" i="1" s="1"/>
  <c r="D25" i="69" s="1"/>
  <c r="K873" i="1"/>
  <c r="J873" i="1" s="1"/>
  <c r="D17" i="69" s="1"/>
  <c r="K877" i="1"/>
  <c r="J877" i="1" s="1"/>
  <c r="D21" i="69" s="1"/>
  <c r="K880" i="1"/>
  <c r="J880" i="1" s="1"/>
  <c r="D24" i="69" s="1"/>
  <c r="K883" i="1"/>
  <c r="J883" i="1" s="1"/>
  <c r="D27" i="69" s="1"/>
  <c r="K875" i="1"/>
  <c r="J875" i="1" s="1"/>
  <c r="D19" i="69" s="1"/>
  <c r="K882" i="1"/>
  <c r="J882" i="1" s="1"/>
  <c r="D26" i="69" s="1"/>
  <c r="K885" i="1"/>
  <c r="J885" i="1" s="1"/>
  <c r="D29" i="69" s="1"/>
  <c r="K886" i="1"/>
  <c r="J886" i="1" s="1"/>
  <c r="D30" i="69" s="1"/>
  <c r="K876" i="1"/>
  <c r="J876" i="1" s="1"/>
  <c r="D20" i="69" s="1"/>
  <c r="K878" i="1"/>
  <c r="J878" i="1" s="1"/>
  <c r="D22" i="69" s="1"/>
  <c r="K884" i="1"/>
  <c r="J884" i="1" s="1"/>
  <c r="D28" i="69" s="1"/>
  <c r="K879" i="1"/>
  <c r="J879" i="1" s="1"/>
  <c r="D23" i="69" s="1"/>
  <c r="K874" i="1"/>
  <c r="J874" i="1" s="1"/>
  <c r="D18" i="69" s="1"/>
  <c r="K859" i="1"/>
  <c r="J859" i="1" s="1"/>
  <c r="D32" i="68" s="1"/>
  <c r="K852" i="1"/>
  <c r="J852" i="1" s="1"/>
  <c r="D25" i="68" s="1"/>
  <c r="K813" i="1"/>
  <c r="J813" i="1" s="1"/>
  <c r="D13" i="67" s="1"/>
  <c r="K804" i="1"/>
  <c r="J804" i="1" s="1"/>
  <c r="D36" i="66" s="1"/>
  <c r="K783" i="1"/>
  <c r="J783" i="1" s="1"/>
  <c r="D15" i="66" s="1"/>
  <c r="K784" i="1"/>
  <c r="J784" i="1" s="1"/>
  <c r="D16" i="66" s="1"/>
  <c r="K464" i="1"/>
  <c r="J464" i="1" s="1"/>
  <c r="K465" i="1"/>
  <c r="J465" i="1" s="1"/>
  <c r="K453" i="1"/>
  <c r="J453" i="1" s="1"/>
  <c r="K450" i="1"/>
  <c r="J450" i="1" s="1"/>
  <c r="K452" i="1"/>
  <c r="J452" i="1" s="1"/>
  <c r="K451" i="1"/>
  <c r="J451" i="1" s="1"/>
  <c r="K417" i="1"/>
  <c r="J417" i="1" s="1"/>
  <c r="D25" i="59" s="1"/>
  <c r="K419" i="1"/>
  <c r="J419" i="1" s="1"/>
  <c r="D27" i="59" s="1"/>
  <c r="K415" i="1"/>
  <c r="J415" i="1" s="1"/>
  <c r="D23" i="59" s="1"/>
  <c r="K416" i="1"/>
  <c r="J416" i="1" s="1"/>
  <c r="D24" i="59" s="1"/>
  <c r="K418" i="1"/>
  <c r="J418" i="1" s="1"/>
  <c r="D26" i="59" s="1"/>
  <c r="K397" i="1"/>
  <c r="J397" i="1" s="1"/>
  <c r="D39" i="58" s="1"/>
  <c r="K384" i="1"/>
  <c r="J384" i="1" s="1"/>
  <c r="D26" i="58" s="1"/>
  <c r="K385" i="1"/>
  <c r="J385" i="1" s="1"/>
  <c r="D27" i="58" s="1"/>
  <c r="K342" i="1"/>
  <c r="J342" i="1" s="1"/>
  <c r="D19" i="57" s="1"/>
  <c r="K343" i="1"/>
  <c r="J343" i="1" s="1"/>
  <c r="D20" i="57" s="1"/>
  <c r="K745" i="1"/>
  <c r="J745" i="1" s="1"/>
  <c r="D6" i="65" s="1"/>
  <c r="K773" i="1"/>
  <c r="J773" i="1" s="1"/>
  <c r="D34" i="65" s="1"/>
  <c r="K771" i="1"/>
  <c r="J771" i="1" s="1"/>
  <c r="D32" i="65" s="1"/>
  <c r="K765" i="1"/>
  <c r="J765" i="1" s="1"/>
  <c r="D26" i="65" s="1"/>
  <c r="K760" i="1"/>
  <c r="J760" i="1" s="1"/>
  <c r="D21" i="65" s="1"/>
  <c r="K767" i="1"/>
  <c r="J767" i="1" s="1"/>
  <c r="D28" i="65" s="1"/>
  <c r="K768" i="1"/>
  <c r="J768" i="1" s="1"/>
  <c r="D29" i="65" s="1"/>
  <c r="K769" i="1"/>
  <c r="J769" i="1" s="1"/>
  <c r="D30" i="65" s="1"/>
  <c r="K766" i="1"/>
  <c r="J766" i="1" s="1"/>
  <c r="D27" i="65" s="1"/>
  <c r="K763" i="1"/>
  <c r="J763" i="1" s="1"/>
  <c r="D24" i="65" s="1"/>
  <c r="K762" i="1"/>
  <c r="J762" i="1" s="1"/>
  <c r="D23" i="65" s="1"/>
  <c r="K748" i="1"/>
  <c r="J748" i="1" s="1"/>
  <c r="D9" i="65" s="1"/>
  <c r="K758" i="1"/>
  <c r="J758" i="1" s="1"/>
  <c r="D19" i="65" s="1"/>
  <c r="K747" i="1"/>
  <c r="J747" i="1" s="1"/>
  <c r="D8" i="65" s="1"/>
  <c r="K749" i="1"/>
  <c r="J749" i="1" s="1"/>
  <c r="D10" i="65" s="1"/>
  <c r="K759" i="1"/>
  <c r="J759" i="1" s="1"/>
  <c r="D20" i="65" s="1"/>
  <c r="K755" i="1"/>
  <c r="J755" i="1" s="1"/>
  <c r="D16" i="65" s="1"/>
  <c r="K700" i="1"/>
  <c r="J700" i="1" s="1"/>
  <c r="D15" i="63" s="1"/>
  <c r="K751" i="1"/>
  <c r="J751" i="1" s="1"/>
  <c r="D12" i="65" s="1"/>
  <c r="K770" i="1"/>
  <c r="J770" i="1" s="1"/>
  <c r="D31" i="65" s="1"/>
  <c r="K746" i="1"/>
  <c r="J746" i="1" s="1"/>
  <c r="D7" i="65" s="1"/>
  <c r="K753" i="1"/>
  <c r="J753" i="1" s="1"/>
  <c r="D14" i="65" s="1"/>
  <c r="K764" i="1"/>
  <c r="J764" i="1" s="1"/>
  <c r="D25" i="65" s="1"/>
  <c r="K756" i="1"/>
  <c r="J756" i="1" s="1"/>
  <c r="D17" i="65" s="1"/>
  <c r="K750" i="1"/>
  <c r="J750" i="1" s="1"/>
  <c r="D11" i="65" s="1"/>
  <c r="K752" i="1"/>
  <c r="J752" i="1" s="1"/>
  <c r="D13" i="65" s="1"/>
  <c r="K761" i="1"/>
  <c r="J761" i="1" s="1"/>
  <c r="D22" i="65" s="1"/>
  <c r="K167" i="1" l="1"/>
  <c r="J167" i="1" s="1"/>
  <c r="D6" i="52" s="1"/>
  <c r="K168" i="1"/>
  <c r="J168" i="1" s="1"/>
  <c r="D7" i="52" s="1"/>
  <c r="K169" i="1"/>
  <c r="J169" i="1" s="1"/>
  <c r="D8" i="52" s="1"/>
  <c r="K170" i="1"/>
  <c r="J170" i="1" s="1"/>
  <c r="D9" i="52" s="1"/>
  <c r="K653" i="1"/>
  <c r="J653" i="1" s="1"/>
  <c r="D6" i="62" s="1"/>
  <c r="K654" i="1"/>
  <c r="J654" i="1" s="1"/>
  <c r="D7" i="62" s="1"/>
  <c r="K659" i="1"/>
  <c r="J659" i="1" s="1"/>
  <c r="D12" i="62" s="1"/>
  <c r="K655" i="1"/>
  <c r="J655" i="1" s="1"/>
  <c r="D8" i="62" s="1"/>
  <c r="K663" i="1"/>
  <c r="J663" i="1" s="1"/>
  <c r="D16" i="62" s="1"/>
  <c r="K665" i="1"/>
  <c r="J665" i="1" s="1"/>
  <c r="D18" i="62" s="1"/>
  <c r="K656" i="1"/>
  <c r="J656" i="1" s="1"/>
  <c r="D9" i="62" s="1"/>
  <c r="K667" i="1"/>
  <c r="J667" i="1" s="1"/>
  <c r="D20" i="62" s="1"/>
  <c r="K668" i="1"/>
  <c r="J668" i="1" s="1"/>
  <c r="D21" i="62" s="1"/>
  <c r="K662" i="1"/>
  <c r="J662" i="1" s="1"/>
  <c r="D15" i="62" s="1"/>
  <c r="K661" i="1"/>
  <c r="J661" i="1" s="1"/>
  <c r="D14" i="62" s="1"/>
  <c r="K670" i="1"/>
  <c r="J670" i="1" s="1"/>
  <c r="D23" i="62" s="1"/>
  <c r="K669" i="1"/>
  <c r="J669" i="1" s="1"/>
  <c r="D22" i="62" s="1"/>
  <c r="K664" i="1"/>
  <c r="J664" i="1" s="1"/>
  <c r="D17" i="62" s="1"/>
  <c r="K675" i="1"/>
  <c r="J675" i="1" s="1"/>
  <c r="D28" i="62" s="1"/>
  <c r="K676" i="1"/>
  <c r="J676" i="1" s="1"/>
  <c r="D29" i="62" s="1"/>
  <c r="K678" i="1"/>
  <c r="J678" i="1" s="1"/>
  <c r="D31" i="62" s="1"/>
  <c r="K674" i="1"/>
  <c r="J674" i="1" s="1"/>
  <c r="D27" i="62" s="1"/>
  <c r="K682" i="1"/>
  <c r="J682" i="1" s="1"/>
  <c r="D35" i="62" s="1"/>
  <c r="K683" i="1"/>
  <c r="J683" i="1" s="1"/>
  <c r="D36" i="62" s="1"/>
  <c r="K677" i="1"/>
  <c r="J677" i="1" s="1"/>
  <c r="D30" i="62" s="1"/>
  <c r="K680" i="1"/>
  <c r="J680" i="1" s="1"/>
  <c r="D33" i="62" s="1"/>
  <c r="K681" i="1"/>
  <c r="J681" i="1" s="1"/>
  <c r="D34" i="62" s="1"/>
  <c r="K709" i="1"/>
  <c r="J709" i="1" s="1"/>
  <c r="D24" i="63" s="1"/>
  <c r="K679" i="1"/>
  <c r="J679" i="1" s="1"/>
  <c r="D32" i="62" s="1"/>
  <c r="K684" i="1"/>
  <c r="J684" i="1" s="1"/>
  <c r="D37" i="62" s="1"/>
  <c r="K687" i="1"/>
  <c r="J687" i="1" s="1"/>
  <c r="D40" i="62" s="1"/>
  <c r="K689" i="1"/>
  <c r="J689" i="1" s="1"/>
  <c r="D42" i="62" s="1"/>
  <c r="K685" i="1"/>
  <c r="J685" i="1" s="1"/>
  <c r="D38" i="62" s="1"/>
  <c r="K686" i="1"/>
  <c r="J686" i="1" s="1"/>
  <c r="D39" i="62" s="1"/>
  <c r="K688" i="1"/>
  <c r="J688" i="1" s="1"/>
  <c r="D41" i="62" s="1"/>
  <c r="K690" i="1"/>
  <c r="J690" i="1" s="1"/>
  <c r="D43" i="62" s="1"/>
  <c r="K696" i="1"/>
  <c r="J696" i="1" s="1"/>
  <c r="D11" i="63" s="1"/>
  <c r="K660" i="1"/>
  <c r="J660" i="1" s="1"/>
  <c r="D13" i="62" s="1"/>
  <c r="K658" i="1"/>
  <c r="J658" i="1" s="1"/>
  <c r="D11" i="62" s="1"/>
  <c r="K693" i="1"/>
  <c r="J693" i="1" s="1"/>
  <c r="D8" i="63" s="1"/>
  <c r="K695" i="1"/>
  <c r="J695" i="1" s="1"/>
  <c r="D10" i="63" s="1"/>
  <c r="K694" i="1"/>
  <c r="J694" i="1" s="1"/>
  <c r="D9" i="63" s="1"/>
  <c r="K698" i="1"/>
  <c r="J698" i="1" s="1"/>
  <c r="D13" i="63" s="1"/>
  <c r="K714" i="1"/>
  <c r="J714" i="1" s="1"/>
  <c r="D29" i="63" s="1"/>
  <c r="K715" i="1"/>
  <c r="J715" i="1" s="1"/>
  <c r="D30" i="63" s="1"/>
  <c r="K711" i="1"/>
  <c r="J711" i="1" s="1"/>
  <c r="D26" i="63" s="1"/>
  <c r="K716" i="1"/>
  <c r="J716" i="1" s="1"/>
  <c r="D31" i="63" s="1"/>
  <c r="K708" i="1"/>
  <c r="J708" i="1" s="1"/>
  <c r="D23" i="63" s="1"/>
  <c r="K704" i="1"/>
  <c r="J704" i="1" s="1"/>
  <c r="D19" i="63" s="1"/>
  <c r="K702" i="1"/>
  <c r="J702" i="1" s="1"/>
  <c r="D17" i="63" s="1"/>
  <c r="K710" i="1"/>
  <c r="J710" i="1" s="1"/>
  <c r="D25" i="63" s="1"/>
  <c r="K703" i="1"/>
  <c r="J703" i="1" s="1"/>
  <c r="D18" i="63" s="1"/>
  <c r="K705" i="1"/>
  <c r="J705" i="1" s="1"/>
  <c r="D20" i="63" s="1"/>
  <c r="K712" i="1"/>
  <c r="J712" i="1" s="1"/>
  <c r="D27" i="63" s="1"/>
  <c r="K706" i="1"/>
  <c r="J706" i="1" s="1"/>
  <c r="D21" i="63" s="1"/>
  <c r="K713" i="1"/>
  <c r="J713" i="1" s="1"/>
  <c r="D28" i="63" s="1"/>
  <c r="K666" i="1"/>
  <c r="J666" i="1" s="1"/>
  <c r="D19" i="62" s="1"/>
  <c r="K737" i="1"/>
  <c r="J737" i="1" s="1"/>
  <c r="D22" i="64" s="1"/>
  <c r="K726" i="1"/>
  <c r="J726" i="1" s="1"/>
  <c r="D11" i="64" s="1"/>
  <c r="K734" i="1"/>
  <c r="J734" i="1" s="1"/>
  <c r="D19" i="64" s="1"/>
  <c r="K735" i="1"/>
  <c r="J735" i="1" s="1"/>
  <c r="D20" i="64" s="1"/>
  <c r="K725" i="1"/>
  <c r="J725" i="1" s="1"/>
  <c r="D10" i="64" s="1"/>
  <c r="K738" i="1"/>
  <c r="J738" i="1" s="1"/>
  <c r="D23" i="64" s="1"/>
  <c r="K729" i="1"/>
  <c r="J729" i="1" s="1"/>
  <c r="D14" i="64" s="1"/>
  <c r="K728" i="1"/>
  <c r="J728" i="1" s="1"/>
  <c r="D13" i="64" s="1"/>
  <c r="K723" i="1"/>
  <c r="J723" i="1" s="1"/>
  <c r="D8" i="64" s="1"/>
  <c r="K724" i="1"/>
  <c r="J724" i="1" s="1"/>
  <c r="D9" i="64" s="1"/>
  <c r="K730" i="1"/>
  <c r="J730" i="1" s="1"/>
  <c r="D15" i="64" s="1"/>
  <c r="K727" i="1"/>
  <c r="J727" i="1" s="1"/>
  <c r="D12" i="64" s="1"/>
  <c r="K732" i="1"/>
  <c r="J732" i="1" s="1"/>
  <c r="D17" i="64" s="1"/>
  <c r="K731" i="1"/>
  <c r="J731" i="1" s="1"/>
  <c r="D16" i="64" s="1"/>
  <c r="K733" i="1"/>
  <c r="J733" i="1" s="1"/>
  <c r="D18" i="64" s="1"/>
  <c r="K736" i="1"/>
  <c r="J736" i="1" s="1"/>
  <c r="D21" i="64" s="1"/>
  <c r="K707" i="1"/>
  <c r="J707" i="1" s="1"/>
  <c r="D22" i="63" s="1"/>
  <c r="K171" i="1"/>
  <c r="J171" i="1" s="1"/>
  <c r="D10" i="52" s="1"/>
  <c r="K172" i="1"/>
  <c r="J172" i="1" s="1"/>
  <c r="D11" i="52" s="1"/>
  <c r="K173" i="1"/>
  <c r="J173" i="1" s="1"/>
  <c r="D12" i="52" s="1"/>
  <c r="K174" i="1"/>
  <c r="J174" i="1" s="1"/>
  <c r="D13" i="52" s="1"/>
  <c r="K175" i="1"/>
  <c r="J175" i="1" s="1"/>
  <c r="D14" i="52" s="1"/>
  <c r="K176" i="1"/>
  <c r="J176" i="1" s="1"/>
  <c r="D15" i="52" s="1"/>
  <c r="K178" i="1"/>
  <c r="J178" i="1" s="1"/>
  <c r="D17" i="52" s="1"/>
  <c r="K179" i="1"/>
  <c r="J179" i="1" s="1"/>
  <c r="D18" i="52" s="1"/>
  <c r="K180" i="1"/>
  <c r="J180" i="1" s="1"/>
  <c r="D19" i="52" s="1"/>
  <c r="K181" i="1"/>
  <c r="J181" i="1" s="1"/>
  <c r="D20" i="52" s="1"/>
  <c r="K182" i="1"/>
  <c r="J182" i="1" s="1"/>
  <c r="D21" i="52" s="1"/>
  <c r="K177" i="1"/>
  <c r="J177" i="1" s="1"/>
  <c r="D16" i="52" s="1"/>
  <c r="K193" i="1"/>
  <c r="J193" i="1" s="1"/>
  <c r="D32" i="52" s="1"/>
  <c r="K194" i="1"/>
  <c r="J194" i="1" s="1"/>
  <c r="D33" i="52" s="1"/>
  <c r="K195" i="1"/>
  <c r="J195" i="1" s="1"/>
  <c r="D34" i="52" s="1"/>
  <c r="K196" i="1"/>
  <c r="K198" i="1"/>
  <c r="J198" i="1" s="1"/>
  <c r="D37" i="52" s="1"/>
  <c r="K199" i="1"/>
  <c r="J199" i="1" s="1"/>
  <c r="D38" i="52" s="1"/>
  <c r="K200" i="1"/>
  <c r="J200" i="1" s="1"/>
  <c r="D39" i="52" s="1"/>
  <c r="K201" i="1"/>
  <c r="J201" i="1" s="1"/>
  <c r="D40" i="52" s="1"/>
  <c r="K202" i="1"/>
  <c r="J202" i="1" s="1"/>
  <c r="D41" i="52" s="1"/>
  <c r="K203" i="1"/>
  <c r="J203" i="1" s="1"/>
  <c r="D42" i="52" s="1"/>
  <c r="K204" i="1"/>
  <c r="J204" i="1" s="1"/>
  <c r="D43" i="52" s="1"/>
  <c r="K205" i="1"/>
  <c r="J205" i="1" s="1"/>
  <c r="D44" i="52" s="1"/>
  <c r="K210" i="1"/>
  <c r="J210" i="1" s="1"/>
  <c r="D8" i="53" s="1"/>
  <c r="K222" i="1"/>
  <c r="J222" i="1" s="1"/>
  <c r="D20" i="53" s="1"/>
  <c r="K219" i="1"/>
  <c r="J219" i="1" s="1"/>
  <c r="D17" i="53" s="1"/>
  <c r="K211" i="1"/>
  <c r="J211" i="1" s="1"/>
  <c r="D9" i="53" s="1"/>
  <c r="K227" i="1"/>
  <c r="J227" i="1" s="1"/>
  <c r="D25" i="53" s="1"/>
  <c r="K216" i="1"/>
  <c r="J216" i="1" s="1"/>
  <c r="D14" i="53" s="1"/>
  <c r="K224" i="1"/>
  <c r="J224" i="1" s="1"/>
  <c r="D22" i="53" s="1"/>
  <c r="K220" i="1"/>
  <c r="J220" i="1" s="1"/>
  <c r="D18" i="53" s="1"/>
  <c r="K223" i="1"/>
  <c r="J223" i="1" s="1"/>
  <c r="D21" i="53" s="1"/>
  <c r="K226" i="1"/>
  <c r="J226" i="1" s="1"/>
  <c r="D24" i="53" s="1"/>
  <c r="K215" i="1"/>
  <c r="J215" i="1" s="1"/>
  <c r="D13" i="53" s="1"/>
  <c r="K228" i="1"/>
  <c r="J228" i="1" s="1"/>
  <c r="D26" i="53" s="1"/>
  <c r="K209" i="1"/>
  <c r="J209" i="1" s="1"/>
  <c r="D7" i="53" s="1"/>
  <c r="K208" i="1"/>
  <c r="J208" i="1" s="1"/>
  <c r="D6" i="53" s="1"/>
  <c r="K229" i="1"/>
  <c r="J229" i="1" s="1"/>
  <c r="D27" i="53" s="1"/>
  <c r="K225" i="1"/>
  <c r="J225" i="1" s="1"/>
  <c r="D23" i="53" s="1"/>
  <c r="K221" i="1"/>
  <c r="J221" i="1" s="1"/>
  <c r="D19" i="53" s="1"/>
  <c r="K214" i="1"/>
  <c r="J214" i="1" s="1"/>
  <c r="D12" i="53" s="1"/>
  <c r="K217" i="1"/>
  <c r="J217" i="1" s="1"/>
  <c r="D15" i="53" s="1"/>
  <c r="K212" i="1"/>
  <c r="J212" i="1" s="1"/>
  <c r="D10" i="53" s="1"/>
  <c r="K218" i="1"/>
  <c r="J218" i="1" s="1"/>
  <c r="D16" i="53" s="1"/>
  <c r="K213" i="1"/>
  <c r="J213" i="1" s="1"/>
  <c r="D11" i="53" s="1"/>
  <c r="K239" i="1"/>
  <c r="J239" i="1" s="1"/>
  <c r="D37" i="53" s="1"/>
  <c r="K247" i="1"/>
  <c r="J247" i="1" s="1"/>
  <c r="D45" i="53" s="1"/>
  <c r="K237" i="1"/>
  <c r="J237" i="1" s="1"/>
  <c r="D35" i="53" s="1"/>
  <c r="K246" i="1"/>
  <c r="J246" i="1" s="1"/>
  <c r="D44" i="53" s="1"/>
  <c r="K240" i="1"/>
  <c r="J240" i="1" s="1"/>
  <c r="D38" i="53" s="1"/>
  <c r="K242" i="1"/>
  <c r="J242" i="1" s="1"/>
  <c r="D40" i="53" s="1"/>
  <c r="K241" i="1"/>
  <c r="J241" i="1" s="1"/>
  <c r="D39" i="53" s="1"/>
  <c r="K235" i="1"/>
  <c r="J235" i="1" s="1"/>
  <c r="D33" i="53" s="1"/>
  <c r="K244" i="1"/>
  <c r="J244" i="1" s="1"/>
  <c r="D42" i="53" s="1"/>
  <c r="K243" i="1"/>
  <c r="J243" i="1" s="1"/>
  <c r="D41" i="53" s="1"/>
  <c r="K245" i="1"/>
  <c r="J245" i="1" s="1"/>
  <c r="D43" i="53" s="1"/>
  <c r="K238" i="1"/>
  <c r="J238" i="1" s="1"/>
  <c r="D36" i="53" s="1"/>
  <c r="K236" i="1"/>
  <c r="J236" i="1" s="1"/>
  <c r="D34" i="53" s="1"/>
  <c r="K264" i="1"/>
  <c r="J264" i="1" s="1"/>
  <c r="D21" i="54" s="1"/>
  <c r="K251" i="1"/>
  <c r="J251" i="1" s="1"/>
  <c r="D8" i="54" s="1"/>
  <c r="K260" i="1"/>
  <c r="J260" i="1" s="1"/>
  <c r="D17" i="54" s="1"/>
  <c r="K263" i="1"/>
  <c r="J263" i="1" s="1"/>
  <c r="D20" i="54" s="1"/>
  <c r="K269" i="1"/>
  <c r="J269" i="1" s="1"/>
  <c r="D26" i="54" s="1"/>
  <c r="K265" i="1"/>
  <c r="J265" i="1" s="1"/>
  <c r="D22" i="54" s="1"/>
  <c r="K270" i="1"/>
  <c r="J270" i="1" s="1"/>
  <c r="D27" i="54" s="1"/>
  <c r="K266" i="1"/>
  <c r="J266" i="1" s="1"/>
  <c r="D23" i="54" s="1"/>
  <c r="K253" i="1"/>
  <c r="J253" i="1" s="1"/>
  <c r="D10" i="54" s="1"/>
  <c r="K255" i="1"/>
  <c r="J255" i="1" s="1"/>
  <c r="D12" i="54" s="1"/>
  <c r="K258" i="1"/>
  <c r="J258" i="1" s="1"/>
  <c r="D15" i="54" s="1"/>
  <c r="K261" i="1"/>
  <c r="J261" i="1" s="1"/>
  <c r="D18" i="54" s="1"/>
  <c r="K257" i="1"/>
  <c r="J257" i="1" s="1"/>
  <c r="D14" i="54" s="1"/>
  <c r="K252" i="1"/>
  <c r="J252" i="1" s="1"/>
  <c r="D9" i="54" s="1"/>
  <c r="K267" i="1"/>
  <c r="J267" i="1" s="1"/>
  <c r="D24" i="54" s="1"/>
  <c r="K254" i="1"/>
  <c r="J254" i="1" s="1"/>
  <c r="D11" i="54" s="1"/>
  <c r="K256" i="1"/>
  <c r="J256" i="1" s="1"/>
  <c r="D13" i="54" s="1"/>
  <c r="K268" i="1"/>
  <c r="J268" i="1" s="1"/>
  <c r="D25" i="54" s="1"/>
  <c r="K262" i="1"/>
  <c r="J262" i="1" s="1"/>
  <c r="D19" i="54" s="1"/>
  <c r="K259" i="1"/>
  <c r="J259" i="1" s="1"/>
  <c r="D16" i="54" s="1"/>
  <c r="K277" i="1"/>
  <c r="J277" i="1" s="1"/>
  <c r="D34" i="54" s="1"/>
  <c r="K286" i="1"/>
  <c r="J286" i="1" s="1"/>
  <c r="D43" i="54" s="1"/>
  <c r="K279" i="1"/>
  <c r="J279" i="1" s="1"/>
  <c r="D36" i="54" s="1"/>
  <c r="K275" i="1"/>
  <c r="J275" i="1" s="1"/>
  <c r="D32" i="54" s="1"/>
  <c r="K271" i="1"/>
  <c r="J271" i="1" s="1"/>
  <c r="D28" i="54" s="1"/>
  <c r="K274" i="1"/>
  <c r="J274" i="1" s="1"/>
  <c r="D31" i="54" s="1"/>
  <c r="K285" i="1"/>
  <c r="J285" i="1" s="1"/>
  <c r="D42" i="54" s="1"/>
  <c r="K283" i="1"/>
  <c r="J283" i="1" s="1"/>
  <c r="D40" i="54" s="1"/>
  <c r="K276" i="1"/>
  <c r="J276" i="1" s="1"/>
  <c r="D33" i="54" s="1"/>
  <c r="K280" i="1"/>
  <c r="J280" i="1" s="1"/>
  <c r="D37" i="54" s="1"/>
  <c r="K284" i="1"/>
  <c r="J284" i="1" s="1"/>
  <c r="D41" i="54" s="1"/>
  <c r="K272" i="1"/>
  <c r="J272" i="1" s="1"/>
  <c r="D29" i="54" s="1"/>
  <c r="K281" i="1"/>
  <c r="J281" i="1" s="1"/>
  <c r="D38" i="54" s="1"/>
  <c r="K273" i="1"/>
  <c r="J273" i="1" s="1"/>
  <c r="D30" i="54" s="1"/>
  <c r="K287" i="1"/>
  <c r="J287" i="1" s="1"/>
  <c r="D44" i="54" s="1"/>
  <c r="K288" i="1"/>
  <c r="J288" i="1" s="1"/>
  <c r="D45" i="54" s="1"/>
  <c r="K282" i="1"/>
  <c r="J282" i="1" s="1"/>
  <c r="D39" i="54" s="1"/>
  <c r="K301" i="1"/>
  <c r="J301" i="1" s="1"/>
  <c r="D18" i="55" s="1"/>
  <c r="K309" i="1"/>
  <c r="J309" i="1" s="1"/>
  <c r="D26" i="55" s="1"/>
  <c r="K293" i="1"/>
  <c r="J293" i="1" s="1"/>
  <c r="D10" i="55" s="1"/>
  <c r="K294" i="1"/>
  <c r="J294" i="1" s="1"/>
  <c r="D11" i="55" s="1"/>
  <c r="K308" i="1"/>
  <c r="J308" i="1" s="1"/>
  <c r="D25" i="55" s="1"/>
  <c r="K125" i="1"/>
  <c r="J125" i="1" s="1"/>
  <c r="D6" i="49" s="1"/>
  <c r="K291" i="1"/>
  <c r="J291" i="1" s="1"/>
  <c r="D8" i="55" s="1"/>
  <c r="K304" i="1"/>
  <c r="J304" i="1" s="1"/>
  <c r="D21" i="55" s="1"/>
  <c r="K299" i="1"/>
  <c r="J299" i="1" s="1"/>
  <c r="D16" i="55" s="1"/>
  <c r="K306" i="1"/>
  <c r="J306" i="1" s="1"/>
  <c r="D23" i="55" s="1"/>
  <c r="K305" i="1"/>
  <c r="J305" i="1" s="1"/>
  <c r="D22" i="55" s="1"/>
  <c r="K292" i="1"/>
  <c r="J292" i="1" s="1"/>
  <c r="D9" i="55" s="1"/>
  <c r="K295" i="1"/>
  <c r="J295" i="1" s="1"/>
  <c r="D12" i="55" s="1"/>
  <c r="K300" i="1"/>
  <c r="J300" i="1" s="1"/>
  <c r="D17" i="55" s="1"/>
  <c r="K296" i="1"/>
  <c r="J296" i="1" s="1"/>
  <c r="D13" i="55" s="1"/>
  <c r="K297" i="1"/>
  <c r="J297" i="1" s="1"/>
  <c r="D14" i="55" s="1"/>
  <c r="K298" i="1"/>
  <c r="J298" i="1" s="1"/>
  <c r="D15" i="55" s="1"/>
  <c r="K307" i="1"/>
  <c r="J307" i="1" s="1"/>
  <c r="D24" i="55" s="1"/>
  <c r="K303" i="1"/>
  <c r="J303" i="1" s="1"/>
  <c r="D20" i="55" s="1"/>
  <c r="K310" i="1"/>
  <c r="J310" i="1" s="1"/>
  <c r="D27" i="55" s="1"/>
  <c r="K327" i="1"/>
  <c r="J327" i="1" s="1"/>
  <c r="D44" i="55" s="1"/>
  <c r="K318" i="1"/>
  <c r="J318" i="1" s="1"/>
  <c r="D35" i="55" s="1"/>
  <c r="K313" i="1"/>
  <c r="J313" i="1" s="1"/>
  <c r="D30" i="55" s="1"/>
  <c r="K316" i="1"/>
  <c r="J316" i="1" s="1"/>
  <c r="D33" i="55" s="1"/>
  <c r="K314" i="1"/>
  <c r="J314" i="1" s="1"/>
  <c r="D31" i="55" s="1"/>
  <c r="K326" i="1"/>
  <c r="J326" i="1" s="1"/>
  <c r="D43" i="55" s="1"/>
  <c r="K302" i="1"/>
  <c r="J302" i="1" s="1"/>
  <c r="D19" i="55" s="1"/>
  <c r="K325" i="1"/>
  <c r="J325" i="1" s="1"/>
  <c r="D42" i="55" s="1"/>
  <c r="K324" i="1"/>
  <c r="J324" i="1" s="1"/>
  <c r="D41" i="55" s="1"/>
  <c r="K320" i="1"/>
  <c r="J320" i="1" s="1"/>
  <c r="D37" i="55" s="1"/>
  <c r="K317" i="1"/>
  <c r="J317" i="1" s="1"/>
  <c r="D34" i="55" s="1"/>
  <c r="K319" i="1"/>
  <c r="J319" i="1" s="1"/>
  <c r="D36" i="55" s="1"/>
  <c r="K315" i="1"/>
  <c r="J315" i="1" s="1"/>
  <c r="D32" i="55" s="1"/>
  <c r="K312" i="1"/>
  <c r="J312" i="1" s="1"/>
  <c r="D29" i="55" s="1"/>
  <c r="K322" i="1"/>
  <c r="J322" i="1" s="1"/>
  <c r="D39" i="55" s="1"/>
  <c r="K321" i="1"/>
  <c r="J321" i="1" s="1"/>
  <c r="D38" i="55" s="1"/>
  <c r="K329" i="1"/>
  <c r="J329" i="1" s="1"/>
  <c r="D6" i="57" s="1"/>
  <c r="J196" i="1" l="1"/>
  <c r="D35" i="52" s="1"/>
  <c r="F745" i="1"/>
  <c r="I745" i="1" s="1"/>
  <c r="F765" i="1"/>
  <c r="I765" i="1" s="1"/>
  <c r="C26" i="65" s="1"/>
  <c r="F763" i="1"/>
  <c r="I763" i="1" s="1"/>
  <c r="C24" i="65" s="1"/>
  <c r="F415" i="1"/>
  <c r="I415" i="1" s="1"/>
  <c r="C23" i="59" s="1"/>
  <c r="F881" i="1"/>
  <c r="I881" i="1" s="1"/>
  <c r="C25" i="69" s="1"/>
  <c r="F885" i="1"/>
  <c r="I885" i="1" s="1"/>
  <c r="C29" i="69" s="1"/>
  <c r="F452" i="1"/>
  <c r="I452" i="1" s="1"/>
  <c r="C26" i="60" s="1"/>
  <c r="F766" i="1"/>
  <c r="I766" i="1" s="1"/>
  <c r="C27" i="65" s="1"/>
  <c r="F756" i="1"/>
  <c r="I756" i="1" s="1"/>
  <c r="C17" i="65" s="1"/>
  <c r="F883" i="1"/>
  <c r="I883" i="1" s="1"/>
  <c r="C27" i="69" s="1"/>
  <c r="F884" i="1"/>
  <c r="I884" i="1" s="1"/>
  <c r="C28" i="69" s="1"/>
  <c r="F759" i="1"/>
  <c r="I759" i="1" s="1"/>
  <c r="C20" i="65" s="1"/>
  <c r="F762" i="1"/>
  <c r="I762" i="1" s="1"/>
  <c r="C23" i="65" s="1"/>
  <c r="F758" i="1"/>
  <c r="I758" i="1" s="1"/>
  <c r="C19" i="65" s="1"/>
  <c r="F751" i="1"/>
  <c r="I751" i="1" s="1"/>
  <c r="C12" i="65" s="1"/>
  <c r="F769" i="1"/>
  <c r="I769" i="1" s="1"/>
  <c r="C30" i="65" s="1"/>
  <c r="F752" i="1"/>
  <c r="I752" i="1" s="1"/>
  <c r="C13" i="65" s="1"/>
  <c r="F761" i="1"/>
  <c r="I761" i="1" s="1"/>
  <c r="C22" i="65" s="1"/>
  <c r="F746" i="1"/>
  <c r="I746" i="1" s="1"/>
  <c r="C7" i="65" s="1"/>
  <c r="F384" i="1"/>
  <c r="I384" i="1" s="1"/>
  <c r="C26" i="58" s="1"/>
  <c r="F419" i="1"/>
  <c r="I419" i="1" s="1"/>
  <c r="C27" i="59" s="1"/>
  <c r="F418" i="1"/>
  <c r="I418" i="1" s="1"/>
  <c r="C26" i="59" s="1"/>
  <c r="F464" i="1"/>
  <c r="I464" i="1" s="1"/>
  <c r="C38" i="60" s="1"/>
  <c r="F852" i="1"/>
  <c r="I852" i="1" s="1"/>
  <c r="C25" i="68" s="1"/>
  <c r="F417" i="1"/>
  <c r="I417" i="1" s="1"/>
  <c r="C25" i="59" s="1"/>
  <c r="F875" i="1"/>
  <c r="I875" i="1" s="1"/>
  <c r="C19" i="69" s="1"/>
  <c r="F874" i="1"/>
  <c r="I874" i="1" s="1"/>
  <c r="C18" i="69" s="1"/>
  <c r="F877" i="1"/>
  <c r="I877" i="1" s="1"/>
  <c r="C21" i="69" s="1"/>
  <c r="F749" i="1"/>
  <c r="I749" i="1" s="1"/>
  <c r="C10" i="65" s="1"/>
  <c r="F764" i="1"/>
  <c r="I764" i="1" s="1"/>
  <c r="C25" i="65" s="1"/>
  <c r="F767" i="1"/>
  <c r="I767" i="1" s="1"/>
  <c r="C28" i="65" s="1"/>
  <c r="F771" i="1"/>
  <c r="I771" i="1" s="1"/>
  <c r="C32" i="65" s="1"/>
  <c r="F397" i="1"/>
  <c r="I397" i="1" s="1"/>
  <c r="C39" i="58" s="1"/>
  <c r="F451" i="1"/>
  <c r="I451" i="1" s="1"/>
  <c r="C25" i="60" s="1"/>
  <c r="F804" i="1"/>
  <c r="I804" i="1" s="1"/>
  <c r="C36" i="66" s="1"/>
  <c r="F783" i="1"/>
  <c r="I783" i="1" s="1"/>
  <c r="C15" i="66" s="1"/>
  <c r="F876" i="1"/>
  <c r="I876" i="1" s="1"/>
  <c r="C20" i="69" s="1"/>
  <c r="F760" i="1"/>
  <c r="I760" i="1" s="1"/>
  <c r="C21" i="65" s="1"/>
  <c r="F748" i="1"/>
  <c r="I748" i="1" s="1"/>
  <c r="C9" i="65" s="1"/>
  <c r="I342" i="1"/>
  <c r="C19" i="57" s="1"/>
  <c r="F813" i="1"/>
  <c r="I813" i="1" s="1"/>
  <c r="C13" i="67" s="1"/>
  <c r="F450" i="1"/>
  <c r="I450" i="1" s="1"/>
  <c r="C24" i="60" s="1"/>
  <c r="F416" i="1"/>
  <c r="I416" i="1" s="1"/>
  <c r="C24" i="59" s="1"/>
  <c r="F880" i="1"/>
  <c r="I880" i="1" s="1"/>
  <c r="C24" i="69" s="1"/>
  <c r="F878" i="1"/>
  <c r="I878" i="1" s="1"/>
  <c r="C22" i="69" s="1"/>
  <c r="F385" i="1"/>
  <c r="I385" i="1" s="1"/>
  <c r="C27" i="58" s="1"/>
  <c r="F755" i="1"/>
  <c r="I755" i="1" s="1"/>
  <c r="C16" i="65" s="1"/>
  <c r="F770" i="1"/>
  <c r="I770" i="1" s="1"/>
  <c r="C31" i="65" s="1"/>
  <c r="F747" i="1"/>
  <c r="I747" i="1" s="1"/>
  <c r="C8" i="65" s="1"/>
  <c r="F773" i="1"/>
  <c r="I773" i="1" s="1"/>
  <c r="C34" i="65" s="1"/>
  <c r="F753" i="1"/>
  <c r="I753" i="1" s="1"/>
  <c r="C14" i="65" s="1"/>
  <c r="F768" i="1"/>
  <c r="I768" i="1" s="1"/>
  <c r="C29" i="65" s="1"/>
  <c r="F750" i="1"/>
  <c r="I750" i="1" s="1"/>
  <c r="C11" i="65" s="1"/>
  <c r="I343" i="1"/>
  <c r="C20" i="57" s="1"/>
  <c r="F453" i="1"/>
  <c r="I453" i="1" s="1"/>
  <c r="C27" i="60" s="1"/>
  <c r="F784" i="1"/>
  <c r="I784" i="1" s="1"/>
  <c r="C16" i="66" s="1"/>
  <c r="F859" i="1"/>
  <c r="I859" i="1" s="1"/>
  <c r="C32" i="68" s="1"/>
  <c r="F882" i="1"/>
  <c r="I882" i="1" s="1"/>
  <c r="C26" i="69" s="1"/>
  <c r="F873" i="1"/>
  <c r="I873" i="1" s="1"/>
  <c r="C17" i="69" s="1"/>
  <c r="F886" i="1"/>
  <c r="I886" i="1" s="1"/>
  <c r="C30" i="69" s="1"/>
  <c r="F879" i="1"/>
  <c r="I879" i="1" s="1"/>
  <c r="C23" i="69" s="1"/>
  <c r="F465" i="1"/>
  <c r="I465" i="1" s="1"/>
  <c r="C39" i="60" s="1"/>
  <c r="F700" i="1"/>
  <c r="I700" i="1" s="1"/>
  <c r="C15" i="63" s="1"/>
  <c r="F212" i="1"/>
  <c r="I212" i="1" s="1"/>
  <c r="C10" i="53" s="1"/>
  <c r="F694" i="1"/>
  <c r="F167" i="1"/>
  <c r="I167" i="1" s="1"/>
  <c r="C6" i="52" s="1"/>
  <c r="F211" i="1"/>
  <c r="F312" i="1"/>
  <c r="F200" i="1"/>
  <c r="F201" i="1"/>
  <c r="F178" i="1"/>
  <c r="F214" i="1"/>
  <c r="F209" i="1"/>
  <c r="F181" i="1"/>
  <c r="F315" i="1"/>
  <c r="F291" i="1"/>
  <c r="F293" i="1"/>
  <c r="F282" i="1"/>
  <c r="F281" i="1"/>
  <c r="F276" i="1"/>
  <c r="F271" i="1"/>
  <c r="F277" i="1"/>
  <c r="F252" i="1"/>
  <c r="F221" i="1"/>
  <c r="F220" i="1"/>
  <c r="F194" i="1"/>
  <c r="F193" i="1"/>
  <c r="F175" i="1"/>
  <c r="F208" i="1"/>
  <c r="F210" i="1"/>
  <c r="F196" i="1"/>
  <c r="F169" i="1"/>
  <c r="F215" i="1"/>
  <c r="F224" i="1"/>
  <c r="F205" i="1"/>
  <c r="F180" i="1"/>
  <c r="F173" i="1"/>
  <c r="F320" i="1"/>
  <c r="F324" i="1"/>
  <c r="F326" i="1"/>
  <c r="F313" i="1"/>
  <c r="F318" i="1"/>
  <c r="F303" i="1"/>
  <c r="F307" i="1"/>
  <c r="F297" i="1"/>
  <c r="F296" i="1"/>
  <c r="F292" i="1"/>
  <c r="F305" i="1"/>
  <c r="F304" i="1"/>
  <c r="F294" i="1"/>
  <c r="F301" i="1"/>
  <c r="F273" i="1"/>
  <c r="F280" i="1"/>
  <c r="F274" i="1"/>
  <c r="F286" i="1"/>
  <c r="F268" i="1"/>
  <c r="F251" i="1"/>
  <c r="F245" i="1"/>
  <c r="F265" i="1"/>
  <c r="F170" i="1"/>
  <c r="F267" i="1"/>
  <c r="F258" i="1"/>
  <c r="F266" i="1"/>
  <c r="Q35" i="74"/>
  <c r="P35" i="74"/>
  <c r="K35" i="74"/>
  <c r="J35" i="74" s="1"/>
  <c r="C6" i="65" l="1"/>
  <c r="F257" i="1"/>
  <c r="I257" i="1" s="1"/>
  <c r="C14" i="54" s="1"/>
  <c r="F327" i="1"/>
  <c r="I327" i="1" s="1"/>
  <c r="C44" i="55" s="1"/>
  <c r="F203" i="1"/>
  <c r="I203" i="1" s="1"/>
  <c r="C42" i="52" s="1"/>
  <c r="F222" i="1"/>
  <c r="I222" i="1" s="1"/>
  <c r="C20" i="53" s="1"/>
  <c r="F264" i="1"/>
  <c r="I264" i="1" s="1"/>
  <c r="C21" i="54" s="1"/>
  <c r="F247" i="1"/>
  <c r="I247" i="1" s="1"/>
  <c r="C45" i="53" s="1"/>
  <c r="F669" i="1"/>
  <c r="I669" i="1" s="1"/>
  <c r="C22" i="62" s="1"/>
  <c r="F731" i="1"/>
  <c r="I731" i="1" s="1"/>
  <c r="C16" i="64" s="1"/>
  <c r="F679" i="1"/>
  <c r="I679" i="1" s="1"/>
  <c r="C32" i="62" s="1"/>
  <c r="F733" i="1"/>
  <c r="I733" i="1" s="1"/>
  <c r="C18" i="64" s="1"/>
  <c r="F216" i="1"/>
  <c r="I216" i="1" s="1"/>
  <c r="C14" i="53" s="1"/>
  <c r="F269" i="1"/>
  <c r="I269" i="1" s="1"/>
  <c r="C26" i="54" s="1"/>
  <c r="F736" i="1"/>
  <c r="I736" i="1" s="1"/>
  <c r="C21" i="64" s="1"/>
  <c r="F218" i="1"/>
  <c r="I218" i="1" s="1"/>
  <c r="C16" i="53" s="1"/>
  <c r="F239" i="1"/>
  <c r="I239" i="1" s="1"/>
  <c r="C37" i="53" s="1"/>
  <c r="F260" i="1"/>
  <c r="I260" i="1" s="1"/>
  <c r="C17" i="54" s="1"/>
  <c r="F256" i="1"/>
  <c r="I256" i="1" s="1"/>
  <c r="C13" i="54" s="1"/>
  <c r="F272" i="1"/>
  <c r="I272" i="1" s="1"/>
  <c r="C29" i="54" s="1"/>
  <c r="F306" i="1"/>
  <c r="I306" i="1" s="1"/>
  <c r="C23" i="55" s="1"/>
  <c r="F314" i="1"/>
  <c r="I314" i="1" s="1"/>
  <c r="C31" i="55" s="1"/>
  <c r="F176" i="1"/>
  <c r="I176" i="1" s="1"/>
  <c r="C15" i="52" s="1"/>
  <c r="F174" i="1"/>
  <c r="I174" i="1" s="1"/>
  <c r="C13" i="52" s="1"/>
  <c r="F199" i="1"/>
  <c r="I199" i="1" s="1"/>
  <c r="C38" i="52" s="1"/>
  <c r="F223" i="1"/>
  <c r="I223" i="1" s="1"/>
  <c r="C21" i="53" s="1"/>
  <c r="F227" i="1"/>
  <c r="I227" i="1" s="1"/>
  <c r="C25" i="53" s="1"/>
  <c r="F236" i="1"/>
  <c r="I236" i="1" s="1"/>
  <c r="C34" i="53" s="1"/>
  <c r="F263" i="1"/>
  <c r="I263" i="1" s="1"/>
  <c r="C20" i="54" s="1"/>
  <c r="F287" i="1"/>
  <c r="I287" i="1" s="1"/>
  <c r="C44" i="54" s="1"/>
  <c r="F316" i="1"/>
  <c r="I316" i="1" s="1"/>
  <c r="C33" i="55" s="1"/>
  <c r="F242" i="1"/>
  <c r="I242" i="1" s="1"/>
  <c r="C40" i="53" s="1"/>
  <c r="F683" i="1"/>
  <c r="I683" i="1" s="1"/>
  <c r="C36" i="62" s="1"/>
  <c r="F704" i="1"/>
  <c r="I704" i="1" s="1"/>
  <c r="C19" i="63" s="1"/>
  <c r="F676" i="1"/>
  <c r="I676" i="1" s="1"/>
  <c r="C29" i="62" s="1"/>
  <c r="F681" i="1"/>
  <c r="I681" i="1" s="1"/>
  <c r="C34" i="62" s="1"/>
  <c r="F663" i="1"/>
  <c r="I663" i="1" s="1"/>
  <c r="C16" i="62" s="1"/>
  <c r="F707" i="1"/>
  <c r="I707" i="1" s="1"/>
  <c r="C22" i="63" s="1"/>
  <c r="F656" i="1"/>
  <c r="I656" i="1" s="1"/>
  <c r="C9" i="62" s="1"/>
  <c r="F667" i="1"/>
  <c r="I667" i="1" s="1"/>
  <c r="C20" i="62" s="1"/>
  <c r="F690" i="1"/>
  <c r="I690" i="1" s="1"/>
  <c r="C43" i="62" s="1"/>
  <c r="F666" i="1"/>
  <c r="I666" i="1" s="1"/>
  <c r="C19" i="62" s="1"/>
  <c r="F678" i="1"/>
  <c r="I678" i="1" s="1"/>
  <c r="C31" i="62" s="1"/>
  <c r="F655" i="1"/>
  <c r="I655" i="1" s="1"/>
  <c r="C8" i="62" s="1"/>
  <c r="F737" i="1"/>
  <c r="I737" i="1" s="1"/>
  <c r="C22" i="64" s="1"/>
  <c r="F725" i="1"/>
  <c r="I725" i="1" s="1"/>
  <c r="C10" i="64" s="1"/>
  <c r="F299" i="1"/>
  <c r="I299" i="1" s="1"/>
  <c r="C16" i="55" s="1"/>
  <c r="F696" i="1"/>
  <c r="I696" i="1" s="1"/>
  <c r="C11" i="63" s="1"/>
  <c r="F261" i="1"/>
  <c r="I261" i="1" s="1"/>
  <c r="C18" i="54" s="1"/>
  <c r="F217" i="1"/>
  <c r="I217" i="1" s="1"/>
  <c r="C15" i="53" s="1"/>
  <c r="F283" i="1"/>
  <c r="I283" i="1" s="1"/>
  <c r="C40" i="54" s="1"/>
  <c r="F321" i="1"/>
  <c r="I321" i="1" s="1"/>
  <c r="C38" i="55" s="1"/>
  <c r="F171" i="1"/>
  <c r="I171" i="1" s="1"/>
  <c r="C10" i="52" s="1"/>
  <c r="F243" i="1"/>
  <c r="I243" i="1" s="1"/>
  <c r="C41" i="53" s="1"/>
  <c r="F262" i="1"/>
  <c r="I262" i="1" s="1"/>
  <c r="C19" i="54" s="1"/>
  <c r="F665" i="1"/>
  <c r="I665" i="1" s="1"/>
  <c r="C18" i="62" s="1"/>
  <c r="F670" i="1"/>
  <c r="I670" i="1" s="1"/>
  <c r="C23" i="62" s="1"/>
  <c r="F658" i="1"/>
  <c r="I658" i="1" s="1"/>
  <c r="C11" i="62" s="1"/>
  <c r="F727" i="1"/>
  <c r="I727" i="1" s="1"/>
  <c r="C12" i="64" s="1"/>
  <c r="F686" i="1"/>
  <c r="I686" i="1" s="1"/>
  <c r="C39" i="62" s="1"/>
  <c r="F710" i="1"/>
  <c r="I710" i="1" s="1"/>
  <c r="C25" i="63" s="1"/>
  <c r="F708" i="1"/>
  <c r="I708" i="1" s="1"/>
  <c r="C23" i="63" s="1"/>
  <c r="F712" i="1"/>
  <c r="I712" i="1" s="1"/>
  <c r="C27" i="63" s="1"/>
  <c r="F309" i="1"/>
  <c r="I309" i="1" s="1"/>
  <c r="C26" i="55" s="1"/>
  <c r="F687" i="1"/>
  <c r="I687" i="1" s="1"/>
  <c r="C40" i="62" s="1"/>
  <c r="F241" i="1"/>
  <c r="I241" i="1" s="1"/>
  <c r="C39" i="53" s="1"/>
  <c r="F228" i="1"/>
  <c r="I228" i="1" s="1"/>
  <c r="C26" i="53" s="1"/>
  <c r="F246" i="1"/>
  <c r="I246" i="1" s="1"/>
  <c r="C44" i="53" s="1"/>
  <c r="F270" i="1"/>
  <c r="I270" i="1" s="1"/>
  <c r="C27" i="54" s="1"/>
  <c r="F259" i="1"/>
  <c r="I259" i="1" s="1"/>
  <c r="C16" i="54" s="1"/>
  <c r="F288" i="1"/>
  <c r="I288" i="1" s="1"/>
  <c r="C45" i="54" s="1"/>
  <c r="F300" i="1"/>
  <c r="I300" i="1" s="1"/>
  <c r="C17" i="55" s="1"/>
  <c r="F325" i="1"/>
  <c r="I325" i="1" s="1"/>
  <c r="C42" i="55" s="1"/>
  <c r="F168" i="1"/>
  <c r="I168" i="1" s="1"/>
  <c r="C7" i="52" s="1"/>
  <c r="F177" i="1"/>
  <c r="I177" i="1" s="1"/>
  <c r="C16" i="52" s="1"/>
  <c r="F198" i="1"/>
  <c r="I198" i="1" s="1"/>
  <c r="C37" i="52" s="1"/>
  <c r="F225" i="1"/>
  <c r="I225" i="1" s="1"/>
  <c r="C23" i="53" s="1"/>
  <c r="F219" i="1"/>
  <c r="I219" i="1" s="1"/>
  <c r="C17" i="53" s="1"/>
  <c r="F254" i="1"/>
  <c r="I254" i="1" s="1"/>
  <c r="C11" i="54" s="1"/>
  <c r="F279" i="1"/>
  <c r="I279" i="1" s="1"/>
  <c r="C36" i="54" s="1"/>
  <c r="F310" i="1"/>
  <c r="I310" i="1" s="1"/>
  <c r="C27" i="55" s="1"/>
  <c r="F308" i="1"/>
  <c r="I308" i="1" s="1"/>
  <c r="C25" i="55" s="1"/>
  <c r="F317" i="1"/>
  <c r="I317" i="1" s="1"/>
  <c r="C34" i="55" s="1"/>
  <c r="F688" i="1"/>
  <c r="I688" i="1" s="1"/>
  <c r="C41" i="62" s="1"/>
  <c r="F705" i="1"/>
  <c r="I705" i="1" s="1"/>
  <c r="C20" i="63" s="1"/>
  <c r="F684" i="1"/>
  <c r="I684" i="1" s="1"/>
  <c r="C37" i="62" s="1"/>
  <c r="F713" i="1"/>
  <c r="I713" i="1" s="1"/>
  <c r="C28" i="63" s="1"/>
  <c r="F664" i="1"/>
  <c r="I664" i="1" s="1"/>
  <c r="C17" i="62" s="1"/>
  <c r="F693" i="1"/>
  <c r="I693" i="1" s="1"/>
  <c r="C8" i="63" s="1"/>
  <c r="F675" i="1"/>
  <c r="I675" i="1" s="1"/>
  <c r="C28" i="62" s="1"/>
  <c r="F695" i="1"/>
  <c r="I695" i="1" s="1"/>
  <c r="C10" i="63" s="1"/>
  <c r="F726" i="1"/>
  <c r="I726" i="1" s="1"/>
  <c r="C11" i="64" s="1"/>
  <c r="F730" i="1"/>
  <c r="I730" i="1" s="1"/>
  <c r="C15" i="64" s="1"/>
  <c r="F698" i="1"/>
  <c r="I698" i="1" s="1"/>
  <c r="C13" i="63" s="1"/>
  <c r="F674" i="1"/>
  <c r="I674" i="1" s="1"/>
  <c r="C27" i="62" s="1"/>
  <c r="F661" i="1"/>
  <c r="I661" i="1" s="1"/>
  <c r="C14" i="62" s="1"/>
  <c r="F715" i="1"/>
  <c r="I715" i="1" s="1"/>
  <c r="C30" i="63" s="1"/>
  <c r="F195" i="1"/>
  <c r="I195" i="1" s="1"/>
  <c r="C34" i="52" s="1"/>
  <c r="F285" i="1"/>
  <c r="I285" i="1" s="1"/>
  <c r="C42" i="54" s="1"/>
  <c r="I329" i="1"/>
  <c r="F660" i="1"/>
  <c r="I660" i="1" s="1"/>
  <c r="C13" i="62" s="1"/>
  <c r="F238" i="1"/>
  <c r="I238" i="1" s="1"/>
  <c r="C36" i="53" s="1"/>
  <c r="F125" i="1"/>
  <c r="I125" i="1" s="1"/>
  <c r="F204" i="1"/>
  <c r="I204" i="1" s="1"/>
  <c r="C43" i="52" s="1"/>
  <c r="F240" i="1"/>
  <c r="I240" i="1" s="1"/>
  <c r="C38" i="53" s="1"/>
  <c r="F680" i="1"/>
  <c r="I680" i="1" s="1"/>
  <c r="C33" i="62" s="1"/>
  <c r="F724" i="1"/>
  <c r="I724" i="1" s="1"/>
  <c r="C9" i="64" s="1"/>
  <c r="F662" i="1"/>
  <c r="I662" i="1" s="1"/>
  <c r="C15" i="62" s="1"/>
  <c r="F689" i="1"/>
  <c r="I689" i="1" s="1"/>
  <c r="C42" i="62" s="1"/>
  <c r="F729" i="1"/>
  <c r="I729" i="1" s="1"/>
  <c r="C14" i="64" s="1"/>
  <c r="F213" i="1"/>
  <c r="I213" i="1" s="1"/>
  <c r="C11" i="53" s="1"/>
  <c r="F229" i="1"/>
  <c r="I229" i="1" s="1"/>
  <c r="C27" i="53" s="1"/>
  <c r="F235" i="1"/>
  <c r="I235" i="1" s="1"/>
  <c r="C33" i="53" s="1"/>
  <c r="F255" i="1"/>
  <c r="I255" i="1" s="1"/>
  <c r="C12" i="54" s="1"/>
  <c r="F275" i="1"/>
  <c r="I275" i="1" s="1"/>
  <c r="C32" i="54" s="1"/>
  <c r="F298" i="1"/>
  <c r="I298" i="1" s="1"/>
  <c r="C15" i="55" s="1"/>
  <c r="F319" i="1"/>
  <c r="I319" i="1" s="1"/>
  <c r="C36" i="55" s="1"/>
  <c r="F172" i="1"/>
  <c r="I172" i="1" s="1"/>
  <c r="C11" i="52" s="1"/>
  <c r="F182" i="1"/>
  <c r="I182" i="1" s="1"/>
  <c r="C21" i="52" s="1"/>
  <c r="F179" i="1"/>
  <c r="I179" i="1" s="1"/>
  <c r="C18" i="52" s="1"/>
  <c r="F202" i="1"/>
  <c r="I202" i="1" s="1"/>
  <c r="C41" i="52" s="1"/>
  <c r="F237" i="1"/>
  <c r="I237" i="1" s="1"/>
  <c r="C35" i="53" s="1"/>
  <c r="F226" i="1"/>
  <c r="I226" i="1" s="1"/>
  <c r="C24" i="53" s="1"/>
  <c r="F284" i="1"/>
  <c r="I284" i="1" s="1"/>
  <c r="C41" i="54" s="1"/>
  <c r="F253" i="1"/>
  <c r="I253" i="1" s="1"/>
  <c r="C10" i="54" s="1"/>
  <c r="F302" i="1"/>
  <c r="I302" i="1" s="1"/>
  <c r="C19" i="55" s="1"/>
  <c r="F295" i="1"/>
  <c r="I295" i="1" s="1"/>
  <c r="C12" i="55" s="1"/>
  <c r="F654" i="1"/>
  <c r="I654" i="1" s="1"/>
  <c r="C7" i="62" s="1"/>
  <c r="F668" i="1"/>
  <c r="I668" i="1" s="1"/>
  <c r="C21" i="62" s="1"/>
  <c r="F653" i="1"/>
  <c r="I653" i="1" s="1"/>
  <c r="F682" i="1"/>
  <c r="I682" i="1" s="1"/>
  <c r="F685" i="1"/>
  <c r="I685" i="1" s="1"/>
  <c r="C38" i="62" s="1"/>
  <c r="F714" i="1"/>
  <c r="I714" i="1" s="1"/>
  <c r="C29" i="63" s="1"/>
  <c r="F735" i="1"/>
  <c r="I735" i="1" s="1"/>
  <c r="C20" i="64" s="1"/>
  <c r="F723" i="1"/>
  <c r="I723" i="1" s="1"/>
  <c r="C8" i="64" s="1"/>
  <c r="F738" i="1"/>
  <c r="I738" i="1" s="1"/>
  <c r="C23" i="64" s="1"/>
  <c r="F677" i="1"/>
  <c r="I677" i="1" s="1"/>
  <c r="C30" i="62" s="1"/>
  <c r="F659" i="1"/>
  <c r="I659" i="1" s="1"/>
  <c r="C12" i="62" s="1"/>
  <c r="F709" i="1"/>
  <c r="I709" i="1" s="1"/>
  <c r="C24" i="63" s="1"/>
  <c r="F711" i="1"/>
  <c r="I711" i="1" s="1"/>
  <c r="C26" i="63" s="1"/>
  <c r="F734" i="1"/>
  <c r="I734" i="1" s="1"/>
  <c r="C19" i="64" s="1"/>
  <c r="F732" i="1"/>
  <c r="I732" i="1" s="1"/>
  <c r="C17" i="64" s="1"/>
  <c r="F706" i="1"/>
  <c r="I706" i="1" s="1"/>
  <c r="C21" i="63" s="1"/>
  <c r="F728" i="1"/>
  <c r="I728" i="1" s="1"/>
  <c r="C13" i="64" s="1"/>
  <c r="F702" i="1"/>
  <c r="I702" i="1" s="1"/>
  <c r="C17" i="63" s="1"/>
  <c r="F716" i="1"/>
  <c r="I716" i="1" s="1"/>
  <c r="C31" i="63" s="1"/>
  <c r="F244" i="1"/>
  <c r="I244" i="1" s="1"/>
  <c r="C42" i="53" s="1"/>
  <c r="F322" i="1"/>
  <c r="I322" i="1" s="1"/>
  <c r="C39" i="55" s="1"/>
  <c r="F703" i="1"/>
  <c r="I703" i="1" s="1"/>
  <c r="C18" i="63" s="1"/>
  <c r="I694" i="1"/>
  <c r="C9" i="63" s="1"/>
  <c r="I251" i="1"/>
  <c r="C8" i="54" s="1"/>
  <c r="I301" i="1"/>
  <c r="C18" i="55" s="1"/>
  <c r="I292" i="1"/>
  <c r="C9" i="55" s="1"/>
  <c r="I303" i="1"/>
  <c r="C20" i="55" s="1"/>
  <c r="I326" i="1"/>
  <c r="C43" i="55" s="1"/>
  <c r="I173" i="1"/>
  <c r="C12" i="52" s="1"/>
  <c r="I210" i="1"/>
  <c r="C8" i="53" s="1"/>
  <c r="I271" i="1"/>
  <c r="C28" i="54" s="1"/>
  <c r="I293" i="1"/>
  <c r="C10" i="55" s="1"/>
  <c r="I178" i="1"/>
  <c r="C17" i="52" s="1"/>
  <c r="I258" i="1"/>
  <c r="C15" i="54" s="1"/>
  <c r="I286" i="1"/>
  <c r="C43" i="54" s="1"/>
  <c r="I267" i="1"/>
  <c r="C24" i="54" s="1"/>
  <c r="I245" i="1"/>
  <c r="C43" i="53" s="1"/>
  <c r="I274" i="1"/>
  <c r="C31" i="54" s="1"/>
  <c r="I294" i="1"/>
  <c r="C11" i="55" s="1"/>
  <c r="I296" i="1"/>
  <c r="C13" i="55" s="1"/>
  <c r="I318" i="1"/>
  <c r="C35" i="55" s="1"/>
  <c r="I324" i="1"/>
  <c r="C41" i="55" s="1"/>
  <c r="I224" i="1"/>
  <c r="C22" i="53" s="1"/>
  <c r="I169" i="1"/>
  <c r="C8" i="52" s="1"/>
  <c r="I175" i="1"/>
  <c r="C14" i="52" s="1"/>
  <c r="I220" i="1"/>
  <c r="C18" i="53" s="1"/>
  <c r="I252" i="1"/>
  <c r="C9" i="54" s="1"/>
  <c r="I276" i="1"/>
  <c r="C33" i="54" s="1"/>
  <c r="I291" i="1"/>
  <c r="C8" i="55" s="1"/>
  <c r="I201" i="1"/>
  <c r="C40" i="52" s="1"/>
  <c r="I211" i="1"/>
  <c r="C9" i="53" s="1"/>
  <c r="I280" i="1"/>
  <c r="C37" i="54" s="1"/>
  <c r="I297" i="1"/>
  <c r="C14" i="55" s="1"/>
  <c r="I180" i="1"/>
  <c r="C19" i="52" s="1"/>
  <c r="I215" i="1"/>
  <c r="C13" i="53" s="1"/>
  <c r="I208" i="1"/>
  <c r="C6" i="53" s="1"/>
  <c r="I193" i="1"/>
  <c r="C32" i="52" s="1"/>
  <c r="I221" i="1"/>
  <c r="C19" i="53" s="1"/>
  <c r="I281" i="1"/>
  <c r="C38" i="54" s="1"/>
  <c r="I315" i="1"/>
  <c r="C32" i="55" s="1"/>
  <c r="I209" i="1"/>
  <c r="C7" i="53" s="1"/>
  <c r="I200" i="1"/>
  <c r="C39" i="52" s="1"/>
  <c r="I170" i="1"/>
  <c r="C9" i="52" s="1"/>
  <c r="I304" i="1"/>
  <c r="C21" i="55" s="1"/>
  <c r="I313" i="1"/>
  <c r="C30" i="55" s="1"/>
  <c r="I320" i="1"/>
  <c r="C37" i="55" s="1"/>
  <c r="I266" i="1"/>
  <c r="C23" i="54" s="1"/>
  <c r="I265" i="1"/>
  <c r="C22" i="54" s="1"/>
  <c r="I268" i="1"/>
  <c r="C25" i="54" s="1"/>
  <c r="I273" i="1"/>
  <c r="C30" i="54" s="1"/>
  <c r="I305" i="1"/>
  <c r="C22" i="55" s="1"/>
  <c r="I307" i="1"/>
  <c r="C24" i="55" s="1"/>
  <c r="I205" i="1"/>
  <c r="C44" i="52" s="1"/>
  <c r="I196" i="1"/>
  <c r="C35" i="52" s="1"/>
  <c r="I194" i="1"/>
  <c r="C33" i="52" s="1"/>
  <c r="I277" i="1"/>
  <c r="C34" i="54" s="1"/>
  <c r="I282" i="1"/>
  <c r="C39" i="54" s="1"/>
  <c r="I181" i="1"/>
  <c r="C20" i="52" s="1"/>
  <c r="I214" i="1"/>
  <c r="C12" i="53" s="1"/>
  <c r="I312" i="1"/>
  <c r="C29" i="55" s="1"/>
  <c r="R35" i="74"/>
  <c r="F35" i="74" s="1"/>
  <c r="I35" i="74" s="1"/>
  <c r="C6" i="49" l="1"/>
  <c r="C35" i="62"/>
  <c r="C6" i="57"/>
  <c r="C6" i="62"/>
  <c r="R34" i="74"/>
  <c r="Q34" i="74"/>
  <c r="L34" i="74"/>
  <c r="K34" i="74" s="1"/>
  <c r="K866" i="1"/>
  <c r="J866" i="1" s="1"/>
  <c r="D10" i="69" s="1"/>
  <c r="K833" i="1"/>
  <c r="J833" i="1" s="1"/>
  <c r="D6" i="68" s="1"/>
  <c r="K872" i="1"/>
  <c r="J872" i="1" s="1"/>
  <c r="D16" i="69" s="1"/>
  <c r="K757" i="1"/>
  <c r="J757" i="1" s="1"/>
  <c r="D18" i="65" s="1"/>
  <c r="K871" i="1"/>
  <c r="J871" i="1" s="1"/>
  <c r="D15" i="69" s="1"/>
  <c r="K870" i="1"/>
  <c r="J870" i="1" s="1"/>
  <c r="D14" i="69" s="1"/>
  <c r="K869" i="1"/>
  <c r="J869" i="1" s="1"/>
  <c r="D13" i="69" s="1"/>
  <c r="K868" i="1"/>
  <c r="J868" i="1" s="1"/>
  <c r="D12" i="69" s="1"/>
  <c r="K867" i="1"/>
  <c r="J867" i="1" s="1"/>
  <c r="D11" i="69" s="1"/>
  <c r="K865" i="1"/>
  <c r="J865" i="1" s="1"/>
  <c r="D9" i="69" s="1"/>
  <c r="K754" i="1"/>
  <c r="J754" i="1" s="1"/>
  <c r="D15" i="65" s="1"/>
  <c r="K864" i="1"/>
  <c r="J864" i="1" s="1"/>
  <c r="D8" i="69" s="1"/>
  <c r="K863" i="1"/>
  <c r="J863" i="1" s="1"/>
  <c r="D7" i="69" s="1"/>
  <c r="K862" i="1"/>
  <c r="J862" i="1" s="1"/>
  <c r="D6" i="69" s="1"/>
  <c r="K858" i="1"/>
  <c r="J858" i="1" s="1"/>
  <c r="D31" i="68" s="1"/>
  <c r="K857" i="1"/>
  <c r="J857" i="1" s="1"/>
  <c r="D30" i="68" s="1"/>
  <c r="K851" i="1"/>
  <c r="J851" i="1" s="1"/>
  <c r="D24" i="68" s="1"/>
  <c r="K850" i="1"/>
  <c r="J850" i="1" s="1"/>
  <c r="D23" i="68" s="1"/>
  <c r="K849" i="1"/>
  <c r="J849" i="1" s="1"/>
  <c r="D22" i="68" s="1"/>
  <c r="K848" i="1"/>
  <c r="J848" i="1" s="1"/>
  <c r="D21" i="68" s="1"/>
  <c r="K847" i="1"/>
  <c r="J847" i="1" s="1"/>
  <c r="D20" i="68" s="1"/>
  <c r="K846" i="1"/>
  <c r="J846" i="1" s="1"/>
  <c r="D19" i="68" s="1"/>
  <c r="K845" i="1"/>
  <c r="J845" i="1" s="1"/>
  <c r="D18" i="68" s="1"/>
  <c r="K844" i="1"/>
  <c r="J844" i="1" s="1"/>
  <c r="D17" i="68" s="1"/>
  <c r="K843" i="1"/>
  <c r="J843" i="1" s="1"/>
  <c r="D16" i="68" s="1"/>
  <c r="K842" i="1"/>
  <c r="J842" i="1" s="1"/>
  <c r="D15" i="68" s="1"/>
  <c r="K841" i="1"/>
  <c r="J841" i="1" s="1"/>
  <c r="D14" i="68" s="1"/>
  <c r="K840" i="1"/>
  <c r="J840" i="1" s="1"/>
  <c r="D13" i="68" s="1"/>
  <c r="K839" i="1"/>
  <c r="J839" i="1" s="1"/>
  <c r="D12" i="68" s="1"/>
  <c r="K838" i="1"/>
  <c r="J838" i="1" s="1"/>
  <c r="D11" i="68" s="1"/>
  <c r="K722" i="1"/>
  <c r="J722" i="1" s="1"/>
  <c r="D7" i="64" s="1"/>
  <c r="K837" i="1"/>
  <c r="J837" i="1" s="1"/>
  <c r="D10" i="68" s="1"/>
  <c r="K836" i="1"/>
  <c r="J836" i="1" s="1"/>
  <c r="D9" i="68" s="1"/>
  <c r="K721" i="1"/>
  <c r="J721" i="1" s="1"/>
  <c r="D6" i="64" s="1"/>
  <c r="K835" i="1"/>
  <c r="J835" i="1" s="1"/>
  <c r="D8" i="68" s="1"/>
  <c r="K692" i="1"/>
  <c r="J692" i="1" s="1"/>
  <c r="D7" i="63" s="1"/>
  <c r="K831" i="1"/>
  <c r="J831" i="1" s="1"/>
  <c r="D31" i="67" s="1"/>
  <c r="K830" i="1"/>
  <c r="J830" i="1" s="1"/>
  <c r="D30" i="67" s="1"/>
  <c r="K829" i="1"/>
  <c r="J829" i="1" s="1"/>
  <c r="D29" i="67" s="1"/>
  <c r="K828" i="1"/>
  <c r="J828" i="1" s="1"/>
  <c r="D28" i="67" s="1"/>
  <c r="K827" i="1"/>
  <c r="J827" i="1" s="1"/>
  <c r="D27" i="67" s="1"/>
  <c r="K826" i="1"/>
  <c r="J826" i="1" s="1"/>
  <c r="D26" i="67" s="1"/>
  <c r="K825" i="1"/>
  <c r="J825" i="1" s="1"/>
  <c r="D25" i="67" s="1"/>
  <c r="K823" i="1"/>
  <c r="J823" i="1" s="1"/>
  <c r="D23" i="67" s="1"/>
  <c r="K822" i="1"/>
  <c r="J822" i="1" s="1"/>
  <c r="D22" i="67" s="1"/>
  <c r="K821" i="1"/>
  <c r="J821" i="1" s="1"/>
  <c r="D21" i="67" s="1"/>
  <c r="K820" i="1"/>
  <c r="J820" i="1" s="1"/>
  <c r="D20" i="67" s="1"/>
  <c r="K819" i="1"/>
  <c r="J819" i="1" s="1"/>
  <c r="D19" i="67" s="1"/>
  <c r="K818" i="1"/>
  <c r="J818" i="1" s="1"/>
  <c r="D18" i="67" s="1"/>
  <c r="K817" i="1"/>
  <c r="J817" i="1" s="1"/>
  <c r="D17" i="67" s="1"/>
  <c r="K816" i="1"/>
  <c r="J816" i="1" s="1"/>
  <c r="D16" i="67" s="1"/>
  <c r="K701" i="1"/>
  <c r="J701" i="1" s="1"/>
  <c r="D16" i="63" s="1"/>
  <c r="K815" i="1"/>
  <c r="J815" i="1" s="1"/>
  <c r="D15" i="67" s="1"/>
  <c r="K811" i="1"/>
  <c r="J811" i="1" s="1"/>
  <c r="D11" i="67" s="1"/>
  <c r="K810" i="1"/>
  <c r="J810" i="1" s="1"/>
  <c r="D10" i="67" s="1"/>
  <c r="K809" i="1"/>
  <c r="J809" i="1" s="1"/>
  <c r="D9" i="67" s="1"/>
  <c r="K808" i="1"/>
  <c r="J808" i="1" s="1"/>
  <c r="D8" i="67" s="1"/>
  <c r="K807" i="1"/>
  <c r="J807" i="1" s="1"/>
  <c r="D7" i="67" s="1"/>
  <c r="K806" i="1"/>
  <c r="J806" i="1" s="1"/>
  <c r="D6" i="67" s="1"/>
  <c r="K801" i="1"/>
  <c r="J801" i="1" s="1"/>
  <c r="D33" i="66" s="1"/>
  <c r="K800" i="1"/>
  <c r="J800" i="1" s="1"/>
  <c r="D32" i="66" s="1"/>
  <c r="K799" i="1"/>
  <c r="J799" i="1" s="1"/>
  <c r="D31" i="66" s="1"/>
  <c r="K798" i="1"/>
  <c r="J798" i="1" s="1"/>
  <c r="D30" i="66" s="1"/>
  <c r="K797" i="1"/>
  <c r="J797" i="1" s="1"/>
  <c r="D29" i="66" s="1"/>
  <c r="K796" i="1"/>
  <c r="J796" i="1" s="1"/>
  <c r="D28" i="66" s="1"/>
  <c r="K795" i="1"/>
  <c r="J795" i="1" s="1"/>
  <c r="D27" i="66" s="1"/>
  <c r="K794" i="1"/>
  <c r="J794" i="1" s="1"/>
  <c r="D26" i="66" s="1"/>
  <c r="K793" i="1"/>
  <c r="J793" i="1" s="1"/>
  <c r="D25" i="66" s="1"/>
  <c r="K792" i="1"/>
  <c r="J792" i="1" s="1"/>
  <c r="D24" i="66" s="1"/>
  <c r="K791" i="1"/>
  <c r="J791" i="1" s="1"/>
  <c r="D23" i="66" s="1"/>
  <c r="K790" i="1"/>
  <c r="J790" i="1" s="1"/>
  <c r="D22" i="66" s="1"/>
  <c r="K789" i="1"/>
  <c r="J789" i="1" s="1"/>
  <c r="D21" i="66" s="1"/>
  <c r="K788" i="1"/>
  <c r="J788" i="1" s="1"/>
  <c r="D20" i="66" s="1"/>
  <c r="K781" i="1"/>
  <c r="J781" i="1" s="1"/>
  <c r="D13" i="66" s="1"/>
  <c r="K780" i="1"/>
  <c r="J780" i="1" s="1"/>
  <c r="D12" i="66" s="1"/>
  <c r="K779" i="1"/>
  <c r="J779" i="1" s="1"/>
  <c r="D11" i="66" s="1"/>
  <c r="K778" i="1"/>
  <c r="J778" i="1" s="1"/>
  <c r="D10" i="66" s="1"/>
  <c r="K777" i="1"/>
  <c r="J777" i="1" s="1"/>
  <c r="D9" i="66" s="1"/>
  <c r="K691" i="1"/>
  <c r="J691" i="1" s="1"/>
  <c r="D6" i="63" s="1"/>
  <c r="K776" i="1"/>
  <c r="J776" i="1" s="1"/>
  <c r="D8" i="66" s="1"/>
  <c r="K775" i="1"/>
  <c r="J775" i="1" s="1"/>
  <c r="D7" i="66" s="1"/>
  <c r="K774" i="1"/>
  <c r="J774" i="1" s="1"/>
  <c r="D6" i="66" s="1"/>
  <c r="K657" i="1"/>
  <c r="J657" i="1" s="1"/>
  <c r="D10" i="62" s="1"/>
  <c r="K434" i="1"/>
  <c r="J434" i="1" s="1"/>
  <c r="D8" i="60" s="1"/>
  <c r="K432" i="1"/>
  <c r="J432" i="1" s="1"/>
  <c r="D6" i="60" s="1"/>
  <c r="K447" i="1"/>
  <c r="J447" i="1" s="1"/>
  <c r="K433" i="1"/>
  <c r="J433" i="1" s="1"/>
  <c r="D7" i="60" s="1"/>
  <c r="K463" i="1"/>
  <c r="J463" i="1" s="1"/>
  <c r="K462" i="1"/>
  <c r="J462" i="1" s="1"/>
  <c r="K461" i="1"/>
  <c r="J461" i="1" s="1"/>
  <c r="K460" i="1"/>
  <c r="J460" i="1" s="1"/>
  <c r="K459" i="1"/>
  <c r="J459" i="1" s="1"/>
  <c r="K458" i="1"/>
  <c r="J458" i="1" s="1"/>
  <c r="K457" i="1"/>
  <c r="J457" i="1" s="1"/>
  <c r="K449" i="1"/>
  <c r="J449" i="1" s="1"/>
  <c r="K448" i="1"/>
  <c r="J448" i="1" s="1"/>
  <c r="K446" i="1"/>
  <c r="J446" i="1" s="1"/>
  <c r="K445" i="1"/>
  <c r="J445" i="1" s="1"/>
  <c r="K444" i="1"/>
  <c r="J444" i="1" s="1"/>
  <c r="K443" i="1"/>
  <c r="J443" i="1" s="1"/>
  <c r="K290" i="1"/>
  <c r="J290" i="1" s="1"/>
  <c r="D7" i="55" s="1"/>
  <c r="K442" i="1"/>
  <c r="J442" i="1" s="1"/>
  <c r="D16" i="60" s="1"/>
  <c r="K441" i="1"/>
  <c r="J441" i="1" s="1"/>
  <c r="D15" i="60" s="1"/>
  <c r="K440" i="1"/>
  <c r="J440" i="1" s="1"/>
  <c r="D14" i="60" s="1"/>
  <c r="K439" i="1"/>
  <c r="J439" i="1" s="1"/>
  <c r="D13" i="60" s="1"/>
  <c r="K438" i="1"/>
  <c r="J438" i="1" s="1"/>
  <c r="D12" i="60" s="1"/>
  <c r="K289" i="1"/>
  <c r="J289" i="1" s="1"/>
  <c r="D6" i="55" s="1"/>
  <c r="K437" i="1"/>
  <c r="J437" i="1" s="1"/>
  <c r="D11" i="60" s="1"/>
  <c r="K436" i="1"/>
  <c r="J436" i="1" s="1"/>
  <c r="D10" i="60" s="1"/>
  <c r="K435" i="1"/>
  <c r="J435" i="1" s="1"/>
  <c r="D9" i="60" s="1"/>
  <c r="K250" i="1"/>
  <c r="J250" i="1" s="1"/>
  <c r="D7" i="54" s="1"/>
  <c r="K430" i="1"/>
  <c r="J430" i="1" s="1"/>
  <c r="D38" i="59" s="1"/>
  <c r="K429" i="1"/>
  <c r="J429" i="1" s="1"/>
  <c r="D37" i="59" s="1"/>
  <c r="K428" i="1"/>
  <c r="J428" i="1" s="1"/>
  <c r="D36" i="59" s="1"/>
  <c r="K427" i="1"/>
  <c r="J427" i="1" s="1"/>
  <c r="D35" i="59" s="1"/>
  <c r="K426" i="1"/>
  <c r="J426" i="1" s="1"/>
  <c r="D34" i="59" s="1"/>
  <c r="K425" i="1"/>
  <c r="J425" i="1" s="1"/>
  <c r="D33" i="59" s="1"/>
  <c r="K424" i="1"/>
  <c r="J424" i="1" s="1"/>
  <c r="D32" i="59" s="1"/>
  <c r="K414" i="1"/>
  <c r="J414" i="1" s="1"/>
  <c r="D22" i="59" s="1"/>
  <c r="K413" i="1"/>
  <c r="J413" i="1" s="1"/>
  <c r="D21" i="59" s="1"/>
  <c r="K412" i="1"/>
  <c r="J412" i="1" s="1"/>
  <c r="D20" i="59" s="1"/>
  <c r="K411" i="1"/>
  <c r="J411" i="1" s="1"/>
  <c r="D19" i="59" s="1"/>
  <c r="K410" i="1"/>
  <c r="J410" i="1" s="1"/>
  <c r="D18" i="59" s="1"/>
  <c r="K409" i="1"/>
  <c r="J409" i="1" s="1"/>
  <c r="D17" i="59" s="1"/>
  <c r="K408" i="1"/>
  <c r="J408" i="1" s="1"/>
  <c r="D16" i="59" s="1"/>
  <c r="K407" i="1"/>
  <c r="J407" i="1" s="1"/>
  <c r="D15" i="59" s="1"/>
  <c r="K406" i="1"/>
  <c r="J406" i="1" s="1"/>
  <c r="D14" i="59" s="1"/>
  <c r="K405" i="1"/>
  <c r="J405" i="1" s="1"/>
  <c r="D13" i="59" s="1"/>
  <c r="K404" i="1"/>
  <c r="J404" i="1" s="1"/>
  <c r="D12" i="59" s="1"/>
  <c r="K403" i="1"/>
  <c r="J403" i="1" s="1"/>
  <c r="D11" i="59" s="1"/>
  <c r="K402" i="1"/>
  <c r="J402" i="1" s="1"/>
  <c r="D10" i="59" s="1"/>
  <c r="K401" i="1"/>
  <c r="J401" i="1" s="1"/>
  <c r="D9" i="59" s="1"/>
  <c r="K400" i="1"/>
  <c r="J400" i="1" s="1"/>
  <c r="D8" i="59" s="1"/>
  <c r="K399" i="1"/>
  <c r="J399" i="1" s="1"/>
  <c r="D7" i="59" s="1"/>
  <c r="K398" i="1"/>
  <c r="J398" i="1" s="1"/>
  <c r="D6" i="59" s="1"/>
  <c r="K396" i="1"/>
  <c r="J396" i="1" s="1"/>
  <c r="D38" i="58" s="1"/>
  <c r="K395" i="1"/>
  <c r="J395" i="1" s="1"/>
  <c r="D37" i="58" s="1"/>
  <c r="K394" i="1"/>
  <c r="J394" i="1" s="1"/>
  <c r="D36" i="58" s="1"/>
  <c r="K393" i="1"/>
  <c r="J393" i="1" s="1"/>
  <c r="D35" i="58" s="1"/>
  <c r="K392" i="1"/>
  <c r="J392" i="1" s="1"/>
  <c r="D34" i="58" s="1"/>
  <c r="K391" i="1"/>
  <c r="J391" i="1" s="1"/>
  <c r="D33" i="58" s="1"/>
  <c r="K390" i="1"/>
  <c r="J390" i="1" s="1"/>
  <c r="D32" i="58" s="1"/>
  <c r="K383" i="1"/>
  <c r="J383" i="1" s="1"/>
  <c r="D25" i="58" s="1"/>
  <c r="K382" i="1"/>
  <c r="J382" i="1" s="1"/>
  <c r="D24" i="58" s="1"/>
  <c r="K381" i="1"/>
  <c r="J381" i="1" s="1"/>
  <c r="D23" i="58" s="1"/>
  <c r="K380" i="1"/>
  <c r="J380" i="1" s="1"/>
  <c r="D22" i="58" s="1"/>
  <c r="K379" i="1"/>
  <c r="J379" i="1" s="1"/>
  <c r="D21" i="58" s="1"/>
  <c r="K378" i="1"/>
  <c r="J378" i="1" s="1"/>
  <c r="D20" i="58" s="1"/>
  <c r="K377" i="1"/>
  <c r="J377" i="1" s="1"/>
  <c r="D19" i="58" s="1"/>
  <c r="K376" i="1"/>
  <c r="J376" i="1" s="1"/>
  <c r="D18" i="58" s="1"/>
  <c r="K375" i="1"/>
  <c r="J375" i="1" s="1"/>
  <c r="D17" i="58" s="1"/>
  <c r="K374" i="1"/>
  <c r="J374" i="1" s="1"/>
  <c r="D16" i="58" s="1"/>
  <c r="K373" i="1"/>
  <c r="J373" i="1" s="1"/>
  <c r="D15" i="58" s="1"/>
  <c r="K372" i="1"/>
  <c r="J372" i="1" s="1"/>
  <c r="D14" i="58" s="1"/>
  <c r="K371" i="1"/>
  <c r="J371" i="1" s="1"/>
  <c r="D13" i="58" s="1"/>
  <c r="K370" i="1"/>
  <c r="J370" i="1" s="1"/>
  <c r="D12" i="58" s="1"/>
  <c r="K369" i="1"/>
  <c r="J369" i="1" s="1"/>
  <c r="D11" i="58" s="1"/>
  <c r="K368" i="1"/>
  <c r="J368" i="1" s="1"/>
  <c r="D10" i="58" s="1"/>
  <c r="K367" i="1"/>
  <c r="J367" i="1" s="1"/>
  <c r="D9" i="58" s="1"/>
  <c r="K366" i="1"/>
  <c r="J366" i="1" s="1"/>
  <c r="D8" i="58" s="1"/>
  <c r="K365" i="1"/>
  <c r="J365" i="1" s="1"/>
  <c r="D7" i="58" s="1"/>
  <c r="K364" i="1"/>
  <c r="J364" i="1" s="1"/>
  <c r="D6" i="58" s="1"/>
  <c r="K363" i="1"/>
  <c r="J363" i="1" s="1"/>
  <c r="D40" i="57" s="1"/>
  <c r="K362" i="1"/>
  <c r="J362" i="1" s="1"/>
  <c r="D39" i="57" s="1"/>
  <c r="K361" i="1"/>
  <c r="J361" i="1" s="1"/>
  <c r="D38" i="57" s="1"/>
  <c r="K360" i="1"/>
  <c r="J360" i="1" s="1"/>
  <c r="D37" i="57" s="1"/>
  <c r="K359" i="1"/>
  <c r="J359" i="1" s="1"/>
  <c r="D36" i="57" s="1"/>
  <c r="K358" i="1"/>
  <c r="J358" i="1" s="1"/>
  <c r="D35" i="57" s="1"/>
  <c r="K357" i="1"/>
  <c r="J357" i="1" s="1"/>
  <c r="D34" i="57" s="1"/>
  <c r="K356" i="1"/>
  <c r="J356" i="1" s="1"/>
  <c r="D33" i="57" s="1"/>
  <c r="K355" i="1"/>
  <c r="J355" i="1" s="1"/>
  <c r="D32" i="57" s="1"/>
  <c r="K354" i="1"/>
  <c r="J354" i="1" s="1"/>
  <c r="D31" i="57" s="1"/>
  <c r="K353" i="1"/>
  <c r="J353" i="1" s="1"/>
  <c r="D30" i="57" s="1"/>
  <c r="K352" i="1"/>
  <c r="J352" i="1" s="1"/>
  <c r="D29" i="57" s="1"/>
  <c r="K351" i="1"/>
  <c r="J351" i="1" s="1"/>
  <c r="D28" i="57" s="1"/>
  <c r="K341" i="1"/>
  <c r="J341" i="1" s="1"/>
  <c r="D18" i="57" s="1"/>
  <c r="K249" i="1"/>
  <c r="J249" i="1" s="1"/>
  <c r="D6" i="54" s="1"/>
  <c r="K340" i="1"/>
  <c r="J340" i="1" s="1"/>
  <c r="D17" i="57" s="1"/>
  <c r="K339" i="1"/>
  <c r="J339" i="1" s="1"/>
  <c r="D16" i="57" s="1"/>
  <c r="K338" i="1"/>
  <c r="J338" i="1" s="1"/>
  <c r="D15" i="57" s="1"/>
  <c r="K337" i="1"/>
  <c r="J337" i="1" s="1"/>
  <c r="D14" i="57" s="1"/>
  <c r="K336" i="1"/>
  <c r="J336" i="1" s="1"/>
  <c r="D13" i="57" s="1"/>
  <c r="K335" i="1"/>
  <c r="J335" i="1" s="1"/>
  <c r="D12" i="57" s="1"/>
  <c r="K334" i="1"/>
  <c r="J334" i="1" s="1"/>
  <c r="D11" i="57" s="1"/>
  <c r="K333" i="1"/>
  <c r="J333" i="1" s="1"/>
  <c r="D10" i="57" s="1"/>
  <c r="K332" i="1"/>
  <c r="J332" i="1" s="1"/>
  <c r="D9" i="57" s="1"/>
  <c r="K331" i="1"/>
  <c r="J331" i="1" s="1"/>
  <c r="D8" i="57" s="1"/>
  <c r="K330" i="1"/>
  <c r="J330" i="1" s="1"/>
  <c r="D7" i="57" s="1"/>
  <c r="S34" i="74" l="1"/>
  <c r="G34" i="74" s="1"/>
  <c r="J34" i="74" s="1"/>
  <c r="I336" i="1"/>
  <c r="C13" i="57" s="1"/>
  <c r="I332" i="1"/>
  <c r="C9" i="57" s="1"/>
  <c r="I334" i="1"/>
  <c r="C11" i="57" s="1"/>
  <c r="I335" i="1"/>
  <c r="C12" i="57" s="1"/>
  <c r="I331" i="1"/>
  <c r="C8" i="57" s="1"/>
  <c r="I333" i="1"/>
  <c r="C10" i="57" s="1"/>
  <c r="F443" i="1" l="1"/>
  <c r="I443" i="1" s="1"/>
  <c r="C17" i="60" s="1"/>
  <c r="F377" i="1"/>
  <c r="I377" i="1" s="1"/>
  <c r="C19" i="58" s="1"/>
  <c r="F448" i="1"/>
  <c r="I448" i="1" s="1"/>
  <c r="C22" i="60" s="1"/>
  <c r="F457" i="1"/>
  <c r="I457" i="1" s="1"/>
  <c r="C31" i="60" s="1"/>
  <c r="F435" i="1"/>
  <c r="I435" i="1" s="1"/>
  <c r="C9" i="60" s="1"/>
  <c r="F395" i="1"/>
  <c r="I395" i="1" s="1"/>
  <c r="C37" i="58" s="1"/>
  <c r="F393" i="1"/>
  <c r="I393" i="1" s="1"/>
  <c r="C35" i="58" s="1"/>
  <c r="F657" i="1"/>
  <c r="I657" i="1" s="1"/>
  <c r="C10" i="62" s="1"/>
  <c r="F433" i="1"/>
  <c r="I433" i="1" s="1"/>
  <c r="C7" i="60" s="1"/>
  <c r="I372" i="1"/>
  <c r="C14" i="58" s="1"/>
  <c r="F289" i="1"/>
  <c r="I289" i="1" s="1"/>
  <c r="C6" i="55" s="1"/>
  <c r="F404" i="1"/>
  <c r="I404" i="1" s="1"/>
  <c r="C12" i="59" s="1"/>
  <c r="I362" i="1"/>
  <c r="C39" i="57" s="1"/>
  <c r="F411" i="1"/>
  <c r="I411" i="1" s="1"/>
  <c r="C19" i="59" s="1"/>
  <c r="F407" i="1"/>
  <c r="I407" i="1" s="1"/>
  <c r="C15" i="59" s="1"/>
  <c r="F399" i="1"/>
  <c r="I399" i="1" s="1"/>
  <c r="C7" i="59" s="1"/>
  <c r="I341" i="1"/>
  <c r="C18" i="57" s="1"/>
  <c r="F846" i="1"/>
  <c r="I846" i="1" s="1"/>
  <c r="C19" i="68" s="1"/>
  <c r="F827" i="1"/>
  <c r="I827" i="1" s="1"/>
  <c r="C27" i="67" s="1"/>
  <c r="I809" i="1"/>
  <c r="C9" i="67" s="1"/>
  <c r="F424" i="1"/>
  <c r="I424" i="1" s="1"/>
  <c r="C32" i="59" s="1"/>
  <c r="F290" i="1"/>
  <c r="I290" i="1" s="1"/>
  <c r="C7" i="55" s="1"/>
  <c r="I354" i="1"/>
  <c r="C31" i="57" s="1"/>
  <c r="F820" i="1"/>
  <c r="I820" i="1" s="1"/>
  <c r="C20" i="67" s="1"/>
  <c r="F722" i="1"/>
  <c r="I722" i="1" s="1"/>
  <c r="C7" i="64" s="1"/>
  <c r="F778" i="1"/>
  <c r="I778" i="1" s="1"/>
  <c r="C10" i="66" s="1"/>
  <c r="F792" i="1"/>
  <c r="I792" i="1" s="1"/>
  <c r="C24" i="66" s="1"/>
  <c r="F831" i="1"/>
  <c r="I831" i="1" s="1"/>
  <c r="C31" i="67" s="1"/>
  <c r="F869" i="1"/>
  <c r="I869" i="1" s="1"/>
  <c r="C13" i="69" s="1"/>
  <c r="F811" i="1"/>
  <c r="I811" i="1" s="1"/>
  <c r="C11" i="67" s="1"/>
  <c r="F775" i="1"/>
  <c r="I775" i="1" s="1"/>
  <c r="C7" i="66" s="1"/>
  <c r="F865" i="1"/>
  <c r="I865" i="1" s="1"/>
  <c r="C9" i="69" s="1"/>
  <c r="F821" i="1"/>
  <c r="I821" i="1" s="1"/>
  <c r="C21" i="67" s="1"/>
  <c r="F808" i="1"/>
  <c r="I808" i="1" s="1"/>
  <c r="C8" i="67" s="1"/>
  <c r="F797" i="1"/>
  <c r="I797" i="1" s="1"/>
  <c r="C29" i="66" s="1"/>
  <c r="F458" i="1"/>
  <c r="I458" i="1" s="1"/>
  <c r="C32" i="60" s="1"/>
  <c r="I339" i="1"/>
  <c r="C16" i="57" s="1"/>
  <c r="F845" i="1"/>
  <c r="I845" i="1" s="1"/>
  <c r="C18" i="68" s="1"/>
  <c r="F826" i="1"/>
  <c r="I826" i="1" s="1"/>
  <c r="C26" i="67" s="1"/>
  <c r="F426" i="1"/>
  <c r="I426" i="1" s="1"/>
  <c r="C34" i="59" s="1"/>
  <c r="F375" i="1"/>
  <c r="I375" i="1" s="1"/>
  <c r="C17" i="58" s="1"/>
  <c r="F838" i="1"/>
  <c r="I838" i="1" s="1"/>
  <c r="C11" i="68" s="1"/>
  <c r="F429" i="1"/>
  <c r="I429" i="1" s="1"/>
  <c r="C37" i="59" s="1"/>
  <c r="F840" i="1"/>
  <c r="I840" i="1" s="1"/>
  <c r="C13" i="68" s="1"/>
  <c r="F439" i="1"/>
  <c r="I439" i="1" s="1"/>
  <c r="C13" i="60" s="1"/>
  <c r="F430" i="1"/>
  <c r="I430" i="1" s="1"/>
  <c r="C38" i="59" s="1"/>
  <c r="F721" i="1"/>
  <c r="I721" i="1" s="1"/>
  <c r="I356" i="1"/>
  <c r="C33" i="57" s="1"/>
  <c r="F396" i="1"/>
  <c r="I396" i="1" s="1"/>
  <c r="C38" i="58" s="1"/>
  <c r="I359" i="1"/>
  <c r="C36" i="57" s="1"/>
  <c r="F405" i="1"/>
  <c r="I405" i="1" s="1"/>
  <c r="C13" i="59" s="1"/>
  <c r="F445" i="1"/>
  <c r="I445" i="1" s="1"/>
  <c r="C19" i="60" s="1"/>
  <c r="F441" i="1"/>
  <c r="I441" i="1" s="1"/>
  <c r="C15" i="60" s="1"/>
  <c r="F406" i="1"/>
  <c r="I406" i="1" s="1"/>
  <c r="C14" i="59" s="1"/>
  <c r="F249" i="1"/>
  <c r="I249" i="1" s="1"/>
  <c r="C6" i="54" s="1"/>
  <c r="F837" i="1"/>
  <c r="I837" i="1" s="1"/>
  <c r="C10" i="68" s="1"/>
  <c r="F823" i="1"/>
  <c r="I823" i="1" s="1"/>
  <c r="C23" i="67" s="1"/>
  <c r="F432" i="1"/>
  <c r="I432" i="1" s="1"/>
  <c r="F414" i="1"/>
  <c r="I414" i="1" s="1"/>
  <c r="C22" i="59" s="1"/>
  <c r="F442" i="1"/>
  <c r="I442" i="1" s="1"/>
  <c r="C16" i="60" s="1"/>
  <c r="I353" i="1"/>
  <c r="C30" i="57" s="1"/>
  <c r="F867" i="1"/>
  <c r="I867" i="1" s="1"/>
  <c r="C11" i="69" s="1"/>
  <c r="F776" i="1"/>
  <c r="I776" i="1" s="1"/>
  <c r="C8" i="66" s="1"/>
  <c r="F828" i="1"/>
  <c r="I828" i="1" s="1"/>
  <c r="C28" i="67" s="1"/>
  <c r="F868" i="1"/>
  <c r="I868" i="1" s="1"/>
  <c r="C12" i="69" s="1"/>
  <c r="F849" i="1"/>
  <c r="I849" i="1" s="1"/>
  <c r="C22" i="68" s="1"/>
  <c r="F754" i="1"/>
  <c r="I754" i="1" s="1"/>
  <c r="C15" i="65" s="1"/>
  <c r="F816" i="1"/>
  <c r="I816" i="1" s="1"/>
  <c r="C16" i="67" s="1"/>
  <c r="F807" i="1"/>
  <c r="I807" i="1" s="1"/>
  <c r="C7" i="67" s="1"/>
  <c r="F790" i="1"/>
  <c r="I790" i="1" s="1"/>
  <c r="C22" i="66" s="1"/>
  <c r="F444" i="1"/>
  <c r="I444" i="1" s="1"/>
  <c r="C18" i="60" s="1"/>
  <c r="F842" i="1"/>
  <c r="I842" i="1" s="1"/>
  <c r="C15" i="68" s="1"/>
  <c r="F800" i="1"/>
  <c r="I800" i="1" s="1"/>
  <c r="C32" i="66" s="1"/>
  <c r="F412" i="1"/>
  <c r="I412" i="1" s="1"/>
  <c r="C20" i="59" s="1"/>
  <c r="F793" i="1"/>
  <c r="I793" i="1" s="1"/>
  <c r="C25" i="66" s="1"/>
  <c r="F462" i="1"/>
  <c r="I462" i="1" s="1"/>
  <c r="C36" i="60" s="1"/>
  <c r="F408" i="1"/>
  <c r="I408" i="1" s="1"/>
  <c r="C16" i="59" s="1"/>
  <c r="F691" i="1"/>
  <c r="I691" i="1" s="1"/>
  <c r="F425" i="1"/>
  <c r="I425" i="1" s="1"/>
  <c r="C33" i="59" s="1"/>
  <c r="I370" i="1"/>
  <c r="C12" i="58" s="1"/>
  <c r="I352" i="1"/>
  <c r="C29" i="57" s="1"/>
  <c r="I340" i="1"/>
  <c r="C17" i="57" s="1"/>
  <c r="F829" i="1"/>
  <c r="I829" i="1" s="1"/>
  <c r="C29" i="67" s="1"/>
  <c r="F851" i="1"/>
  <c r="I851" i="1" s="1"/>
  <c r="C24" i="68" s="1"/>
  <c r="F394" i="1"/>
  <c r="I394" i="1" s="1"/>
  <c r="C36" i="58" s="1"/>
  <c r="F403" i="1"/>
  <c r="I403" i="1" s="1"/>
  <c r="C11" i="59" s="1"/>
  <c r="I364" i="1"/>
  <c r="C6" i="58" s="1"/>
  <c r="F440" i="1"/>
  <c r="I440" i="1" s="1"/>
  <c r="C14" i="60" s="1"/>
  <c r="F428" i="1"/>
  <c r="I428" i="1" s="1"/>
  <c r="C36" i="59" s="1"/>
  <c r="F391" i="1"/>
  <c r="I391" i="1" s="1"/>
  <c r="C33" i="58" s="1"/>
  <c r="F383" i="1"/>
  <c r="I383" i="1" s="1"/>
  <c r="C25" i="58" s="1"/>
  <c r="F402" i="1"/>
  <c r="I402" i="1" s="1"/>
  <c r="C10" i="59" s="1"/>
  <c r="I358" i="1"/>
  <c r="C35" i="57" s="1"/>
  <c r="F857" i="1"/>
  <c r="I857" i="1" s="1"/>
  <c r="C30" i="68" s="1"/>
  <c r="F835" i="1"/>
  <c r="I835" i="1" s="1"/>
  <c r="C8" i="68" s="1"/>
  <c r="F819" i="1"/>
  <c r="I819" i="1" s="1"/>
  <c r="C19" i="67" s="1"/>
  <c r="F379" i="1"/>
  <c r="I379" i="1" s="1"/>
  <c r="C21" i="58" s="1"/>
  <c r="I367" i="1"/>
  <c r="C9" i="58" s="1"/>
  <c r="I338" i="1"/>
  <c r="C15" i="57" s="1"/>
  <c r="F862" i="1"/>
  <c r="I862" i="1" s="1"/>
  <c r="F810" i="1"/>
  <c r="I810" i="1" s="1"/>
  <c r="C10" i="67" s="1"/>
  <c r="F791" i="1"/>
  <c r="I791" i="1" s="1"/>
  <c r="C23" i="66" s="1"/>
  <c r="F801" i="1"/>
  <c r="I801" i="1" s="1"/>
  <c r="C33" i="66" s="1"/>
  <c r="F866" i="1"/>
  <c r="I866" i="1" s="1"/>
  <c r="C10" i="69" s="1"/>
  <c r="F864" i="1"/>
  <c r="I864" i="1" s="1"/>
  <c r="C8" i="69" s="1"/>
  <c r="F825" i="1"/>
  <c r="I825" i="1" s="1"/>
  <c r="C25" i="67" s="1"/>
  <c r="F794" i="1"/>
  <c r="I794" i="1" s="1"/>
  <c r="C26" i="66" s="1"/>
  <c r="F449" i="1"/>
  <c r="I449" i="1" s="1"/>
  <c r="C23" i="60" s="1"/>
  <c r="F872" i="1"/>
  <c r="I872" i="1" s="1"/>
  <c r="C16" i="69" s="1"/>
  <c r="F858" i="1"/>
  <c r="I858" i="1" s="1"/>
  <c r="C31" i="68" s="1"/>
  <c r="F701" i="1"/>
  <c r="I701" i="1" s="1"/>
  <c r="C16" i="63" s="1"/>
  <c r="F788" i="1"/>
  <c r="I788" i="1" s="1"/>
  <c r="C20" i="66" s="1"/>
  <c r="I351" i="1"/>
  <c r="C28" i="57" s="1"/>
  <c r="F381" i="1"/>
  <c r="I381" i="1" s="1"/>
  <c r="C23" i="58" s="1"/>
  <c r="F836" i="1"/>
  <c r="I836" i="1" s="1"/>
  <c r="C9" i="68" s="1"/>
  <c r="F795" i="1"/>
  <c r="I795" i="1" s="1"/>
  <c r="C27" i="66" s="1"/>
  <c r="F401" i="1"/>
  <c r="I401" i="1" s="1"/>
  <c r="C9" i="59" s="1"/>
  <c r="F781" i="1"/>
  <c r="I781" i="1" s="1"/>
  <c r="C13" i="66" s="1"/>
  <c r="F461" i="1"/>
  <c r="I461" i="1" s="1"/>
  <c r="C35" i="60" s="1"/>
  <c r="F392" i="1"/>
  <c r="I392" i="1" s="1"/>
  <c r="C34" i="58" s="1"/>
  <c r="F382" i="1"/>
  <c r="I382" i="1" s="1"/>
  <c r="C24" i="58" s="1"/>
  <c r="F436" i="1"/>
  <c r="I436" i="1" s="1"/>
  <c r="C10" i="60" s="1"/>
  <c r="I366" i="1"/>
  <c r="C8" i="58" s="1"/>
  <c r="F839" i="1"/>
  <c r="I839" i="1" s="1"/>
  <c r="C12" i="68" s="1"/>
  <c r="I368" i="1"/>
  <c r="C10" i="58" s="1"/>
  <c r="F250" i="1"/>
  <c r="I250" i="1" s="1"/>
  <c r="C7" i="54" s="1"/>
  <c r="F410" i="1"/>
  <c r="I410" i="1" s="1"/>
  <c r="C18" i="59" s="1"/>
  <c r="F463" i="1"/>
  <c r="I463" i="1" s="1"/>
  <c r="C37" i="60" s="1"/>
  <c r="F376" i="1"/>
  <c r="I376" i="1" s="1"/>
  <c r="C18" i="58" s="1"/>
  <c r="F434" i="1"/>
  <c r="I434" i="1" s="1"/>
  <c r="C8" i="60" s="1"/>
  <c r="I371" i="1"/>
  <c r="C13" i="58" s="1"/>
  <c r="F459" i="1"/>
  <c r="I459" i="1" s="1"/>
  <c r="C33" i="60" s="1"/>
  <c r="F373" i="1"/>
  <c r="I373" i="1" s="1"/>
  <c r="C15" i="58" s="1"/>
  <c r="I361" i="1"/>
  <c r="C38" i="57" s="1"/>
  <c r="F447" i="1"/>
  <c r="I447" i="1" s="1"/>
  <c r="C21" i="60" s="1"/>
  <c r="F398" i="1"/>
  <c r="I398" i="1" s="1"/>
  <c r="I369" i="1"/>
  <c r="C11" i="58" s="1"/>
  <c r="I365" i="1"/>
  <c r="C7" i="58" s="1"/>
  <c r="F380" i="1"/>
  <c r="I380" i="1" s="1"/>
  <c r="C22" i="58" s="1"/>
  <c r="F427" i="1"/>
  <c r="I427" i="1" s="1"/>
  <c r="C35" i="59" s="1"/>
  <c r="F390" i="1"/>
  <c r="I390" i="1" s="1"/>
  <c r="C32" i="58" s="1"/>
  <c r="F374" i="1"/>
  <c r="I374" i="1" s="1"/>
  <c r="C16" i="58" s="1"/>
  <c r="F400" i="1"/>
  <c r="I400" i="1" s="1"/>
  <c r="C8" i="59" s="1"/>
  <c r="I357" i="1"/>
  <c r="C34" i="57" s="1"/>
  <c r="F848" i="1"/>
  <c r="I848" i="1" s="1"/>
  <c r="C21" i="68" s="1"/>
  <c r="F830" i="1"/>
  <c r="I830" i="1" s="1"/>
  <c r="C30" i="67" s="1"/>
  <c r="F817" i="1"/>
  <c r="I817" i="1" s="1"/>
  <c r="C17" i="67" s="1"/>
  <c r="I360" i="1"/>
  <c r="C37" i="57" s="1"/>
  <c r="I337" i="1"/>
  <c r="C14" i="57" s="1"/>
  <c r="F844" i="1"/>
  <c r="I844" i="1" s="1"/>
  <c r="C17" i="68" s="1"/>
  <c r="F798" i="1"/>
  <c r="I798" i="1" s="1"/>
  <c r="C30" i="66" s="1"/>
  <c r="F799" i="1"/>
  <c r="I799" i="1" s="1"/>
  <c r="C31" i="66" s="1"/>
  <c r="F841" i="1"/>
  <c r="I841" i="1" s="1"/>
  <c r="C14" i="68" s="1"/>
  <c r="F757" i="1"/>
  <c r="I757" i="1" s="1"/>
  <c r="C18" i="65" s="1"/>
  <c r="F863" i="1"/>
  <c r="I863" i="1" s="1"/>
  <c r="C7" i="69" s="1"/>
  <c r="F818" i="1"/>
  <c r="I818" i="1" s="1"/>
  <c r="C18" i="67" s="1"/>
  <c r="F780" i="1"/>
  <c r="I780" i="1" s="1"/>
  <c r="C12" i="66" s="1"/>
  <c r="F833" i="1"/>
  <c r="I833" i="1" s="1"/>
  <c r="F870" i="1"/>
  <c r="I870" i="1" s="1"/>
  <c r="C14" i="69" s="1"/>
  <c r="F822" i="1"/>
  <c r="I822" i="1" s="1"/>
  <c r="C22" i="67" s="1"/>
  <c r="F815" i="1"/>
  <c r="I815" i="1" s="1"/>
  <c r="C15" i="67" s="1"/>
  <c r="F806" i="1"/>
  <c r="I806" i="1" s="1"/>
  <c r="F777" i="1"/>
  <c r="I777" i="1" s="1"/>
  <c r="C9" i="66" s="1"/>
  <c r="I330" i="1"/>
  <c r="C7" i="57" s="1"/>
  <c r="I355" i="1"/>
  <c r="C32" i="57" s="1"/>
  <c r="F871" i="1"/>
  <c r="I871" i="1" s="1"/>
  <c r="C15" i="69" s="1"/>
  <c r="F692" i="1"/>
  <c r="I692" i="1" s="1"/>
  <c r="C7" i="63" s="1"/>
  <c r="F779" i="1"/>
  <c r="I779" i="1" s="1"/>
  <c r="C11" i="66" s="1"/>
  <c r="F438" i="1"/>
  <c r="I438" i="1" s="1"/>
  <c r="C12" i="60" s="1"/>
  <c r="F378" i="1"/>
  <c r="I378" i="1" s="1"/>
  <c r="C20" i="58" s="1"/>
  <c r="F847" i="1"/>
  <c r="I847" i="1" s="1"/>
  <c r="C20" i="68" s="1"/>
  <c r="F774" i="1"/>
  <c r="I774" i="1" s="1"/>
  <c r="F437" i="1"/>
  <c r="I437" i="1" s="1"/>
  <c r="C11" i="60" s="1"/>
  <c r="F850" i="1"/>
  <c r="I850" i="1" s="1"/>
  <c r="C23" i="68" s="1"/>
  <c r="F446" i="1"/>
  <c r="I446" i="1" s="1"/>
  <c r="C20" i="60" s="1"/>
  <c r="F843" i="1"/>
  <c r="I843" i="1" s="1"/>
  <c r="C16" i="68" s="1"/>
  <c r="F789" i="1"/>
  <c r="I789" i="1" s="1"/>
  <c r="C21" i="66" s="1"/>
  <c r="F409" i="1"/>
  <c r="I409" i="1" s="1"/>
  <c r="C17" i="59" s="1"/>
  <c r="I363" i="1"/>
  <c r="C40" i="57" s="1"/>
  <c r="F796" i="1"/>
  <c r="I796" i="1" s="1"/>
  <c r="C28" i="66" s="1"/>
  <c r="F413" i="1"/>
  <c r="I413" i="1" s="1"/>
  <c r="C21" i="59" s="1"/>
  <c r="F460" i="1"/>
  <c r="I460" i="1" s="1"/>
  <c r="C34" i="60" s="1"/>
  <c r="C6" i="69" l="1"/>
  <c r="C6" i="67"/>
  <c r="C6" i="63"/>
  <c r="C6" i="60"/>
  <c r="C6" i="66"/>
  <c r="C6" i="64"/>
  <c r="C6" i="59"/>
  <c r="C6" i="68"/>
  <c r="N17" i="75"/>
  <c r="M17" i="75"/>
  <c r="F26" i="75"/>
  <c r="E26" i="75"/>
  <c r="E17" i="75"/>
  <c r="F17" i="75"/>
  <c r="R21" i="74"/>
  <c r="Q21" i="74"/>
  <c r="L21" i="74"/>
  <c r="K21" i="74" s="1"/>
  <c r="R31" i="74"/>
  <c r="Q31" i="74"/>
  <c r="L31" i="74"/>
  <c r="K31" i="74" s="1"/>
  <c r="R25" i="74"/>
  <c r="Q25" i="74"/>
  <c r="L25" i="74"/>
  <c r="K25" i="74" s="1"/>
  <c r="R24" i="74"/>
  <c r="Q24" i="74"/>
  <c r="L24" i="74"/>
  <c r="K24" i="74" s="1"/>
  <c r="R33" i="74"/>
  <c r="Q33" i="74"/>
  <c r="L33" i="74"/>
  <c r="K33" i="74" s="1"/>
  <c r="R19" i="74"/>
  <c r="Q19" i="74"/>
  <c r="L19" i="74"/>
  <c r="K19" i="74" s="1"/>
  <c r="R23" i="74"/>
  <c r="Q23" i="74"/>
  <c r="L23" i="74"/>
  <c r="K23" i="74" s="1"/>
  <c r="R22" i="74"/>
  <c r="Q22" i="74"/>
  <c r="L22" i="74"/>
  <c r="K22" i="74" s="1"/>
  <c r="R27" i="74"/>
  <c r="Q27" i="74"/>
  <c r="L27" i="74"/>
  <c r="K27" i="74" s="1"/>
  <c r="R29" i="74"/>
  <c r="Q29" i="74"/>
  <c r="L29" i="74"/>
  <c r="K29" i="74" s="1"/>
  <c r="R26" i="74"/>
  <c r="Q26" i="74"/>
  <c r="L26" i="74"/>
  <c r="K26" i="74" s="1"/>
  <c r="R30" i="74"/>
  <c r="Q30" i="74"/>
  <c r="L30" i="74"/>
  <c r="K30" i="74" s="1"/>
  <c r="R28" i="74"/>
  <c r="Q28" i="74"/>
  <c r="L28" i="74"/>
  <c r="K28" i="74" s="1"/>
  <c r="R12" i="74"/>
  <c r="Q12" i="74"/>
  <c r="L12" i="74"/>
  <c r="K12" i="74" s="1"/>
  <c r="R14" i="74"/>
  <c r="Q14" i="74"/>
  <c r="L14" i="74"/>
  <c r="K14" i="74" s="1"/>
  <c r="R8" i="74"/>
  <c r="Q8" i="74"/>
  <c r="L8" i="74"/>
  <c r="K8" i="74" s="1"/>
  <c r="R2" i="74"/>
  <c r="Q2" i="74"/>
  <c r="L2" i="74"/>
  <c r="K2" i="74" s="1"/>
  <c r="R15" i="74"/>
  <c r="Q15" i="74"/>
  <c r="L15" i="74"/>
  <c r="K15" i="74" s="1"/>
  <c r="R3" i="74"/>
  <c r="Q3" i="74"/>
  <c r="L3" i="74"/>
  <c r="K3" i="74" s="1"/>
  <c r="R13" i="74"/>
  <c r="Q13" i="74"/>
  <c r="L13" i="74"/>
  <c r="K13" i="74" s="1"/>
  <c r="R7" i="74"/>
  <c r="Q7" i="74"/>
  <c r="L7" i="74"/>
  <c r="K7" i="74" s="1"/>
  <c r="R6" i="74"/>
  <c r="Q6" i="74"/>
  <c r="L6" i="74"/>
  <c r="K6" i="74" s="1"/>
  <c r="G17" i="75" l="1"/>
  <c r="S21" i="74"/>
  <c r="G21" i="74" s="1"/>
  <c r="J21" i="74" s="1"/>
  <c r="S31" i="74"/>
  <c r="G31" i="74" s="1"/>
  <c r="J31" i="74" s="1"/>
  <c r="S25" i="74"/>
  <c r="G25" i="74" s="1"/>
  <c r="J25" i="74" s="1"/>
  <c r="S24" i="74"/>
  <c r="G24" i="74" s="1"/>
  <c r="J24" i="74" s="1"/>
  <c r="S33" i="74"/>
  <c r="G33" i="74" s="1"/>
  <c r="J33" i="74" s="1"/>
  <c r="S23" i="74"/>
  <c r="G23" i="74" s="1"/>
  <c r="J23" i="74" s="1"/>
  <c r="S22" i="74"/>
  <c r="G22" i="74" s="1"/>
  <c r="J22" i="74" s="1"/>
  <c r="S19" i="74"/>
  <c r="G19" i="74" s="1"/>
  <c r="J19" i="74" s="1"/>
  <c r="S27" i="74"/>
  <c r="G27" i="74" s="1"/>
  <c r="J27" i="74" s="1"/>
  <c r="S29" i="74"/>
  <c r="G29" i="74" s="1"/>
  <c r="J29" i="74" s="1"/>
  <c r="S26" i="74"/>
  <c r="G26" i="74" s="1"/>
  <c r="J26" i="74" s="1"/>
  <c r="S30" i="74"/>
  <c r="G30" i="74" s="1"/>
  <c r="J30" i="74" s="1"/>
  <c r="S28" i="74"/>
  <c r="G28" i="74" s="1"/>
  <c r="J28" i="74" s="1"/>
  <c r="S12" i="74"/>
  <c r="G12" i="74" s="1"/>
  <c r="J12" i="74" s="1"/>
  <c r="S15" i="74"/>
  <c r="G15" i="74" s="1"/>
  <c r="J15" i="74" s="1"/>
  <c r="S8" i="74"/>
  <c r="G8" i="74" s="1"/>
  <c r="J8" i="74" s="1"/>
  <c r="S14" i="74"/>
  <c r="G14" i="74" s="1"/>
  <c r="J14" i="74" s="1"/>
  <c r="S2" i="74"/>
  <c r="G2" i="74" s="1"/>
  <c r="J2" i="74" s="1"/>
  <c r="S13" i="74"/>
  <c r="G13" i="74" s="1"/>
  <c r="J13" i="74" s="1"/>
  <c r="S6" i="74"/>
  <c r="G6" i="74" s="1"/>
  <c r="J6" i="74" s="1"/>
  <c r="S7" i="74"/>
  <c r="G7" i="74" s="1"/>
  <c r="J7" i="74" s="1"/>
  <c r="S3" i="74"/>
  <c r="G3" i="74" s="1"/>
  <c r="J3" i="74" s="1"/>
  <c r="O32" i="75"/>
  <c r="O33" i="75"/>
  <c r="O34" i="75"/>
  <c r="O31" i="75"/>
  <c r="N35" i="75"/>
  <c r="M35" i="75"/>
  <c r="L35" i="75"/>
  <c r="K35" i="75"/>
  <c r="G32" i="75"/>
  <c r="G33" i="75"/>
  <c r="G34" i="75"/>
  <c r="G31" i="75"/>
  <c r="F35" i="75"/>
  <c r="E35" i="75"/>
  <c r="D35" i="75"/>
  <c r="C35" i="75"/>
  <c r="N26" i="75"/>
  <c r="M26" i="75"/>
  <c r="L26" i="75"/>
  <c r="K26" i="75"/>
  <c r="O23" i="75"/>
  <c r="O24" i="75"/>
  <c r="O25" i="75"/>
  <c r="O22" i="75"/>
  <c r="G23" i="75"/>
  <c r="G24" i="75"/>
  <c r="G25" i="75"/>
  <c r="G22" i="75"/>
  <c r="D26" i="75"/>
  <c r="C26" i="75"/>
  <c r="O8" i="75"/>
  <c r="O9" i="75"/>
  <c r="O10" i="75"/>
  <c r="O11" i="75"/>
  <c r="O12" i="75"/>
  <c r="O13" i="75"/>
  <c r="O14" i="75"/>
  <c r="O15" i="75"/>
  <c r="O16" i="75"/>
  <c r="O7" i="75"/>
  <c r="G8" i="75"/>
  <c r="G9" i="75"/>
  <c r="G10" i="75"/>
  <c r="G11" i="75"/>
  <c r="G12" i="75"/>
  <c r="G13" i="75"/>
  <c r="G14" i="75"/>
  <c r="G15" i="75"/>
  <c r="G16" i="75"/>
  <c r="G7" i="75"/>
  <c r="O17" i="75" l="1"/>
  <c r="L39" i="75"/>
  <c r="M39" i="75"/>
  <c r="K39" i="75"/>
  <c r="N39" i="75"/>
  <c r="O26" i="75"/>
  <c r="G26" i="75"/>
  <c r="G35" i="75"/>
  <c r="O35" i="75"/>
  <c r="O39" i="75" l="1"/>
  <c r="R32" i="74"/>
  <c r="Q32" i="74"/>
  <c r="L32" i="74"/>
  <c r="K32" i="74" s="1"/>
  <c r="R18" i="74"/>
  <c r="Q18" i="74"/>
  <c r="L18" i="74"/>
  <c r="K18" i="74" s="1"/>
  <c r="R17" i="74"/>
  <c r="Q17" i="74"/>
  <c r="L17" i="74"/>
  <c r="K17" i="74" s="1"/>
  <c r="R10" i="74"/>
  <c r="Q10" i="74"/>
  <c r="L10" i="74"/>
  <c r="K10" i="74" s="1"/>
  <c r="S32" i="74" l="1"/>
  <c r="G32" i="74" s="1"/>
  <c r="J32" i="74" s="1"/>
  <c r="S18" i="74"/>
  <c r="G18" i="74" s="1"/>
  <c r="J18" i="74" s="1"/>
  <c r="S17" i="74"/>
  <c r="G17" i="74" s="1"/>
  <c r="J17" i="74" s="1"/>
  <c r="S10" i="74"/>
  <c r="G10" i="74" s="1"/>
  <c r="J10" i="74" s="1"/>
  <c r="R20" i="74"/>
  <c r="Q20" i="74"/>
  <c r="L20" i="74"/>
  <c r="K20" i="74" s="1"/>
  <c r="R16" i="74"/>
  <c r="Q16" i="74"/>
  <c r="L16" i="74"/>
  <c r="K16" i="74" s="1"/>
  <c r="R11" i="74"/>
  <c r="Q11" i="74"/>
  <c r="L11" i="74"/>
  <c r="K11" i="74" s="1"/>
  <c r="R9" i="74"/>
  <c r="Q9" i="74"/>
  <c r="L9" i="74"/>
  <c r="K9" i="74" s="1"/>
  <c r="R5" i="74"/>
  <c r="Q5" i="74"/>
  <c r="L5" i="74"/>
  <c r="K5" i="74" s="1"/>
  <c r="R4" i="74"/>
  <c r="Q4" i="74"/>
  <c r="L4" i="74"/>
  <c r="K4" i="74" s="1"/>
  <c r="R1" i="74"/>
  <c r="Q1" i="74"/>
  <c r="L1" i="74"/>
  <c r="K1" i="74" s="1"/>
  <c r="S20" i="74" l="1"/>
  <c r="G20" i="74" s="1"/>
  <c r="J20" i="74" s="1"/>
  <c r="S16" i="74"/>
  <c r="G16" i="74" s="1"/>
  <c r="J16" i="74" s="1"/>
  <c r="S11" i="74"/>
  <c r="G11" i="74" s="1"/>
  <c r="J11" i="74" s="1"/>
  <c r="S9" i="74"/>
  <c r="G9" i="74" s="1"/>
  <c r="J9" i="74" s="1"/>
  <c r="S5" i="74"/>
  <c r="G5" i="74" s="1"/>
  <c r="J5" i="74" s="1"/>
  <c r="S4" i="74"/>
  <c r="G4" i="74" s="1"/>
  <c r="J4" i="74" s="1"/>
  <c r="S1" i="74"/>
  <c r="G1" i="74" s="1"/>
  <c r="J1" i="74" s="1"/>
  <c r="K8" i="23" l="1"/>
  <c r="K7" i="23" l="1"/>
  <c r="K25" i="23" l="1"/>
  <c r="K24" i="23"/>
  <c r="K23" i="23" l="1"/>
  <c r="K15" i="23"/>
  <c r="K16" i="23"/>
  <c r="K17" i="23"/>
  <c r="K10" i="46" l="1"/>
  <c r="E10" i="46"/>
  <c r="I28" i="46" l="1"/>
  <c r="J28" i="46"/>
  <c r="K28" i="46"/>
  <c r="I19" i="46"/>
  <c r="J19" i="46"/>
  <c r="C28" i="46"/>
  <c r="D28" i="46"/>
  <c r="E28" i="46"/>
  <c r="C19" i="46"/>
  <c r="D19" i="46"/>
  <c r="E19" i="46"/>
  <c r="E28" i="45"/>
  <c r="K28" i="45"/>
  <c r="D27" i="45"/>
  <c r="C27" i="45"/>
  <c r="D26" i="45"/>
  <c r="C26" i="45"/>
  <c r="D25" i="45"/>
  <c r="C25" i="45"/>
  <c r="D24" i="45"/>
  <c r="C24" i="45"/>
  <c r="K19" i="45"/>
  <c r="D19" i="45"/>
  <c r="E19" i="45" s="1"/>
  <c r="J18" i="45"/>
  <c r="K18" i="45" s="1"/>
  <c r="D18" i="45"/>
  <c r="C18" i="45"/>
  <c r="D17" i="45"/>
  <c r="C17" i="45"/>
  <c r="J16" i="45"/>
  <c r="I16" i="45"/>
  <c r="D16" i="45"/>
  <c r="C16" i="45"/>
  <c r="J15" i="45"/>
  <c r="I15" i="45"/>
  <c r="D15" i="45"/>
  <c r="C15" i="45"/>
  <c r="J26" i="45"/>
  <c r="J24" i="45"/>
  <c r="I17" i="45"/>
  <c r="K19" i="46" l="1"/>
  <c r="J18" i="23"/>
  <c r="I18" i="23"/>
  <c r="J17" i="45"/>
  <c r="K17" i="45" s="1"/>
  <c r="I24" i="45"/>
  <c r="I25" i="45"/>
  <c r="I26" i="45"/>
  <c r="K26" i="45" s="1"/>
  <c r="I27" i="45"/>
  <c r="J25" i="45"/>
  <c r="J27" i="45"/>
  <c r="E29" i="46"/>
  <c r="C20" i="45"/>
  <c r="E16" i="45"/>
  <c r="E17" i="45"/>
  <c r="E18" i="45"/>
  <c r="D29" i="46"/>
  <c r="E25" i="45"/>
  <c r="E27" i="45"/>
  <c r="K15" i="45"/>
  <c r="K16" i="45"/>
  <c r="E26" i="45"/>
  <c r="D29" i="45"/>
  <c r="E24" i="45"/>
  <c r="C29" i="45"/>
  <c r="D20" i="45"/>
  <c r="E15" i="45"/>
  <c r="J29" i="46"/>
  <c r="I29" i="46"/>
  <c r="C29" i="46"/>
  <c r="K29" i="46"/>
  <c r="I20" i="45"/>
  <c r="J30" i="46" l="1"/>
  <c r="I29" i="45"/>
  <c r="I30" i="45" s="1"/>
  <c r="J20" i="45"/>
  <c r="K24" i="45"/>
  <c r="J29" i="45"/>
  <c r="K25" i="45"/>
  <c r="K27" i="45"/>
  <c r="E29" i="45"/>
  <c r="E20" i="45"/>
  <c r="K20" i="45"/>
  <c r="D30" i="45"/>
  <c r="I30" i="46"/>
  <c r="C30" i="45"/>
  <c r="K30" i="46" l="1"/>
  <c r="K29" i="45"/>
  <c r="K30" i="45" s="1"/>
  <c r="J30" i="45"/>
  <c r="I31" i="45"/>
  <c r="E30" i="45"/>
  <c r="J26" i="23"/>
  <c r="D26" i="23" l="1"/>
  <c r="C26" i="23"/>
  <c r="C18" i="23"/>
  <c r="C27" i="23" l="1"/>
  <c r="J10" i="23"/>
  <c r="J27" i="23" s="1"/>
  <c r="I10" i="23"/>
  <c r="I27" i="23" s="1"/>
  <c r="E25" i="23"/>
  <c r="E15" i="23"/>
  <c r="E16" i="23"/>
  <c r="E17" i="23"/>
  <c r="E14" i="23"/>
  <c r="K27" i="23" l="1"/>
  <c r="E18" i="23"/>
  <c r="N121" i="35" l="1"/>
  <c r="O121" i="35"/>
  <c r="N210" i="35"/>
  <c r="O210" i="35"/>
  <c r="N211" i="35"/>
  <c r="O211" i="35"/>
  <c r="N212" i="35"/>
  <c r="O212" i="35"/>
  <c r="N213" i="35"/>
  <c r="O213" i="35"/>
  <c r="N214" i="35"/>
  <c r="O214" i="35"/>
  <c r="N215" i="35"/>
  <c r="O215" i="35"/>
  <c r="N216" i="35"/>
  <c r="O216" i="35"/>
  <c r="N217" i="35"/>
  <c r="O217" i="35"/>
  <c r="N218" i="35"/>
  <c r="O218" i="35"/>
  <c r="N219" i="35"/>
  <c r="O219" i="35"/>
  <c r="N220" i="35"/>
  <c r="O220" i="35"/>
  <c r="N221" i="35"/>
  <c r="O221" i="35"/>
  <c r="N222" i="35"/>
  <c r="O222" i="35"/>
  <c r="N223" i="35"/>
  <c r="O223" i="35"/>
  <c r="N224" i="35"/>
  <c r="O224" i="35"/>
  <c r="N225" i="35"/>
  <c r="O225" i="35"/>
  <c r="N226" i="35"/>
  <c r="O226" i="35"/>
  <c r="N227" i="35"/>
  <c r="O227" i="35"/>
  <c r="N228" i="35"/>
  <c r="O228" i="35"/>
  <c r="N229" i="35"/>
  <c r="O229" i="35"/>
  <c r="N230" i="35"/>
  <c r="O230" i="35"/>
  <c r="N231" i="35"/>
  <c r="O231" i="35"/>
  <c r="N232" i="35"/>
  <c r="O232" i="35"/>
  <c r="N233" i="35"/>
  <c r="O233" i="35"/>
  <c r="N234" i="35"/>
  <c r="O234" i="35"/>
  <c r="N235" i="35"/>
  <c r="O235" i="35"/>
  <c r="N236" i="35"/>
  <c r="O236" i="35"/>
  <c r="N237" i="35"/>
  <c r="O237" i="35"/>
  <c r="N238" i="35"/>
  <c r="O238" i="35"/>
  <c r="N239" i="35"/>
  <c r="O239" i="35"/>
  <c r="N95" i="35"/>
  <c r="O95" i="35"/>
  <c r="N240" i="35"/>
  <c r="O240" i="35"/>
  <c r="N96" i="35"/>
  <c r="O96" i="35"/>
  <c r="N241" i="35"/>
  <c r="O241" i="35"/>
  <c r="N97" i="35"/>
  <c r="O97" i="35"/>
  <c r="N98" i="35"/>
  <c r="O98" i="35"/>
  <c r="N242" i="35"/>
  <c r="O242" i="35"/>
  <c r="N99" i="35"/>
  <c r="O99" i="35"/>
  <c r="N243" i="35"/>
  <c r="O243" i="35"/>
  <c r="N244" i="35"/>
  <c r="O244" i="35"/>
  <c r="N245" i="35"/>
  <c r="O245" i="35"/>
  <c r="N246" i="35"/>
  <c r="O246" i="35"/>
  <c r="N247" i="35"/>
  <c r="O247" i="35"/>
  <c r="N248" i="35"/>
  <c r="O248" i="35"/>
  <c r="N249" i="35"/>
  <c r="O249" i="35"/>
  <c r="N250" i="35"/>
  <c r="O250" i="35"/>
  <c r="N251" i="35"/>
  <c r="O251" i="35"/>
  <c r="N252" i="35"/>
  <c r="O252" i="35"/>
  <c r="N253" i="35"/>
  <c r="O253" i="35"/>
  <c r="N254" i="35"/>
  <c r="O254" i="35"/>
  <c r="N255" i="35"/>
  <c r="O255" i="35"/>
  <c r="N256" i="35"/>
  <c r="O256" i="35"/>
  <c r="N257" i="35"/>
  <c r="O257" i="35"/>
  <c r="N258" i="35"/>
  <c r="O258" i="35"/>
  <c r="N259" i="35"/>
  <c r="O259" i="35"/>
  <c r="N260" i="35"/>
  <c r="O260" i="35"/>
  <c r="N261" i="35"/>
  <c r="O261" i="35"/>
  <c r="N262" i="35"/>
  <c r="O262" i="35"/>
  <c r="N263" i="35"/>
  <c r="O263" i="35"/>
  <c r="N264" i="35"/>
  <c r="O264" i="35"/>
  <c r="N265" i="35"/>
  <c r="O265" i="35"/>
  <c r="N266" i="35"/>
  <c r="O266" i="35"/>
  <c r="N267" i="35"/>
  <c r="O267" i="35"/>
  <c r="N268" i="35"/>
  <c r="O268" i="35"/>
  <c r="N269" i="35"/>
  <c r="O269" i="35"/>
  <c r="N270" i="35"/>
  <c r="O270" i="35"/>
  <c r="N271" i="35"/>
  <c r="O271" i="35"/>
  <c r="N272" i="35"/>
  <c r="O272" i="35"/>
  <c r="N273" i="35"/>
  <c r="O273" i="35"/>
  <c r="N274" i="35"/>
  <c r="O274" i="35"/>
  <c r="N275" i="35"/>
  <c r="O275" i="35"/>
  <c r="N276" i="35"/>
  <c r="O276" i="35"/>
  <c r="N277" i="35"/>
  <c r="O277" i="35"/>
  <c r="N278" i="35"/>
  <c r="O278" i="35"/>
  <c r="N279" i="35"/>
  <c r="O279" i="35"/>
  <c r="N280" i="35"/>
  <c r="O280" i="35"/>
  <c r="N281" i="35"/>
  <c r="O281" i="35"/>
  <c r="N282" i="35"/>
  <c r="O282" i="35"/>
  <c r="N144" i="35"/>
  <c r="O144" i="35"/>
  <c r="N143" i="35"/>
  <c r="O143" i="35"/>
  <c r="N145" i="35"/>
  <c r="O145" i="35"/>
  <c r="N146" i="35"/>
  <c r="O146" i="35"/>
  <c r="N147" i="35"/>
  <c r="O147" i="35"/>
  <c r="N148" i="35"/>
  <c r="O148" i="35"/>
  <c r="N149" i="35"/>
  <c r="O149" i="35"/>
  <c r="N150" i="35"/>
  <c r="O150" i="35"/>
  <c r="N283" i="35"/>
  <c r="O283" i="35"/>
  <c r="N284" i="35"/>
  <c r="O284" i="35"/>
  <c r="N285" i="35"/>
  <c r="O285" i="35"/>
  <c r="N286" i="35"/>
  <c r="O286" i="35"/>
  <c r="N287" i="35"/>
  <c r="O287" i="35"/>
  <c r="N288" i="35"/>
  <c r="O288" i="35"/>
  <c r="N289" i="35"/>
  <c r="O289" i="35"/>
  <c r="N290" i="35"/>
  <c r="O290" i="35"/>
  <c r="N291" i="35"/>
  <c r="O291" i="35"/>
  <c r="N292" i="35"/>
  <c r="O292" i="35"/>
  <c r="N293" i="35"/>
  <c r="O293" i="35"/>
  <c r="N294" i="35"/>
  <c r="O294" i="35"/>
  <c r="N295" i="35"/>
  <c r="O295" i="35"/>
  <c r="N296" i="35"/>
  <c r="O296" i="35"/>
  <c r="N297" i="35"/>
  <c r="O297" i="35"/>
  <c r="N298" i="35"/>
  <c r="O298" i="35"/>
  <c r="N299" i="35"/>
  <c r="O299" i="35"/>
  <c r="N300" i="35"/>
  <c r="O300" i="35"/>
  <c r="N301" i="35"/>
  <c r="O301" i="35"/>
  <c r="N302" i="35"/>
  <c r="O302" i="35"/>
  <c r="N303" i="35"/>
  <c r="O303" i="35"/>
  <c r="N304" i="35"/>
  <c r="O304" i="35"/>
  <c r="N305" i="35"/>
  <c r="O305" i="35"/>
  <c r="N39" i="35"/>
  <c r="O39" i="35"/>
  <c r="N1" i="35"/>
  <c r="O1" i="35"/>
  <c r="N306" i="35"/>
  <c r="O306" i="35"/>
  <c r="N40" i="35"/>
  <c r="O40" i="35"/>
  <c r="N307" i="35"/>
  <c r="O307" i="35"/>
  <c r="N308" i="35"/>
  <c r="O308" i="35"/>
  <c r="N309" i="35"/>
  <c r="O309" i="35"/>
  <c r="N8" i="35"/>
  <c r="O8" i="35"/>
  <c r="N310" i="35"/>
  <c r="O310" i="35"/>
  <c r="N311" i="35"/>
  <c r="O311" i="35"/>
  <c r="N312" i="35"/>
  <c r="O312" i="35"/>
  <c r="N313" i="35"/>
  <c r="O313" i="35"/>
  <c r="N314" i="35"/>
  <c r="O314" i="35"/>
  <c r="N315" i="35"/>
  <c r="O315" i="35"/>
  <c r="N316" i="35"/>
  <c r="O316" i="35"/>
  <c r="N317" i="35"/>
  <c r="O317" i="35"/>
  <c r="N318" i="35"/>
  <c r="O318" i="35"/>
  <c r="N319" i="35"/>
  <c r="O319" i="35"/>
  <c r="N320" i="35"/>
  <c r="O320" i="35"/>
  <c r="N321" i="35"/>
  <c r="O321" i="35"/>
  <c r="N322" i="35"/>
  <c r="O322" i="35"/>
  <c r="N323" i="35"/>
  <c r="O323" i="35"/>
  <c r="N324" i="35"/>
  <c r="O324" i="35"/>
  <c r="N325" i="35"/>
  <c r="O325" i="35"/>
  <c r="N326" i="35"/>
  <c r="O326" i="35"/>
  <c r="N327" i="35"/>
  <c r="O327" i="35"/>
  <c r="N328" i="35"/>
  <c r="O328" i="35"/>
  <c r="N329" i="35"/>
  <c r="O329" i="35"/>
  <c r="N330" i="35"/>
  <c r="O330" i="35"/>
  <c r="N331" i="35"/>
  <c r="O331" i="35"/>
  <c r="N332" i="35"/>
  <c r="O332" i="35"/>
  <c r="N333" i="35"/>
  <c r="O333" i="35"/>
  <c r="N334" i="35"/>
  <c r="O334" i="35"/>
  <c r="N335" i="35"/>
  <c r="O335" i="35"/>
  <c r="N336" i="35"/>
  <c r="O336" i="35"/>
  <c r="N337" i="35"/>
  <c r="O337" i="35"/>
  <c r="N338" i="35"/>
  <c r="O338" i="35"/>
  <c r="N339" i="35"/>
  <c r="O339" i="35"/>
  <c r="N340" i="35"/>
  <c r="O340" i="35"/>
  <c r="N341" i="35"/>
  <c r="O341" i="35"/>
  <c r="N342" i="35"/>
  <c r="O342" i="35"/>
  <c r="N343" i="35"/>
  <c r="O343" i="35"/>
  <c r="N344" i="35"/>
  <c r="O344" i="35"/>
  <c r="N345" i="35"/>
  <c r="O345" i="35"/>
  <c r="N346" i="35"/>
  <c r="O346" i="35"/>
  <c r="N347" i="35"/>
  <c r="O347" i="35"/>
  <c r="N348" i="35"/>
  <c r="O348" i="35"/>
  <c r="N349" i="35"/>
  <c r="O349" i="35"/>
  <c r="N350" i="35"/>
  <c r="O350" i="35"/>
  <c r="N351" i="35"/>
  <c r="O351" i="35"/>
  <c r="N352" i="35"/>
  <c r="O352" i="35"/>
  <c r="N353" i="35"/>
  <c r="O353" i="35"/>
  <c r="N354" i="35"/>
  <c r="O354" i="35"/>
  <c r="N355" i="35"/>
  <c r="O355" i="35"/>
  <c r="N356" i="35"/>
  <c r="O356" i="35"/>
  <c r="N357" i="35"/>
  <c r="O357" i="35"/>
  <c r="N358" i="35"/>
  <c r="O358" i="35"/>
  <c r="N359" i="35"/>
  <c r="O359" i="35"/>
  <c r="N360" i="35"/>
  <c r="O360" i="35"/>
  <c r="N176" i="35"/>
  <c r="O176" i="35"/>
  <c r="N175" i="35"/>
  <c r="O175" i="35"/>
  <c r="N177" i="35"/>
  <c r="O177" i="35"/>
  <c r="N178" i="35"/>
  <c r="O178" i="35"/>
  <c r="N179" i="35"/>
  <c r="O179" i="35"/>
  <c r="N180" i="35"/>
  <c r="O180" i="35"/>
  <c r="N181" i="35"/>
  <c r="O181" i="35"/>
  <c r="N361" i="35"/>
  <c r="O361" i="35"/>
  <c r="N362" i="35"/>
  <c r="O362" i="35"/>
  <c r="N363" i="35"/>
  <c r="O363" i="35"/>
  <c r="N364" i="35"/>
  <c r="O364" i="35"/>
  <c r="N365" i="35"/>
  <c r="O365" i="35"/>
  <c r="N366" i="35"/>
  <c r="O366" i="35"/>
  <c r="N367" i="35"/>
  <c r="O367" i="35"/>
  <c r="N368" i="35"/>
  <c r="O368" i="35"/>
  <c r="N369" i="35"/>
  <c r="O369" i="35"/>
  <c r="N370" i="35"/>
  <c r="O370" i="35"/>
  <c r="N371" i="35"/>
  <c r="O371" i="35"/>
  <c r="N372" i="35"/>
  <c r="O372" i="35"/>
  <c r="N373" i="35"/>
  <c r="O373" i="35"/>
  <c r="N374" i="35"/>
  <c r="O374" i="35"/>
  <c r="N375" i="35"/>
  <c r="O375" i="35"/>
  <c r="N376" i="35"/>
  <c r="O376" i="35"/>
  <c r="N377" i="35"/>
  <c r="O377" i="35"/>
  <c r="N378" i="35"/>
  <c r="O378" i="35"/>
  <c r="N379" i="35"/>
  <c r="O379" i="35"/>
  <c r="N380" i="35"/>
  <c r="O380" i="35"/>
  <c r="N381" i="35"/>
  <c r="O381" i="35"/>
  <c r="N382" i="35"/>
  <c r="O382" i="35"/>
  <c r="N383" i="35"/>
  <c r="O383" i="35"/>
  <c r="N384" i="35"/>
  <c r="O384" i="35"/>
  <c r="N385" i="35"/>
  <c r="O385" i="35"/>
  <c r="N386" i="35"/>
  <c r="O386" i="35"/>
  <c r="N387" i="35"/>
  <c r="O387" i="35"/>
  <c r="N388" i="35"/>
  <c r="O388" i="35"/>
  <c r="N389" i="35"/>
  <c r="O389" i="35"/>
  <c r="N390" i="35"/>
  <c r="O390" i="35"/>
  <c r="N391" i="35"/>
  <c r="O391" i="35"/>
  <c r="N392" i="35"/>
  <c r="O392" i="35"/>
  <c r="N393" i="35"/>
  <c r="O393" i="35"/>
  <c r="N394" i="35"/>
  <c r="O394" i="35"/>
  <c r="N395" i="35"/>
  <c r="O395" i="35"/>
  <c r="N396" i="35"/>
  <c r="O396" i="35"/>
  <c r="N397" i="35"/>
  <c r="O397" i="35"/>
  <c r="N398" i="35"/>
  <c r="O398" i="35"/>
  <c r="N399" i="35"/>
  <c r="O399" i="35"/>
  <c r="N400" i="35"/>
  <c r="O400" i="35"/>
  <c r="N401" i="35"/>
  <c r="O401" i="35"/>
  <c r="N402" i="35"/>
  <c r="O402" i="35"/>
  <c r="N403" i="35"/>
  <c r="O403" i="35"/>
  <c r="N404" i="35"/>
  <c r="O404" i="35"/>
  <c r="N405" i="35"/>
  <c r="O405" i="35"/>
  <c r="N406" i="35"/>
  <c r="O406" i="35"/>
  <c r="N407" i="35"/>
  <c r="O407" i="35"/>
  <c r="N408" i="35"/>
  <c r="O408" i="35"/>
  <c r="N409" i="35"/>
  <c r="O409" i="35"/>
  <c r="N410" i="35"/>
  <c r="O410" i="35"/>
  <c r="N411" i="35"/>
  <c r="O411" i="35"/>
  <c r="N412" i="35"/>
  <c r="O412" i="35"/>
  <c r="N413" i="35"/>
  <c r="O413" i="35"/>
  <c r="N414" i="35"/>
  <c r="O414" i="35"/>
  <c r="N415" i="35"/>
  <c r="O415" i="35"/>
  <c r="N416" i="35"/>
  <c r="O416" i="35"/>
  <c r="N132" i="35"/>
  <c r="O132" i="35"/>
  <c r="N133" i="35"/>
  <c r="O133" i="35"/>
  <c r="N134" i="35"/>
  <c r="O134" i="35"/>
  <c r="N135" i="35"/>
  <c r="O135" i="35"/>
  <c r="N136" i="35"/>
  <c r="O136" i="35"/>
  <c r="N137" i="35"/>
  <c r="O137" i="35"/>
  <c r="N138" i="35"/>
  <c r="O138" i="35"/>
  <c r="N417" i="35"/>
  <c r="O417" i="35"/>
  <c r="N418" i="35"/>
  <c r="O418" i="35"/>
  <c r="N419" i="35"/>
  <c r="O419" i="35"/>
  <c r="N420" i="35"/>
  <c r="O420" i="35"/>
  <c r="N421" i="35"/>
  <c r="O421" i="35"/>
  <c r="N422" i="35"/>
  <c r="O422" i="35"/>
  <c r="N423" i="35"/>
  <c r="O423" i="35"/>
  <c r="N424" i="35"/>
  <c r="O424" i="35"/>
  <c r="N425" i="35"/>
  <c r="O425" i="35"/>
  <c r="N426" i="35"/>
  <c r="O426" i="35"/>
  <c r="N427" i="35"/>
  <c r="O427" i="35"/>
  <c r="N428" i="35"/>
  <c r="O428" i="35"/>
  <c r="N429" i="35"/>
  <c r="O429" i="35"/>
  <c r="N430" i="35"/>
  <c r="O430" i="35"/>
  <c r="N431" i="35"/>
  <c r="O431" i="35"/>
  <c r="N432" i="35"/>
  <c r="O432" i="35"/>
  <c r="N433" i="35"/>
  <c r="O433" i="35"/>
  <c r="N434" i="35"/>
  <c r="O434" i="35"/>
  <c r="N435" i="35"/>
  <c r="O435" i="35"/>
  <c r="N436" i="35"/>
  <c r="O436" i="35"/>
  <c r="N437" i="35"/>
  <c r="O437" i="35"/>
  <c r="N438" i="35"/>
  <c r="O438" i="35"/>
  <c r="N439" i="35"/>
  <c r="O439" i="35"/>
  <c r="N440" i="35"/>
  <c r="O440" i="35"/>
  <c r="N441" i="35"/>
  <c r="O441" i="35"/>
  <c r="N442" i="35"/>
  <c r="O442" i="35"/>
  <c r="N443" i="35"/>
  <c r="O443" i="35"/>
  <c r="N444" i="35"/>
  <c r="O444" i="35"/>
  <c r="N445" i="35"/>
  <c r="O445" i="35"/>
  <c r="N24" i="35"/>
  <c r="O24" i="35"/>
  <c r="N25" i="35"/>
  <c r="O25" i="35"/>
  <c r="N22" i="35"/>
  <c r="O22" i="35"/>
  <c r="N446" i="35"/>
  <c r="O446" i="35"/>
  <c r="N447" i="35"/>
  <c r="O447" i="35"/>
  <c r="N23" i="35"/>
  <c r="O23" i="35"/>
  <c r="N26" i="35"/>
  <c r="O26" i="35"/>
  <c r="N27" i="35"/>
  <c r="O27" i="35"/>
  <c r="N448" i="35"/>
  <c r="O448" i="35"/>
  <c r="N449" i="35"/>
  <c r="O449" i="35"/>
  <c r="N28" i="35"/>
  <c r="O28" i="35"/>
  <c r="N450" i="35"/>
  <c r="O450" i="35"/>
  <c r="N451" i="35"/>
  <c r="O451" i="35"/>
  <c r="N452" i="35"/>
  <c r="O452" i="35"/>
  <c r="N453" i="35"/>
  <c r="O453" i="35"/>
  <c r="N454" i="35"/>
  <c r="O454" i="35"/>
  <c r="N455" i="35"/>
  <c r="O455" i="35"/>
  <c r="N456" i="35"/>
  <c r="O456" i="35"/>
  <c r="N457" i="35"/>
  <c r="O457" i="35"/>
  <c r="N458" i="35"/>
  <c r="O458" i="35"/>
  <c r="N82" i="35"/>
  <c r="O82" i="35"/>
  <c r="N83" i="35"/>
  <c r="O83" i="35"/>
  <c r="N84" i="35"/>
  <c r="O84" i="35"/>
  <c r="N85" i="35"/>
  <c r="O85" i="35"/>
  <c r="N86" i="35"/>
  <c r="O86" i="35"/>
  <c r="N459" i="35"/>
  <c r="O459" i="35"/>
  <c r="N460" i="35"/>
  <c r="O460" i="35"/>
  <c r="N461" i="35"/>
  <c r="O461" i="35"/>
  <c r="N462" i="35"/>
  <c r="O462" i="35"/>
  <c r="N463" i="35"/>
  <c r="O463" i="35"/>
  <c r="N464" i="35"/>
  <c r="O464" i="35"/>
  <c r="N465" i="35"/>
  <c r="O465" i="35"/>
  <c r="N466" i="35"/>
  <c r="O466" i="35"/>
  <c r="N467" i="35"/>
  <c r="O467" i="35"/>
  <c r="N468" i="35"/>
  <c r="O468" i="35"/>
  <c r="N469" i="35"/>
  <c r="O469" i="35"/>
  <c r="N470" i="35"/>
  <c r="O470" i="35"/>
  <c r="N471" i="35"/>
  <c r="O471" i="35"/>
  <c r="N472" i="35"/>
  <c r="O472" i="35"/>
  <c r="N473" i="35"/>
  <c r="O473" i="35"/>
  <c r="N474" i="35"/>
  <c r="O474" i="35"/>
  <c r="N475" i="35"/>
  <c r="O475" i="35"/>
  <c r="N476" i="35"/>
  <c r="O476" i="35"/>
  <c r="N477" i="35"/>
  <c r="O477" i="35"/>
  <c r="N478" i="35"/>
  <c r="O478" i="35"/>
  <c r="N479" i="35"/>
  <c r="O479" i="35"/>
  <c r="N480" i="35"/>
  <c r="O480" i="35"/>
  <c r="N481" i="35"/>
  <c r="O481" i="35"/>
  <c r="N482" i="35"/>
  <c r="O482" i="35"/>
  <c r="N483" i="35"/>
  <c r="O483" i="35"/>
  <c r="N484" i="35"/>
  <c r="O484" i="35"/>
  <c r="N485" i="35"/>
  <c r="O485" i="35"/>
  <c r="N486" i="35"/>
  <c r="O486" i="35"/>
  <c r="N487" i="35"/>
  <c r="O487" i="35"/>
  <c r="N488" i="35"/>
  <c r="O488" i="35"/>
  <c r="N489" i="35"/>
  <c r="O489" i="35"/>
  <c r="N490" i="35"/>
  <c r="O490" i="35"/>
  <c r="N491" i="35"/>
  <c r="O491" i="35"/>
  <c r="N492" i="35"/>
  <c r="O492" i="35"/>
  <c r="N493" i="35"/>
  <c r="O493" i="35"/>
  <c r="N494" i="35"/>
  <c r="O494" i="35"/>
  <c r="N495" i="35"/>
  <c r="O495" i="35"/>
  <c r="N496" i="35"/>
  <c r="O496" i="35"/>
  <c r="N497" i="35"/>
  <c r="O497" i="35"/>
  <c r="N498" i="35"/>
  <c r="O498" i="35"/>
  <c r="N499" i="35"/>
  <c r="O499" i="35"/>
  <c r="N500" i="35"/>
  <c r="O500" i="35"/>
  <c r="N501" i="35"/>
  <c r="O501" i="35"/>
  <c r="N502" i="35"/>
  <c r="O502" i="35"/>
  <c r="N503" i="35"/>
  <c r="O503" i="35"/>
  <c r="N504" i="35"/>
  <c r="O504" i="35"/>
  <c r="N505" i="35"/>
  <c r="O505" i="35"/>
  <c r="N506" i="35"/>
  <c r="O506" i="35"/>
  <c r="N507" i="35"/>
  <c r="O507" i="35"/>
  <c r="N508" i="35"/>
  <c r="O508" i="35"/>
  <c r="N509" i="35"/>
  <c r="O509" i="35"/>
  <c r="N510" i="35"/>
  <c r="O510" i="35"/>
  <c r="N511" i="35"/>
  <c r="O511" i="35"/>
  <c r="N512" i="35"/>
  <c r="O512" i="35"/>
  <c r="N513" i="35"/>
  <c r="O513" i="35"/>
  <c r="N514" i="35"/>
  <c r="O514" i="35"/>
  <c r="N515" i="35"/>
  <c r="O515" i="35"/>
  <c r="N516" i="35"/>
  <c r="O516" i="35"/>
  <c r="N517" i="35"/>
  <c r="O517" i="35"/>
  <c r="N518" i="35"/>
  <c r="O518" i="35"/>
  <c r="N519" i="35"/>
  <c r="O519" i="35"/>
  <c r="N520" i="35"/>
  <c r="O520" i="35"/>
  <c r="N521" i="35"/>
  <c r="O521" i="35"/>
  <c r="N522" i="35"/>
  <c r="O522" i="35"/>
  <c r="N523" i="35"/>
  <c r="O523" i="35"/>
  <c r="N524" i="35"/>
  <c r="O524" i="35"/>
  <c r="N525" i="35"/>
  <c r="O525" i="35"/>
  <c r="N526" i="35"/>
  <c r="O526" i="35"/>
  <c r="N527" i="35"/>
  <c r="O527" i="35"/>
  <c r="N52" i="35"/>
  <c r="O52" i="35"/>
  <c r="N528" i="35"/>
  <c r="O528" i="35"/>
  <c r="N529" i="35"/>
  <c r="O529" i="35"/>
  <c r="N530" i="35"/>
  <c r="O530" i="35"/>
  <c r="N531" i="35"/>
  <c r="O531" i="35"/>
  <c r="N532" i="35"/>
  <c r="O532" i="35"/>
  <c r="N533" i="35"/>
  <c r="O533" i="35"/>
  <c r="N30" i="35"/>
  <c r="O30" i="35"/>
  <c r="N31" i="35"/>
  <c r="O31" i="35"/>
  <c r="N32" i="35"/>
  <c r="O32" i="35"/>
  <c r="N33" i="35"/>
  <c r="O33" i="35"/>
  <c r="N34" i="35"/>
  <c r="O34" i="35"/>
  <c r="N35" i="35"/>
  <c r="O35" i="35"/>
  <c r="N534" i="35"/>
  <c r="O534" i="35"/>
  <c r="N535" i="35"/>
  <c r="O535" i="35"/>
  <c r="N536" i="35"/>
  <c r="O536" i="35"/>
  <c r="N537" i="35"/>
  <c r="O537" i="35"/>
  <c r="N538" i="35"/>
  <c r="O538" i="35"/>
  <c r="N539" i="35"/>
  <c r="O539" i="35"/>
  <c r="N540" i="35"/>
  <c r="O540" i="35"/>
  <c r="N541" i="35"/>
  <c r="O541" i="35"/>
  <c r="N542" i="35"/>
  <c r="O542" i="35"/>
  <c r="N543" i="35"/>
  <c r="O543" i="35"/>
  <c r="N544" i="35"/>
  <c r="O544" i="35"/>
  <c r="N545" i="35"/>
  <c r="O545" i="35"/>
  <c r="N546" i="35"/>
  <c r="O546" i="35"/>
  <c r="N547" i="35"/>
  <c r="O547" i="35"/>
  <c r="N122" i="35"/>
  <c r="O122" i="35"/>
  <c r="N548" i="35"/>
  <c r="O548" i="35"/>
  <c r="N549" i="35"/>
  <c r="O549" i="35"/>
  <c r="N550" i="35"/>
  <c r="O550" i="35"/>
  <c r="N551" i="35"/>
  <c r="O551" i="35"/>
  <c r="N6" i="35"/>
  <c r="O6" i="35"/>
  <c r="N7" i="35"/>
  <c r="O7" i="35"/>
  <c r="N552" i="35"/>
  <c r="O552" i="35"/>
  <c r="N553" i="35"/>
  <c r="O553" i="35"/>
  <c r="N554" i="35"/>
  <c r="O554" i="35"/>
  <c r="N555" i="35"/>
  <c r="O555" i="35"/>
  <c r="N556" i="35"/>
  <c r="O556" i="35"/>
  <c r="N557" i="35"/>
  <c r="O557" i="35"/>
  <c r="N558" i="35"/>
  <c r="O558" i="35"/>
  <c r="N559" i="35"/>
  <c r="O559" i="35"/>
  <c r="N560" i="35"/>
  <c r="O560" i="35"/>
  <c r="N561" i="35"/>
  <c r="O561" i="35"/>
  <c r="N562" i="35"/>
  <c r="O562" i="35"/>
  <c r="N563" i="35"/>
  <c r="O563" i="35"/>
  <c r="N564" i="35"/>
  <c r="O564" i="35"/>
  <c r="N565" i="35"/>
  <c r="O565" i="35"/>
  <c r="N566" i="35"/>
  <c r="O566" i="35"/>
  <c r="N567" i="35"/>
  <c r="O567" i="35"/>
  <c r="N568" i="35"/>
  <c r="O568" i="35"/>
  <c r="N569" i="35"/>
  <c r="O569" i="35"/>
  <c r="N570" i="35"/>
  <c r="O570" i="35"/>
  <c r="N571" i="35"/>
  <c r="O571" i="35"/>
  <c r="N572" i="35"/>
  <c r="O572" i="35"/>
  <c r="N573" i="35"/>
  <c r="O573" i="35"/>
  <c r="N574" i="35"/>
  <c r="O574" i="35"/>
  <c r="N575" i="35"/>
  <c r="O575" i="35"/>
  <c r="N576" i="35"/>
  <c r="O576" i="35"/>
  <c r="N93" i="35"/>
  <c r="O93" i="35"/>
  <c r="N577" i="35"/>
  <c r="O577" i="35"/>
  <c r="N578" i="35"/>
  <c r="O578" i="35"/>
  <c r="N579" i="35"/>
  <c r="O579" i="35"/>
  <c r="N580" i="35"/>
  <c r="O580" i="35"/>
  <c r="N581" i="35"/>
  <c r="O581" i="35"/>
  <c r="N582" i="35"/>
  <c r="O582" i="35"/>
  <c r="N583" i="35"/>
  <c r="O583" i="35"/>
  <c r="N584" i="35"/>
  <c r="O584" i="35"/>
  <c r="N585" i="35"/>
  <c r="O585" i="35"/>
  <c r="N586" i="35"/>
  <c r="O586" i="35"/>
  <c r="N587" i="35"/>
  <c r="O587" i="35"/>
  <c r="N588" i="35"/>
  <c r="O588" i="35"/>
  <c r="N589" i="35"/>
  <c r="O589" i="35"/>
  <c r="N590" i="35"/>
  <c r="O590" i="35"/>
  <c r="N591" i="35"/>
  <c r="O591" i="35"/>
  <c r="N592" i="35"/>
  <c r="O592" i="35"/>
  <c r="N593" i="35"/>
  <c r="O593" i="35"/>
  <c r="N594" i="35"/>
  <c r="O594" i="35"/>
  <c r="N595" i="35"/>
  <c r="O595" i="35"/>
  <c r="N596" i="35"/>
  <c r="O596" i="35"/>
  <c r="N597" i="35"/>
  <c r="O597" i="35"/>
  <c r="N598" i="35"/>
  <c r="O598" i="35"/>
  <c r="N599" i="35"/>
  <c r="O599" i="35"/>
  <c r="N600" i="35"/>
  <c r="O600" i="35"/>
  <c r="N601" i="35"/>
  <c r="O601" i="35"/>
  <c r="N602" i="35"/>
  <c r="O602" i="35"/>
  <c r="N603" i="35"/>
  <c r="O603" i="35"/>
  <c r="N604" i="35"/>
  <c r="O604" i="35"/>
  <c r="N605" i="35"/>
  <c r="O605" i="35"/>
  <c r="N606" i="35"/>
  <c r="O606" i="35"/>
  <c r="N607" i="35"/>
  <c r="O607" i="35"/>
  <c r="N608" i="35"/>
  <c r="O608" i="35"/>
  <c r="N609" i="35"/>
  <c r="O609" i="35"/>
  <c r="N610" i="35"/>
  <c r="O610" i="35"/>
  <c r="N611" i="35"/>
  <c r="O611" i="35"/>
  <c r="N612" i="35"/>
  <c r="O612" i="35"/>
  <c r="N613" i="35"/>
  <c r="O613" i="35"/>
  <c r="N614" i="35"/>
  <c r="O614" i="35"/>
  <c r="N29" i="35"/>
  <c r="O29" i="35"/>
  <c r="N615" i="35"/>
  <c r="O615" i="35"/>
  <c r="N616" i="35"/>
  <c r="O616" i="35"/>
  <c r="N617" i="35"/>
  <c r="O617" i="35"/>
  <c r="N618" i="35"/>
  <c r="O618" i="35"/>
  <c r="N619" i="35"/>
  <c r="O619" i="35"/>
  <c r="N112" i="35"/>
  <c r="O112" i="35"/>
  <c r="N113" i="35"/>
  <c r="O113" i="35"/>
  <c r="N620" i="35"/>
  <c r="O620" i="35"/>
  <c r="N621" i="35"/>
  <c r="O621" i="35"/>
  <c r="N622" i="35"/>
  <c r="O622" i="35"/>
  <c r="N623" i="35"/>
  <c r="O623" i="35"/>
  <c r="N624" i="35"/>
  <c r="O624" i="35"/>
  <c r="N625" i="35"/>
  <c r="O625" i="35"/>
  <c r="N626" i="35"/>
  <c r="O626" i="35"/>
  <c r="N627" i="35"/>
  <c r="O627" i="35"/>
  <c r="N628" i="35"/>
  <c r="O628" i="35"/>
  <c r="N629" i="35"/>
  <c r="O629" i="35"/>
  <c r="N630" i="35"/>
  <c r="O630" i="35"/>
  <c r="N631" i="35"/>
  <c r="O631" i="35"/>
  <c r="N632" i="35"/>
  <c r="O632" i="35"/>
  <c r="N633" i="35"/>
  <c r="O633" i="35"/>
  <c r="N634" i="35"/>
  <c r="O634" i="35"/>
  <c r="N635" i="35"/>
  <c r="O635" i="35"/>
  <c r="N636" i="35"/>
  <c r="O636" i="35"/>
  <c r="N637" i="35"/>
  <c r="O637" i="35"/>
  <c r="N638" i="35"/>
  <c r="O638" i="35"/>
  <c r="N639" i="35"/>
  <c r="O639" i="35"/>
  <c r="N640" i="35"/>
  <c r="O640" i="35"/>
  <c r="N641" i="35"/>
  <c r="O641" i="35"/>
  <c r="N642" i="35"/>
  <c r="O642" i="35"/>
  <c r="N643" i="35"/>
  <c r="O643" i="35"/>
  <c r="N644" i="35"/>
  <c r="O644" i="35"/>
  <c r="N645" i="35"/>
  <c r="O645" i="35"/>
  <c r="N646" i="35"/>
  <c r="O646" i="35"/>
  <c r="N647" i="35"/>
  <c r="O647" i="35"/>
  <c r="N648" i="35"/>
  <c r="O648" i="35"/>
  <c r="N649" i="35"/>
  <c r="O649" i="35"/>
  <c r="N650" i="35"/>
  <c r="O650" i="35"/>
  <c r="N651" i="35"/>
  <c r="O651" i="35"/>
  <c r="N652" i="35"/>
  <c r="O652" i="35"/>
  <c r="N653" i="35"/>
  <c r="O653" i="35"/>
  <c r="N654" i="35"/>
  <c r="O654" i="35"/>
  <c r="N655" i="35"/>
  <c r="O655" i="35"/>
  <c r="N656" i="35"/>
  <c r="O656" i="35"/>
  <c r="N657" i="35"/>
  <c r="O657" i="35"/>
  <c r="N658" i="35"/>
  <c r="O658" i="35"/>
  <c r="N659" i="35"/>
  <c r="O659" i="35"/>
  <c r="N660" i="35"/>
  <c r="O660" i="35"/>
  <c r="N661" i="35"/>
  <c r="O661" i="35"/>
  <c r="N662" i="35"/>
  <c r="O662" i="35"/>
  <c r="N663" i="35"/>
  <c r="O663" i="35"/>
  <c r="N664" i="35"/>
  <c r="O664" i="35"/>
  <c r="N665" i="35"/>
  <c r="O665" i="35"/>
  <c r="N666" i="35"/>
  <c r="O666" i="35"/>
  <c r="N667" i="35"/>
  <c r="O667" i="35"/>
  <c r="N668" i="35"/>
  <c r="O668" i="35"/>
  <c r="N669" i="35"/>
  <c r="O669" i="35"/>
  <c r="N670" i="35"/>
  <c r="O670" i="35"/>
  <c r="N671" i="35"/>
  <c r="O671" i="35"/>
  <c r="N672" i="35"/>
  <c r="O672" i="35"/>
  <c r="N673" i="35"/>
  <c r="O673" i="35"/>
  <c r="N674" i="35"/>
  <c r="O674" i="35"/>
  <c r="N675" i="35"/>
  <c r="O675" i="35"/>
  <c r="N676" i="35"/>
  <c r="O676" i="35"/>
  <c r="N677" i="35"/>
  <c r="O677" i="35"/>
  <c r="N678" i="35"/>
  <c r="O678" i="35"/>
  <c r="N679" i="35"/>
  <c r="O679" i="35"/>
  <c r="N680" i="35"/>
  <c r="O680" i="35"/>
  <c r="N681" i="35"/>
  <c r="O681" i="35"/>
  <c r="N682" i="35"/>
  <c r="O682" i="35"/>
  <c r="N683" i="35"/>
  <c r="O683" i="35"/>
  <c r="N684" i="35"/>
  <c r="O684" i="35"/>
  <c r="N685" i="35"/>
  <c r="O685" i="35"/>
  <c r="N686" i="35"/>
  <c r="O686" i="35"/>
  <c r="N687" i="35"/>
  <c r="O687" i="35"/>
  <c r="N688" i="35"/>
  <c r="O688" i="35"/>
  <c r="N689" i="35"/>
  <c r="O689" i="35"/>
  <c r="N690" i="35"/>
  <c r="O690" i="35"/>
  <c r="N691" i="35"/>
  <c r="O691" i="35"/>
  <c r="N692" i="35"/>
  <c r="O692" i="35"/>
  <c r="N102" i="35"/>
  <c r="O102" i="35"/>
  <c r="N693" i="35"/>
  <c r="O693" i="35"/>
  <c r="N694" i="35"/>
  <c r="O694" i="35"/>
  <c r="N695" i="35"/>
  <c r="O695" i="35"/>
  <c r="N696" i="35"/>
  <c r="O696" i="35"/>
  <c r="N197" i="35"/>
  <c r="O197" i="35"/>
  <c r="N697" i="35"/>
  <c r="O697" i="35"/>
  <c r="N198" i="35"/>
  <c r="O198" i="35"/>
  <c r="N199" i="35"/>
  <c r="O199" i="35"/>
  <c r="N200" i="35"/>
  <c r="O200" i="35"/>
  <c r="N201" i="35"/>
  <c r="O201" i="35"/>
  <c r="N202" i="35"/>
  <c r="O202" i="35"/>
  <c r="N203" i="35"/>
  <c r="O203" i="35"/>
  <c r="N698" i="35"/>
  <c r="O698" i="35"/>
  <c r="N699" i="35"/>
  <c r="O699" i="35"/>
  <c r="N700" i="35"/>
  <c r="O700" i="35"/>
  <c r="N701" i="35"/>
  <c r="O701" i="35"/>
  <c r="N702" i="35"/>
  <c r="O702" i="35"/>
  <c r="N703" i="35"/>
  <c r="O703" i="35"/>
  <c r="N704" i="35"/>
  <c r="O704" i="35"/>
  <c r="N705" i="35"/>
  <c r="O705" i="35"/>
  <c r="N706" i="35"/>
  <c r="O706" i="35"/>
  <c r="N707" i="35"/>
  <c r="O707" i="35"/>
  <c r="N708" i="35"/>
  <c r="O708" i="35"/>
  <c r="N59" i="35"/>
  <c r="O59" i="35"/>
  <c r="N709" i="35"/>
  <c r="O709" i="35"/>
  <c r="N710" i="35"/>
  <c r="O710" i="35"/>
  <c r="N711" i="35"/>
  <c r="O711" i="35"/>
  <c r="N712" i="35"/>
  <c r="O712" i="35"/>
  <c r="N713" i="35"/>
  <c r="O713" i="35"/>
  <c r="N714" i="35"/>
  <c r="O714" i="35"/>
  <c r="N715" i="35"/>
  <c r="O715" i="35"/>
  <c r="N716" i="35"/>
  <c r="O716" i="35"/>
  <c r="N717" i="35"/>
  <c r="O717" i="35"/>
  <c r="N718" i="35"/>
  <c r="O718" i="35"/>
  <c r="N719" i="35"/>
  <c r="O719" i="35"/>
  <c r="N720" i="35"/>
  <c r="O720" i="35"/>
  <c r="N721" i="35"/>
  <c r="O721" i="35"/>
  <c r="N722" i="35"/>
  <c r="O722" i="35"/>
  <c r="N723" i="35"/>
  <c r="O723" i="35"/>
  <c r="N724" i="35"/>
  <c r="O724" i="35"/>
  <c r="N725" i="35"/>
  <c r="O725" i="35"/>
  <c r="N726" i="35"/>
  <c r="O726" i="35"/>
  <c r="N727" i="35"/>
  <c r="O727" i="35"/>
  <c r="N728" i="35"/>
  <c r="O728" i="35"/>
  <c r="N729" i="35"/>
  <c r="O729" i="35"/>
  <c r="N730" i="35"/>
  <c r="O730" i="35"/>
  <c r="N731" i="35"/>
  <c r="O731" i="35"/>
  <c r="N732" i="35"/>
  <c r="O732" i="35"/>
  <c r="N733" i="35"/>
  <c r="O733" i="35"/>
  <c r="N734" i="35"/>
  <c r="O734" i="35"/>
  <c r="N735" i="35"/>
  <c r="O735" i="35"/>
  <c r="N736" i="35"/>
  <c r="O736" i="35"/>
  <c r="N737" i="35"/>
  <c r="O737" i="35"/>
  <c r="N738" i="35"/>
  <c r="O738" i="35"/>
  <c r="N739" i="35"/>
  <c r="O739" i="35"/>
  <c r="N740" i="35"/>
  <c r="O740" i="35"/>
  <c r="N741" i="35"/>
  <c r="O741" i="35"/>
  <c r="N742" i="35"/>
  <c r="O742" i="35"/>
  <c r="N743" i="35"/>
  <c r="O743" i="35"/>
  <c r="N744" i="35"/>
  <c r="O744" i="35"/>
  <c r="N745" i="35"/>
  <c r="O745" i="35"/>
  <c r="N746" i="35"/>
  <c r="O746" i="35"/>
  <c r="N747" i="35"/>
  <c r="O747" i="35"/>
  <c r="N748" i="35"/>
  <c r="O748" i="35"/>
  <c r="N749" i="35"/>
  <c r="O749" i="35"/>
  <c r="N750" i="35"/>
  <c r="O750" i="35"/>
  <c r="N751" i="35"/>
  <c r="O751" i="35"/>
  <c r="N752" i="35"/>
  <c r="O752" i="35"/>
  <c r="N753" i="35"/>
  <c r="O753" i="35"/>
  <c r="N754" i="35"/>
  <c r="O754" i="35"/>
  <c r="N755" i="35"/>
  <c r="O755" i="35"/>
  <c r="N756" i="35"/>
  <c r="O756" i="35"/>
  <c r="N757" i="35"/>
  <c r="O757" i="35"/>
  <c r="N758" i="35"/>
  <c r="O758" i="35"/>
  <c r="N759" i="35"/>
  <c r="O759" i="35"/>
  <c r="N760" i="35"/>
  <c r="O760" i="35"/>
  <c r="N761" i="35"/>
  <c r="O761" i="35"/>
  <c r="N762" i="35"/>
  <c r="O762" i="35"/>
  <c r="N763" i="35"/>
  <c r="O763" i="35"/>
  <c r="N764" i="35"/>
  <c r="O764" i="35"/>
  <c r="N765" i="35"/>
  <c r="O765" i="35"/>
  <c r="N766" i="35"/>
  <c r="O766" i="35"/>
  <c r="N767" i="35"/>
  <c r="O767" i="35"/>
  <c r="N768" i="35"/>
  <c r="O768" i="35"/>
  <c r="N769" i="35"/>
  <c r="O769" i="35"/>
  <c r="N770" i="35"/>
  <c r="O770" i="35"/>
  <c r="N771" i="35"/>
  <c r="O771" i="35"/>
  <c r="N772" i="35"/>
  <c r="O772" i="35"/>
  <c r="N773" i="35"/>
  <c r="O773" i="35"/>
  <c r="N774" i="35"/>
  <c r="O774" i="35"/>
  <c r="N775" i="35"/>
  <c r="O775" i="35"/>
  <c r="N80" i="35"/>
  <c r="O80" i="35"/>
  <c r="N81" i="35"/>
  <c r="O81" i="35"/>
  <c r="N776" i="35"/>
  <c r="O776" i="35"/>
  <c r="N777" i="35"/>
  <c r="O777" i="35"/>
  <c r="N778" i="35"/>
  <c r="O778" i="35"/>
  <c r="N779" i="35"/>
  <c r="O779" i="35"/>
  <c r="N780" i="35"/>
  <c r="O780" i="35"/>
  <c r="N781" i="35"/>
  <c r="O781" i="35"/>
  <c r="N782" i="35"/>
  <c r="O782" i="35"/>
  <c r="N783" i="35"/>
  <c r="O783" i="35"/>
  <c r="N784" i="35"/>
  <c r="O784" i="35"/>
  <c r="N785" i="35"/>
  <c r="O785" i="35"/>
  <c r="N786" i="35"/>
  <c r="O786" i="35"/>
  <c r="N787" i="35"/>
  <c r="O787" i="35"/>
  <c r="N788" i="35"/>
  <c r="O788" i="35"/>
  <c r="N789" i="35"/>
  <c r="O789" i="35"/>
  <c r="N790" i="35"/>
  <c r="O790" i="35"/>
  <c r="N791" i="35"/>
  <c r="O791" i="35"/>
  <c r="N792" i="35"/>
  <c r="O792" i="35"/>
  <c r="N793" i="35"/>
  <c r="O793" i="35"/>
  <c r="N794" i="35"/>
  <c r="O794" i="35"/>
  <c r="N795" i="35"/>
  <c r="O795" i="35"/>
  <c r="N796" i="35"/>
  <c r="O796" i="35"/>
  <c r="N797" i="35"/>
  <c r="O797" i="35"/>
  <c r="N798" i="35"/>
  <c r="O798" i="35"/>
  <c r="N799" i="35"/>
  <c r="O799" i="35"/>
  <c r="N800" i="35"/>
  <c r="O800" i="35"/>
  <c r="N801" i="35"/>
  <c r="O801" i="35"/>
  <c r="N802" i="35"/>
  <c r="O802" i="35"/>
  <c r="N803" i="35"/>
  <c r="O803" i="35"/>
  <c r="N185" i="35"/>
  <c r="O185" i="35"/>
  <c r="N186" i="35"/>
  <c r="O186" i="35"/>
  <c r="N187" i="35"/>
  <c r="O187" i="35"/>
  <c r="N188" i="35"/>
  <c r="O188" i="35"/>
  <c r="N189" i="35"/>
  <c r="O189" i="35"/>
  <c r="N190" i="35"/>
  <c r="O190" i="35"/>
  <c r="N804" i="35"/>
  <c r="O804" i="35"/>
  <c r="N805" i="35"/>
  <c r="O805" i="35"/>
  <c r="N806" i="35"/>
  <c r="O806" i="35"/>
  <c r="N807" i="35"/>
  <c r="O807" i="35"/>
  <c r="N808" i="35"/>
  <c r="O808" i="35"/>
  <c r="N809" i="35"/>
  <c r="O809" i="35"/>
  <c r="N810" i="35"/>
  <c r="O810" i="35"/>
  <c r="N811" i="35"/>
  <c r="O811" i="35"/>
  <c r="N812" i="35"/>
  <c r="O812" i="35"/>
  <c r="N12" i="35"/>
  <c r="O12" i="35"/>
  <c r="N813" i="35"/>
  <c r="O813" i="35"/>
  <c r="N814" i="35"/>
  <c r="O814" i="35"/>
  <c r="N815" i="35"/>
  <c r="O815" i="35"/>
  <c r="N816" i="35"/>
  <c r="O816" i="35"/>
  <c r="N817" i="35"/>
  <c r="O817" i="35"/>
  <c r="N818" i="35"/>
  <c r="O818" i="35"/>
  <c r="N819" i="35"/>
  <c r="O819" i="35"/>
  <c r="N820" i="35"/>
  <c r="O820" i="35"/>
  <c r="N821" i="35"/>
  <c r="O821" i="35"/>
  <c r="N822" i="35"/>
  <c r="O822" i="35"/>
  <c r="N823" i="35"/>
  <c r="O823" i="35"/>
  <c r="N824" i="35"/>
  <c r="O824" i="35"/>
  <c r="N825" i="35"/>
  <c r="O825" i="35"/>
  <c r="N826" i="35"/>
  <c r="O826" i="35"/>
  <c r="N827" i="35"/>
  <c r="O827" i="35"/>
  <c r="N828" i="35"/>
  <c r="O828" i="35"/>
  <c r="N829" i="35"/>
  <c r="O829" i="35"/>
  <c r="N830" i="35"/>
  <c r="O830" i="35"/>
  <c r="N831" i="35"/>
  <c r="O831" i="35"/>
  <c r="N832" i="35"/>
  <c r="O832" i="35"/>
  <c r="N833" i="35"/>
  <c r="O833" i="35"/>
  <c r="N834" i="35"/>
  <c r="O834" i="35"/>
  <c r="N835" i="35"/>
  <c r="O835" i="35"/>
  <c r="N836" i="35"/>
  <c r="O836" i="35"/>
  <c r="N837" i="35"/>
  <c r="O837" i="35"/>
  <c r="N838" i="35"/>
  <c r="O838" i="35"/>
  <c r="N839" i="35"/>
  <c r="O839" i="35"/>
  <c r="N840" i="35"/>
  <c r="O840" i="35"/>
  <c r="N841" i="35"/>
  <c r="O841" i="35"/>
  <c r="N842" i="35"/>
  <c r="O842" i="35"/>
  <c r="N843" i="35"/>
  <c r="O843" i="35"/>
  <c r="N844" i="35"/>
  <c r="O844" i="35"/>
  <c r="N845" i="35"/>
  <c r="O845" i="35"/>
  <c r="N846" i="35"/>
  <c r="O846" i="35"/>
  <c r="N847" i="35"/>
  <c r="O847" i="35"/>
  <c r="N848" i="35"/>
  <c r="O848" i="35"/>
  <c r="N849" i="35"/>
  <c r="O849" i="35"/>
  <c r="N850" i="35"/>
  <c r="O850" i="35"/>
  <c r="N851" i="35"/>
  <c r="O851" i="35"/>
  <c r="N852" i="35"/>
  <c r="O852" i="35"/>
  <c r="N853" i="35"/>
  <c r="O853" i="35"/>
  <c r="N854" i="35"/>
  <c r="O854" i="35"/>
  <c r="N855" i="35"/>
  <c r="O855" i="35"/>
  <c r="N856" i="35"/>
  <c r="O856" i="35"/>
  <c r="N857" i="35"/>
  <c r="O857" i="35"/>
  <c r="N858" i="35"/>
  <c r="O858" i="35"/>
  <c r="N859" i="35"/>
  <c r="O859" i="35"/>
  <c r="N860" i="35"/>
  <c r="O860" i="35"/>
  <c r="N118" i="35"/>
  <c r="O118" i="35"/>
  <c r="N861" i="35"/>
  <c r="O861" i="35"/>
  <c r="N862" i="35"/>
  <c r="O862" i="35"/>
  <c r="N863" i="35"/>
  <c r="O863" i="35"/>
  <c r="N864" i="35"/>
  <c r="O864" i="35"/>
  <c r="N865" i="35"/>
  <c r="O865" i="35"/>
  <c r="N131" i="35"/>
  <c r="O131" i="35"/>
  <c r="N866" i="35"/>
  <c r="O866" i="35"/>
  <c r="N867" i="35"/>
  <c r="O867" i="35"/>
  <c r="N868" i="35"/>
  <c r="O868" i="35"/>
  <c r="N869" i="35"/>
  <c r="O869" i="35"/>
  <c r="N171" i="35"/>
  <c r="O171" i="35"/>
  <c r="N172" i="35"/>
  <c r="O172" i="35"/>
  <c r="N173" i="35"/>
  <c r="O173" i="35"/>
  <c r="N870" i="35"/>
  <c r="O870" i="35"/>
  <c r="N871" i="35"/>
  <c r="O871" i="35"/>
  <c r="N872" i="35"/>
  <c r="O872" i="35"/>
  <c r="N873" i="35"/>
  <c r="O873" i="35"/>
  <c r="N874" i="35"/>
  <c r="O874" i="35"/>
  <c r="N65" i="35"/>
  <c r="O65" i="35"/>
  <c r="N875" i="35"/>
  <c r="O875" i="35"/>
  <c r="N876" i="35"/>
  <c r="O876" i="35"/>
  <c r="N877" i="35"/>
  <c r="O877" i="35"/>
  <c r="N878" i="35"/>
  <c r="O878" i="35"/>
  <c r="N879" i="35"/>
  <c r="O879" i="35"/>
  <c r="N880" i="35"/>
  <c r="O880" i="35"/>
  <c r="N881" i="35"/>
  <c r="O881" i="35"/>
  <c r="N882" i="35"/>
  <c r="O882" i="35"/>
  <c r="N883" i="35"/>
  <c r="O883" i="35"/>
  <c r="N884" i="35"/>
  <c r="O884" i="35"/>
  <c r="N885" i="35"/>
  <c r="O885" i="35"/>
  <c r="N886" i="35"/>
  <c r="O886" i="35"/>
  <c r="N887" i="35"/>
  <c r="O887" i="35"/>
  <c r="N888" i="35"/>
  <c r="O888" i="35"/>
  <c r="N889" i="35"/>
  <c r="O889" i="35"/>
  <c r="N890" i="35"/>
  <c r="O890" i="35"/>
  <c r="N891" i="35"/>
  <c r="O891" i="35"/>
  <c r="N892" i="35"/>
  <c r="O892" i="35"/>
  <c r="N893" i="35"/>
  <c r="O893" i="35"/>
  <c r="N894" i="35"/>
  <c r="O894" i="35"/>
  <c r="N895" i="35"/>
  <c r="O895" i="35"/>
  <c r="N896" i="35"/>
  <c r="O896" i="35"/>
  <c r="N897" i="35"/>
  <c r="O897" i="35"/>
  <c r="N898" i="35"/>
  <c r="O898" i="35"/>
  <c r="N899" i="35"/>
  <c r="O899" i="35"/>
  <c r="N900" i="35"/>
  <c r="O900" i="35"/>
  <c r="N901" i="35"/>
  <c r="O901" i="35"/>
  <c r="N902" i="35"/>
  <c r="O902" i="35"/>
  <c r="N903" i="35"/>
  <c r="O903" i="35"/>
  <c r="N904" i="35"/>
  <c r="O904" i="35"/>
  <c r="N905" i="35"/>
  <c r="O905" i="35"/>
  <c r="N38" i="35"/>
  <c r="O38" i="35"/>
  <c r="N906" i="35"/>
  <c r="O906" i="35"/>
  <c r="N907" i="35"/>
  <c r="O907" i="35"/>
  <c r="N908" i="35"/>
  <c r="O908" i="35"/>
  <c r="N909" i="35"/>
  <c r="O909" i="35"/>
  <c r="N910" i="35"/>
  <c r="O910" i="35"/>
  <c r="N911" i="35"/>
  <c r="O911" i="35"/>
  <c r="N912" i="35"/>
  <c r="O912" i="35"/>
  <c r="N913" i="35"/>
  <c r="O913" i="35"/>
  <c r="N914" i="35"/>
  <c r="O914" i="35"/>
  <c r="N915" i="35"/>
  <c r="O915" i="35"/>
  <c r="N916" i="35"/>
  <c r="O916" i="35"/>
  <c r="N917" i="35"/>
  <c r="O917" i="35"/>
  <c r="N918" i="35"/>
  <c r="O918" i="35"/>
  <c r="N919" i="35"/>
  <c r="O919" i="35"/>
  <c r="N920" i="35"/>
  <c r="O920" i="35"/>
  <c r="N921" i="35"/>
  <c r="O921" i="35"/>
  <c r="N922" i="35"/>
  <c r="O922" i="35"/>
  <c r="N923" i="35"/>
  <c r="O923" i="35"/>
  <c r="N924" i="35"/>
  <c r="O924" i="35"/>
  <c r="N925" i="35"/>
  <c r="O925" i="35"/>
  <c r="N926" i="35"/>
  <c r="O926" i="35"/>
  <c r="N927" i="35"/>
  <c r="O927" i="35"/>
  <c r="N928" i="35"/>
  <c r="O928" i="35"/>
  <c r="N929" i="35"/>
  <c r="O929" i="35"/>
  <c r="N930" i="35"/>
  <c r="O930" i="35"/>
  <c r="N931" i="35"/>
  <c r="O931" i="35"/>
  <c r="N932" i="35"/>
  <c r="O932" i="35"/>
  <c r="N933" i="35"/>
  <c r="O933" i="35"/>
  <c r="N934" i="35"/>
  <c r="O934" i="35"/>
  <c r="N935" i="35"/>
  <c r="O935" i="35"/>
  <c r="N936" i="35"/>
  <c r="O936" i="35"/>
  <c r="N937" i="35"/>
  <c r="O937" i="35"/>
  <c r="N938" i="35"/>
  <c r="O938" i="35"/>
  <c r="N939" i="35"/>
  <c r="O939" i="35"/>
  <c r="N940" i="35"/>
  <c r="O940" i="35"/>
  <c r="N941" i="35"/>
  <c r="O941" i="35"/>
  <c r="N942" i="35"/>
  <c r="O942" i="35"/>
  <c r="N943" i="35"/>
  <c r="O943" i="35"/>
  <c r="N944" i="35"/>
  <c r="O944" i="35"/>
  <c r="N945" i="35"/>
  <c r="O945" i="35"/>
  <c r="N946" i="35"/>
  <c r="O946" i="35"/>
  <c r="N947" i="35"/>
  <c r="O947" i="35"/>
  <c r="N948" i="35"/>
  <c r="O948" i="35"/>
  <c r="N949" i="35"/>
  <c r="O949" i="35"/>
  <c r="N950" i="35"/>
  <c r="O950" i="35"/>
  <c r="N951" i="35"/>
  <c r="O951" i="35"/>
  <c r="N952" i="35"/>
  <c r="O952" i="35"/>
  <c r="N953" i="35"/>
  <c r="O953" i="35"/>
  <c r="N954" i="35"/>
  <c r="O954" i="35"/>
  <c r="N955" i="35"/>
  <c r="O955" i="35"/>
  <c r="N956" i="35"/>
  <c r="O956" i="35"/>
  <c r="N957" i="35"/>
  <c r="O957" i="35"/>
  <c r="N958" i="35"/>
  <c r="O958" i="35"/>
  <c r="N959" i="35"/>
  <c r="O959" i="35"/>
  <c r="N960" i="35"/>
  <c r="O960" i="35"/>
  <c r="N961" i="35"/>
  <c r="O961" i="35"/>
  <c r="N962" i="35"/>
  <c r="O962" i="35"/>
  <c r="N963" i="35"/>
  <c r="O963" i="35"/>
  <c r="N964" i="35"/>
  <c r="O964" i="35"/>
  <c r="N965" i="35"/>
  <c r="O965" i="35"/>
  <c r="N966" i="35"/>
  <c r="O966" i="35"/>
  <c r="N967" i="35"/>
  <c r="O967" i="35"/>
  <c r="N968" i="35"/>
  <c r="O968" i="35"/>
  <c r="N969" i="35"/>
  <c r="O969" i="35"/>
  <c r="N970" i="35"/>
  <c r="O970" i="35"/>
  <c r="N971" i="35"/>
  <c r="O971" i="35"/>
  <c r="N972" i="35"/>
  <c r="O972" i="35"/>
  <c r="N973" i="35"/>
  <c r="O973" i="35"/>
  <c r="N974" i="35"/>
  <c r="O974" i="35"/>
  <c r="N975" i="35"/>
  <c r="O975" i="35"/>
  <c r="N160" i="35"/>
  <c r="O160" i="35"/>
  <c r="N161" i="35"/>
  <c r="O161" i="35"/>
  <c r="N162" i="35"/>
  <c r="O162" i="35"/>
  <c r="N976" i="35"/>
  <c r="O976" i="35"/>
  <c r="N977" i="35"/>
  <c r="O977" i="35"/>
  <c r="N978" i="35"/>
  <c r="O978" i="35"/>
  <c r="N163" i="35"/>
  <c r="O163" i="35"/>
  <c r="N164" i="35"/>
  <c r="O164" i="35"/>
  <c r="N165" i="35"/>
  <c r="O165" i="35"/>
  <c r="N166" i="35"/>
  <c r="O166" i="35"/>
  <c r="N167" i="35"/>
  <c r="O167" i="35"/>
  <c r="N979" i="35"/>
  <c r="O979" i="35"/>
  <c r="N980" i="35"/>
  <c r="O980" i="35"/>
  <c r="N981" i="35"/>
  <c r="O981" i="35"/>
  <c r="N982" i="35"/>
  <c r="O982" i="35"/>
  <c r="N983" i="35"/>
  <c r="O983" i="35"/>
  <c r="N984" i="35"/>
  <c r="O984" i="35"/>
  <c r="N985" i="35"/>
  <c r="O985" i="35"/>
  <c r="N986" i="35"/>
  <c r="O986" i="35"/>
  <c r="N987" i="35"/>
  <c r="O987" i="35"/>
  <c r="N988" i="35"/>
  <c r="O988" i="35"/>
  <c r="N989" i="35"/>
  <c r="O989" i="35"/>
  <c r="N990" i="35"/>
  <c r="O990" i="35"/>
  <c r="N991" i="35"/>
  <c r="O991" i="35"/>
  <c r="N992" i="35"/>
  <c r="O992" i="35"/>
  <c r="N993" i="35"/>
  <c r="O993" i="35"/>
  <c r="N994" i="35"/>
  <c r="O994" i="35"/>
  <c r="N995" i="35"/>
  <c r="O995" i="35"/>
  <c r="N996" i="35"/>
  <c r="O996" i="35"/>
  <c r="N997" i="35"/>
  <c r="O997" i="35"/>
  <c r="N998" i="35"/>
  <c r="O998" i="35"/>
  <c r="N999" i="35"/>
  <c r="O999" i="35"/>
  <c r="N1000" i="35"/>
  <c r="O1000" i="35"/>
  <c r="N1001" i="35"/>
  <c r="O1001" i="35"/>
  <c r="N1002" i="35"/>
  <c r="O1002" i="35"/>
  <c r="N1003" i="35"/>
  <c r="O1003" i="35"/>
  <c r="N90" i="35"/>
  <c r="O90" i="35"/>
  <c r="N91" i="35"/>
  <c r="O91" i="35"/>
  <c r="N1004" i="35"/>
  <c r="O1004" i="35"/>
  <c r="N1005" i="35"/>
  <c r="O1005" i="35"/>
  <c r="N1006" i="35"/>
  <c r="O1006" i="35"/>
  <c r="N1007" i="35"/>
  <c r="O1007" i="35"/>
  <c r="N1008" i="35"/>
  <c r="O1008" i="35"/>
  <c r="N1009" i="35"/>
  <c r="O1009" i="35"/>
  <c r="N1010" i="35"/>
  <c r="O1010" i="35"/>
  <c r="N1011" i="35"/>
  <c r="O1011" i="35"/>
  <c r="N1012" i="35"/>
  <c r="O1012" i="35"/>
  <c r="N1013" i="35"/>
  <c r="O1013" i="35"/>
  <c r="N1014" i="35"/>
  <c r="O1014" i="35"/>
  <c r="N67" i="35"/>
  <c r="O67" i="35"/>
  <c r="N1015" i="35"/>
  <c r="O1015" i="35"/>
  <c r="N1016" i="35"/>
  <c r="O1016" i="35"/>
  <c r="N1017" i="35"/>
  <c r="O1017" i="35"/>
  <c r="N1018" i="35"/>
  <c r="O1018" i="35"/>
  <c r="N1019" i="35"/>
  <c r="O1019" i="35"/>
  <c r="N1020" i="35"/>
  <c r="O1020" i="35"/>
  <c r="N1021" i="35"/>
  <c r="O1021" i="35"/>
  <c r="N1022" i="35"/>
  <c r="O1022" i="35"/>
  <c r="N1023" i="35"/>
  <c r="O1023" i="35"/>
  <c r="N1024" i="35"/>
  <c r="O1024" i="35"/>
  <c r="N1025" i="35"/>
  <c r="O1025" i="35"/>
  <c r="N1026" i="35"/>
  <c r="O1026" i="35"/>
  <c r="N1027" i="35"/>
  <c r="O1027" i="35"/>
  <c r="N1028" i="35"/>
  <c r="O1028" i="35"/>
  <c r="N1029" i="35"/>
  <c r="O1029" i="35"/>
  <c r="N1030" i="35"/>
  <c r="O1030" i="35"/>
  <c r="N1031" i="35"/>
  <c r="O1031" i="35"/>
  <c r="N1032" i="35"/>
  <c r="O1032" i="35"/>
  <c r="N1033" i="35"/>
  <c r="O1033" i="35"/>
  <c r="N1034" i="35"/>
  <c r="O1034" i="35"/>
  <c r="N1035" i="35"/>
  <c r="O1035" i="35"/>
  <c r="N1036" i="35"/>
  <c r="O1036" i="35"/>
  <c r="N1037" i="35"/>
  <c r="O1037" i="35"/>
  <c r="N1038" i="35"/>
  <c r="O1038" i="35"/>
  <c r="N1039" i="35"/>
  <c r="O1039" i="35"/>
  <c r="N1040" i="35"/>
  <c r="O1040" i="35"/>
  <c r="N1041" i="35"/>
  <c r="O1041" i="35"/>
  <c r="N1042" i="35"/>
  <c r="O1042" i="35"/>
  <c r="N1043" i="35"/>
  <c r="O1043" i="35"/>
  <c r="N1044" i="35"/>
  <c r="O1044" i="35"/>
  <c r="N1045" i="35"/>
  <c r="O1045" i="35"/>
  <c r="N1046" i="35"/>
  <c r="O1046" i="35"/>
  <c r="N1047" i="35"/>
  <c r="O1047" i="35"/>
  <c r="N1048" i="35"/>
  <c r="O1048" i="35"/>
  <c r="N1049" i="35"/>
  <c r="O1049" i="35"/>
  <c r="N41" i="35"/>
  <c r="O41" i="35"/>
  <c r="N42" i="35"/>
  <c r="O42" i="35"/>
  <c r="N43" i="35"/>
  <c r="O43" i="35"/>
  <c r="N44" i="35"/>
  <c r="O44" i="35"/>
  <c r="N45" i="35"/>
  <c r="O45" i="35"/>
  <c r="N46" i="35"/>
  <c r="O46" i="35"/>
  <c r="N1050" i="35"/>
  <c r="O1050" i="35"/>
  <c r="N1051" i="35"/>
  <c r="O1051" i="35"/>
  <c r="N1052" i="35"/>
  <c r="O1052" i="35"/>
  <c r="N1053" i="35"/>
  <c r="O1053" i="35"/>
  <c r="N1054" i="35"/>
  <c r="O1054" i="35"/>
  <c r="N1055" i="35"/>
  <c r="O1055" i="35"/>
  <c r="N1056" i="35"/>
  <c r="O1056" i="35"/>
  <c r="N1057" i="35"/>
  <c r="O1057" i="35"/>
  <c r="N1058" i="35"/>
  <c r="O1058" i="35"/>
  <c r="N1059" i="35"/>
  <c r="O1059" i="35"/>
  <c r="N1060" i="35"/>
  <c r="O1060" i="35"/>
  <c r="N1061" i="35"/>
  <c r="O1061" i="35"/>
  <c r="N1062" i="35"/>
  <c r="O1062" i="35"/>
  <c r="N1063" i="35"/>
  <c r="O1063" i="35"/>
  <c r="N1064" i="35"/>
  <c r="O1064" i="35"/>
  <c r="N1065" i="35"/>
  <c r="O1065" i="35"/>
  <c r="N1066" i="35"/>
  <c r="O1066" i="35"/>
  <c r="N64" i="35"/>
  <c r="O64" i="35"/>
  <c r="N1067" i="35"/>
  <c r="O1067" i="35"/>
  <c r="N1068" i="35"/>
  <c r="O1068" i="35"/>
  <c r="N1069" i="35"/>
  <c r="O1069" i="35"/>
  <c r="N1070" i="35"/>
  <c r="O1070" i="35"/>
  <c r="N1071" i="35"/>
  <c r="O1071" i="35"/>
  <c r="N1072" i="35"/>
  <c r="O1072" i="35"/>
  <c r="N1073" i="35"/>
  <c r="O1073" i="35"/>
  <c r="N1074" i="35"/>
  <c r="O1074" i="35"/>
  <c r="N1075" i="35"/>
  <c r="O1075" i="35"/>
  <c r="N1076" i="35"/>
  <c r="O1076" i="35"/>
  <c r="N1077" i="35"/>
  <c r="O1077" i="35"/>
  <c r="N37" i="35"/>
  <c r="O37" i="35"/>
  <c r="N1078" i="35"/>
  <c r="O1078" i="35"/>
  <c r="N1079" i="35"/>
  <c r="O1079" i="35"/>
  <c r="N1080" i="35"/>
  <c r="O1080" i="35"/>
  <c r="N1081" i="35"/>
  <c r="O1081" i="35"/>
  <c r="N1082" i="35"/>
  <c r="O1082" i="35"/>
  <c r="N1083" i="35"/>
  <c r="O1083" i="35"/>
  <c r="N1084" i="35"/>
  <c r="O1084" i="35"/>
  <c r="N1085" i="35"/>
  <c r="O1085" i="35"/>
  <c r="N1086" i="35"/>
  <c r="O1086" i="35"/>
  <c r="N1087" i="35"/>
  <c r="O1087" i="35"/>
  <c r="N1088" i="35"/>
  <c r="O1088" i="35"/>
  <c r="N1089" i="35"/>
  <c r="O1089" i="35"/>
  <c r="N1090" i="35"/>
  <c r="O1090" i="35"/>
  <c r="N1091" i="35"/>
  <c r="O1091" i="35"/>
  <c r="N1092" i="35"/>
  <c r="O1092" i="35"/>
  <c r="N1093" i="35"/>
  <c r="O1093" i="35"/>
  <c r="N1094" i="35"/>
  <c r="O1094" i="35"/>
  <c r="N1095" i="35"/>
  <c r="O1095" i="35"/>
  <c r="N1096" i="35"/>
  <c r="O1096" i="35"/>
  <c r="N1097" i="35"/>
  <c r="O1097" i="35"/>
  <c r="N1098" i="35"/>
  <c r="O1098" i="35"/>
  <c r="N1099" i="35"/>
  <c r="O1099" i="35"/>
  <c r="N1100" i="35"/>
  <c r="O1100" i="35"/>
  <c r="N1101" i="35"/>
  <c r="O1101" i="35"/>
  <c r="N1102" i="35"/>
  <c r="O1102" i="35"/>
  <c r="N1103" i="35"/>
  <c r="O1103" i="35"/>
  <c r="N1104" i="35"/>
  <c r="O1104" i="35"/>
  <c r="N1105" i="35"/>
  <c r="O1105" i="35"/>
  <c r="N1106" i="35"/>
  <c r="O1106" i="35"/>
  <c r="N1107" i="35"/>
  <c r="O1107" i="35"/>
  <c r="N1108" i="35"/>
  <c r="O1108" i="35"/>
  <c r="N1109" i="35"/>
  <c r="O1109" i="35"/>
  <c r="N1110" i="35"/>
  <c r="O1110" i="35"/>
  <c r="N1111" i="35"/>
  <c r="O1111" i="35"/>
  <c r="N13" i="35"/>
  <c r="O13" i="35"/>
  <c r="N1112" i="35"/>
  <c r="O1112" i="35"/>
  <c r="N1113" i="35"/>
  <c r="O1113" i="35"/>
  <c r="N1114" i="35"/>
  <c r="O1114" i="35"/>
  <c r="N1115" i="35"/>
  <c r="O1115" i="35"/>
  <c r="N1116" i="35"/>
  <c r="O1116" i="35"/>
  <c r="N1117" i="35"/>
  <c r="O1117" i="35"/>
  <c r="N1118" i="35"/>
  <c r="O1118" i="35"/>
  <c r="N1119" i="35"/>
  <c r="O1119" i="35"/>
  <c r="N1120" i="35"/>
  <c r="O1120" i="35"/>
  <c r="N1121" i="35"/>
  <c r="O1121" i="35"/>
  <c r="N1122" i="35"/>
  <c r="O1122" i="35"/>
  <c r="N19" i="35"/>
  <c r="O19" i="35"/>
  <c r="N20" i="35"/>
  <c r="O20" i="35"/>
  <c r="N21" i="35"/>
  <c r="O21" i="35"/>
  <c r="N1123" i="35"/>
  <c r="O1123" i="35"/>
  <c r="N1124" i="35"/>
  <c r="O1124" i="35"/>
  <c r="N1125" i="35"/>
  <c r="O1125" i="35"/>
  <c r="N104" i="35"/>
  <c r="O104" i="35"/>
  <c r="N105" i="35"/>
  <c r="O105" i="35"/>
  <c r="N1126" i="35"/>
  <c r="O1126" i="35"/>
  <c r="N1127" i="35"/>
  <c r="O1127" i="35"/>
  <c r="N1128" i="35"/>
  <c r="O1128" i="35"/>
  <c r="N1129" i="35"/>
  <c r="O1129" i="35"/>
  <c r="N1130" i="35"/>
  <c r="O1130" i="35"/>
  <c r="N1131" i="35"/>
  <c r="O1131" i="35"/>
  <c r="N1132" i="35"/>
  <c r="O1132" i="35"/>
  <c r="N1133" i="35"/>
  <c r="O1133" i="35"/>
  <c r="N1134" i="35"/>
  <c r="O1134" i="35"/>
  <c r="N1135" i="35"/>
  <c r="O1135" i="35"/>
  <c r="N1136" i="35"/>
  <c r="O1136" i="35"/>
  <c r="N1137" i="35"/>
  <c r="O1137" i="35"/>
  <c r="N1138" i="35"/>
  <c r="O1138" i="35"/>
  <c r="N1139" i="35"/>
  <c r="O1139" i="35"/>
  <c r="N1140" i="35"/>
  <c r="O1140" i="35"/>
  <c r="N1141" i="35"/>
  <c r="O1141" i="35"/>
  <c r="N1142" i="35"/>
  <c r="O1142" i="35"/>
  <c r="N1143" i="35"/>
  <c r="O1143" i="35"/>
  <c r="N1144" i="35"/>
  <c r="O1144" i="35"/>
  <c r="N1145" i="35"/>
  <c r="O1145" i="35"/>
  <c r="N1146" i="35"/>
  <c r="O1146" i="35"/>
  <c r="N1147" i="35"/>
  <c r="O1147" i="35"/>
  <c r="N1148" i="35"/>
  <c r="O1148" i="35"/>
  <c r="N1149" i="35"/>
  <c r="O1149" i="35"/>
  <c r="N1150" i="35"/>
  <c r="O1150" i="35"/>
  <c r="N1151" i="35"/>
  <c r="O1151" i="35"/>
  <c r="N1152" i="35"/>
  <c r="O1152" i="35"/>
  <c r="N1153" i="35"/>
  <c r="O1153" i="35"/>
  <c r="N1154" i="35"/>
  <c r="O1154" i="35"/>
  <c r="N1155" i="35"/>
  <c r="O1155" i="35"/>
  <c r="N1156" i="35"/>
  <c r="O1156" i="35"/>
  <c r="N1157" i="35"/>
  <c r="O1157" i="35"/>
  <c r="N1158" i="35"/>
  <c r="O1158" i="35"/>
  <c r="N1159" i="35"/>
  <c r="O1159" i="35"/>
  <c r="N1160" i="35"/>
  <c r="O1160" i="35"/>
  <c r="N1161" i="35"/>
  <c r="O1161" i="35"/>
  <c r="N1162" i="35"/>
  <c r="O1162" i="35"/>
  <c r="N16" i="35"/>
  <c r="O16" i="35"/>
  <c r="N1163" i="35"/>
  <c r="O1163" i="35"/>
  <c r="N1164" i="35"/>
  <c r="O1164" i="35"/>
  <c r="N17" i="35"/>
  <c r="O17" i="35"/>
  <c r="N18" i="35"/>
  <c r="O18" i="35"/>
  <c r="N1165" i="35"/>
  <c r="O1165" i="35"/>
  <c r="N1166" i="35"/>
  <c r="O1166" i="35"/>
  <c r="N1167" i="35"/>
  <c r="O1167" i="35"/>
  <c r="N1168" i="35"/>
  <c r="O1168" i="35"/>
  <c r="N1169" i="35"/>
  <c r="O1169" i="35"/>
  <c r="N1170" i="35"/>
  <c r="O1170" i="35"/>
  <c r="N1171" i="35"/>
  <c r="O1171" i="35"/>
  <c r="N1172" i="35"/>
  <c r="O1172" i="35"/>
  <c r="N114" i="35"/>
  <c r="O114" i="35"/>
  <c r="N115" i="35"/>
  <c r="O115" i="35"/>
  <c r="N116" i="35"/>
  <c r="O116" i="35"/>
  <c r="N117" i="35"/>
  <c r="O117" i="35"/>
  <c r="N168" i="35"/>
  <c r="O168" i="35"/>
  <c r="N170" i="35"/>
  <c r="O170" i="35"/>
  <c r="N169" i="35"/>
  <c r="O169" i="35"/>
  <c r="N1173" i="35"/>
  <c r="O1173" i="35"/>
  <c r="N87" i="35"/>
  <c r="O87" i="35"/>
  <c r="N88" i="35"/>
  <c r="O88" i="35"/>
  <c r="N1174" i="35"/>
  <c r="O1174" i="35"/>
  <c r="N1175" i="35"/>
  <c r="O1175" i="35"/>
  <c r="N1176" i="35"/>
  <c r="O1176" i="35"/>
  <c r="N1177" i="35"/>
  <c r="O1177" i="35"/>
  <c r="N1178" i="35"/>
  <c r="O1178" i="35"/>
  <c r="N1179" i="35"/>
  <c r="O1179" i="35"/>
  <c r="N1180" i="35"/>
  <c r="O1180" i="35"/>
  <c r="N1181" i="35"/>
  <c r="O1181" i="35"/>
  <c r="N1182" i="35"/>
  <c r="O1182" i="35"/>
  <c r="N1183" i="35"/>
  <c r="O1183" i="35"/>
  <c r="N1184" i="35"/>
  <c r="O1184" i="35"/>
  <c r="N1185" i="35"/>
  <c r="O1185" i="35"/>
  <c r="N1186" i="35"/>
  <c r="O1186" i="35"/>
  <c r="N1187" i="35"/>
  <c r="O1187" i="35"/>
  <c r="N1188" i="35"/>
  <c r="O1188" i="35"/>
  <c r="N1189" i="35"/>
  <c r="O1189" i="35"/>
  <c r="N1190" i="35"/>
  <c r="O1190" i="35"/>
  <c r="N1191" i="35"/>
  <c r="O1191" i="35"/>
  <c r="N1192" i="35"/>
  <c r="O1192" i="35"/>
  <c r="N1193" i="35"/>
  <c r="O1193" i="35"/>
  <c r="N1194" i="35"/>
  <c r="O1194" i="35"/>
  <c r="N1195" i="35"/>
  <c r="O1195" i="35"/>
  <c r="N1196" i="35"/>
  <c r="O1196" i="35"/>
  <c r="N1197" i="35"/>
  <c r="O1197" i="35"/>
  <c r="N1198" i="35"/>
  <c r="O1198" i="35"/>
  <c r="N78" i="35"/>
  <c r="O78" i="35"/>
  <c r="N1199" i="35"/>
  <c r="O1199" i="35"/>
  <c r="N1200" i="35"/>
  <c r="O1200" i="35"/>
  <c r="N79" i="35"/>
  <c r="O79" i="35"/>
  <c r="N1201" i="35"/>
  <c r="O1201" i="35"/>
  <c r="N1202" i="35"/>
  <c r="O1202" i="35"/>
  <c r="N1203" i="35"/>
  <c r="O1203" i="35"/>
  <c r="N1204" i="35"/>
  <c r="O1204" i="35"/>
  <c r="N1205" i="35"/>
  <c r="O1205" i="35"/>
  <c r="N60" i="35"/>
  <c r="O60" i="35"/>
  <c r="N1206" i="35"/>
  <c r="O1206" i="35"/>
  <c r="N1207" i="35"/>
  <c r="O1207" i="35"/>
  <c r="N1208" i="35"/>
  <c r="O1208" i="35"/>
  <c r="N1209" i="35"/>
  <c r="O1209" i="35"/>
  <c r="N1210" i="35"/>
  <c r="O1210" i="35"/>
  <c r="N1211" i="35"/>
  <c r="O1211" i="35"/>
  <c r="N1212" i="35"/>
  <c r="O1212" i="35"/>
  <c r="N1213" i="35"/>
  <c r="O1213" i="35"/>
  <c r="N1214" i="35"/>
  <c r="O1214" i="35"/>
  <c r="N1215" i="35"/>
  <c r="O1215" i="35"/>
  <c r="N1216" i="35"/>
  <c r="O1216" i="35"/>
  <c r="N1217" i="35"/>
  <c r="O1217" i="35"/>
  <c r="N174" i="35"/>
  <c r="O174" i="35"/>
  <c r="N1218" i="35"/>
  <c r="O1218" i="35"/>
  <c r="N1219" i="35"/>
  <c r="O1219" i="35"/>
  <c r="N1220" i="35"/>
  <c r="O1220" i="35"/>
  <c r="N1221" i="35"/>
  <c r="O1221" i="35"/>
  <c r="N1222" i="35"/>
  <c r="O1222" i="35"/>
  <c r="N1223" i="35"/>
  <c r="O1223" i="35"/>
  <c r="N1224" i="35"/>
  <c r="O1224" i="35"/>
  <c r="N1225" i="35"/>
  <c r="O1225" i="35"/>
  <c r="N1226" i="35"/>
  <c r="O1226" i="35"/>
  <c r="N182" i="35"/>
  <c r="O182" i="35"/>
  <c r="N183" i="35"/>
  <c r="O183" i="35"/>
  <c r="N184" i="35"/>
  <c r="O184" i="35"/>
  <c r="N1227" i="35"/>
  <c r="O1227" i="35"/>
  <c r="N1228" i="35"/>
  <c r="O1228" i="35"/>
  <c r="N1229" i="35"/>
  <c r="O1229" i="35"/>
  <c r="N1230" i="35"/>
  <c r="O1230" i="35"/>
  <c r="N1231" i="35"/>
  <c r="O1231" i="35"/>
  <c r="N1232" i="35"/>
  <c r="O1232" i="35"/>
  <c r="N1233" i="35"/>
  <c r="O1233" i="35"/>
  <c r="N1234" i="35"/>
  <c r="O1234" i="35"/>
  <c r="N1235" i="35"/>
  <c r="O1235" i="35"/>
  <c r="N1236" i="35"/>
  <c r="O1236" i="35"/>
  <c r="N1237" i="35"/>
  <c r="O1237" i="35"/>
  <c r="N1238" i="35"/>
  <c r="O1238" i="35"/>
  <c r="N89" i="35"/>
  <c r="O89" i="35"/>
  <c r="N1239" i="35"/>
  <c r="O1239" i="35"/>
  <c r="N1240" i="35"/>
  <c r="O1240" i="35"/>
  <c r="N1241" i="35"/>
  <c r="O1241" i="35"/>
  <c r="N1242" i="35"/>
  <c r="O1242" i="35"/>
  <c r="N1243" i="35"/>
  <c r="O1243" i="35"/>
  <c r="N1244" i="35"/>
  <c r="O1244" i="35"/>
  <c r="N1245" i="35"/>
  <c r="O1245" i="35"/>
  <c r="N1246" i="35"/>
  <c r="O1246" i="35"/>
  <c r="N1247" i="35"/>
  <c r="O1247" i="35"/>
  <c r="N1248" i="35"/>
  <c r="O1248" i="35"/>
  <c r="N1249" i="35"/>
  <c r="O1249" i="35"/>
  <c r="N1250" i="35"/>
  <c r="O1250" i="35"/>
  <c r="N1251" i="35"/>
  <c r="O1251" i="35"/>
  <c r="N1252" i="35"/>
  <c r="O1252" i="35"/>
  <c r="N1253" i="35"/>
  <c r="O1253" i="35"/>
  <c r="N1254" i="35"/>
  <c r="O1254" i="35"/>
  <c r="N1255" i="35"/>
  <c r="O1255" i="35"/>
  <c r="N72" i="35"/>
  <c r="O72" i="35"/>
  <c r="N1256" i="35"/>
  <c r="O1256" i="35"/>
  <c r="N1257" i="35"/>
  <c r="O1257" i="35"/>
  <c r="N1258" i="35"/>
  <c r="O1258" i="35"/>
  <c r="N1259" i="35"/>
  <c r="O1259" i="35"/>
  <c r="N1260" i="35"/>
  <c r="O1260" i="35"/>
  <c r="N1261" i="35"/>
  <c r="O1261" i="35"/>
  <c r="N1262" i="35"/>
  <c r="O1262" i="35"/>
  <c r="N1263" i="35"/>
  <c r="O1263" i="35"/>
  <c r="N1264" i="35"/>
  <c r="O1264" i="35"/>
  <c r="N1265" i="35"/>
  <c r="O1265" i="35"/>
  <c r="N1266" i="35"/>
  <c r="O1266" i="35"/>
  <c r="N1267" i="35"/>
  <c r="O1267" i="35"/>
  <c r="N1268" i="35"/>
  <c r="O1268" i="35"/>
  <c r="N1269" i="35"/>
  <c r="O1269" i="35"/>
  <c r="N1270" i="35"/>
  <c r="O1270" i="35"/>
  <c r="N1271" i="35"/>
  <c r="O1271" i="35"/>
  <c r="N1272" i="35"/>
  <c r="O1272" i="35"/>
  <c r="N1273" i="35"/>
  <c r="O1273" i="35"/>
  <c r="N1274" i="35"/>
  <c r="O1274" i="35"/>
  <c r="N1275" i="35"/>
  <c r="O1275" i="35"/>
  <c r="N152" i="35"/>
  <c r="O152" i="35"/>
  <c r="N1276" i="35"/>
  <c r="O1276" i="35"/>
  <c r="N153" i="35"/>
  <c r="O153" i="35"/>
  <c r="N154" i="35"/>
  <c r="O154" i="35"/>
  <c r="N155" i="35"/>
  <c r="O155" i="35"/>
  <c r="N156" i="35"/>
  <c r="O156" i="35"/>
  <c r="N157" i="35"/>
  <c r="O157" i="35"/>
  <c r="N1277" i="35"/>
  <c r="O1277" i="35"/>
  <c r="N1278" i="35"/>
  <c r="O1278" i="35"/>
  <c r="N1279" i="35"/>
  <c r="O1279" i="35"/>
  <c r="N1280" i="35"/>
  <c r="O1280" i="35"/>
  <c r="N1281" i="35"/>
  <c r="O1281" i="35"/>
  <c r="N1282" i="35"/>
  <c r="O1282" i="35"/>
  <c r="N1283" i="35"/>
  <c r="O1283" i="35"/>
  <c r="N1284" i="35"/>
  <c r="O1284" i="35"/>
  <c r="N1285" i="35"/>
  <c r="O1285" i="35"/>
  <c r="N1286" i="35"/>
  <c r="O1286" i="35"/>
  <c r="N1287" i="35"/>
  <c r="O1287" i="35"/>
  <c r="N1288" i="35"/>
  <c r="O1288" i="35"/>
  <c r="N1289" i="35"/>
  <c r="O1289" i="35"/>
  <c r="N1290" i="35"/>
  <c r="O1290" i="35"/>
  <c r="N1291" i="35"/>
  <c r="O1291" i="35"/>
  <c r="N1292" i="35"/>
  <c r="O1292" i="35"/>
  <c r="N1293" i="35"/>
  <c r="O1293" i="35"/>
  <c r="N1294" i="35"/>
  <c r="O1294" i="35"/>
  <c r="N1295" i="35"/>
  <c r="O1295" i="35"/>
  <c r="N1296" i="35"/>
  <c r="O1296" i="35"/>
  <c r="N1297" i="35"/>
  <c r="O1297" i="35"/>
  <c r="N1298" i="35"/>
  <c r="O1298" i="35"/>
  <c r="N1299" i="35"/>
  <c r="O1299" i="35"/>
  <c r="N1300" i="35"/>
  <c r="O1300" i="35"/>
  <c r="N1301" i="35"/>
  <c r="O1301" i="35"/>
  <c r="N1302" i="35"/>
  <c r="O1302" i="35"/>
  <c r="N1303" i="35"/>
  <c r="O1303" i="35"/>
  <c r="N1304" i="35"/>
  <c r="O1304" i="35"/>
  <c r="N1305" i="35"/>
  <c r="O1305" i="35"/>
  <c r="N1306" i="35"/>
  <c r="O1306" i="35"/>
  <c r="N1307" i="35"/>
  <c r="O1307" i="35"/>
  <c r="N1308" i="35"/>
  <c r="O1308" i="35"/>
  <c r="N1309" i="35"/>
  <c r="O1309" i="35"/>
  <c r="N1310" i="35"/>
  <c r="O1310" i="35"/>
  <c r="N1311" i="35"/>
  <c r="O1311" i="35"/>
  <c r="N1312" i="35"/>
  <c r="O1312" i="35"/>
  <c r="N1313" i="35"/>
  <c r="O1313" i="35"/>
  <c r="N1314" i="35"/>
  <c r="O1314" i="35"/>
  <c r="N1315" i="35"/>
  <c r="O1315" i="35"/>
  <c r="N1316" i="35"/>
  <c r="O1316" i="35"/>
  <c r="N1317" i="35"/>
  <c r="O1317" i="35"/>
  <c r="N1318" i="35"/>
  <c r="O1318" i="35"/>
  <c r="N1319" i="35"/>
  <c r="O1319" i="35"/>
  <c r="N1320" i="35"/>
  <c r="O1320" i="35"/>
  <c r="N1321" i="35"/>
  <c r="O1321" i="35"/>
  <c r="N1322" i="35"/>
  <c r="O1322" i="35"/>
  <c r="N1323" i="35"/>
  <c r="O1323" i="35"/>
  <c r="N1324" i="35"/>
  <c r="O1324" i="35"/>
  <c r="N1325" i="35"/>
  <c r="O1325" i="35"/>
  <c r="N1326" i="35"/>
  <c r="O1326" i="35"/>
  <c r="N1327" i="35"/>
  <c r="O1327" i="35"/>
  <c r="N1328" i="35"/>
  <c r="O1328" i="35"/>
  <c r="N1329" i="35"/>
  <c r="O1329" i="35"/>
  <c r="N1330" i="35"/>
  <c r="O1330" i="35"/>
  <c r="N1331" i="35"/>
  <c r="O1331" i="35"/>
  <c r="N1332" i="35"/>
  <c r="O1332" i="35"/>
  <c r="N1333" i="35"/>
  <c r="O1333" i="35"/>
  <c r="N1334" i="35"/>
  <c r="O1334" i="35"/>
  <c r="N1335" i="35"/>
  <c r="O1335" i="35"/>
  <c r="N1336" i="35"/>
  <c r="O1336" i="35"/>
  <c r="N1337" i="35"/>
  <c r="O1337" i="35"/>
  <c r="N1338" i="35"/>
  <c r="O1338" i="35"/>
  <c r="N1339" i="35"/>
  <c r="O1339" i="35"/>
  <c r="N1340" i="35"/>
  <c r="O1340" i="35"/>
  <c r="N1341" i="35"/>
  <c r="O1341" i="35"/>
  <c r="N1342" i="35"/>
  <c r="O1342" i="35"/>
  <c r="N1343" i="35"/>
  <c r="O1343" i="35"/>
  <c r="N1344" i="35"/>
  <c r="O1344" i="35"/>
  <c r="N1345" i="35"/>
  <c r="O1345" i="35"/>
  <c r="N1346" i="35"/>
  <c r="O1346" i="35"/>
  <c r="N1347" i="35"/>
  <c r="O1347" i="35"/>
  <c r="N1348" i="35"/>
  <c r="O1348" i="35"/>
  <c r="N1349" i="35"/>
  <c r="O1349" i="35"/>
  <c r="N1350" i="35"/>
  <c r="O1350" i="35"/>
  <c r="N1351" i="35"/>
  <c r="O1351" i="35"/>
  <c r="N1352" i="35"/>
  <c r="O1352" i="35"/>
  <c r="N1353" i="35"/>
  <c r="O1353" i="35"/>
  <c r="N1354" i="35"/>
  <c r="O1354" i="35"/>
  <c r="N1355" i="35"/>
  <c r="O1355" i="35"/>
  <c r="N1356" i="35"/>
  <c r="O1356" i="35"/>
  <c r="N1357" i="35"/>
  <c r="O1357" i="35"/>
  <c r="N1358" i="35"/>
  <c r="O1358" i="35"/>
  <c r="N1359" i="35"/>
  <c r="O1359" i="35"/>
  <c r="N1360" i="35"/>
  <c r="O1360" i="35"/>
  <c r="N1361" i="35"/>
  <c r="O1361" i="35"/>
  <c r="N1362" i="35"/>
  <c r="O1362" i="35"/>
  <c r="N1363" i="35"/>
  <c r="O1363" i="35"/>
  <c r="N1364" i="35"/>
  <c r="O1364" i="35"/>
  <c r="N1365" i="35"/>
  <c r="O1365" i="35"/>
  <c r="N74" i="35"/>
  <c r="O74" i="35"/>
  <c r="N75" i="35"/>
  <c r="O75" i="35"/>
  <c r="N76" i="35"/>
  <c r="O76" i="35"/>
  <c r="N1366" i="35"/>
  <c r="O1366" i="35"/>
  <c r="N77" i="35"/>
  <c r="O77" i="35"/>
  <c r="N1367" i="35"/>
  <c r="O1367" i="35"/>
  <c r="N1368" i="35"/>
  <c r="O1368" i="35"/>
  <c r="N1369" i="35"/>
  <c r="O1369" i="35"/>
  <c r="N1370" i="35"/>
  <c r="O1370" i="35"/>
  <c r="N1371" i="35"/>
  <c r="O1371" i="35"/>
  <c r="N1372" i="35"/>
  <c r="O1372" i="35"/>
  <c r="N1373" i="35"/>
  <c r="O1373" i="35"/>
  <c r="N1374" i="35"/>
  <c r="O1374" i="35"/>
  <c r="N1375" i="35"/>
  <c r="O1375" i="35"/>
  <c r="N1376" i="35"/>
  <c r="O1376" i="35"/>
  <c r="N1377" i="35"/>
  <c r="O1377" i="35"/>
  <c r="N1378" i="35"/>
  <c r="O1378" i="35"/>
  <c r="N1379" i="35"/>
  <c r="O1379" i="35"/>
  <c r="N1380" i="35"/>
  <c r="O1380" i="35"/>
  <c r="N1381" i="35"/>
  <c r="O1381" i="35"/>
  <c r="N1382" i="35"/>
  <c r="O1382" i="35"/>
  <c r="N1383" i="35"/>
  <c r="O1383" i="35"/>
  <c r="N1384" i="35"/>
  <c r="O1384" i="35"/>
  <c r="N100" i="35"/>
  <c r="O100" i="35"/>
  <c r="N1385" i="35"/>
  <c r="O1385" i="35"/>
  <c r="N1386" i="35"/>
  <c r="O1386" i="35"/>
  <c r="N1387" i="35"/>
  <c r="O1387" i="35"/>
  <c r="N1388" i="35"/>
  <c r="O1388" i="35"/>
  <c r="N1389" i="35"/>
  <c r="O1389" i="35"/>
  <c r="N1390" i="35"/>
  <c r="O1390" i="35"/>
  <c r="N1391" i="35"/>
  <c r="O1391" i="35"/>
  <c r="N1392" i="35"/>
  <c r="O1392" i="35"/>
  <c r="N1393" i="35"/>
  <c r="O1393" i="35"/>
  <c r="N1394" i="35"/>
  <c r="O1394" i="35"/>
  <c r="N1395" i="35"/>
  <c r="O1395" i="35"/>
  <c r="N1396" i="35"/>
  <c r="O1396" i="35"/>
  <c r="N1397" i="35"/>
  <c r="O1397" i="35"/>
  <c r="N1398" i="35"/>
  <c r="O1398" i="35"/>
  <c r="N1399" i="35"/>
  <c r="O1399" i="35"/>
  <c r="N1400" i="35"/>
  <c r="O1400" i="35"/>
  <c r="N1401" i="35"/>
  <c r="O1401" i="35"/>
  <c r="N1402" i="35"/>
  <c r="O1402" i="35"/>
  <c r="N1403" i="35"/>
  <c r="O1403" i="35"/>
  <c r="N1404" i="35"/>
  <c r="O1404" i="35"/>
  <c r="N1405" i="35"/>
  <c r="O1405" i="35"/>
  <c r="N1406" i="35"/>
  <c r="O1406" i="35"/>
  <c r="N1407" i="35"/>
  <c r="O1407" i="35"/>
  <c r="N1408" i="35"/>
  <c r="O1408" i="35"/>
  <c r="N1409" i="35"/>
  <c r="O1409" i="35"/>
  <c r="N1410" i="35"/>
  <c r="O1410" i="35"/>
  <c r="N1411" i="35"/>
  <c r="O1411" i="35"/>
  <c r="N1412" i="35"/>
  <c r="O1412" i="35"/>
  <c r="N1413" i="35"/>
  <c r="O1413" i="35"/>
  <c r="N1414" i="35"/>
  <c r="O1414" i="35"/>
  <c r="N1415" i="35"/>
  <c r="O1415" i="35"/>
  <c r="N1416" i="35"/>
  <c r="O1416" i="35"/>
  <c r="N1417" i="35"/>
  <c r="O1417" i="35"/>
  <c r="N1418" i="35"/>
  <c r="O1418" i="35"/>
  <c r="N1419" i="35"/>
  <c r="O1419" i="35"/>
  <c r="N1420" i="35"/>
  <c r="O1420" i="35"/>
  <c r="N1421" i="35"/>
  <c r="O1421" i="35"/>
  <c r="N1422" i="35"/>
  <c r="O1422" i="35"/>
  <c r="N151" i="35"/>
  <c r="O151" i="35"/>
  <c r="N1423" i="35"/>
  <c r="O1423" i="35"/>
  <c r="N1424" i="35"/>
  <c r="O1424" i="35"/>
  <c r="N1425" i="35"/>
  <c r="O1425" i="35"/>
  <c r="N1426" i="35"/>
  <c r="O1426" i="35"/>
  <c r="N1427" i="35"/>
  <c r="O1427" i="35"/>
  <c r="N208" i="35"/>
  <c r="O208" i="35"/>
  <c r="N1428" i="35"/>
  <c r="O1428" i="35"/>
  <c r="N1429" i="35"/>
  <c r="O1429" i="35"/>
  <c r="N1430" i="35"/>
  <c r="O1430" i="35"/>
  <c r="N1431" i="35"/>
  <c r="O1431" i="35"/>
  <c r="N1432" i="35"/>
  <c r="O1432" i="35"/>
  <c r="N1433" i="35"/>
  <c r="O1433" i="35"/>
  <c r="N1434" i="35"/>
  <c r="O1434" i="35"/>
  <c r="N1435" i="35"/>
  <c r="O1435" i="35"/>
  <c r="N1436" i="35"/>
  <c r="O1436" i="35"/>
  <c r="N1437" i="35"/>
  <c r="O1437" i="35"/>
  <c r="N1438" i="35"/>
  <c r="O1438" i="35"/>
  <c r="N1439" i="35"/>
  <c r="O1439" i="35"/>
  <c r="N1440" i="35"/>
  <c r="O1440" i="35"/>
  <c r="N1441" i="35"/>
  <c r="O1441" i="35"/>
  <c r="N1442" i="35"/>
  <c r="O1442" i="35"/>
  <c r="N111" i="35"/>
  <c r="O111" i="35"/>
  <c r="N1443" i="35"/>
  <c r="O1443" i="35"/>
  <c r="N1444" i="35"/>
  <c r="O1444" i="35"/>
  <c r="N1445" i="35"/>
  <c r="O1445" i="35"/>
  <c r="N1446" i="35"/>
  <c r="O1446" i="35"/>
  <c r="N1447" i="35"/>
  <c r="O1447" i="35"/>
  <c r="N1448" i="35"/>
  <c r="O1448" i="35"/>
  <c r="N1449" i="35"/>
  <c r="O1449" i="35"/>
  <c r="N1450" i="35"/>
  <c r="O1450" i="35"/>
  <c r="N1451" i="35"/>
  <c r="O1451" i="35"/>
  <c r="N1452" i="35"/>
  <c r="O1452" i="35"/>
  <c r="N1453" i="35"/>
  <c r="O1453" i="35"/>
  <c r="N1454" i="35"/>
  <c r="O1454" i="35"/>
  <c r="N1455" i="35"/>
  <c r="O1455" i="35"/>
  <c r="N1456" i="35"/>
  <c r="O1456" i="35"/>
  <c r="N1457" i="35"/>
  <c r="O1457" i="35"/>
  <c r="N1458" i="35"/>
  <c r="O1458" i="35"/>
  <c r="N1459" i="35"/>
  <c r="O1459" i="35"/>
  <c r="N1460" i="35"/>
  <c r="O1460" i="35"/>
  <c r="N1461" i="35"/>
  <c r="O1461" i="35"/>
  <c r="N1462" i="35"/>
  <c r="O1462" i="35"/>
  <c r="N1463" i="35"/>
  <c r="O1463" i="35"/>
  <c r="N1464" i="35"/>
  <c r="O1464" i="35"/>
  <c r="N1465" i="35"/>
  <c r="O1465" i="35"/>
  <c r="N1466" i="35"/>
  <c r="O1466" i="35"/>
  <c r="N1467" i="35"/>
  <c r="O1467" i="35"/>
  <c r="N1468" i="35"/>
  <c r="O1468" i="35"/>
  <c r="N1469" i="35"/>
  <c r="O1469" i="35"/>
  <c r="N1470" i="35"/>
  <c r="O1470" i="35"/>
  <c r="N1471" i="35"/>
  <c r="O1471" i="35"/>
  <c r="N1472" i="35"/>
  <c r="O1472" i="35"/>
  <c r="N1473" i="35"/>
  <c r="O1473" i="35"/>
  <c r="N1474" i="35"/>
  <c r="O1474" i="35"/>
  <c r="N1475" i="35"/>
  <c r="O1475" i="35"/>
  <c r="N1476" i="35"/>
  <c r="O1476" i="35"/>
  <c r="N1477" i="35"/>
  <c r="O1477" i="35"/>
  <c r="N1478" i="35"/>
  <c r="O1478" i="35"/>
  <c r="N1479" i="35"/>
  <c r="O1479" i="35"/>
  <c r="N1480" i="35"/>
  <c r="O1480" i="35"/>
  <c r="N1481" i="35"/>
  <c r="O1481" i="35"/>
  <c r="N1482" i="35"/>
  <c r="O1482" i="35"/>
  <c r="N1483" i="35"/>
  <c r="O1483" i="35"/>
  <c r="N1484" i="35"/>
  <c r="O1484" i="35"/>
  <c r="N1485" i="35"/>
  <c r="O1485" i="35"/>
  <c r="N1486" i="35"/>
  <c r="O1486" i="35"/>
  <c r="N1487" i="35"/>
  <c r="O1487" i="35"/>
  <c r="N1488" i="35"/>
  <c r="O1488" i="35"/>
  <c r="N1489" i="35"/>
  <c r="O1489" i="35"/>
  <c r="N1490" i="35"/>
  <c r="O1490" i="35"/>
  <c r="N1491" i="35"/>
  <c r="O1491" i="35"/>
  <c r="N1492" i="35"/>
  <c r="O1492" i="35"/>
  <c r="N1493" i="35"/>
  <c r="O1493" i="35"/>
  <c r="N1494" i="35"/>
  <c r="O1494" i="35"/>
  <c r="N159" i="35"/>
  <c r="O159" i="35"/>
  <c r="N1495" i="35"/>
  <c r="O1495" i="35"/>
  <c r="N1496" i="35"/>
  <c r="O1496" i="35"/>
  <c r="N1497" i="35"/>
  <c r="O1497" i="35"/>
  <c r="N1498" i="35"/>
  <c r="O1498" i="35"/>
  <c r="N1499" i="35"/>
  <c r="O1499" i="35"/>
  <c r="N1500" i="35"/>
  <c r="O1500" i="35"/>
  <c r="N1501" i="35"/>
  <c r="O1501" i="35"/>
  <c r="N1502" i="35"/>
  <c r="O1502" i="35"/>
  <c r="N1503" i="35"/>
  <c r="O1503" i="35"/>
  <c r="N1504" i="35"/>
  <c r="O1504" i="35"/>
  <c r="N1505" i="35"/>
  <c r="O1505" i="35"/>
  <c r="N1506" i="35"/>
  <c r="O1506" i="35"/>
  <c r="N1507" i="35"/>
  <c r="O1507" i="35"/>
  <c r="N1508" i="35"/>
  <c r="O1508" i="35"/>
  <c r="N1509" i="35"/>
  <c r="O1509" i="35"/>
  <c r="N1510" i="35"/>
  <c r="O1510" i="35"/>
  <c r="N1511" i="35"/>
  <c r="O1511" i="35"/>
  <c r="N119" i="35"/>
  <c r="O119" i="35"/>
  <c r="N1512" i="35"/>
  <c r="O1512" i="35"/>
  <c r="N1513" i="35"/>
  <c r="O1513" i="35"/>
  <c r="N1514" i="35"/>
  <c r="O1514" i="35"/>
  <c r="N1515" i="35"/>
  <c r="O1515" i="35"/>
  <c r="N1516" i="35"/>
  <c r="O1516" i="35"/>
  <c r="N1517" i="35"/>
  <c r="O1517" i="35"/>
  <c r="N1518" i="35"/>
  <c r="O1518" i="35"/>
  <c r="N1519" i="35"/>
  <c r="O1519" i="35"/>
  <c r="N103" i="35"/>
  <c r="O103" i="35"/>
  <c r="N1520" i="35"/>
  <c r="O1520" i="35"/>
  <c r="N57" i="35"/>
  <c r="O57" i="35"/>
  <c r="N1521" i="35"/>
  <c r="O1521" i="35"/>
  <c r="N58" i="35"/>
  <c r="O58" i="35"/>
  <c r="N1522" i="35"/>
  <c r="O1522" i="35"/>
  <c r="N53" i="35"/>
  <c r="O53" i="35"/>
  <c r="N127" i="35"/>
  <c r="O127" i="35"/>
  <c r="N1523" i="35"/>
  <c r="O1523" i="35"/>
  <c r="N1524" i="35"/>
  <c r="O1524" i="35"/>
  <c r="N1525" i="35"/>
  <c r="O1525" i="35"/>
  <c r="N1526" i="35"/>
  <c r="O1526" i="35"/>
  <c r="N128" i="35"/>
  <c r="O128" i="35"/>
  <c r="N129" i="35"/>
  <c r="O129" i="35"/>
  <c r="N130" i="35"/>
  <c r="O130" i="35"/>
  <c r="N120" i="35"/>
  <c r="O120" i="35"/>
  <c r="N1527" i="35"/>
  <c r="O1527" i="35"/>
  <c r="N1528" i="35"/>
  <c r="O1528" i="35"/>
  <c r="N1529" i="35"/>
  <c r="O1529" i="35"/>
  <c r="N1530" i="35"/>
  <c r="O1530" i="35"/>
  <c r="N1531" i="35"/>
  <c r="O1531" i="35"/>
  <c r="N1532" i="35"/>
  <c r="O1532" i="35"/>
  <c r="N3" i="35"/>
  <c r="O3" i="35"/>
  <c r="N1533" i="35"/>
  <c r="O1533" i="35"/>
  <c r="N4" i="35"/>
  <c r="O4" i="35"/>
  <c r="N5" i="35"/>
  <c r="O5" i="35"/>
  <c r="N1534" i="35"/>
  <c r="O1534" i="35"/>
  <c r="N1535" i="35"/>
  <c r="O1535" i="35"/>
  <c r="N1536" i="35"/>
  <c r="O1536" i="35"/>
  <c r="N1537" i="35"/>
  <c r="O1537" i="35"/>
  <c r="N1538" i="35"/>
  <c r="O1538" i="35"/>
  <c r="N1539" i="35"/>
  <c r="O1539" i="35"/>
  <c r="N1540" i="35"/>
  <c r="O1540" i="35"/>
  <c r="N1541" i="35"/>
  <c r="O1541" i="35"/>
  <c r="N1542" i="35"/>
  <c r="O1542" i="35"/>
  <c r="N1543" i="35"/>
  <c r="O1543" i="35"/>
  <c r="N1544" i="35"/>
  <c r="O1544" i="35"/>
  <c r="N1545" i="35"/>
  <c r="O1545" i="35"/>
  <c r="N1546" i="35"/>
  <c r="O1546" i="35"/>
  <c r="N1547" i="35"/>
  <c r="O1547" i="35"/>
  <c r="N1548" i="35"/>
  <c r="O1548" i="35"/>
  <c r="N1549" i="35"/>
  <c r="O1549" i="35"/>
  <c r="N1550" i="35"/>
  <c r="O1550" i="35"/>
  <c r="N1551" i="35"/>
  <c r="O1551" i="35"/>
  <c r="N1552" i="35"/>
  <c r="O1552" i="35"/>
  <c r="N1553" i="35"/>
  <c r="O1553" i="35"/>
  <c r="N1554" i="35"/>
  <c r="O1554" i="35"/>
  <c r="N1555" i="35"/>
  <c r="O1555" i="35"/>
  <c r="N1556" i="35"/>
  <c r="O1556" i="35"/>
  <c r="N92" i="35"/>
  <c r="O92" i="35"/>
  <c r="N1557" i="35"/>
  <c r="O1557" i="35"/>
  <c r="N1558" i="35"/>
  <c r="O1558" i="35"/>
  <c r="N1559" i="35"/>
  <c r="O1559" i="35"/>
  <c r="N1560" i="35"/>
  <c r="O1560" i="35"/>
  <c r="N1561" i="35"/>
  <c r="O1561" i="35"/>
  <c r="N1562" i="35"/>
  <c r="O1562" i="35"/>
  <c r="N1563" i="35"/>
  <c r="O1563" i="35"/>
  <c r="N1564" i="35"/>
  <c r="O1564" i="35"/>
  <c r="N1565" i="35"/>
  <c r="O1565" i="35"/>
  <c r="N1566" i="35"/>
  <c r="O1566" i="35"/>
  <c r="N1567" i="35"/>
  <c r="O1567" i="35"/>
  <c r="N1568" i="35"/>
  <c r="O1568" i="35"/>
  <c r="N1569" i="35"/>
  <c r="O1569" i="35"/>
  <c r="N1570" i="35"/>
  <c r="O1570" i="35"/>
  <c r="N1571" i="35"/>
  <c r="O1571" i="35"/>
  <c r="N1572" i="35"/>
  <c r="O1572" i="35"/>
  <c r="N1573" i="35"/>
  <c r="O1573" i="35"/>
  <c r="N1574" i="35"/>
  <c r="O1574" i="35"/>
  <c r="N1575" i="35"/>
  <c r="O1575" i="35"/>
  <c r="N1576" i="35"/>
  <c r="O1576" i="35"/>
  <c r="N1577" i="35"/>
  <c r="O1577" i="35"/>
  <c r="N1578" i="35"/>
  <c r="O1578" i="35"/>
  <c r="N1579" i="35"/>
  <c r="O1579" i="35"/>
  <c r="N1580" i="35"/>
  <c r="O1580" i="35"/>
  <c r="N1581" i="35"/>
  <c r="O1581" i="35"/>
  <c r="N1582" i="35"/>
  <c r="O1582" i="35"/>
  <c r="N1583" i="35"/>
  <c r="O1583" i="35"/>
  <c r="N1584" i="35"/>
  <c r="O1584" i="35"/>
  <c r="N1585" i="35"/>
  <c r="O1585" i="35"/>
  <c r="N1586" i="35"/>
  <c r="O1586" i="35"/>
  <c r="N1587" i="35"/>
  <c r="O1587" i="35"/>
  <c r="N1588" i="35"/>
  <c r="O1588" i="35"/>
  <c r="N1589" i="35"/>
  <c r="O1589" i="35"/>
  <c r="N1590" i="35"/>
  <c r="O1590" i="35"/>
  <c r="N1591" i="35"/>
  <c r="O1591" i="35"/>
  <c r="N1592" i="35"/>
  <c r="O1592" i="35"/>
  <c r="N1593" i="35"/>
  <c r="O1593" i="35"/>
  <c r="N1594" i="35"/>
  <c r="O1594" i="35"/>
  <c r="N1595" i="35"/>
  <c r="O1595" i="35"/>
  <c r="N1596" i="35"/>
  <c r="O1596" i="35"/>
  <c r="N1597" i="35"/>
  <c r="O1597" i="35"/>
  <c r="N1598" i="35"/>
  <c r="O1598" i="35"/>
  <c r="N1599" i="35"/>
  <c r="O1599" i="35"/>
  <c r="N1600" i="35"/>
  <c r="O1600" i="35"/>
  <c r="N1601" i="35"/>
  <c r="O1601" i="35"/>
  <c r="N1602" i="35"/>
  <c r="O1602" i="35"/>
  <c r="N1603" i="35"/>
  <c r="O1603" i="35"/>
  <c r="N1604" i="35"/>
  <c r="O1604" i="35"/>
  <c r="N1605" i="35"/>
  <c r="O1605" i="35"/>
  <c r="N1606" i="35"/>
  <c r="O1606" i="35"/>
  <c r="N1607" i="35"/>
  <c r="O1607" i="35"/>
  <c r="N1608" i="35"/>
  <c r="O1608" i="35"/>
  <c r="N1609" i="35"/>
  <c r="O1609" i="35"/>
  <c r="N1610" i="35"/>
  <c r="O1610" i="35"/>
  <c r="N1611" i="35"/>
  <c r="O1611" i="35"/>
  <c r="N1612" i="35"/>
  <c r="O1612" i="35"/>
  <c r="N1613" i="35"/>
  <c r="O1613" i="35"/>
  <c r="N1614" i="35"/>
  <c r="O1614" i="35"/>
  <c r="N1615" i="35"/>
  <c r="O1615" i="35"/>
  <c r="N1616" i="35"/>
  <c r="O1616" i="35"/>
  <c r="N1617" i="35"/>
  <c r="O1617" i="35"/>
  <c r="N1618" i="35"/>
  <c r="O1618" i="35"/>
  <c r="N1619" i="35"/>
  <c r="O1619" i="35"/>
  <c r="N1620" i="35"/>
  <c r="O1620" i="35"/>
  <c r="N1621" i="35"/>
  <c r="O1621" i="35"/>
  <c r="N1622" i="35"/>
  <c r="O1622" i="35"/>
  <c r="N1623" i="35"/>
  <c r="O1623" i="35"/>
  <c r="N1624" i="35"/>
  <c r="O1624" i="35"/>
  <c r="N1625" i="35"/>
  <c r="O1625" i="35"/>
  <c r="N1626" i="35"/>
  <c r="O1626" i="35"/>
  <c r="N1627" i="35"/>
  <c r="O1627" i="35"/>
  <c r="N48" i="35"/>
  <c r="O48" i="35"/>
  <c r="N1628" i="35"/>
  <c r="O1628" i="35"/>
  <c r="N49" i="35"/>
  <c r="O49" i="35"/>
  <c r="N1629" i="35"/>
  <c r="O1629" i="35"/>
  <c r="N1630" i="35"/>
  <c r="O1630" i="35"/>
  <c r="N1631" i="35"/>
  <c r="O1631" i="35"/>
  <c r="N1632" i="35"/>
  <c r="O1632" i="35"/>
  <c r="N47" i="35"/>
  <c r="O47" i="35"/>
  <c r="N50" i="35"/>
  <c r="O50" i="35"/>
  <c r="N51" i="35"/>
  <c r="O51" i="35"/>
  <c r="N1633" i="35"/>
  <c r="O1633" i="35"/>
  <c r="N1634" i="35"/>
  <c r="O1634" i="35"/>
  <c r="N1635" i="35"/>
  <c r="O1635" i="35"/>
  <c r="N1636" i="35"/>
  <c r="O1636" i="35"/>
  <c r="N1637" i="35"/>
  <c r="O1637" i="35"/>
  <c r="N1638" i="35"/>
  <c r="O1638" i="35"/>
  <c r="N1639" i="35"/>
  <c r="O1639" i="35"/>
  <c r="N1640" i="35"/>
  <c r="O1640" i="35"/>
  <c r="N1641" i="35"/>
  <c r="O1641" i="35"/>
  <c r="N1642" i="35"/>
  <c r="O1642" i="35"/>
  <c r="N1643" i="35"/>
  <c r="O1643" i="35"/>
  <c r="N1644" i="35"/>
  <c r="O1644" i="35"/>
  <c r="N1645" i="35"/>
  <c r="O1645" i="35"/>
  <c r="N1646" i="35"/>
  <c r="O1646" i="35"/>
  <c r="N1647" i="35"/>
  <c r="O1647" i="35"/>
  <c r="N1648" i="35"/>
  <c r="O1648" i="35"/>
  <c r="N1649" i="35"/>
  <c r="O1649" i="35"/>
  <c r="N1650" i="35"/>
  <c r="O1650" i="35"/>
  <c r="N1651" i="35"/>
  <c r="O1651" i="35"/>
  <c r="N1652" i="35"/>
  <c r="O1652" i="35"/>
  <c r="N1653" i="35"/>
  <c r="O1653" i="35"/>
  <c r="N1654" i="35"/>
  <c r="O1654" i="35"/>
  <c r="N1655" i="35"/>
  <c r="O1655" i="35"/>
  <c r="N1656" i="35"/>
  <c r="O1656" i="35"/>
  <c r="N1657" i="35"/>
  <c r="O1657" i="35"/>
  <c r="N1658" i="35"/>
  <c r="O1658" i="35"/>
  <c r="N1659" i="35"/>
  <c r="O1659" i="35"/>
  <c r="N1660" i="35"/>
  <c r="O1660" i="35"/>
  <c r="N1661" i="35"/>
  <c r="O1661" i="35"/>
  <c r="N1662" i="35"/>
  <c r="O1662" i="35"/>
  <c r="N1663" i="35"/>
  <c r="O1663" i="35"/>
  <c r="N1664" i="35"/>
  <c r="O1664" i="35"/>
  <c r="N1665" i="35"/>
  <c r="O1665" i="35"/>
  <c r="N1666" i="35"/>
  <c r="O1666" i="35"/>
  <c r="N1667" i="35"/>
  <c r="O1667" i="35"/>
  <c r="N1668" i="35"/>
  <c r="O1668" i="35"/>
  <c r="N1669" i="35"/>
  <c r="O1669" i="35"/>
  <c r="N1670" i="35"/>
  <c r="O1670" i="35"/>
  <c r="N1671" i="35"/>
  <c r="O1671" i="35"/>
  <c r="N1672" i="35"/>
  <c r="O1672" i="35"/>
  <c r="N1673" i="35"/>
  <c r="O1673" i="35"/>
  <c r="N1674" i="35"/>
  <c r="O1674" i="35"/>
  <c r="N1675" i="35"/>
  <c r="O1675" i="35"/>
  <c r="N1676" i="35"/>
  <c r="O1676" i="35"/>
  <c r="N1677" i="35"/>
  <c r="O1677" i="35"/>
  <c r="N1678" i="35"/>
  <c r="O1678" i="35"/>
  <c r="N1679" i="35"/>
  <c r="O1679" i="35"/>
  <c r="N1680" i="35"/>
  <c r="O1680" i="35"/>
  <c r="N1681" i="35"/>
  <c r="O1681" i="35"/>
  <c r="N1682" i="35"/>
  <c r="O1682" i="35"/>
  <c r="N1683" i="35"/>
  <c r="O1683" i="35"/>
  <c r="N1684" i="35"/>
  <c r="O1684" i="35"/>
  <c r="N1685" i="35"/>
  <c r="O1685" i="35"/>
  <c r="N1686" i="35"/>
  <c r="O1686" i="35"/>
  <c r="N1687" i="35"/>
  <c r="O1687" i="35"/>
  <c r="N1688" i="35"/>
  <c r="O1688" i="35"/>
  <c r="N1689" i="35"/>
  <c r="O1689" i="35"/>
  <c r="N1690" i="35"/>
  <c r="O1690" i="35"/>
  <c r="N1691" i="35"/>
  <c r="O1691" i="35"/>
  <c r="N1692" i="35"/>
  <c r="O1692" i="35"/>
  <c r="N1693" i="35"/>
  <c r="O1693" i="35"/>
  <c r="N1694" i="35"/>
  <c r="O1694" i="35"/>
  <c r="N1695" i="35"/>
  <c r="O1695" i="35"/>
  <c r="N1696" i="35"/>
  <c r="O1696" i="35"/>
  <c r="N1697" i="35"/>
  <c r="O1697" i="35"/>
  <c r="N1698" i="35"/>
  <c r="O1698" i="35"/>
  <c r="N1699" i="35"/>
  <c r="O1699" i="35"/>
  <c r="N1700" i="35"/>
  <c r="O1700" i="35"/>
  <c r="N1701" i="35"/>
  <c r="O1701" i="35"/>
  <c r="N1702" i="35"/>
  <c r="O1702" i="35"/>
  <c r="N1703" i="35"/>
  <c r="O1703" i="35"/>
  <c r="N1704" i="35"/>
  <c r="O1704" i="35"/>
  <c r="N109" i="35"/>
  <c r="O109" i="35"/>
  <c r="N110" i="35"/>
  <c r="O110" i="35"/>
  <c r="N1705" i="35"/>
  <c r="O1705" i="35"/>
  <c r="N1706" i="35"/>
  <c r="O1706" i="35"/>
  <c r="N1707" i="35"/>
  <c r="O1707" i="35"/>
  <c r="N1708" i="35"/>
  <c r="O1708" i="35"/>
  <c r="N1709" i="35"/>
  <c r="O1709" i="35"/>
  <c r="N1710" i="35"/>
  <c r="O1710" i="35"/>
  <c r="N1711" i="35"/>
  <c r="O1711" i="35"/>
  <c r="N1712" i="35"/>
  <c r="O1712" i="35"/>
  <c r="N1713" i="35"/>
  <c r="O1713" i="35"/>
  <c r="N9" i="35"/>
  <c r="O9" i="35"/>
  <c r="N10" i="35"/>
  <c r="O10" i="35"/>
  <c r="N11" i="35"/>
  <c r="O11" i="35"/>
  <c r="N1714" i="35"/>
  <c r="O1714" i="35"/>
  <c r="N1715" i="35"/>
  <c r="O1715" i="35"/>
  <c r="N1716" i="35"/>
  <c r="O1716" i="35"/>
  <c r="N1717" i="35"/>
  <c r="O1717" i="35"/>
  <c r="N1718" i="35"/>
  <c r="O1718" i="35"/>
  <c r="N1719" i="35"/>
  <c r="O1719" i="35"/>
  <c r="N1720" i="35"/>
  <c r="O1720" i="35"/>
  <c r="N1721" i="35"/>
  <c r="O1721" i="35"/>
  <c r="N1722" i="35"/>
  <c r="O1722" i="35"/>
  <c r="N1723" i="35"/>
  <c r="O1723" i="35"/>
  <c r="N1724" i="35"/>
  <c r="O1724" i="35"/>
  <c r="N1725" i="35"/>
  <c r="O1725" i="35"/>
  <c r="N1726" i="35"/>
  <c r="O1726" i="35"/>
  <c r="N1727" i="35"/>
  <c r="O1727" i="35"/>
  <c r="N1728" i="35"/>
  <c r="O1728" i="35"/>
  <c r="N1729" i="35"/>
  <c r="O1729" i="35"/>
  <c r="N1730" i="35"/>
  <c r="O1730" i="35"/>
  <c r="N1731" i="35"/>
  <c r="O1731" i="35"/>
  <c r="N1732" i="35"/>
  <c r="O1732" i="35"/>
  <c r="N1733" i="35"/>
  <c r="O1733" i="35"/>
  <c r="N1734" i="35"/>
  <c r="O1734" i="35"/>
  <c r="N1735" i="35"/>
  <c r="O1735" i="35"/>
  <c r="N1736" i="35"/>
  <c r="O1736" i="35"/>
  <c r="N1737" i="35"/>
  <c r="O1737" i="35"/>
  <c r="N1738" i="35"/>
  <c r="O1738" i="35"/>
  <c r="N1739" i="35"/>
  <c r="O1739" i="35"/>
  <c r="N1740" i="35"/>
  <c r="O1740" i="35"/>
  <c r="N1741" i="35"/>
  <c r="O1741" i="35"/>
  <c r="N1742" i="35"/>
  <c r="O1742" i="35"/>
  <c r="N1743" i="35"/>
  <c r="O1743" i="35"/>
  <c r="N61" i="35"/>
  <c r="O61" i="35"/>
  <c r="N1744" i="35"/>
  <c r="O1744" i="35"/>
  <c r="N62" i="35"/>
  <c r="O62" i="35"/>
  <c r="N63" i="35"/>
  <c r="O63" i="35"/>
  <c r="N1745" i="35"/>
  <c r="O1745" i="35"/>
  <c r="N1746" i="35"/>
  <c r="O1746" i="35"/>
  <c r="N1747" i="35"/>
  <c r="O1747" i="35"/>
  <c r="N1748" i="35"/>
  <c r="O1748" i="35"/>
  <c r="N1749" i="35"/>
  <c r="O1749" i="35"/>
  <c r="N1750" i="35"/>
  <c r="O1750" i="35"/>
  <c r="N1751" i="35"/>
  <c r="O1751" i="35"/>
  <c r="N1752" i="35"/>
  <c r="O1752" i="35"/>
  <c r="N1753" i="35"/>
  <c r="O1753" i="35"/>
  <c r="N1754" i="35"/>
  <c r="O1754" i="35"/>
  <c r="N1755" i="35"/>
  <c r="O1755" i="35"/>
  <c r="N1756" i="35"/>
  <c r="O1756" i="35"/>
  <c r="N1757" i="35"/>
  <c r="O1757" i="35"/>
  <c r="N1758" i="35"/>
  <c r="O1758" i="35"/>
  <c r="N1759" i="35"/>
  <c r="O1759" i="35"/>
  <c r="N1760" i="35"/>
  <c r="O1760" i="35"/>
  <c r="N1761" i="35"/>
  <c r="O1761" i="35"/>
  <c r="N1762" i="35"/>
  <c r="O1762" i="35"/>
  <c r="N1763" i="35"/>
  <c r="O1763" i="35"/>
  <c r="N1764" i="35"/>
  <c r="O1764" i="35"/>
  <c r="N1765" i="35"/>
  <c r="O1765" i="35"/>
  <c r="N1766" i="35"/>
  <c r="O1766" i="35"/>
  <c r="N1767" i="35"/>
  <c r="O1767" i="35"/>
  <c r="N1768" i="35"/>
  <c r="O1768" i="35"/>
  <c r="N1769" i="35"/>
  <c r="O1769" i="35"/>
  <c r="N1770" i="35"/>
  <c r="O1770" i="35"/>
  <c r="N1771" i="35"/>
  <c r="O1771" i="35"/>
  <c r="N1772" i="35"/>
  <c r="O1772" i="35"/>
  <c r="N1773" i="35"/>
  <c r="O1773" i="35"/>
  <c r="N1774" i="35"/>
  <c r="O1774" i="35"/>
  <c r="N1775" i="35"/>
  <c r="O1775" i="35"/>
  <c r="N1776" i="35"/>
  <c r="O1776" i="35"/>
  <c r="N1777" i="35"/>
  <c r="O1777" i="35"/>
  <c r="N1778" i="35"/>
  <c r="O1778" i="35"/>
  <c r="N1779" i="35"/>
  <c r="O1779" i="35"/>
  <c r="N1780" i="35"/>
  <c r="O1780" i="35"/>
  <c r="N1781" i="35"/>
  <c r="O1781" i="35"/>
  <c r="N1782" i="35"/>
  <c r="O1782" i="35"/>
  <c r="N1783" i="35"/>
  <c r="O1783" i="35"/>
  <c r="N1784" i="35"/>
  <c r="O1784" i="35"/>
  <c r="N1785" i="35"/>
  <c r="O1785" i="35"/>
  <c r="N1786" i="35"/>
  <c r="O1786" i="35"/>
  <c r="N1787" i="35"/>
  <c r="O1787" i="35"/>
  <c r="N1788" i="35"/>
  <c r="O1788" i="35"/>
  <c r="N1789" i="35"/>
  <c r="O1789" i="35"/>
  <c r="N1790" i="35"/>
  <c r="O1790" i="35"/>
  <c r="N1791" i="35"/>
  <c r="O1791" i="35"/>
  <c r="N139" i="35"/>
  <c r="O139" i="35"/>
  <c r="N1792" i="35"/>
  <c r="O1792" i="35"/>
  <c r="N1793" i="35"/>
  <c r="O1793" i="35"/>
  <c r="N140" i="35"/>
  <c r="O140" i="35"/>
  <c r="N141" i="35"/>
  <c r="O141" i="35"/>
  <c r="N1794" i="35"/>
  <c r="O1794" i="35"/>
  <c r="N1795" i="35"/>
  <c r="O1795" i="35"/>
  <c r="N1796" i="35"/>
  <c r="O1796" i="35"/>
  <c r="N142" i="35"/>
  <c r="O142" i="35"/>
  <c r="N1797" i="35"/>
  <c r="O1797" i="35"/>
  <c r="N1798" i="35"/>
  <c r="O1798" i="35"/>
  <c r="N1799" i="35"/>
  <c r="O1799" i="35"/>
  <c r="N191" i="35"/>
  <c r="O191" i="35"/>
  <c r="N192" i="35"/>
  <c r="O192" i="35"/>
  <c r="N193" i="35"/>
  <c r="O193" i="35"/>
  <c r="N194" i="35"/>
  <c r="O194" i="35"/>
  <c r="N195" i="35"/>
  <c r="O195" i="35"/>
  <c r="N196" i="35"/>
  <c r="O196" i="35"/>
  <c r="N1800" i="35"/>
  <c r="O1800" i="35"/>
  <c r="N1801" i="35"/>
  <c r="O1801" i="35"/>
  <c r="N1802" i="35"/>
  <c r="O1802" i="35"/>
  <c r="N1803" i="35"/>
  <c r="O1803" i="35"/>
  <c r="N1804" i="35"/>
  <c r="O1804" i="35"/>
  <c r="N1805" i="35"/>
  <c r="O1805" i="35"/>
  <c r="N1806" i="35"/>
  <c r="O1806" i="35"/>
  <c r="N1807" i="35"/>
  <c r="O1807" i="35"/>
  <c r="N1808" i="35"/>
  <c r="O1808" i="35"/>
  <c r="N1809" i="35"/>
  <c r="O1809" i="35"/>
  <c r="N1810" i="35"/>
  <c r="O1810" i="35"/>
  <c r="N1811" i="35"/>
  <c r="O1811" i="35"/>
  <c r="N1812" i="35"/>
  <c r="O1812" i="35"/>
  <c r="N1813" i="35"/>
  <c r="O1813" i="35"/>
  <c r="N1814" i="35"/>
  <c r="O1814" i="35"/>
  <c r="N1815" i="35"/>
  <c r="O1815" i="35"/>
  <c r="N1816" i="35"/>
  <c r="O1816" i="35"/>
  <c r="N1817" i="35"/>
  <c r="O1817" i="35"/>
  <c r="N1818" i="35"/>
  <c r="O1818" i="35"/>
  <c r="N1819" i="35"/>
  <c r="O1819" i="35"/>
  <c r="N1820" i="35"/>
  <c r="O1820" i="35"/>
  <c r="N1821" i="35"/>
  <c r="O1821" i="35"/>
  <c r="N1822" i="35"/>
  <c r="O1822" i="35"/>
  <c r="N1823" i="35"/>
  <c r="O1823" i="35"/>
  <c r="N1824" i="35"/>
  <c r="O1824" i="35"/>
  <c r="N1825" i="35"/>
  <c r="O1825" i="35"/>
  <c r="N1826" i="35"/>
  <c r="O1826" i="35"/>
  <c r="N1827" i="35"/>
  <c r="O1827" i="35"/>
  <c r="N1828" i="35"/>
  <c r="O1828" i="35"/>
  <c r="N1829" i="35"/>
  <c r="O1829" i="35"/>
  <c r="N1830" i="35"/>
  <c r="O1830" i="35"/>
  <c r="N1831" i="35"/>
  <c r="O1831" i="35"/>
  <c r="N1832" i="35"/>
  <c r="O1832" i="35"/>
  <c r="N1833" i="35"/>
  <c r="O1833" i="35"/>
  <c r="N1834" i="35"/>
  <c r="O1834" i="35"/>
  <c r="N1835" i="35"/>
  <c r="O1835" i="35"/>
  <c r="N1836" i="35"/>
  <c r="O1836" i="35"/>
  <c r="N1837" i="35"/>
  <c r="O1837" i="35"/>
  <c r="N1838" i="35"/>
  <c r="O1838" i="35"/>
  <c r="N1839" i="35"/>
  <c r="O1839" i="35"/>
  <c r="N1840" i="35"/>
  <c r="O1840" i="35"/>
  <c r="N1841" i="35"/>
  <c r="O1841" i="35"/>
  <c r="N1842" i="35"/>
  <c r="O1842" i="35"/>
  <c r="N1843" i="35"/>
  <c r="O1843" i="35"/>
  <c r="N1844" i="35"/>
  <c r="O1844" i="35"/>
  <c r="N66" i="35"/>
  <c r="O66" i="35"/>
  <c r="N1845" i="35"/>
  <c r="O1845" i="35"/>
  <c r="N1846" i="35"/>
  <c r="O1846" i="35"/>
  <c r="N1847" i="35"/>
  <c r="O1847" i="35"/>
  <c r="N1848" i="35"/>
  <c r="O1848" i="35"/>
  <c r="N1849" i="35"/>
  <c r="O1849" i="35"/>
  <c r="N1850" i="35"/>
  <c r="O1850" i="35"/>
  <c r="N1851" i="35"/>
  <c r="O1851" i="35"/>
  <c r="N1852" i="35"/>
  <c r="O1852" i="35"/>
  <c r="N73" i="35"/>
  <c r="O73" i="35"/>
  <c r="N1853" i="35"/>
  <c r="O1853" i="35"/>
  <c r="N1854" i="35"/>
  <c r="O1854" i="35"/>
  <c r="N1855" i="35"/>
  <c r="O1855" i="35"/>
  <c r="N1856" i="35"/>
  <c r="O1856" i="35"/>
  <c r="N1857" i="35"/>
  <c r="O1857" i="35"/>
  <c r="N1858" i="35"/>
  <c r="O1858" i="35"/>
  <c r="N1859" i="35"/>
  <c r="O1859" i="35"/>
  <c r="N1860" i="35"/>
  <c r="O1860" i="35"/>
  <c r="N1861" i="35"/>
  <c r="O1861" i="35"/>
  <c r="N1862" i="35"/>
  <c r="O1862" i="35"/>
  <c r="N1863" i="35"/>
  <c r="O1863" i="35"/>
  <c r="N1864" i="35"/>
  <c r="O1864" i="35"/>
  <c r="N14" i="35"/>
  <c r="O14" i="35"/>
  <c r="N15" i="35"/>
  <c r="O15" i="35"/>
  <c r="N1865" i="35"/>
  <c r="O1865" i="35"/>
  <c r="N1866" i="35"/>
  <c r="O1866" i="35"/>
  <c r="N1867" i="35"/>
  <c r="O1867" i="35"/>
  <c r="N1868" i="35"/>
  <c r="O1868" i="35"/>
  <c r="N1869" i="35"/>
  <c r="O1869" i="35"/>
  <c r="N1870" i="35"/>
  <c r="O1870" i="35"/>
  <c r="N1871" i="35"/>
  <c r="O1871" i="35"/>
  <c r="N1872" i="35"/>
  <c r="O1872" i="35"/>
  <c r="N1873" i="35"/>
  <c r="O1873" i="35"/>
  <c r="N1874" i="35"/>
  <c r="O1874" i="35"/>
  <c r="N1875" i="35"/>
  <c r="O1875" i="35"/>
  <c r="N1876" i="35"/>
  <c r="O1876" i="35"/>
  <c r="N1877" i="35"/>
  <c r="O1877" i="35"/>
  <c r="N1878" i="35"/>
  <c r="O1878" i="35"/>
  <c r="N1879" i="35"/>
  <c r="O1879" i="35"/>
  <c r="N123" i="35"/>
  <c r="O123" i="35"/>
  <c r="N1880" i="35"/>
  <c r="O1880" i="35"/>
  <c r="N1881" i="35"/>
  <c r="O1881" i="35"/>
  <c r="N1882" i="35"/>
  <c r="O1882" i="35"/>
  <c r="N124" i="35"/>
  <c r="O124" i="35"/>
  <c r="N126" i="35"/>
  <c r="O126" i="35"/>
  <c r="N1883" i="35"/>
  <c r="O1883" i="35"/>
  <c r="N125" i="35"/>
  <c r="O125" i="35"/>
  <c r="N1884" i="35"/>
  <c r="O1884" i="35"/>
  <c r="N1885" i="35"/>
  <c r="O1885" i="35"/>
  <c r="N1886" i="35"/>
  <c r="O1886" i="35"/>
  <c r="N1887" i="35"/>
  <c r="O1887" i="35"/>
  <c r="N1888" i="35"/>
  <c r="O1888" i="35"/>
  <c r="N1889" i="35"/>
  <c r="O1889" i="35"/>
  <c r="N1890" i="35"/>
  <c r="O1890" i="35"/>
  <c r="N1891" i="35"/>
  <c r="O1891" i="35"/>
  <c r="N1892" i="35"/>
  <c r="O1892" i="35"/>
  <c r="N101" i="35"/>
  <c r="O101" i="35"/>
  <c r="N1893" i="35"/>
  <c r="O1893" i="35"/>
  <c r="N207" i="35"/>
  <c r="O207" i="35"/>
  <c r="N1894" i="35"/>
  <c r="O1894" i="35"/>
  <c r="N1895" i="35"/>
  <c r="O1895" i="35"/>
  <c r="N1896" i="35"/>
  <c r="O1896" i="35"/>
  <c r="N1897" i="35"/>
  <c r="O1897" i="35"/>
  <c r="N1898" i="35"/>
  <c r="O1898" i="35"/>
  <c r="N1899" i="35"/>
  <c r="O1899" i="35"/>
  <c r="N1900" i="35"/>
  <c r="O1900" i="35"/>
  <c r="N1901" i="35"/>
  <c r="O1901" i="35"/>
  <c r="N1902" i="35"/>
  <c r="O1902" i="35"/>
  <c r="N1903" i="35"/>
  <c r="O1903" i="35"/>
  <c r="N1904" i="35"/>
  <c r="O1904" i="35"/>
  <c r="N1905" i="35"/>
  <c r="O1905" i="35"/>
  <c r="N1906" i="35"/>
  <c r="O1906" i="35"/>
  <c r="N1907" i="35"/>
  <c r="O1907" i="35"/>
  <c r="N1908" i="35"/>
  <c r="O1908" i="35"/>
  <c r="N1909" i="35"/>
  <c r="O1909" i="35"/>
  <c r="N1910" i="35"/>
  <c r="O1910" i="35"/>
  <c r="N1911" i="35"/>
  <c r="O1911" i="35"/>
  <c r="N1912" i="35"/>
  <c r="O1912" i="35"/>
  <c r="N1913" i="35"/>
  <c r="O1913" i="35"/>
  <c r="N1914" i="35"/>
  <c r="O1914" i="35"/>
  <c r="N1915" i="35"/>
  <c r="O1915" i="35"/>
  <c r="N1916" i="35"/>
  <c r="O1916" i="35"/>
  <c r="N1917" i="35"/>
  <c r="O1917" i="35"/>
  <c r="N1918" i="35"/>
  <c r="O1918" i="35"/>
  <c r="N1919" i="35"/>
  <c r="O1919" i="35"/>
  <c r="N1920" i="35"/>
  <c r="O1920" i="35"/>
  <c r="N1921" i="35"/>
  <c r="O1921" i="35"/>
  <c r="N1922" i="35"/>
  <c r="O1922" i="35"/>
  <c r="N1923" i="35"/>
  <c r="O1923" i="35"/>
  <c r="N1924" i="35"/>
  <c r="O1924" i="35"/>
  <c r="N1925" i="35"/>
  <c r="O1925" i="35"/>
  <c r="N1926" i="35"/>
  <c r="O1926" i="35"/>
  <c r="N1927" i="35"/>
  <c r="O1927" i="35"/>
  <c r="N1928" i="35"/>
  <c r="O1928" i="35"/>
  <c r="N1929" i="35"/>
  <c r="O1929" i="35"/>
  <c r="N1930" i="35"/>
  <c r="O1930" i="35"/>
  <c r="N1931" i="35"/>
  <c r="O1931" i="35"/>
  <c r="N1932" i="35"/>
  <c r="O1932" i="35"/>
  <c r="N1933" i="35"/>
  <c r="O1933" i="35"/>
  <c r="N1934" i="35"/>
  <c r="O1934" i="35"/>
  <c r="N1935" i="35"/>
  <c r="O1935" i="35"/>
  <c r="N1936" i="35"/>
  <c r="O1936" i="35"/>
  <c r="N1937" i="35"/>
  <c r="O1937" i="35"/>
  <c r="N1938" i="35"/>
  <c r="O1938" i="35"/>
  <c r="N1939" i="35"/>
  <c r="O1939" i="35"/>
  <c r="N1940" i="35"/>
  <c r="O1940" i="35"/>
  <c r="N1941" i="35"/>
  <c r="O1941" i="35"/>
  <c r="N1942" i="35"/>
  <c r="O1942" i="35"/>
  <c r="N1943" i="35"/>
  <c r="O1943" i="35"/>
  <c r="N1944" i="35"/>
  <c r="O1944" i="35"/>
  <c r="N1945" i="35"/>
  <c r="O1945" i="35"/>
  <c r="N1946" i="35"/>
  <c r="O1946" i="35"/>
  <c r="N1947" i="35"/>
  <c r="O1947" i="35"/>
  <c r="N1948" i="35"/>
  <c r="O1948" i="35"/>
  <c r="N1949" i="35"/>
  <c r="O1949" i="35"/>
  <c r="N1950" i="35"/>
  <c r="O1950" i="35"/>
  <c r="N1951" i="35"/>
  <c r="O1951" i="35"/>
  <c r="N1952" i="35"/>
  <c r="O1952" i="35"/>
  <c r="N1953" i="35"/>
  <c r="O1953" i="35"/>
  <c r="N1954" i="35"/>
  <c r="O1954" i="35"/>
  <c r="N1955" i="35"/>
  <c r="O1955" i="35"/>
  <c r="N1956" i="35"/>
  <c r="O1956" i="35"/>
  <c r="N1957" i="35"/>
  <c r="O1957" i="35"/>
  <c r="N1958" i="35"/>
  <c r="O1958" i="35"/>
  <c r="N1959" i="35"/>
  <c r="O1959" i="35"/>
  <c r="N158" i="35"/>
  <c r="O158" i="35"/>
  <c r="N2" i="35"/>
  <c r="O2" i="35"/>
  <c r="N1960" i="35"/>
  <c r="O1960" i="35"/>
  <c r="N1961" i="35"/>
  <c r="O1961" i="35"/>
  <c r="N1962" i="35"/>
  <c r="O1962" i="35"/>
  <c r="N1963" i="35"/>
  <c r="O1963" i="35"/>
  <c r="N1964" i="35"/>
  <c r="O1964" i="35"/>
  <c r="N1965" i="35"/>
  <c r="O1965" i="35"/>
  <c r="N1966" i="35"/>
  <c r="O1966" i="35"/>
  <c r="N1967" i="35"/>
  <c r="O1967" i="35"/>
  <c r="N1968" i="35"/>
  <c r="O1968" i="35"/>
  <c r="N1969" i="35"/>
  <c r="O1969" i="35"/>
  <c r="N71" i="35"/>
  <c r="O71" i="35"/>
  <c r="N1970" i="35"/>
  <c r="O1970" i="35"/>
  <c r="N1971" i="35"/>
  <c r="O1971" i="35"/>
  <c r="N1972" i="35"/>
  <c r="O1972" i="35"/>
  <c r="N1973" i="35"/>
  <c r="O1973" i="35"/>
  <c r="N1974" i="35"/>
  <c r="O1974" i="35"/>
  <c r="N1975" i="35"/>
  <c r="O1975" i="35"/>
  <c r="N1976" i="35"/>
  <c r="O1976" i="35"/>
  <c r="N1977" i="35"/>
  <c r="O1977" i="35"/>
  <c r="N1978" i="35"/>
  <c r="O1978" i="35"/>
  <c r="N1979" i="35"/>
  <c r="O1979" i="35"/>
  <c r="N1980" i="35"/>
  <c r="O1980" i="35"/>
  <c r="N1981" i="35"/>
  <c r="O1981" i="35"/>
  <c r="N94" i="35"/>
  <c r="O94" i="35"/>
  <c r="N1982" i="35"/>
  <c r="O1982" i="35"/>
  <c r="N1983" i="35"/>
  <c r="O1983" i="35"/>
  <c r="N1984" i="35"/>
  <c r="O1984" i="35"/>
  <c r="N1985" i="35"/>
  <c r="O1985" i="35"/>
  <c r="N1986" i="35"/>
  <c r="O1986" i="35"/>
  <c r="N1987" i="35"/>
  <c r="O1987" i="35"/>
  <c r="N1988" i="35"/>
  <c r="O1988" i="35"/>
  <c r="N1989" i="35"/>
  <c r="O1989" i="35"/>
  <c r="N1990" i="35"/>
  <c r="O1990" i="35"/>
  <c r="N1991" i="35"/>
  <c r="O1991" i="35"/>
  <c r="N1992" i="35"/>
  <c r="O1992" i="35"/>
  <c r="N1993" i="35"/>
  <c r="O1993" i="35"/>
  <c r="N1994" i="35"/>
  <c r="O1994" i="35"/>
  <c r="N1995" i="35"/>
  <c r="O1995" i="35"/>
  <c r="N1996" i="35"/>
  <c r="O1996" i="35"/>
  <c r="N1997" i="35"/>
  <c r="O1997" i="35"/>
  <c r="N1998" i="35"/>
  <c r="O1998" i="35"/>
  <c r="N1999" i="35"/>
  <c r="O1999" i="35"/>
  <c r="N2000" i="35"/>
  <c r="O2000" i="35"/>
  <c r="N2001" i="35"/>
  <c r="O2001" i="35"/>
  <c r="N2002" i="35"/>
  <c r="O2002" i="35"/>
  <c r="N2003" i="35"/>
  <c r="O2003" i="35"/>
  <c r="N2004" i="35"/>
  <c r="O2004" i="35"/>
  <c r="N2005" i="35"/>
  <c r="O2005" i="35"/>
  <c r="N2006" i="35"/>
  <c r="O2006" i="35"/>
  <c r="N2007" i="35"/>
  <c r="O2007" i="35"/>
  <c r="N2008" i="35"/>
  <c r="O2008" i="35"/>
  <c r="N2009" i="35"/>
  <c r="O2009" i="35"/>
  <c r="N2010" i="35"/>
  <c r="O2010" i="35"/>
  <c r="N2011" i="35"/>
  <c r="O2011" i="35"/>
  <c r="N2012" i="35"/>
  <c r="O2012" i="35"/>
  <c r="N2013" i="35"/>
  <c r="O2013" i="35"/>
  <c r="N2014" i="35"/>
  <c r="O2014" i="35"/>
  <c r="N2015" i="35"/>
  <c r="O2015" i="35"/>
  <c r="N2016" i="35"/>
  <c r="O2016" i="35"/>
  <c r="N2017" i="35"/>
  <c r="O2017" i="35"/>
  <c r="N2018" i="35"/>
  <c r="O2018" i="35"/>
  <c r="N2019" i="35"/>
  <c r="O2019" i="35"/>
  <c r="N2020" i="35"/>
  <c r="O2020" i="35"/>
  <c r="N2021" i="35"/>
  <c r="O2021" i="35"/>
  <c r="N2022" i="35"/>
  <c r="O2022" i="35"/>
  <c r="N2023" i="35"/>
  <c r="O2023" i="35"/>
  <c r="N2024" i="35"/>
  <c r="O2024" i="35"/>
  <c r="N2025" i="35"/>
  <c r="O2025" i="35"/>
  <c r="N2026" i="35"/>
  <c r="O2026" i="35"/>
  <c r="N2027" i="35"/>
  <c r="O2027" i="35"/>
  <c r="N2028" i="35"/>
  <c r="O2028" i="35"/>
  <c r="N2029" i="35"/>
  <c r="O2029" i="35"/>
  <c r="N2030" i="35"/>
  <c r="O2030" i="35"/>
  <c r="N2031" i="35"/>
  <c r="O2031" i="35"/>
  <c r="N2032" i="35"/>
  <c r="O2032" i="35"/>
  <c r="N2033" i="35"/>
  <c r="O2033" i="35"/>
  <c r="N2034" i="35"/>
  <c r="O2034" i="35"/>
  <c r="N2035" i="35"/>
  <c r="O2035" i="35"/>
  <c r="N2036" i="35"/>
  <c r="O2036" i="35"/>
  <c r="N2037" i="35"/>
  <c r="O2037" i="35"/>
  <c r="N2038" i="35"/>
  <c r="O2038" i="35"/>
  <c r="N2039" i="35"/>
  <c r="O2039" i="35"/>
  <c r="N2040" i="35"/>
  <c r="O2040" i="35"/>
  <c r="N2041" i="35"/>
  <c r="O2041" i="35"/>
  <c r="N2042" i="35"/>
  <c r="O2042" i="35"/>
  <c r="N2043" i="35"/>
  <c r="O2043" i="35"/>
  <c r="N2044" i="35"/>
  <c r="O2044" i="35"/>
  <c r="N2045" i="35"/>
  <c r="O2045" i="35"/>
  <c r="N2046" i="35"/>
  <c r="O2046" i="35"/>
  <c r="N2047" i="35"/>
  <c r="O2047" i="35"/>
  <c r="N2048" i="35"/>
  <c r="O2048" i="35"/>
  <c r="N2049" i="35"/>
  <c r="O2049" i="35"/>
  <c r="N2050" i="35"/>
  <c r="O2050" i="35"/>
  <c r="N2051" i="35"/>
  <c r="O2051" i="35"/>
  <c r="N2052" i="35"/>
  <c r="O2052" i="35"/>
  <c r="N2053" i="35"/>
  <c r="O2053" i="35"/>
  <c r="N2054" i="35"/>
  <c r="O2054" i="35"/>
  <c r="N2055" i="35"/>
  <c r="O2055" i="35"/>
  <c r="N2056" i="35"/>
  <c r="O2056" i="35"/>
  <c r="N2057" i="35"/>
  <c r="O2057" i="35"/>
  <c r="N2058" i="35"/>
  <c r="O2058" i="35"/>
  <c r="N2059" i="35"/>
  <c r="O2059" i="35"/>
  <c r="N2060" i="35"/>
  <c r="O2060" i="35"/>
  <c r="N2061" i="35"/>
  <c r="O2061" i="35"/>
  <c r="N2062" i="35"/>
  <c r="O2062" i="35"/>
  <c r="N2063" i="35"/>
  <c r="O2063" i="35"/>
  <c r="N2064" i="35"/>
  <c r="O2064" i="35"/>
  <c r="N2065" i="35"/>
  <c r="O2065" i="35"/>
  <c r="N2066" i="35"/>
  <c r="O2066" i="35"/>
  <c r="N2067" i="35"/>
  <c r="O2067" i="35"/>
  <c r="N2068" i="35"/>
  <c r="O2068" i="35"/>
  <c r="N2069" i="35"/>
  <c r="O2069" i="35"/>
  <c r="N2070" i="35"/>
  <c r="O2070" i="35"/>
  <c r="N2071" i="35"/>
  <c r="O2071" i="35"/>
  <c r="N2072" i="35"/>
  <c r="O2072" i="35"/>
  <c r="N2073" i="35"/>
  <c r="O2073" i="35"/>
  <c r="N2074" i="35"/>
  <c r="O2074" i="35"/>
  <c r="N2075" i="35"/>
  <c r="O2075" i="35"/>
  <c r="N2076" i="35"/>
  <c r="O2076" i="35"/>
  <c r="N2077" i="35"/>
  <c r="O2077" i="35"/>
  <c r="N2078" i="35"/>
  <c r="O2078" i="35"/>
  <c r="N2079" i="35"/>
  <c r="O2079" i="35"/>
  <c r="N2080" i="35"/>
  <c r="O2080" i="35"/>
  <c r="N2081" i="35"/>
  <c r="O2081" i="35"/>
  <c r="N2082" i="35"/>
  <c r="O2082" i="35"/>
  <c r="N2083" i="35"/>
  <c r="O2083" i="35"/>
  <c r="N2084" i="35"/>
  <c r="O2084" i="35"/>
  <c r="N204" i="35"/>
  <c r="O204" i="35"/>
  <c r="N205" i="35"/>
  <c r="O205" i="35"/>
  <c r="N2085" i="35"/>
  <c r="O2085" i="35"/>
  <c r="N2086" i="35"/>
  <c r="O2086" i="35"/>
  <c r="N2087" i="35"/>
  <c r="O2087" i="35"/>
  <c r="N2088" i="35"/>
  <c r="O2088" i="35"/>
  <c r="N2089" i="35"/>
  <c r="O2089" i="35"/>
  <c r="N2090" i="35"/>
  <c r="O2090" i="35"/>
  <c r="N2091" i="35"/>
  <c r="O2091" i="35"/>
  <c r="N2092" i="35"/>
  <c r="O2092" i="35"/>
  <c r="N2093" i="35"/>
  <c r="O2093" i="35"/>
  <c r="N2094" i="35"/>
  <c r="O2094" i="35"/>
  <c r="N2095" i="35"/>
  <c r="O2095" i="35"/>
  <c r="N2096" i="35"/>
  <c r="O2096" i="35"/>
  <c r="N2097" i="35"/>
  <c r="O2097" i="35"/>
  <c r="N2098" i="35"/>
  <c r="O2098" i="35"/>
  <c r="N2099" i="35"/>
  <c r="O2099" i="35"/>
  <c r="N2100" i="35"/>
  <c r="O2100" i="35"/>
  <c r="N2101" i="35"/>
  <c r="O2101" i="35"/>
  <c r="N2102" i="35"/>
  <c r="O2102" i="35"/>
  <c r="N2103" i="35"/>
  <c r="O2103" i="35"/>
  <c r="N2104" i="35"/>
  <c r="O2104" i="35"/>
  <c r="N2105" i="35"/>
  <c r="O2105" i="35"/>
  <c r="N2106" i="35"/>
  <c r="O2106" i="35"/>
  <c r="N2107" i="35"/>
  <c r="O2107" i="35"/>
  <c r="N2108" i="35"/>
  <c r="O2108" i="35"/>
  <c r="N2109" i="35"/>
  <c r="O2109" i="35"/>
  <c r="N2110" i="35"/>
  <c r="O2110" i="35"/>
  <c r="N2111" i="35"/>
  <c r="O2111" i="35"/>
  <c r="N2112" i="35"/>
  <c r="O2112" i="35"/>
  <c r="N2113" i="35"/>
  <c r="O2113" i="35"/>
  <c r="N2114" i="35"/>
  <c r="O2114" i="35"/>
  <c r="N2115" i="35"/>
  <c r="O2115" i="35"/>
  <c r="N2116" i="35"/>
  <c r="O2116" i="35"/>
  <c r="N206" i="35"/>
  <c r="O206" i="35"/>
  <c r="N2117" i="35"/>
  <c r="O2117" i="35"/>
  <c r="N2118" i="35"/>
  <c r="O2118" i="35"/>
  <c r="N68" i="35"/>
  <c r="O68" i="35"/>
  <c r="N69" i="35"/>
  <c r="O69" i="35"/>
  <c r="N70" i="35"/>
  <c r="O70" i="35"/>
  <c r="N2119" i="35"/>
  <c r="O2119" i="35"/>
  <c r="N2120" i="35"/>
  <c r="O2120" i="35"/>
  <c r="N2121" i="35"/>
  <c r="O2121" i="35"/>
  <c r="N2122" i="35"/>
  <c r="O2122" i="35"/>
  <c r="N2123" i="35"/>
  <c r="O2123" i="35"/>
  <c r="N2124" i="35"/>
  <c r="O2124" i="35"/>
  <c r="N2125" i="35"/>
  <c r="O2125" i="35"/>
  <c r="N2126" i="35"/>
  <c r="O2126" i="35"/>
  <c r="N2127" i="35"/>
  <c r="O2127" i="35"/>
  <c r="N2128" i="35"/>
  <c r="O2128" i="35"/>
  <c r="N2129" i="35"/>
  <c r="O2129" i="35"/>
  <c r="N2130" i="35"/>
  <c r="O2130" i="35"/>
  <c r="N2131" i="35"/>
  <c r="O2131" i="35"/>
  <c r="N2132" i="35"/>
  <c r="O2132" i="35"/>
  <c r="N2133" i="35"/>
  <c r="O2133" i="35"/>
  <c r="N2134" i="35"/>
  <c r="O2134" i="35"/>
  <c r="N2135" i="35"/>
  <c r="O2135" i="35"/>
  <c r="N2136" i="35"/>
  <c r="O2136" i="35"/>
  <c r="N2137" i="35"/>
  <c r="O2137" i="35"/>
  <c r="N2138" i="35"/>
  <c r="O2138" i="35"/>
  <c r="N2139" i="35"/>
  <c r="O2139" i="35"/>
  <c r="N2140" i="35"/>
  <c r="O2140" i="35"/>
  <c r="N2141" i="35"/>
  <c r="O2141" i="35"/>
  <c r="N2142" i="35"/>
  <c r="O2142" i="35"/>
  <c r="N2143" i="35"/>
  <c r="O2143" i="35"/>
  <c r="N2144" i="35"/>
  <c r="O2144" i="35"/>
  <c r="N2145" i="35"/>
  <c r="O2145" i="35"/>
  <c r="N2146" i="35"/>
  <c r="O2146" i="35"/>
  <c r="N2147" i="35"/>
  <c r="O2147" i="35"/>
  <c r="N2148" i="35"/>
  <c r="O2148" i="35"/>
  <c r="N2149" i="35"/>
  <c r="O2149" i="35"/>
  <c r="N2150" i="35"/>
  <c r="O2150" i="35"/>
  <c r="N2151" i="35"/>
  <c r="O2151" i="35"/>
  <c r="N2152" i="35"/>
  <c r="O2152" i="35"/>
  <c r="N2153" i="35"/>
  <c r="O2153" i="35"/>
  <c r="N36" i="35"/>
  <c r="O36" i="35"/>
  <c r="N2154" i="35"/>
  <c r="O2154" i="35"/>
  <c r="N2155" i="35"/>
  <c r="O2155" i="35"/>
  <c r="N2156" i="35"/>
  <c r="O2156" i="35"/>
  <c r="N2157" i="35"/>
  <c r="O2157" i="35"/>
  <c r="N2158" i="35"/>
  <c r="O2158" i="35"/>
  <c r="N2159" i="35"/>
  <c r="O2159" i="35"/>
  <c r="N2160" i="35"/>
  <c r="O2160" i="35"/>
  <c r="N2161" i="35"/>
  <c r="O2161" i="35"/>
  <c r="N2162" i="35"/>
  <c r="O2162" i="35"/>
  <c r="N2163" i="35"/>
  <c r="O2163" i="35"/>
  <c r="N2164" i="35"/>
  <c r="O2164" i="35"/>
  <c r="N2165" i="35"/>
  <c r="O2165" i="35"/>
  <c r="N2166" i="35"/>
  <c r="O2166" i="35"/>
  <c r="N2167" i="35"/>
  <c r="O2167" i="35"/>
  <c r="N54" i="35"/>
  <c r="O54" i="35"/>
  <c r="N55" i="35"/>
  <c r="O55" i="35"/>
  <c r="N2168" i="35"/>
  <c r="O2168" i="35"/>
  <c r="N56" i="35"/>
  <c r="O56" i="35"/>
  <c r="N2169" i="35"/>
  <c r="O2169" i="35"/>
  <c r="N2170" i="35"/>
  <c r="O2170" i="35"/>
  <c r="N2171" i="35"/>
  <c r="O2171" i="35"/>
  <c r="N2172" i="35"/>
  <c r="O2172" i="35"/>
  <c r="N2173" i="35"/>
  <c r="O2173" i="35"/>
  <c r="N2174" i="35"/>
  <c r="O2174" i="35"/>
  <c r="N2175" i="35"/>
  <c r="O2175" i="35"/>
  <c r="N2176" i="35"/>
  <c r="O2176" i="35"/>
  <c r="N2177" i="35"/>
  <c r="O2177" i="35"/>
  <c r="N2178" i="35"/>
  <c r="O2178" i="35"/>
  <c r="N106" i="35"/>
  <c r="O106" i="35"/>
  <c r="N107" i="35"/>
  <c r="O107" i="35"/>
  <c r="N2179" i="35"/>
  <c r="O2179" i="35"/>
  <c r="N2180" i="35"/>
  <c r="O2180" i="35"/>
  <c r="N2181" i="35"/>
  <c r="O2181" i="35"/>
  <c r="N2182" i="35"/>
  <c r="O2182" i="35"/>
  <c r="N108" i="35"/>
  <c r="O108" i="35"/>
  <c r="N2183" i="35"/>
  <c r="O2183" i="35"/>
  <c r="N2184" i="35"/>
  <c r="O2184" i="35"/>
  <c r="N2185" i="35"/>
  <c r="O2185" i="35"/>
  <c r="N2186" i="35"/>
  <c r="O2186" i="35"/>
  <c r="N2187" i="35"/>
  <c r="O2187" i="35"/>
  <c r="N2188" i="35"/>
  <c r="O2188" i="35"/>
  <c r="N2189" i="35"/>
  <c r="O2189" i="35"/>
  <c r="N2190" i="35"/>
  <c r="O2190" i="35"/>
  <c r="N2191" i="35"/>
  <c r="O2191" i="35"/>
  <c r="N2192" i="35"/>
  <c r="O2192" i="35"/>
  <c r="N2193" i="35"/>
  <c r="O2193" i="35"/>
  <c r="N2194" i="35"/>
  <c r="O2194" i="35"/>
  <c r="N2195" i="35"/>
  <c r="O2195" i="35"/>
  <c r="N2196" i="35"/>
  <c r="O2196" i="35"/>
  <c r="N2197" i="35"/>
  <c r="O2197" i="35"/>
  <c r="N2198" i="35"/>
  <c r="O2198" i="35"/>
  <c r="N2199" i="35"/>
  <c r="O2199" i="35"/>
  <c r="N2200" i="35"/>
  <c r="O2200" i="35"/>
  <c r="N2201" i="35"/>
  <c r="O2201" i="35"/>
  <c r="N2202" i="35"/>
  <c r="O2202" i="35"/>
  <c r="N2203" i="35"/>
  <c r="O2203" i="35"/>
  <c r="N2204" i="35"/>
  <c r="O2204" i="35"/>
  <c r="N2205" i="35"/>
  <c r="O2205" i="35"/>
  <c r="N2206" i="35"/>
  <c r="O2206" i="35"/>
  <c r="N2207" i="35"/>
  <c r="O2207" i="35"/>
  <c r="N2208" i="35"/>
  <c r="O2208" i="35"/>
  <c r="N2209" i="35"/>
  <c r="O2209" i="35"/>
  <c r="N2210" i="35"/>
  <c r="O2210" i="35"/>
  <c r="N2211" i="35"/>
  <c r="O2211" i="35"/>
  <c r="N2212" i="35"/>
  <c r="O2212" i="35"/>
  <c r="N2213" i="35"/>
  <c r="O2213" i="35"/>
  <c r="N2214" i="35"/>
  <c r="O2214" i="35"/>
  <c r="N2215" i="35"/>
  <c r="O2215" i="35"/>
  <c r="K14" i="23" l="1"/>
  <c r="K18" i="23" s="1"/>
  <c r="I28" i="23" l="1"/>
  <c r="D18" i="23" l="1"/>
  <c r="D27" i="23" s="1"/>
  <c r="J28" i="23" s="1"/>
  <c r="K22" i="23" l="1"/>
  <c r="K26" i="23" s="1"/>
  <c r="E24" i="23"/>
  <c r="E23" i="23"/>
  <c r="E22" i="23"/>
  <c r="K6" i="23"/>
  <c r="K10" i="23" s="1"/>
  <c r="E26" i="23" l="1"/>
  <c r="E6" i="23"/>
  <c r="E9" i="23"/>
  <c r="E8" i="23"/>
  <c r="E7" i="23"/>
  <c r="E10" i="23" l="1"/>
  <c r="K28" i="23" s="1"/>
  <c r="E27" i="23" l="1"/>
  <c r="J31" i="45" l="1"/>
  <c r="K31" i="45" s="1"/>
</calcChain>
</file>

<file path=xl/sharedStrings.xml><?xml version="1.0" encoding="utf-8"?>
<sst xmlns="http://schemas.openxmlformats.org/spreadsheetml/2006/main" count="40822" uniqueCount="6514">
  <si>
    <t>พิชยา</t>
  </si>
  <si>
    <t>ธีรภัทร</t>
  </si>
  <si>
    <t>ธนพล</t>
  </si>
  <si>
    <t>ชำนาญรักษา</t>
  </si>
  <si>
    <t>ศรีระแก้ว</t>
  </si>
  <si>
    <t>กัญญารัตน์</t>
  </si>
  <si>
    <t>จันทร์สุวรรณ์</t>
  </si>
  <si>
    <t>พูลทอง</t>
  </si>
  <si>
    <t>เผือกกล่อม</t>
  </si>
  <si>
    <t>ศิลารัตน์</t>
  </si>
  <si>
    <t>ณัฐวุฒิ</t>
  </si>
  <si>
    <t>ศรายุธ</t>
  </si>
  <si>
    <t>ทศพร</t>
  </si>
  <si>
    <t>ธนวัฒน์</t>
  </si>
  <si>
    <t>วรวุฒิ</t>
  </si>
  <si>
    <t>กุลสตรี</t>
  </si>
  <si>
    <t>วรรณรัตน์</t>
  </si>
  <si>
    <t>ชื่นชม</t>
  </si>
  <si>
    <t>ศิริพร</t>
  </si>
  <si>
    <t>ตินชาติ</t>
  </si>
  <si>
    <t>วันทนา</t>
  </si>
  <si>
    <t>เหมือนเตย</t>
  </si>
  <si>
    <t>วริสรา</t>
  </si>
  <si>
    <t>แจ้งอยู่</t>
  </si>
  <si>
    <t>ปิยพร</t>
  </si>
  <si>
    <t>อินทรโอภาส</t>
  </si>
  <si>
    <t>ปารีมา</t>
  </si>
  <si>
    <t>ผ่านสุภาพ</t>
  </si>
  <si>
    <t>กรรณิการ์</t>
  </si>
  <si>
    <t>ระวรรณวงษ์</t>
  </si>
  <si>
    <t>ปนัสยา</t>
  </si>
  <si>
    <t>บุญมา</t>
  </si>
  <si>
    <t>สาลิณี</t>
  </si>
  <si>
    <t>เชี่ยวชาญ</t>
  </si>
  <si>
    <t>ภาณุมาศ</t>
  </si>
  <si>
    <t>สังข์เงิน</t>
  </si>
  <si>
    <t>พิมพ์วิภา</t>
  </si>
  <si>
    <t>กระแสสิน</t>
  </si>
  <si>
    <t>ฝ่ายแสง</t>
  </si>
  <si>
    <t>ภาวิณี</t>
  </si>
  <si>
    <t>คชานันท์</t>
  </si>
  <si>
    <t>ศรฟ้า</t>
  </si>
  <si>
    <t>บวบทอง</t>
  </si>
  <si>
    <t>สมพล</t>
  </si>
  <si>
    <t>คำภา</t>
  </si>
  <si>
    <t>คงดี</t>
  </si>
  <si>
    <t>เขียวทิพย์</t>
  </si>
  <si>
    <t>จักริน</t>
  </si>
  <si>
    <t>นาคเกษม</t>
  </si>
  <si>
    <t>พชร</t>
  </si>
  <si>
    <t>แสงแจ่ม</t>
  </si>
  <si>
    <t>ปัณณธร</t>
  </si>
  <si>
    <t>บุญโฉม</t>
  </si>
  <si>
    <t>มูลมะณี</t>
  </si>
  <si>
    <t>ทินกร</t>
  </si>
  <si>
    <t>ภูแล่นกี่</t>
  </si>
  <si>
    <t>ธนวรรธน์</t>
  </si>
  <si>
    <t>จับเกตุ</t>
  </si>
  <si>
    <t>กิตติ</t>
  </si>
  <si>
    <t>ธเนศ</t>
  </si>
  <si>
    <t>ณัฐพล</t>
  </si>
  <si>
    <t>อินตาไซร์</t>
  </si>
  <si>
    <t>พัทวี</t>
  </si>
  <si>
    <t>ไชยภัทร</t>
  </si>
  <si>
    <t>มหิมา</t>
  </si>
  <si>
    <t>บุญญฤทธิ์</t>
  </si>
  <si>
    <t>ห่วงสุวรรณ์</t>
  </si>
  <si>
    <t>ธนพนธ์</t>
  </si>
  <si>
    <t>เปรมศักดิ์</t>
  </si>
  <si>
    <t>นพเก้า</t>
  </si>
  <si>
    <t>เหล็งพั้ง</t>
  </si>
  <si>
    <t>พรเทพ</t>
  </si>
  <si>
    <t>แดงปุ่น</t>
  </si>
  <si>
    <t>โยธิน</t>
  </si>
  <si>
    <t>สะกะมะณี</t>
  </si>
  <si>
    <t>ธีรวุฒ</t>
  </si>
  <si>
    <t>ชัยประทุม</t>
  </si>
  <si>
    <t>นพรุจต์</t>
  </si>
  <si>
    <t>พ่วงขำ</t>
  </si>
  <si>
    <t>ทรงพล</t>
  </si>
  <si>
    <t>ลาจันทร์</t>
  </si>
  <si>
    <t>ขจรศักดิ์</t>
  </si>
  <si>
    <t>บุญสุข</t>
  </si>
  <si>
    <t>ปิยะพร</t>
  </si>
  <si>
    <t>พุฒซ้อน</t>
  </si>
  <si>
    <t>พัชราพร</t>
  </si>
  <si>
    <t>พรมเมือง</t>
  </si>
  <si>
    <t>คุ่ยจาด</t>
  </si>
  <si>
    <t>ปวรปรัชญ์</t>
  </si>
  <si>
    <t>ทองใบ</t>
  </si>
  <si>
    <t>ศุภชัย</t>
  </si>
  <si>
    <t>จันทร์ศรี</t>
  </si>
  <si>
    <t>เอกรัฐ</t>
  </si>
  <si>
    <t>แย้มแสง</t>
  </si>
  <si>
    <t>อภิรักษณ์</t>
  </si>
  <si>
    <t>คงแจ้ง</t>
  </si>
  <si>
    <t>สุดรักษ์</t>
  </si>
  <si>
    <t>สิรวิชญ์</t>
  </si>
  <si>
    <t>แหม่มสอด</t>
  </si>
  <si>
    <t>สัญไชย</t>
  </si>
  <si>
    <t>แซ่ลอ</t>
  </si>
  <si>
    <t>ระพีพัฒน์</t>
  </si>
  <si>
    <t>จีนรัตน์</t>
  </si>
  <si>
    <t>มหัสสิริ</t>
  </si>
  <si>
    <t>นภดล</t>
  </si>
  <si>
    <t>เกษแก้ว</t>
  </si>
  <si>
    <t>เตชิต</t>
  </si>
  <si>
    <t>หลำน้อย</t>
  </si>
  <si>
    <t>ธรรมรักษา</t>
  </si>
  <si>
    <t>จอมแสง</t>
  </si>
  <si>
    <t>จิรวัฒน์</t>
  </si>
  <si>
    <t>ไชยา</t>
  </si>
  <si>
    <t>เกรียงไกร</t>
  </si>
  <si>
    <t>เชื้อรอด</t>
  </si>
  <si>
    <t>ณัชฌานนท์</t>
  </si>
  <si>
    <t>พิมพา</t>
  </si>
  <si>
    <t>ชลทิศ</t>
  </si>
  <si>
    <t>คำเหล็ก</t>
  </si>
  <si>
    <t>ชญาณี</t>
  </si>
  <si>
    <t>หวังดี</t>
  </si>
  <si>
    <t>ปนัดดา</t>
  </si>
  <si>
    <t>ก้อนทอง</t>
  </si>
  <si>
    <t>นหทัย</t>
  </si>
  <si>
    <t>ธิดารัตน์</t>
  </si>
  <si>
    <t>ปั้นด้วง</t>
  </si>
  <si>
    <t>ฉันทิกา</t>
  </si>
  <si>
    <t>ล้อมวงษ์</t>
  </si>
  <si>
    <t>ป้อมยุคล</t>
  </si>
  <si>
    <t>สุกัญญา</t>
  </si>
  <si>
    <t>วาเลนติโน</t>
  </si>
  <si>
    <t>ระษา</t>
  </si>
  <si>
    <t>ผางชัยภูมิ</t>
  </si>
  <si>
    <t>ชุติญา</t>
  </si>
  <si>
    <t>เงินพูล</t>
  </si>
  <si>
    <t>พรนภา</t>
  </si>
  <si>
    <t>เพียรทอง</t>
  </si>
  <si>
    <t>ปภาดา</t>
  </si>
  <si>
    <t>เจริญสุข</t>
  </si>
  <si>
    <t>กาละศรี</t>
  </si>
  <si>
    <t>นฤมล</t>
  </si>
  <si>
    <t>สุระทร</t>
  </si>
  <si>
    <t>ฑิฆัมพร</t>
  </si>
  <si>
    <t>อารีวรรณ</t>
  </si>
  <si>
    <t>โสภา</t>
  </si>
  <si>
    <t>สริญญา</t>
  </si>
  <si>
    <t>สุขถวิล</t>
  </si>
  <si>
    <t>ณภัทร</t>
  </si>
  <si>
    <t>เพชรถึก</t>
  </si>
  <si>
    <t>เส้นตรง</t>
  </si>
  <si>
    <t>สยาม</t>
  </si>
  <si>
    <t>เลิศสิริสมบัติ</t>
  </si>
  <si>
    <t>พิสิฐสิริ</t>
  </si>
  <si>
    <t>พลพัฒน์</t>
  </si>
  <si>
    <t>นิธิธรรม</t>
  </si>
  <si>
    <t>จตุพักตร์</t>
  </si>
  <si>
    <t>เชาว์นรินทร์</t>
  </si>
  <si>
    <t>แจ่มจันทร์</t>
  </si>
  <si>
    <t>เมธากูล</t>
  </si>
  <si>
    <t>วัชระ</t>
  </si>
  <si>
    <t>นิพนธ์</t>
  </si>
  <si>
    <t>อยู่ต่าย</t>
  </si>
  <si>
    <t>เมธา</t>
  </si>
  <si>
    <t>คงถาวร</t>
  </si>
  <si>
    <t>วรพจน์</t>
  </si>
  <si>
    <t>ศรีนนท์</t>
  </si>
  <si>
    <t>สัณหภาส</t>
  </si>
  <si>
    <t>ภู่จำรูญ</t>
  </si>
  <si>
    <t>ก้องภพ</t>
  </si>
  <si>
    <t>เพ็ชร์สงฆ์</t>
  </si>
  <si>
    <t>อ่ำทิม</t>
  </si>
  <si>
    <t>เอี่ยมสอาด</t>
  </si>
  <si>
    <t>เถื่อนสุข</t>
  </si>
  <si>
    <t>จงเศรษฐี</t>
  </si>
  <si>
    <t>โดดสกุล</t>
  </si>
  <si>
    <t>ศรัณย์พร</t>
  </si>
  <si>
    <t>ศรีนุช</t>
  </si>
  <si>
    <t>ศุภศร</t>
  </si>
  <si>
    <t>ณัฐนนท์</t>
  </si>
  <si>
    <t>แสงทอง</t>
  </si>
  <si>
    <t>ณรงค์เดช</t>
  </si>
  <si>
    <t>ปั้นมูล</t>
  </si>
  <si>
    <t>กษิดิศ</t>
  </si>
  <si>
    <t>ภักดิ์เจริญ</t>
  </si>
  <si>
    <t>ปรางโท้</t>
  </si>
  <si>
    <t>วริศรา</t>
  </si>
  <si>
    <t>แนวทัศน์</t>
  </si>
  <si>
    <t>ธนาพนธ์</t>
  </si>
  <si>
    <t>ชยุตม์</t>
  </si>
  <si>
    <t>มั่นใจ</t>
  </si>
  <si>
    <t>แสนสอาด</t>
  </si>
  <si>
    <t>ธีรศักดิ์</t>
  </si>
  <si>
    <t>สุธินันท์</t>
  </si>
  <si>
    <t>ภู่แพ</t>
  </si>
  <si>
    <t>ธวัชชัย</t>
  </si>
  <si>
    <t>ณัฐชา</t>
  </si>
  <si>
    <t>กฤษฎา</t>
  </si>
  <si>
    <t>อมรเทพ</t>
  </si>
  <si>
    <t>กลิ่นศรีสุข</t>
  </si>
  <si>
    <t>ยอดเกิด</t>
  </si>
  <si>
    <t>วันวิสา</t>
  </si>
  <si>
    <t>ณัฐนันท์</t>
  </si>
  <si>
    <t>วรรณวิภา</t>
  </si>
  <si>
    <t>สิงห์โตแก้ว</t>
  </si>
  <si>
    <t>มณฑิตา</t>
  </si>
  <si>
    <t>ไกรถาวร</t>
  </si>
  <si>
    <t>สาริศา</t>
  </si>
  <si>
    <t>ทะวงซ์เงิน</t>
  </si>
  <si>
    <t>ศิรดา</t>
  </si>
  <si>
    <t>พรมเทียน</t>
  </si>
  <si>
    <t>ญาติจันอัด</t>
  </si>
  <si>
    <t>กาญจนา</t>
  </si>
  <si>
    <t>ขัติใจ</t>
  </si>
  <si>
    <t>อภิวิชญ์</t>
  </si>
  <si>
    <t>ใจกล้า</t>
  </si>
  <si>
    <t>อัครพงษ์</t>
  </si>
  <si>
    <t>เผ่าสุข</t>
  </si>
  <si>
    <t>เกียรติศักดิ์</t>
  </si>
  <si>
    <t>ก้อนสมบัติ</t>
  </si>
  <si>
    <t>วีรวัฒน์</t>
  </si>
  <si>
    <t>เกิดดี</t>
  </si>
  <si>
    <t>วิวัฒนา</t>
  </si>
  <si>
    <t>จันทร์สุวงศ์</t>
  </si>
  <si>
    <t>วิชชุภณณ์</t>
  </si>
  <si>
    <t>บุญยนต์</t>
  </si>
  <si>
    <t>วงษ์วิกย์กรณ์</t>
  </si>
  <si>
    <t>ศรีอำไพพร</t>
  </si>
  <si>
    <t>วรพล</t>
  </si>
  <si>
    <t>หล่อทอง</t>
  </si>
  <si>
    <t>ภูริภัทร</t>
  </si>
  <si>
    <t>ไพรัช</t>
  </si>
  <si>
    <t>พิยะ</t>
  </si>
  <si>
    <t>พัชรพล</t>
  </si>
  <si>
    <t>วงวรรค์</t>
  </si>
  <si>
    <t>นภัสกร</t>
  </si>
  <si>
    <t>จรรยา</t>
  </si>
  <si>
    <t>พสิษฐ์ฐิติพันธิ์</t>
  </si>
  <si>
    <t>ธีระเวทย์</t>
  </si>
  <si>
    <t>ดวงวงศ์</t>
  </si>
  <si>
    <t>ธิเบก</t>
  </si>
  <si>
    <t>นกแช่ม</t>
  </si>
  <si>
    <t>ธนธรณ์</t>
  </si>
  <si>
    <t>ไตรภพ</t>
  </si>
  <si>
    <t>ปั้นงาม</t>
  </si>
  <si>
    <t>เกิดเนตร์</t>
  </si>
  <si>
    <t>ฐิตินันท์</t>
  </si>
  <si>
    <t>น้อยนิล</t>
  </si>
  <si>
    <t>ชลชาติ</t>
  </si>
  <si>
    <t>คงคาเพชรวรรณ</t>
  </si>
  <si>
    <t>สุขันที</t>
  </si>
  <si>
    <t>ฉัตรบดินทร์</t>
  </si>
  <si>
    <t>เรืองขำ</t>
  </si>
  <si>
    <t>กันทรากร</t>
  </si>
  <si>
    <t>ศรีทับทิม</t>
  </si>
  <si>
    <t>แก้วนภา</t>
  </si>
  <si>
    <t>สุจิตตา</t>
  </si>
  <si>
    <t>แซ่โก</t>
  </si>
  <si>
    <t>ศิริกาณดา</t>
  </si>
  <si>
    <t>คูหาทอง</t>
  </si>
  <si>
    <t>วงษ์แสง</t>
  </si>
  <si>
    <t>นภัสสร</t>
  </si>
  <si>
    <t>เสพวิสุทธิ์</t>
  </si>
  <si>
    <t>โชติกา</t>
  </si>
  <si>
    <t>ด้วงเมฆ</t>
  </si>
  <si>
    <t>วิชานนท์</t>
  </si>
  <si>
    <t>ภู่บัว</t>
  </si>
  <si>
    <t>พงศภัค</t>
  </si>
  <si>
    <t>ทะนัง</t>
  </si>
  <si>
    <t>เอกพล</t>
  </si>
  <si>
    <t>ชาสุรินทร์</t>
  </si>
  <si>
    <t>สิทธิพงษ์</t>
  </si>
  <si>
    <t>กลิ่นมาก</t>
  </si>
  <si>
    <t>ศุภกิจ</t>
  </si>
  <si>
    <t>แสงทับทิม</t>
  </si>
  <si>
    <t>วรรธนะ</t>
  </si>
  <si>
    <t>ระวังสำโรง</t>
  </si>
  <si>
    <t>นำโชค</t>
  </si>
  <si>
    <t>ชูศรีขวัญ</t>
  </si>
  <si>
    <t>โพธิ์กลิ่น</t>
  </si>
  <si>
    <t>โพธิ์ศรีดี</t>
  </si>
  <si>
    <t>กลิ่นอ่อน</t>
  </si>
  <si>
    <t>ชัยพล</t>
  </si>
  <si>
    <t>วิเศษพานิช</t>
  </si>
  <si>
    <t>จารุภัทร</t>
  </si>
  <si>
    <t>ศิลามาศ</t>
  </si>
  <si>
    <t>จารุเดช</t>
  </si>
  <si>
    <t>เขม้นกสิกรรม</t>
  </si>
  <si>
    <t>ไกรสร</t>
  </si>
  <si>
    <t>จอมธรักษ์</t>
  </si>
  <si>
    <t>อนุรักษ์</t>
  </si>
  <si>
    <t>ดอนชะเอม</t>
  </si>
  <si>
    <t>พงศ์เพชร</t>
  </si>
  <si>
    <t>มลามนต์</t>
  </si>
  <si>
    <t>แก้วเกิด</t>
  </si>
  <si>
    <t>ณัฐพนธ์</t>
  </si>
  <si>
    <t>ญาณวรุตม์</t>
  </si>
  <si>
    <t>มั่นศักดิ์</t>
  </si>
  <si>
    <t>กมลมาลย์</t>
  </si>
  <si>
    <t>รุ่งรัศมี</t>
  </si>
  <si>
    <t>วรเมธ</t>
  </si>
  <si>
    <t>ธนากร</t>
  </si>
  <si>
    <t>กรอบทอง</t>
  </si>
  <si>
    <t>เล็กยา</t>
  </si>
  <si>
    <t>ปราณี</t>
  </si>
  <si>
    <t>พิษพิชัย</t>
  </si>
  <si>
    <t>บุณรัมภา</t>
  </si>
  <si>
    <t>ศราวุฒิ</t>
  </si>
  <si>
    <t>วิวัฒน์</t>
  </si>
  <si>
    <t>เหมือนศรี</t>
  </si>
  <si>
    <t>ภาคีนัย</t>
  </si>
  <si>
    <t>สาตร์นิยม</t>
  </si>
  <si>
    <t>สันตวา</t>
  </si>
  <si>
    <t>นิธิวัฒน์</t>
  </si>
  <si>
    <t>เอี่ยมเย็น</t>
  </si>
  <si>
    <t>ทับทิมนิล</t>
  </si>
  <si>
    <t>หอมละออ</t>
  </si>
  <si>
    <t>จักรพงษ์</t>
  </si>
  <si>
    <t>ศักดิ์เสือ</t>
  </si>
  <si>
    <t>พรทิพย์</t>
  </si>
  <si>
    <t>ปาริชาติ</t>
  </si>
  <si>
    <t>รักบุญ</t>
  </si>
  <si>
    <t>ธัญชนิต</t>
  </si>
  <si>
    <t>นุ่มมีศรี</t>
  </si>
  <si>
    <t>สภาพอัฐ</t>
  </si>
  <si>
    <t>ณัทพงศ์</t>
  </si>
  <si>
    <t>มงคลยศ</t>
  </si>
  <si>
    <t>Klatphet</t>
  </si>
  <si>
    <t>กลัดเพ็ชร</t>
  </si>
  <si>
    <t>สุนิสา</t>
  </si>
  <si>
    <t>สัมพัดทอง</t>
  </si>
  <si>
    <t>เบญจพร</t>
  </si>
  <si>
    <t>กวินธิดา</t>
  </si>
  <si>
    <t>ท้วมนิ่ม</t>
  </si>
  <si>
    <t>พงศกร</t>
  </si>
  <si>
    <t>Natthawut</t>
  </si>
  <si>
    <t>ศรีสุข</t>
  </si>
  <si>
    <t>อายุ</t>
  </si>
  <si>
    <t>day</t>
  </si>
  <si>
    <t>ค.ศ.</t>
  </si>
  <si>
    <t>วันเกิด</t>
  </si>
  <si>
    <t>เพศ</t>
  </si>
  <si>
    <t>name - surname</t>
  </si>
  <si>
    <t>ชื่อ - นามสกุล</t>
  </si>
  <si>
    <t>นามสกุล</t>
  </si>
  <si>
    <t>ชื่อ</t>
  </si>
  <si>
    <t>คำนำหน้า</t>
  </si>
  <si>
    <t>รหัสนักเรียน</t>
  </si>
  <si>
    <t>เลขที่</t>
  </si>
  <si>
    <t>ห้อง</t>
  </si>
  <si>
    <t>ชั้น</t>
  </si>
  <si>
    <t>ลำดับ</t>
  </si>
  <si>
    <t>บัตรประชาชน</t>
  </si>
  <si>
    <t xml:space="preserve">โรงเรียนสวนกุหลาบวิทยาลัย (จิรประวัติ) นครสวรรค์  </t>
  </si>
  <si>
    <t>ที่</t>
  </si>
  <si>
    <t>เลขประจำตัว</t>
  </si>
  <si>
    <t>Firstname - lastname</t>
  </si>
  <si>
    <t>ว่องวิทยานุกูล</t>
  </si>
  <si>
    <t>มัธยมศึกษาปีที่ 1</t>
  </si>
  <si>
    <t>ชาย</t>
  </si>
  <si>
    <t>หญิง</t>
  </si>
  <si>
    <t>รวม</t>
  </si>
  <si>
    <t>มัธยมศึกษาปีที่ 2</t>
  </si>
  <si>
    <t>มัธยมศึกษาปีที่ 3</t>
  </si>
  <si>
    <t>มัธยมศึกษาปีที่ 4</t>
  </si>
  <si>
    <t>มัธยมศึกษาปีที่ 5</t>
  </si>
  <si>
    <t>มัธยมศึกษาปีที่ 6</t>
  </si>
  <si>
    <t>ข้อมูลนักเรียนโรงเรียนสวนกุหลาบวิทยาลัย (จิรประวัติ) นครสวรรค์</t>
  </si>
  <si>
    <t>ภัทรวดี</t>
  </si>
  <si>
    <t>สนธิรักษ์</t>
  </si>
  <si>
    <t>รวมทั้งสิ้น</t>
  </si>
  <si>
    <t>ข้อมูล ณ วันที่</t>
  </si>
  <si>
    <t>กนต์ธีร์</t>
  </si>
  <si>
    <t>พันธ์พรม</t>
  </si>
  <si>
    <t>วัชรพณ</t>
  </si>
  <si>
    <t>ปาจิตร</t>
  </si>
  <si>
    <t>เลิศพิทักษ์</t>
  </si>
  <si>
    <t>name</t>
  </si>
  <si>
    <t>surname</t>
  </si>
  <si>
    <t>แป๊ะเส็ง</t>
  </si>
  <si>
    <t>วงษ์จำปา</t>
  </si>
  <si>
    <t>ว่องวิการณ์</t>
  </si>
  <si>
    <t>ปรัชญา</t>
  </si>
  <si>
    <t>พีรพัฒน์</t>
  </si>
  <si>
    <t>กนกวรรณ</t>
  </si>
  <si>
    <t>พรพิมล</t>
  </si>
  <si>
    <t>จิรายุ</t>
  </si>
  <si>
    <t>ขนิษฐา</t>
  </si>
  <si>
    <t>น้อยจันทร์</t>
  </si>
  <si>
    <t>ศรีเรือง</t>
  </si>
  <si>
    <t>หอมชื้น</t>
  </si>
  <si>
    <t>คล้ายอุดร</t>
  </si>
  <si>
    <t>ธนกฤต</t>
  </si>
  <si>
    <t>ทรัพย์ทัด</t>
  </si>
  <si>
    <t>ปัญญากร</t>
  </si>
  <si>
    <t>พ่วงนาค</t>
  </si>
  <si>
    <t>รัฐภูมิ</t>
  </si>
  <si>
    <t>รัตติกร</t>
  </si>
  <si>
    <t>พุ่มเจริญ</t>
  </si>
  <si>
    <t>ภัสสร</t>
  </si>
  <si>
    <t>สังข์เหม</t>
  </si>
  <si>
    <t>ภาณุพงศ์</t>
  </si>
  <si>
    <t>มงคล</t>
  </si>
  <si>
    <t>สุรศักดิ์</t>
  </si>
  <si>
    <t>อินทร์ศักดิ์</t>
  </si>
  <si>
    <t>วรัญญา</t>
  </si>
  <si>
    <t>รพีภัทร</t>
  </si>
  <si>
    <t>วิสุทธิศักดิ์</t>
  </si>
  <si>
    <t>วิเชียรฉาย</t>
  </si>
  <si>
    <t>เวชกิจ</t>
  </si>
  <si>
    <t>จันทร์เกิด</t>
  </si>
  <si>
    <t>ม.ต้น</t>
  </si>
  <si>
    <t>ม.ปลาย</t>
  </si>
  <si>
    <t>ปิติภัทร</t>
  </si>
  <si>
    <t>สมพระเดิม</t>
  </si>
  <si>
    <t>สหรัฐ</t>
  </si>
  <si>
    <t>จุฑารัตน์</t>
  </si>
  <si>
    <t>เรืองอร่าม</t>
  </si>
  <si>
    <t>จันทร์อิ่ม</t>
  </si>
  <si>
    <t>อดิสรณ์</t>
  </si>
  <si>
    <t>พิมพ์พา</t>
  </si>
  <si>
    <t>สกุณา</t>
  </si>
  <si>
    <t>พรวิมล</t>
  </si>
  <si>
    <t>เจตกสิกร</t>
  </si>
  <si>
    <t>ยอดมณี</t>
  </si>
  <si>
    <t>บุญพิทักษ์</t>
  </si>
  <si>
    <t>สมบูรณ์</t>
  </si>
  <si>
    <t>ฮุนตระกูล</t>
  </si>
  <si>
    <t>เจนจิรา</t>
  </si>
  <si>
    <t>สุขเกษม</t>
  </si>
  <si>
    <t>ประวิทย์</t>
  </si>
  <si>
    <t>กิตติชัย</t>
  </si>
  <si>
    <t>นพรัตน์</t>
  </si>
  <si>
    <t>ทัพมาก</t>
  </si>
  <si>
    <t>พงษ์พัฒน์</t>
  </si>
  <si>
    <t>ครุฑทอง</t>
  </si>
  <si>
    <t>คิดแท้</t>
  </si>
  <si>
    <t>ม.2/2</t>
  </si>
  <si>
    <t>นาย</t>
  </si>
  <si>
    <t>ท21101</t>
  </si>
  <si>
    <t>ภาษาไทย1</t>
  </si>
  <si>
    <t>ม.1</t>
  </si>
  <si>
    <t>ค21101</t>
  </si>
  <si>
    <t>คณิตศาสตร์1</t>
  </si>
  <si>
    <t>จรูญโรจน์</t>
  </si>
  <si>
    <t>รุ่งเรือง</t>
  </si>
  <si>
    <t>ส21102</t>
  </si>
  <si>
    <t>พระพุทธศาสนา1</t>
  </si>
  <si>
    <t>เด็กชาย</t>
  </si>
  <si>
    <t>พ21101</t>
  </si>
  <si>
    <t>สุขศึกษา1</t>
  </si>
  <si>
    <t>ม.2/3</t>
  </si>
  <si>
    <t>ง20293</t>
  </si>
  <si>
    <t>เขียนแบบเบื้องต้น</t>
  </si>
  <si>
    <t>อ21101</t>
  </si>
  <si>
    <t>ภาษาอังกฤษ1</t>
  </si>
  <si>
    <t>ส21101</t>
  </si>
  <si>
    <t>สังคมศึกษา1</t>
  </si>
  <si>
    <t>ส21103</t>
  </si>
  <si>
    <t>ประวัติศาสตร์1</t>
  </si>
  <si>
    <t>ง20263</t>
  </si>
  <si>
    <t>ระเบียนการเงิน</t>
  </si>
  <si>
    <t>ม.3/3</t>
  </si>
  <si>
    <t>เพ็ชรศรี</t>
  </si>
  <si>
    <t>ค21102</t>
  </si>
  <si>
    <t>คณิตศาสตร์2</t>
  </si>
  <si>
    <t>ส21104</t>
  </si>
  <si>
    <t>สังคมศึกษา2</t>
  </si>
  <si>
    <t>ส21106</t>
  </si>
  <si>
    <t>ประวัติศาสตร์2</t>
  </si>
  <si>
    <t>ส21231</t>
  </si>
  <si>
    <t>หน้าที่พลเมือง</t>
  </si>
  <si>
    <t>ต20201</t>
  </si>
  <si>
    <t>สื่อสารภาษาอาเซียน</t>
  </si>
  <si>
    <t>ท21102</t>
  </si>
  <si>
    <t>ภาษาไทย2</t>
  </si>
  <si>
    <t>ว21102</t>
  </si>
  <si>
    <t>วิทยาศาสตร์2</t>
  </si>
  <si>
    <t>ส21105</t>
  </si>
  <si>
    <t>พระพุทธศาสนา2</t>
  </si>
  <si>
    <t>ส21232</t>
  </si>
  <si>
    <t>ง21102</t>
  </si>
  <si>
    <t>การงานอาชีพ2</t>
  </si>
  <si>
    <t>อ21102</t>
  </si>
  <si>
    <t>ภาษาอังกฤษ2</t>
  </si>
  <si>
    <t>ว22101</t>
  </si>
  <si>
    <t>วิทยาศาสตร์3</t>
  </si>
  <si>
    <t>ม.2</t>
  </si>
  <si>
    <t>ท22101</t>
  </si>
  <si>
    <t>ภาษาไทย3</t>
  </si>
  <si>
    <t>ค22101</t>
  </si>
  <si>
    <t>คณิตศาสตร์3</t>
  </si>
  <si>
    <t>ส22101</t>
  </si>
  <si>
    <t>สังคมศึกษา3</t>
  </si>
  <si>
    <t>ส22102</t>
  </si>
  <si>
    <t>พระพุทธศาสนา3</t>
  </si>
  <si>
    <t>ส22103</t>
  </si>
  <si>
    <t>ประวัติศาสตร์3</t>
  </si>
  <si>
    <t>พ22101</t>
  </si>
  <si>
    <t>สุขศึกษา3</t>
  </si>
  <si>
    <t>พ22102</t>
  </si>
  <si>
    <t>พลศึกษา3</t>
  </si>
  <si>
    <t>ศ20223</t>
  </si>
  <si>
    <t>ปฏิบัติวงดุริยางค์1</t>
  </si>
  <si>
    <t>ศ22101</t>
  </si>
  <si>
    <t>ศิลปะ3</t>
  </si>
  <si>
    <t>ง20203</t>
  </si>
  <si>
    <t>คอมพิวเตอร์3</t>
  </si>
  <si>
    <t>ง22101</t>
  </si>
  <si>
    <t>การงานอาชีพ3</t>
  </si>
  <si>
    <t>ต20202</t>
  </si>
  <si>
    <t>อ22101</t>
  </si>
  <si>
    <t>ภาษาอังกฤษ3</t>
  </si>
  <si>
    <t>ง20284</t>
  </si>
  <si>
    <t>นักประดิษฐ์</t>
  </si>
  <si>
    <t>ง22202</t>
  </si>
  <si>
    <t>คอมพิวเตอร์4</t>
  </si>
  <si>
    <t>ท22102</t>
  </si>
  <si>
    <t>ภาษาไทย4</t>
  </si>
  <si>
    <t>ค22102</t>
  </si>
  <si>
    <t>คณิตศาสตร์4</t>
  </si>
  <si>
    <t>พ22104</t>
  </si>
  <si>
    <t>พลศึกษา4</t>
  </si>
  <si>
    <t>ศ20224</t>
  </si>
  <si>
    <t>ปฏิบัติการวงดุริยางค์</t>
  </si>
  <si>
    <t>อ22102</t>
  </si>
  <si>
    <t>ภาษาอังกฤษ4</t>
  </si>
  <si>
    <t>กองสี</t>
  </si>
  <si>
    <t>ท31101</t>
  </si>
  <si>
    <t>ม.4</t>
  </si>
  <si>
    <t>ส31201</t>
  </si>
  <si>
    <t>อาเซียนศึกษา</t>
  </si>
  <si>
    <t>พ31101</t>
  </si>
  <si>
    <t>ศ30201</t>
  </si>
  <si>
    <t>ศิลปะนิยม</t>
  </si>
  <si>
    <t>ง30291</t>
  </si>
  <si>
    <t>ส่งเสริมอาชีพ</t>
  </si>
  <si>
    <t>ง31101</t>
  </si>
  <si>
    <t>การงานอาชีพและเทคโนโลยี1</t>
  </si>
  <si>
    <t>อ30206</t>
  </si>
  <si>
    <t>อังกฤษอ่าน-เขียน1</t>
  </si>
  <si>
    <t>อ31101</t>
  </si>
  <si>
    <t>ม.4/2</t>
  </si>
  <si>
    <t>ค31101</t>
  </si>
  <si>
    <t>ว31101</t>
  </si>
  <si>
    <t>วิทยาศาสตร์พื้นฐาน (ฟิสิกส์)</t>
  </si>
  <si>
    <t>ส30204</t>
  </si>
  <si>
    <t>ตามรอยยุคลบาท</t>
  </si>
  <si>
    <t>ส31101</t>
  </si>
  <si>
    <t>ม.4/3</t>
  </si>
  <si>
    <t>อ30201</t>
  </si>
  <si>
    <t>ภาษาอังกฤษเพื่อการสื่อสาร1</t>
  </si>
  <si>
    <t>ท30202</t>
  </si>
  <si>
    <t>ภูมิปัญญาทางภาษา</t>
  </si>
  <si>
    <t>ท31102</t>
  </si>
  <si>
    <t>ค31102</t>
  </si>
  <si>
    <t>ค31204</t>
  </si>
  <si>
    <t>คณิตศาสตร์เพิ่มเติม (ทั่วไป)2</t>
  </si>
  <si>
    <t>ว31103</t>
  </si>
  <si>
    <t>วิทยาศาสตร์พื้นฐาน (เคมี)</t>
  </si>
  <si>
    <t>ว31104</t>
  </si>
  <si>
    <t>วิทยาศาสตร์พื้นฐาน (ชีววิทยา)</t>
  </si>
  <si>
    <t>ส31104</t>
  </si>
  <si>
    <t>ส31106</t>
  </si>
  <si>
    <t>พ30204</t>
  </si>
  <si>
    <t>แบดมินตัน2</t>
  </si>
  <si>
    <t>พ31102</t>
  </si>
  <si>
    <t>สุขศึกษา2</t>
  </si>
  <si>
    <t>ศ30202</t>
  </si>
  <si>
    <t>ศิลปะไทย</t>
  </si>
  <si>
    <t>ศ31102</t>
  </si>
  <si>
    <t>ศิลปะ2</t>
  </si>
  <si>
    <t>ง30202</t>
  </si>
  <si>
    <t>คอมพิวเตอร์2</t>
  </si>
  <si>
    <t>ง30282</t>
  </si>
  <si>
    <t>ฝึกฝีมือ</t>
  </si>
  <si>
    <t>ง31102</t>
  </si>
  <si>
    <t>การงานอาชีพและเทคโนโลยี2</t>
  </si>
  <si>
    <t>ต30201</t>
  </si>
  <si>
    <t>อ30207</t>
  </si>
  <si>
    <t>อังกฤษอ่าน-เขียน2</t>
  </si>
  <si>
    <t>อ31102</t>
  </si>
  <si>
    <t>ม.4/4</t>
  </si>
  <si>
    <t>ส30232</t>
  </si>
  <si>
    <t>กรวิทย์</t>
  </si>
  <si>
    <t>จำปาคง</t>
  </si>
  <si>
    <t>เด็กหญิง</t>
  </si>
  <si>
    <t>นิราโพธิ์</t>
  </si>
  <si>
    <t>ว22102</t>
  </si>
  <si>
    <t>วิทยาศาสตร์4</t>
  </si>
  <si>
    <t>ส22104</t>
  </si>
  <si>
    <t>สังคมศึกษา4</t>
  </si>
  <si>
    <t>ส22105</t>
  </si>
  <si>
    <t>พระพุทธศาสนา4</t>
  </si>
  <si>
    <t>ส22106</t>
  </si>
  <si>
    <t>ประวัติศาสตร์4</t>
  </si>
  <si>
    <t>ส22201</t>
  </si>
  <si>
    <t>ศิลปวัฒนธรรมและประเพณีอาเซียน</t>
  </si>
  <si>
    <t>ศ22102</t>
  </si>
  <si>
    <t>ศิลปะ4</t>
  </si>
  <si>
    <t>ง20239</t>
  </si>
  <si>
    <t>ผักผลไม้วิจิตร</t>
  </si>
  <si>
    <t>บุญหลง</t>
  </si>
  <si>
    <t>พันธุ์อยู่</t>
  </si>
  <si>
    <t>ง22102</t>
  </si>
  <si>
    <t>การงานอาชีพ4</t>
  </si>
  <si>
    <t>ง20281</t>
  </si>
  <si>
    <t>งานซ่อมแซมเบื้องต้น</t>
  </si>
  <si>
    <t>ท20209</t>
  </si>
  <si>
    <t>การพูด-การเขียนเชิงสร้างสรรค์</t>
  </si>
  <si>
    <t>ม.3</t>
  </si>
  <si>
    <t>ท23101</t>
  </si>
  <si>
    <t>ภาษาไทย5</t>
  </si>
  <si>
    <t>ค23101</t>
  </si>
  <si>
    <t>คณิตศาสตร์5</t>
  </si>
  <si>
    <t>ส23103</t>
  </si>
  <si>
    <t>ประวัติศาสตร์5</t>
  </si>
  <si>
    <t>ศ23101</t>
  </si>
  <si>
    <t>ศิลปะ5</t>
  </si>
  <si>
    <t>ง23101</t>
  </si>
  <si>
    <t>การงานอาชีพ5</t>
  </si>
  <si>
    <t>อ23101</t>
  </si>
  <si>
    <t>ภาษาอังกฤษ5</t>
  </si>
  <si>
    <t>ท23102</t>
  </si>
  <si>
    <t>ภาษาไทย6</t>
  </si>
  <si>
    <t>ค23102</t>
  </si>
  <si>
    <t>คณิตศาสตร์6</t>
  </si>
  <si>
    <t>ส23105</t>
  </si>
  <si>
    <t>พระพุทธศาสนา6</t>
  </si>
  <si>
    <t>ศ23102</t>
  </si>
  <si>
    <t>ศิลปะ6</t>
  </si>
  <si>
    <t>อ23102</t>
  </si>
  <si>
    <t>ภาษาอังกฤษ6</t>
  </si>
  <si>
    <t>มีประกอบ</t>
  </si>
  <si>
    <t>ท30201</t>
  </si>
  <si>
    <t>หลักภาษาไทย</t>
  </si>
  <si>
    <t>ม.5/1</t>
  </si>
  <si>
    <t>ว31241</t>
  </si>
  <si>
    <t>ชีววิทยา</t>
  </si>
  <si>
    <t>ศ31101</t>
  </si>
  <si>
    <t>ศิลปะ1</t>
  </si>
  <si>
    <t>อ30205</t>
  </si>
  <si>
    <t>ภาษาอังกฤษอ่าน-เขียน1</t>
  </si>
  <si>
    <t>ท32101</t>
  </si>
  <si>
    <t>ม.5</t>
  </si>
  <si>
    <t>ม.5/2</t>
  </si>
  <si>
    <t>ค32101</t>
  </si>
  <si>
    <t>ค32201</t>
  </si>
  <si>
    <t>คณิตศาสตร์เพิ่มเติม3</t>
  </si>
  <si>
    <t>ท32102</t>
  </si>
  <si>
    <t>ค32203</t>
  </si>
  <si>
    <t>คณิตศาสตร์เพิ่มเติม4</t>
  </si>
  <si>
    <t>ว32222</t>
  </si>
  <si>
    <t>เคมี</t>
  </si>
  <si>
    <t>ส32105</t>
  </si>
  <si>
    <t>พ32102</t>
  </si>
  <si>
    <t>สุขศึกษา4</t>
  </si>
  <si>
    <t>ม.3/2</t>
  </si>
  <si>
    <t>ทินภัทร</t>
  </si>
  <si>
    <t>ง21101</t>
  </si>
  <si>
    <t>การงานอาชีพ1</t>
  </si>
  <si>
    <t>คมสันต์</t>
  </si>
  <si>
    <t>ภู่สุวรรณ</t>
  </si>
  <si>
    <t>อรรภูมิ</t>
  </si>
  <si>
    <t>ศรีฉ่ำพันธุ์</t>
  </si>
  <si>
    <t>ม.5/3</t>
  </si>
  <si>
    <t>ส31105</t>
  </si>
  <si>
    <t>อ32101</t>
  </si>
  <si>
    <t>ส32104</t>
  </si>
  <si>
    <t>ศ21101</t>
  </si>
  <si>
    <t>สนเผือก</t>
  </si>
  <si>
    <t>ญาณวิทย์</t>
  </si>
  <si>
    <t>โสมชัย</t>
  </si>
  <si>
    <t>พ30201</t>
  </si>
  <si>
    <t>แบดมินตัน1</t>
  </si>
  <si>
    <t>พ32101</t>
  </si>
  <si>
    <t>ว21101</t>
  </si>
  <si>
    <t>วิทยาศาสตร์1</t>
  </si>
  <si>
    <t>นางสาว</t>
  </si>
  <si>
    <t>เจริญพร</t>
  </si>
  <si>
    <t>กิติยา</t>
  </si>
  <si>
    <t>อำภา</t>
  </si>
  <si>
    <t>ชิษณุพงศ์</t>
  </si>
  <si>
    <t>พ30210</t>
  </si>
  <si>
    <t>กายบริหาร</t>
  </si>
  <si>
    <t>อ30202</t>
  </si>
  <si>
    <t>ภาษาอังกฤษเพื่อการสื่อสาร2</t>
  </si>
  <si>
    <t>ท30203</t>
  </si>
  <si>
    <t>ภาษากับวัฒนธรรม</t>
  </si>
  <si>
    <t>ค32202</t>
  </si>
  <si>
    <t>คณิตศาสตร์เพิ่มเติม (ทั่วไป)3</t>
  </si>
  <si>
    <t>ว32101</t>
  </si>
  <si>
    <t>ส30201</t>
  </si>
  <si>
    <t>ประตูสู่ภาคเหนือ</t>
  </si>
  <si>
    <t>ส32101</t>
  </si>
  <si>
    <t>ศ30203</t>
  </si>
  <si>
    <t>ศิลปะการตกแต่ง</t>
  </si>
  <si>
    <t>ศ32101</t>
  </si>
  <si>
    <t>ง32101</t>
  </si>
  <si>
    <t>การงานอาชีพและเทคโนโลยี3</t>
  </si>
  <si>
    <t>ต30202</t>
  </si>
  <si>
    <t>อ30208</t>
  </si>
  <si>
    <t>ภาษาอังกฤษอ่าน-เขียน3</t>
  </si>
  <si>
    <t>ท30207</t>
  </si>
  <si>
    <t>การเขียน</t>
  </si>
  <si>
    <t>ค32102</t>
  </si>
  <si>
    <t>ว32103</t>
  </si>
  <si>
    <t>โลกศาสตร์และคลื่นแม่เหล็กไฟฟ้า</t>
  </si>
  <si>
    <t>ส32106</t>
  </si>
  <si>
    <t>ส32201</t>
  </si>
  <si>
    <t>ศ32102</t>
  </si>
  <si>
    <t>ง32102</t>
  </si>
  <si>
    <t>การงานอาชีพและเทคโนโลยี4</t>
  </si>
  <si>
    <t>อ30209</t>
  </si>
  <si>
    <t>อังกฤษอ่าน-เขียน4</t>
  </si>
  <si>
    <t>อ32102</t>
  </si>
  <si>
    <t>สุธี</t>
  </si>
  <si>
    <t>ศ20202</t>
  </si>
  <si>
    <t>การเขียนภาพเบื้องต้น</t>
  </si>
  <si>
    <t>ส23101</t>
  </si>
  <si>
    <t>สังคมศึกษา5</t>
  </si>
  <si>
    <t>พ23102</t>
  </si>
  <si>
    <t>พลศึกษา5</t>
  </si>
  <si>
    <t>ว23102</t>
  </si>
  <si>
    <t>วิทยาศาสตร์6</t>
  </si>
  <si>
    <t>ส23104</t>
  </si>
  <si>
    <t>สังคมศึกษา6</t>
  </si>
  <si>
    <t>ง23102</t>
  </si>
  <si>
    <t>การงานอาชีพ6</t>
  </si>
  <si>
    <t>ม.4/1</t>
  </si>
  <si>
    <t>ม.6/3</t>
  </si>
  <si>
    <t>ณัทกฤษฎิ์</t>
  </si>
  <si>
    <t>โสมาบุตร</t>
  </si>
  <si>
    <t>ค33101</t>
  </si>
  <si>
    <t>ม.6</t>
  </si>
  <si>
    <t>ศ33101</t>
  </si>
  <si>
    <t>ท30204</t>
  </si>
  <si>
    <t>การแต่งคำประพันธ์</t>
  </si>
  <si>
    <t>ท33102</t>
  </si>
  <si>
    <t>ค33102</t>
  </si>
  <si>
    <t>ส33103</t>
  </si>
  <si>
    <t>ต30203</t>
  </si>
  <si>
    <t>อ33102</t>
  </si>
  <si>
    <t>วิไลลักษณ์</t>
  </si>
  <si>
    <t>อ่อนละออ</t>
  </si>
  <si>
    <t>พ22103</t>
  </si>
  <si>
    <t>ง20205</t>
  </si>
  <si>
    <t>คอมพิวเตอร์5</t>
  </si>
  <si>
    <t>อิสรีย์</t>
  </si>
  <si>
    <t>ม.6/2</t>
  </si>
  <si>
    <t>กกกลิ่น</t>
  </si>
  <si>
    <t>ค33203</t>
  </si>
  <si>
    <t>คณิตศาสตร์เพิ่มเติม6</t>
  </si>
  <si>
    <t>ว33202</t>
  </si>
  <si>
    <t>ฟิสิกส์</t>
  </si>
  <si>
    <t>ว33222</t>
  </si>
  <si>
    <t>ง30206</t>
  </si>
  <si>
    <t>คอมพิวเตอร์6</t>
  </si>
  <si>
    <t>อ30214</t>
  </si>
  <si>
    <t>ภาษาอังกฤษรอบรู้2</t>
  </si>
  <si>
    <t>เอกอนันต์</t>
  </si>
  <si>
    <t>แสนเสนาะ</t>
  </si>
  <si>
    <t>ศ20221</t>
  </si>
  <si>
    <t>ขับร้องประสานเสียง1</t>
  </si>
  <si>
    <t>ศ20231</t>
  </si>
  <si>
    <t>รำวงมาตรฐาน</t>
  </si>
  <si>
    <t>อ30210</t>
  </si>
  <si>
    <t>อังกฤษสื่อสาร1</t>
  </si>
  <si>
    <t>ส30231</t>
  </si>
  <si>
    <t>ส32102</t>
  </si>
  <si>
    <t>ค32204</t>
  </si>
  <si>
    <t>คณิตศาสตร์เพิ่มเติม (ทั่วไป)4</t>
  </si>
  <si>
    <t>ง30201</t>
  </si>
  <si>
    <t>คอมพิวเตอร์1</t>
  </si>
  <si>
    <t>ณรัฐวุฒิ</t>
  </si>
  <si>
    <t>แจ้งสันต์</t>
  </si>
  <si>
    <t>ส33101</t>
  </si>
  <si>
    <t>ว33103</t>
  </si>
  <si>
    <t>ว33104</t>
  </si>
  <si>
    <t>ส30235</t>
  </si>
  <si>
    <t>ส33104</t>
  </si>
  <si>
    <t>พ30216</t>
  </si>
  <si>
    <t>ลีลาศ2</t>
  </si>
  <si>
    <t>ง20243</t>
  </si>
  <si>
    <t>พืชสมุนไพร</t>
  </si>
  <si>
    <t>ศิศิวรรณ</t>
  </si>
  <si>
    <t>โชคชัย</t>
  </si>
  <si>
    <t>คุ้มสุวรรณ์</t>
  </si>
  <si>
    <t>ส31103</t>
  </si>
  <si>
    <t>ปฏิวรรณ</t>
  </si>
  <si>
    <t>พรพิราลักษณ์</t>
  </si>
  <si>
    <t>โพธิลา</t>
  </si>
  <si>
    <t>อัษฏาวุธ</t>
  </si>
  <si>
    <t>ค31205</t>
  </si>
  <si>
    <t>ทักษะคณิตศาสตร์</t>
  </si>
  <si>
    <t>ส31102</t>
  </si>
  <si>
    <t>จ30201</t>
  </si>
  <si>
    <t>ภาษาจีน1</t>
  </si>
  <si>
    <t>อินฟากท่า</t>
  </si>
  <si>
    <t>ส32103</t>
  </si>
  <si>
    <t>ค33204</t>
  </si>
  <si>
    <t>คณิตศาสตร์เพิ่มเติมทั่วไป6</t>
  </si>
  <si>
    <t>ศ30206</t>
  </si>
  <si>
    <t>ศิลปประดิษฐ์</t>
  </si>
  <si>
    <t>เจริญสิงห์</t>
  </si>
  <si>
    <t>ว23101</t>
  </si>
  <si>
    <t>วิทยาศาสตร์5</t>
  </si>
  <si>
    <t>ส23106</t>
  </si>
  <si>
    <t>ประวัติศาสตร์</t>
  </si>
  <si>
    <t>พ23103</t>
  </si>
  <si>
    <t>สุขศึกษา6</t>
  </si>
  <si>
    <t>วรรธนัย</t>
  </si>
  <si>
    <t>น้อยแก้ว</t>
  </si>
  <si>
    <t>ง20206</t>
  </si>
  <si>
    <t>พิษณุ</t>
  </si>
  <si>
    <t>สุวรรณทรัพย์</t>
  </si>
  <si>
    <t>พ30207</t>
  </si>
  <si>
    <t>ฟุตบอล3</t>
  </si>
  <si>
    <t>พ30208</t>
  </si>
  <si>
    <t>สมรรถภาพทางกาย2</t>
  </si>
  <si>
    <t>ผิวเกลี้ยง</t>
  </si>
  <si>
    <t>ท20203</t>
  </si>
  <si>
    <t>นิทานพื้นบ้าน</t>
  </si>
  <si>
    <t>ศุภเศรษฐ</t>
  </si>
  <si>
    <t>มาลัยผา</t>
  </si>
  <si>
    <t>สิทธิชาติ</t>
  </si>
  <si>
    <t>คงคา</t>
  </si>
  <si>
    <t>ม.3/1</t>
  </si>
  <si>
    <t>บุญยาพร</t>
  </si>
  <si>
    <t>ง30222</t>
  </si>
  <si>
    <t>การประกอบอาหารและบริการอาหาร</t>
  </si>
  <si>
    <t>พิชัยลักษณ์</t>
  </si>
  <si>
    <t>มีมาก</t>
  </si>
  <si>
    <t>ง30204</t>
  </si>
  <si>
    <t>อานนท์</t>
  </si>
  <si>
    <t>เฉลยถ้อย</t>
  </si>
  <si>
    <t>อดิศักดิ์</t>
  </si>
  <si>
    <t>จันทร์สา</t>
  </si>
  <si>
    <t>เขม้นเขตการ</t>
  </si>
  <si>
    <t>ส30203</t>
  </si>
  <si>
    <t>ประชากรกับสิ่งแวดล้อม</t>
  </si>
  <si>
    <t>ศ30204</t>
  </si>
  <si>
    <t>นาฏศิลป์พื้นบ้าน</t>
  </si>
  <si>
    <t>รักเสนาะ</t>
  </si>
  <si>
    <t>ชัยเฉลิมพล</t>
  </si>
  <si>
    <t>จันทิมี</t>
  </si>
  <si>
    <t>จุฬีภรณ์</t>
  </si>
  <si>
    <t>อังกฤษอ่านเชิงวิเคราะห์1</t>
  </si>
  <si>
    <t>ว31202</t>
  </si>
  <si>
    <t>ท33101</t>
  </si>
  <si>
    <t>ค33201</t>
  </si>
  <si>
    <t>คณิตศาสตร์เพิ่มเติม5</t>
  </si>
  <si>
    <t>ส33201</t>
  </si>
  <si>
    <t>อ30213</t>
  </si>
  <si>
    <t>ภาษาอังกฤษรอบรู้1</t>
  </si>
  <si>
    <t>อ33101</t>
  </si>
  <si>
    <t>ง33102</t>
  </si>
  <si>
    <t>การงานอาชีพและเทคโนโลยี6</t>
  </si>
  <si>
    <t>เรือนทอง</t>
  </si>
  <si>
    <t>พิจิตอาด</t>
  </si>
  <si>
    <t>ค31203</t>
  </si>
  <si>
    <t>คณิตศาสตร์เพิ่มเติม2</t>
  </si>
  <si>
    <t>ว31201</t>
  </si>
  <si>
    <t>ว31222</t>
  </si>
  <si>
    <t>ว31242</t>
  </si>
  <si>
    <t>อังกฤษอ่านเชิงวิเคราะห์2</t>
  </si>
  <si>
    <t>ธัญรดา</t>
  </si>
  <si>
    <t>บัวชู</t>
  </si>
  <si>
    <t>ท30205</t>
  </si>
  <si>
    <t>การพูด</t>
  </si>
  <si>
    <t>ค33202</t>
  </si>
  <si>
    <t>คณิตศาสตร์เพิ่มเติม (ทั่วไป)5</t>
  </si>
  <si>
    <t>ว33101</t>
  </si>
  <si>
    <t>ว33102</t>
  </si>
  <si>
    <t>ส30234</t>
  </si>
  <si>
    <t>ส33102</t>
  </si>
  <si>
    <t>พระพุทธศาสนา5</t>
  </si>
  <si>
    <t>พ30213</t>
  </si>
  <si>
    <t>ลีลาศ1</t>
  </si>
  <si>
    <t>พ33101</t>
  </si>
  <si>
    <t>สุขศึกษา5</t>
  </si>
  <si>
    <t>จิตรกรรม</t>
  </si>
  <si>
    <t>ง30205</t>
  </si>
  <si>
    <t>ง30262</t>
  </si>
  <si>
    <t>ประกันภัย</t>
  </si>
  <si>
    <t>ง33101</t>
  </si>
  <si>
    <t>การงานอาชีพและเทคโนโลยี5</t>
  </si>
  <si>
    <t>ทฤษฎีช่าง</t>
  </si>
  <si>
    <t>ศ21102</t>
  </si>
  <si>
    <t>ตาทิพย์</t>
  </si>
  <si>
    <t>ส22232</t>
  </si>
  <si>
    <t>อภิษฐา</t>
  </si>
  <si>
    <t>ธนทรณ์</t>
  </si>
  <si>
    <t>แป้นแก้ว</t>
  </si>
  <si>
    <t>ง20283</t>
  </si>
  <si>
    <t>งานเชื่อมเบื้องต้น</t>
  </si>
  <si>
    <t>วัชรพงค์</t>
  </si>
  <si>
    <t>สุขถนอม</t>
  </si>
  <si>
    <t>ง20288</t>
  </si>
  <si>
    <t>งานโลหะ</t>
  </si>
  <si>
    <t>อนุพงศ์</t>
  </si>
  <si>
    <t>รัตนเหลี่ยม</t>
  </si>
  <si>
    <t>พ30206</t>
  </si>
  <si>
    <t>ฟุตบอล</t>
  </si>
  <si>
    <t>สุทธิชัย</t>
  </si>
  <si>
    <t>โกเสยะโยธิน</t>
  </si>
  <si>
    <t>ส30202</t>
  </si>
  <si>
    <t>กฎหมายกับชีวิตประจำวัน</t>
  </si>
  <si>
    <t>ดาบสองมือ2</t>
  </si>
  <si>
    <t>ภาคิน</t>
  </si>
  <si>
    <t>สุคันธชาติ</t>
  </si>
  <si>
    <t>พรณพา</t>
  </si>
  <si>
    <t>ค31202</t>
  </si>
  <si>
    <t>คณิตศาสตร์เพิ่มเติม (ทั่วไป)1</t>
  </si>
  <si>
    <t>ว32102</t>
  </si>
  <si>
    <t>ง30203</t>
  </si>
  <si>
    <t>อังกฤษอ่าน-เขียน3</t>
  </si>
  <si>
    <t>ศราวิน</t>
  </si>
  <si>
    <t>ศรีบุตรนา</t>
  </si>
  <si>
    <t>จุฑามาศ</t>
  </si>
  <si>
    <t>ใยบัว</t>
  </si>
  <si>
    <t>ส20201</t>
  </si>
  <si>
    <t>พ21102</t>
  </si>
  <si>
    <t>พลศึกษา1</t>
  </si>
  <si>
    <t>เมธาพนธ์</t>
  </si>
  <si>
    <t>ชูยศ</t>
  </si>
  <si>
    <t>พ30203</t>
  </si>
  <si>
    <t>วอลเลย์บอล1</t>
  </si>
  <si>
    <t>วนัชพร</t>
  </si>
  <si>
    <t>ส30205</t>
  </si>
  <si>
    <t>เหตุการณ์ปัจจุบันของโลก</t>
  </si>
  <si>
    <t>พ33102</t>
  </si>
  <si>
    <t>ศ33102</t>
  </si>
  <si>
    <t>ง30261</t>
  </si>
  <si>
    <t>ส่งเสริมคุ้มครองผู้บริโภค</t>
  </si>
  <si>
    <t>ศักดาวิชญ์</t>
  </si>
  <si>
    <t>อินทร์เพ็ชร</t>
  </si>
  <si>
    <t>ฬัฌราภรณ์</t>
  </si>
  <si>
    <t>เอี่ยมศรี</t>
  </si>
  <si>
    <t>สวนคล้าย</t>
  </si>
  <si>
    <t>ศักดิ์สิทธิ์</t>
  </si>
  <si>
    <t>พรรณอร</t>
  </si>
  <si>
    <t>นิลพลับ</t>
  </si>
  <si>
    <t>พรรณทิภา</t>
  </si>
  <si>
    <t>ปานดำ</t>
  </si>
  <si>
    <t>ว33201</t>
  </si>
  <si>
    <t>ว33242</t>
  </si>
  <si>
    <t>ณัฐนรี</t>
  </si>
  <si>
    <t>ง30292</t>
  </si>
  <si>
    <t>ปฏิบัติงานเชื่อมไฟฟ้า</t>
  </si>
  <si>
    <t>จิตต์อำพร</t>
  </si>
  <si>
    <t>เขมจิราภัสณ์</t>
  </si>
  <si>
    <t>ป้อมแก้ว</t>
  </si>
  <si>
    <t>ธัญสินี</t>
  </si>
  <si>
    <t>ขำเลิศ</t>
  </si>
  <si>
    <t>พัชราภรณ์</t>
  </si>
  <si>
    <t>อิ่มอุระ</t>
  </si>
  <si>
    <t>จันทร์จิรา</t>
  </si>
  <si>
    <t>มาบุญลือ</t>
  </si>
  <si>
    <t>ง30263</t>
  </si>
  <si>
    <t>เศรษฐศาสตร์บ้าน</t>
  </si>
  <si>
    <t>คิณพัฒน์</t>
  </si>
  <si>
    <t>สามัญเขตรกิจ</t>
  </si>
  <si>
    <t>นารี</t>
  </si>
  <si>
    <t>วิลาสินี</t>
  </si>
  <si>
    <t>ส23102</t>
  </si>
  <si>
    <t>พ23101</t>
  </si>
  <si>
    <t>จ20203</t>
  </si>
  <si>
    <t>ภาษาจีน</t>
  </si>
  <si>
    <t xml:space="preserve"> </t>
  </si>
  <si>
    <t>ม</t>
  </si>
  <si>
    <t>55</t>
  </si>
  <si>
    <t>1.5</t>
  </si>
  <si>
    <t>57</t>
  </si>
  <si>
    <t>56</t>
  </si>
  <si>
    <t>52</t>
  </si>
  <si>
    <t>51</t>
  </si>
  <si>
    <t>50</t>
  </si>
  <si>
    <t>54</t>
  </si>
  <si>
    <t>58</t>
  </si>
  <si>
    <t>53</t>
  </si>
  <si>
    <t>ม.7</t>
  </si>
  <si>
    <t>ม.8</t>
  </si>
  <si>
    <t>ม.9</t>
  </si>
  <si>
    <t>ม.10</t>
  </si>
  <si>
    <t>ม.11</t>
  </si>
  <si>
    <t>ม.12</t>
  </si>
  <si>
    <t>ม.13</t>
  </si>
  <si>
    <t>ม.14</t>
  </si>
  <si>
    <t>ม.15</t>
  </si>
  <si>
    <t>ม.16</t>
  </si>
  <si>
    <t>ม.17</t>
  </si>
  <si>
    <t>ม.18</t>
  </si>
  <si>
    <t>ม.19</t>
  </si>
  <si>
    <t>ม.20</t>
  </si>
  <si>
    <t>ม.21</t>
  </si>
  <si>
    <t>ม.22</t>
  </si>
  <si>
    <t>ม.23</t>
  </si>
  <si>
    <t>ม.24</t>
  </si>
  <si>
    <t>ม.25</t>
  </si>
  <si>
    <t>ม.26</t>
  </si>
  <si>
    <t>ม.27</t>
  </si>
  <si>
    <t>ม.28</t>
  </si>
  <si>
    <t>ม.29</t>
  </si>
  <si>
    <t>ม.30</t>
  </si>
  <si>
    <t>ม.31</t>
  </si>
  <si>
    <t>ม.32</t>
  </si>
  <si>
    <t>ม.33</t>
  </si>
  <si>
    <t>ม.34</t>
  </si>
  <si>
    <t>ม.35</t>
  </si>
  <si>
    <t>ม.36</t>
  </si>
  <si>
    <t>ม.37</t>
  </si>
  <si>
    <t>ม.38</t>
  </si>
  <si>
    <t>ม.39</t>
  </si>
  <si>
    <t>ม.40</t>
  </si>
  <si>
    <t>ม.41</t>
  </si>
  <si>
    <t>ม.42</t>
  </si>
  <si>
    <t>ม.43</t>
  </si>
  <si>
    <t>ม.44</t>
  </si>
  <si>
    <t>ม.45</t>
  </si>
  <si>
    <t>ม.46</t>
  </si>
  <si>
    <t>ม.47</t>
  </si>
  <si>
    <t>ม.48</t>
  </si>
  <si>
    <t>ม.49</t>
  </si>
  <si>
    <t>ม.50</t>
  </si>
  <si>
    <t>ม.51</t>
  </si>
  <si>
    <t>ม.52</t>
  </si>
  <si>
    <t>ม.53</t>
  </si>
  <si>
    <t>ม.54</t>
  </si>
  <si>
    <t>ม.55</t>
  </si>
  <si>
    <t>ม.56</t>
  </si>
  <si>
    <t>ม.57</t>
  </si>
  <si>
    <t>ม.58</t>
  </si>
  <si>
    <t>ม.59</t>
  </si>
  <si>
    <t>ม.60</t>
  </si>
  <si>
    <t>ม.61</t>
  </si>
  <si>
    <t>ม.62</t>
  </si>
  <si>
    <t>ม.63</t>
  </si>
  <si>
    <t>ม.64</t>
  </si>
  <si>
    <t>ม.65</t>
  </si>
  <si>
    <t>ม.66</t>
  </si>
  <si>
    <t>ม.67</t>
  </si>
  <si>
    <t>ม.68</t>
  </si>
  <si>
    <t>ม.69</t>
  </si>
  <si>
    <t>ม.70</t>
  </si>
  <si>
    <t>ม.71</t>
  </si>
  <si>
    <t>ม.72</t>
  </si>
  <si>
    <t>ม.73</t>
  </si>
  <si>
    <t>ม.74</t>
  </si>
  <si>
    <t>ม.75</t>
  </si>
  <si>
    <t>ม.76</t>
  </si>
  <si>
    <t>ม.77</t>
  </si>
  <si>
    <t>ม.78</t>
  </si>
  <si>
    <t>ม.79</t>
  </si>
  <si>
    <t>ม.80</t>
  </si>
  <si>
    <t>ม.81</t>
  </si>
  <si>
    <t>ม.82</t>
  </si>
  <si>
    <t>ม.83</t>
  </si>
  <si>
    <t>ม.84</t>
  </si>
  <si>
    <t>ม.85</t>
  </si>
  <si>
    <t>ม.86</t>
  </si>
  <si>
    <t>ม.87</t>
  </si>
  <si>
    <t>ม.88</t>
  </si>
  <si>
    <t>ม.89</t>
  </si>
  <si>
    <t>ม.90</t>
  </si>
  <si>
    <t>ม.91</t>
  </si>
  <si>
    <t>ม.92</t>
  </si>
  <si>
    <t>ม.93</t>
  </si>
  <si>
    <t>ม.94</t>
  </si>
  <si>
    <t>ม.95</t>
  </si>
  <si>
    <t>ม.96</t>
  </si>
  <si>
    <t>ม.97</t>
  </si>
  <si>
    <t>ม.98</t>
  </si>
  <si>
    <t>ม.99</t>
  </si>
  <si>
    <t>ม.100</t>
  </si>
  <si>
    <t>ม.101</t>
  </si>
  <si>
    <t>ม.102</t>
  </si>
  <si>
    <t>ม.103</t>
  </si>
  <si>
    <t>ม.104</t>
  </si>
  <si>
    <t>ม.105</t>
  </si>
  <si>
    <t>ม.106</t>
  </si>
  <si>
    <t>ม.107</t>
  </si>
  <si>
    <t>ม.108</t>
  </si>
  <si>
    <t>ม.109</t>
  </si>
  <si>
    <t>ม.110</t>
  </si>
  <si>
    <t>ม.111</t>
  </si>
  <si>
    <t>ม.112</t>
  </si>
  <si>
    <t>ม.113</t>
  </si>
  <si>
    <t>ม.114</t>
  </si>
  <si>
    <t>ม.115</t>
  </si>
  <si>
    <t>ม.116</t>
  </si>
  <si>
    <t>ม.117</t>
  </si>
  <si>
    <t>ม.118</t>
  </si>
  <si>
    <t>ม.119</t>
  </si>
  <si>
    <t>ม.120</t>
  </si>
  <si>
    <t>ม.121</t>
  </si>
  <si>
    <t>ม.122</t>
  </si>
  <si>
    <t>ม.123</t>
  </si>
  <si>
    <t>ม.124</t>
  </si>
  <si>
    <t>ม.125</t>
  </si>
  <si>
    <t>ม.126</t>
  </si>
  <si>
    <t>ม.127</t>
  </si>
  <si>
    <t>ม.128</t>
  </si>
  <si>
    <t>ม.129</t>
  </si>
  <si>
    <t>ม.130</t>
  </si>
  <si>
    <t>ม.131</t>
  </si>
  <si>
    <t>ม.132</t>
  </si>
  <si>
    <t>ม.133</t>
  </si>
  <si>
    <t>ม.134</t>
  </si>
  <si>
    <t>ม.135</t>
  </si>
  <si>
    <t>ม.136</t>
  </si>
  <si>
    <t>ม.137</t>
  </si>
  <si>
    <t>ม.138</t>
  </si>
  <si>
    <t>ม.139</t>
  </si>
  <si>
    <t>ม.140</t>
  </si>
  <si>
    <t>ม.141</t>
  </si>
  <si>
    <t>ม.142</t>
  </si>
  <si>
    <t>ม.143</t>
  </si>
  <si>
    <t>ม.144</t>
  </si>
  <si>
    <t>ม.145</t>
  </si>
  <si>
    <t>ม.146</t>
  </si>
  <si>
    <t>ม.147</t>
  </si>
  <si>
    <t>ม.148</t>
  </si>
  <si>
    <t>ม.149</t>
  </si>
  <si>
    <t>ม.150</t>
  </si>
  <si>
    <t>ม.151</t>
  </si>
  <si>
    <t>ม.152</t>
  </si>
  <si>
    <t>ม.153</t>
  </si>
  <si>
    <t>ม.154</t>
  </si>
  <si>
    <t>ม.155</t>
  </si>
  <si>
    <t>ม.156</t>
  </si>
  <si>
    <t>ม.157</t>
  </si>
  <si>
    <t>ม.158</t>
  </si>
  <si>
    <t>ม.159</t>
  </si>
  <si>
    <t>ม.160</t>
  </si>
  <si>
    <t>ม.161</t>
  </si>
  <si>
    <t>ม.162</t>
  </si>
  <si>
    <t>ม.163</t>
  </si>
  <si>
    <t>ม.164</t>
  </si>
  <si>
    <t>ม.165</t>
  </si>
  <si>
    <t>ม.166</t>
  </si>
  <si>
    <t>ม.167</t>
  </si>
  <si>
    <t>ม.168</t>
  </si>
  <si>
    <t>ม.169</t>
  </si>
  <si>
    <t>ม.170</t>
  </si>
  <si>
    <t>ม.171</t>
  </si>
  <si>
    <t>ม.172</t>
  </si>
  <si>
    <t>ม.173</t>
  </si>
  <si>
    <t>ม.174</t>
  </si>
  <si>
    <t>ม.175</t>
  </si>
  <si>
    <t>ม.176</t>
  </si>
  <si>
    <t>ม.177</t>
  </si>
  <si>
    <t>ม.178</t>
  </si>
  <si>
    <t>ม.179</t>
  </si>
  <si>
    <t>ม.180</t>
  </si>
  <si>
    <t>ม.181</t>
  </si>
  <si>
    <t>ม.182</t>
  </si>
  <si>
    <t>ม.183</t>
  </si>
  <si>
    <t>ม.184</t>
  </si>
  <si>
    <t>ม.185</t>
  </si>
  <si>
    <t>ม.186</t>
  </si>
  <si>
    <t>ม.187</t>
  </si>
  <si>
    <t>ม.188</t>
  </si>
  <si>
    <t>ม.189</t>
  </si>
  <si>
    <t>ม.190</t>
  </si>
  <si>
    <t>ม.191</t>
  </si>
  <si>
    <t>ม.192</t>
  </si>
  <si>
    <t>ม.193</t>
  </si>
  <si>
    <t>ม.194</t>
  </si>
  <si>
    <t>ม.195</t>
  </si>
  <si>
    <t>ม.196</t>
  </si>
  <si>
    <t>ม.197</t>
  </si>
  <si>
    <t>ม.198</t>
  </si>
  <si>
    <t>ม.199</t>
  </si>
  <si>
    <t>ม.200</t>
  </si>
  <si>
    <t>ม.201</t>
  </si>
  <si>
    <t>ม.202</t>
  </si>
  <si>
    <t>ม.203</t>
  </si>
  <si>
    <t>ม.204</t>
  </si>
  <si>
    <t>ม.205</t>
  </si>
  <si>
    <t>ม.206</t>
  </si>
  <si>
    <t>ม.207</t>
  </si>
  <si>
    <t>ม.208</t>
  </si>
  <si>
    <t>ม.209</t>
  </si>
  <si>
    <t>ม.210</t>
  </si>
  <si>
    <t>ม.211</t>
  </si>
  <si>
    <t>ม.212</t>
  </si>
  <si>
    <t>ม.213</t>
  </si>
  <si>
    <t>ม.214</t>
  </si>
  <si>
    <t>ม.215</t>
  </si>
  <si>
    <t>ม.216</t>
  </si>
  <si>
    <t>ม.217</t>
  </si>
  <si>
    <t>ม.218</t>
  </si>
  <si>
    <t>ม.219</t>
  </si>
  <si>
    <t>ม.220</t>
  </si>
  <si>
    <t>ม.221</t>
  </si>
  <si>
    <t>ม.222</t>
  </si>
  <si>
    <t>ม.223</t>
  </si>
  <si>
    <t>ม.224</t>
  </si>
  <si>
    <t>ม.225</t>
  </si>
  <si>
    <t>ม.226</t>
  </si>
  <si>
    <t>ม.227</t>
  </si>
  <si>
    <t>ม.228</t>
  </si>
  <si>
    <t>ม.229</t>
  </si>
  <si>
    <t>ม.230</t>
  </si>
  <si>
    <t>ม.231</t>
  </si>
  <si>
    <t>ม.232</t>
  </si>
  <si>
    <t>ม.233</t>
  </si>
  <si>
    <t>ม.234</t>
  </si>
  <si>
    <t>ม.235</t>
  </si>
  <si>
    <t>ม.236</t>
  </si>
  <si>
    <t>ม.237</t>
  </si>
  <si>
    <t>ม.238</t>
  </si>
  <si>
    <t>ม.239</t>
  </si>
  <si>
    <t>ม.240</t>
  </si>
  <si>
    <t>ม.241</t>
  </si>
  <si>
    <t>ม.242</t>
  </si>
  <si>
    <t>ม.243</t>
  </si>
  <si>
    <t>ม.244</t>
  </si>
  <si>
    <t>ม.245</t>
  </si>
  <si>
    <t>ม.246</t>
  </si>
  <si>
    <t>ม.247</t>
  </si>
  <si>
    <t>ม.248</t>
  </si>
  <si>
    <t>ม.249</t>
  </si>
  <si>
    <t>ม.250</t>
  </si>
  <si>
    <t>ม.251</t>
  </si>
  <si>
    <t>ม.252</t>
  </si>
  <si>
    <t>ม.253</t>
  </si>
  <si>
    <t>ม.254</t>
  </si>
  <si>
    <t>ม.255</t>
  </si>
  <si>
    <t>ม.256</t>
  </si>
  <si>
    <t>ม.257</t>
  </si>
  <si>
    <t>ม.258</t>
  </si>
  <si>
    <t>ม.259</t>
  </si>
  <si>
    <t>ม.260</t>
  </si>
  <si>
    <t>ม.261</t>
  </si>
  <si>
    <t>ม.262</t>
  </si>
  <si>
    <t>ม.263</t>
  </si>
  <si>
    <t>ม.264</t>
  </si>
  <si>
    <t>ม.265</t>
  </si>
  <si>
    <t>ม.266</t>
  </si>
  <si>
    <t>ม.267</t>
  </si>
  <si>
    <t>ม.268</t>
  </si>
  <si>
    <t>ม.269</t>
  </si>
  <si>
    <t>ม.270</t>
  </si>
  <si>
    <t>ม.271</t>
  </si>
  <si>
    <t>ม.272</t>
  </si>
  <si>
    <t>ม.273</t>
  </si>
  <si>
    <t>ม.274</t>
  </si>
  <si>
    <t>ม.275</t>
  </si>
  <si>
    <t>ม.276</t>
  </si>
  <si>
    <t>ม.277</t>
  </si>
  <si>
    <t>ม.278</t>
  </si>
  <si>
    <t>ม.279</t>
  </si>
  <si>
    <t>ม.280</t>
  </si>
  <si>
    <t>ม.281</t>
  </si>
  <si>
    <t>ม.282</t>
  </si>
  <si>
    <t>ม.283</t>
  </si>
  <si>
    <t>ม.284</t>
  </si>
  <si>
    <t>ม.285</t>
  </si>
  <si>
    <t>ม.286</t>
  </si>
  <si>
    <t>ม.287</t>
  </si>
  <si>
    <t>ม.288</t>
  </si>
  <si>
    <t>ม.289</t>
  </si>
  <si>
    <t>ม.290</t>
  </si>
  <si>
    <t>ม.291</t>
  </si>
  <si>
    <t>ม.292</t>
  </si>
  <si>
    <t>ม.293</t>
  </si>
  <si>
    <t>ม.294</t>
  </si>
  <si>
    <t>ม.295</t>
  </si>
  <si>
    <t>ม.296</t>
  </si>
  <si>
    <t>ม.297</t>
  </si>
  <si>
    <t>ม.298</t>
  </si>
  <si>
    <t>ม.299</t>
  </si>
  <si>
    <t>ม.300</t>
  </si>
  <si>
    <t>ม.301</t>
  </si>
  <si>
    <t>ม.302</t>
  </si>
  <si>
    <t>ม.303</t>
  </si>
  <si>
    <t>ม.305</t>
  </si>
  <si>
    <t>ม.306</t>
  </si>
  <si>
    <t>ม.307</t>
  </si>
  <si>
    <t>ม.308</t>
  </si>
  <si>
    <t>ม.309</t>
  </si>
  <si>
    <t>ม.310</t>
  </si>
  <si>
    <t>ม.311</t>
  </si>
  <si>
    <t>ม.312</t>
  </si>
  <si>
    <t>ม.313</t>
  </si>
  <si>
    <t>ม.314</t>
  </si>
  <si>
    <t>ม.315</t>
  </si>
  <si>
    <t>ม.316</t>
  </si>
  <si>
    <t>ม.317</t>
  </si>
  <si>
    <t>ม.318</t>
  </si>
  <si>
    <t>ม.319</t>
  </si>
  <si>
    <t>ม.320</t>
  </si>
  <si>
    <t>ม.321</t>
  </si>
  <si>
    <t>ม.322</t>
  </si>
  <si>
    <t>ม.323</t>
  </si>
  <si>
    <t>ม.324</t>
  </si>
  <si>
    <t>ม.325</t>
  </si>
  <si>
    <t>ม.326</t>
  </si>
  <si>
    <t>ม.327</t>
  </si>
  <si>
    <t>ม.328</t>
  </si>
  <si>
    <t>ม.329</t>
  </si>
  <si>
    <t>ม.330</t>
  </si>
  <si>
    <t>ม.331</t>
  </si>
  <si>
    <t>ม.332</t>
  </si>
  <si>
    <t>ม.333</t>
  </si>
  <si>
    <t>ม.334</t>
  </si>
  <si>
    <t>ม.335</t>
  </si>
  <si>
    <t>ม.336</t>
  </si>
  <si>
    <t>ม.337</t>
  </si>
  <si>
    <t>ม.338</t>
  </si>
  <si>
    <t>ม.339</t>
  </si>
  <si>
    <t>ม.340</t>
  </si>
  <si>
    <t>ม.341</t>
  </si>
  <si>
    <t>ม.342</t>
  </si>
  <si>
    <t>ม.343</t>
  </si>
  <si>
    <t>ม.344</t>
  </si>
  <si>
    <t>ม.345</t>
  </si>
  <si>
    <t>ม.346</t>
  </si>
  <si>
    <t>ม.347</t>
  </si>
  <si>
    <t>ม.348</t>
  </si>
  <si>
    <t>ม.349</t>
  </si>
  <si>
    <t>ม.350</t>
  </si>
  <si>
    <t>ม.351</t>
  </si>
  <si>
    <t>ม.352</t>
  </si>
  <si>
    <t>ม.353</t>
  </si>
  <si>
    <t>ม.354</t>
  </si>
  <si>
    <t>ม.355</t>
  </si>
  <si>
    <t>ม.356</t>
  </si>
  <si>
    <t>ม.357</t>
  </si>
  <si>
    <t>ม.358</t>
  </si>
  <si>
    <t>ม.359</t>
  </si>
  <si>
    <t>ม.360</t>
  </si>
  <si>
    <t>ม.361</t>
  </si>
  <si>
    <t>ม.362</t>
  </si>
  <si>
    <t>ม.363</t>
  </si>
  <si>
    <t>ม.364</t>
  </si>
  <si>
    <t>ม.365</t>
  </si>
  <si>
    <t>ม.366</t>
  </si>
  <si>
    <t>ม.367</t>
  </si>
  <si>
    <t>ม.368</t>
  </si>
  <si>
    <t>ม.369</t>
  </si>
  <si>
    <t>ม.370</t>
  </si>
  <si>
    <t>ม.371</t>
  </si>
  <si>
    <t>ม.372</t>
  </si>
  <si>
    <t>ม.373</t>
  </si>
  <si>
    <t>ม.374</t>
  </si>
  <si>
    <t>ม.375</t>
  </si>
  <si>
    <t>ม.376</t>
  </si>
  <si>
    <t>ม.377</t>
  </si>
  <si>
    <t>ม.378</t>
  </si>
  <si>
    <t>ม.379</t>
  </si>
  <si>
    <t>ม.380</t>
  </si>
  <si>
    <t>ม.381</t>
  </si>
  <si>
    <t>ม.382</t>
  </si>
  <si>
    <t>ม.383</t>
  </si>
  <si>
    <t>ม.384</t>
  </si>
  <si>
    <t>ม.385</t>
  </si>
  <si>
    <t>ม.386</t>
  </si>
  <si>
    <t>ม.387</t>
  </si>
  <si>
    <t>ม.388</t>
  </si>
  <si>
    <t>ม.389</t>
  </si>
  <si>
    <t>ม.390</t>
  </si>
  <si>
    <t>ม.391</t>
  </si>
  <si>
    <t>ม.392</t>
  </si>
  <si>
    <t>ม.393</t>
  </si>
  <si>
    <t>ม.394</t>
  </si>
  <si>
    <t>ม.395</t>
  </si>
  <si>
    <t>ม.396</t>
  </si>
  <si>
    <t>ม.397</t>
  </si>
  <si>
    <t>ม.398</t>
  </si>
  <si>
    <t>ม.399</t>
  </si>
  <si>
    <t>ม.400</t>
  </si>
  <si>
    <t>ม.401</t>
  </si>
  <si>
    <t>ม.402</t>
  </si>
  <si>
    <t>ม.403</t>
  </si>
  <si>
    <t>ม.404</t>
  </si>
  <si>
    <t>ม.405</t>
  </si>
  <si>
    <t>ม.406</t>
  </si>
  <si>
    <t>ม.407</t>
  </si>
  <si>
    <t>ม.408</t>
  </si>
  <si>
    <t>ม.409</t>
  </si>
  <si>
    <t>ม.410</t>
  </si>
  <si>
    <t>ม.411</t>
  </si>
  <si>
    <t>ม.412</t>
  </si>
  <si>
    <t>ม.413</t>
  </si>
  <si>
    <t>ม.414</t>
  </si>
  <si>
    <t>ม.415</t>
  </si>
  <si>
    <t>ม.416</t>
  </si>
  <si>
    <t>ม.417</t>
  </si>
  <si>
    <t>ม.418</t>
  </si>
  <si>
    <t>ม.419</t>
  </si>
  <si>
    <t>ม.420</t>
  </si>
  <si>
    <t>ม.421</t>
  </si>
  <si>
    <t>ม.422</t>
  </si>
  <si>
    <t>ม.423</t>
  </si>
  <si>
    <t>ม.424</t>
  </si>
  <si>
    <t>ม.425</t>
  </si>
  <si>
    <t>ม.426</t>
  </si>
  <si>
    <t>ม.427</t>
  </si>
  <si>
    <t>ม.428</t>
  </si>
  <si>
    <t>ม.429</t>
  </si>
  <si>
    <t>ม.430</t>
  </si>
  <si>
    <t>ม.431</t>
  </si>
  <si>
    <t>ม.432</t>
  </si>
  <si>
    <t>ม.433</t>
  </si>
  <si>
    <t>ม.434</t>
  </si>
  <si>
    <t>ม.435</t>
  </si>
  <si>
    <t>ม.436</t>
  </si>
  <si>
    <t>ม.437</t>
  </si>
  <si>
    <t>ม.438</t>
  </si>
  <si>
    <t>ม.439</t>
  </si>
  <si>
    <t>ม.440</t>
  </si>
  <si>
    <t>ม.441</t>
  </si>
  <si>
    <t>ม.442</t>
  </si>
  <si>
    <t>ม.443</t>
  </si>
  <si>
    <t>ม.444</t>
  </si>
  <si>
    <t>ม.445</t>
  </si>
  <si>
    <t>ม.446</t>
  </si>
  <si>
    <t>ม.447</t>
  </si>
  <si>
    <t>ม.448</t>
  </si>
  <si>
    <t>ม.449</t>
  </si>
  <si>
    <t>ม.450</t>
  </si>
  <si>
    <t>ม.451</t>
  </si>
  <si>
    <t>ม.452</t>
  </si>
  <si>
    <t>ม.453</t>
  </si>
  <si>
    <t>ม.454</t>
  </si>
  <si>
    <t>ม.455</t>
  </si>
  <si>
    <t>ม.456</t>
  </si>
  <si>
    <t>ม.457</t>
  </si>
  <si>
    <t>ม.458</t>
  </si>
  <si>
    <t>ม.459</t>
  </si>
  <si>
    <t>ม.460</t>
  </si>
  <si>
    <t>ม.461</t>
  </si>
  <si>
    <t>ม.462</t>
  </si>
  <si>
    <t>ม.463</t>
  </si>
  <si>
    <t>ม.464</t>
  </si>
  <si>
    <t>ม.465</t>
  </si>
  <si>
    <t>ม.466</t>
  </si>
  <si>
    <t>ม.467</t>
  </si>
  <si>
    <t>ม.468</t>
  </si>
  <si>
    <t>ม.469</t>
  </si>
  <si>
    <t>ม.470</t>
  </si>
  <si>
    <t>ม.471</t>
  </si>
  <si>
    <t>ม.472</t>
  </si>
  <si>
    <t>ม.473</t>
  </si>
  <si>
    <t>ม.474</t>
  </si>
  <si>
    <t>ม.475</t>
  </si>
  <si>
    <t>ม.476</t>
  </si>
  <si>
    <t>ม.477</t>
  </si>
  <si>
    <t>ม.478</t>
  </si>
  <si>
    <t>ม.479</t>
  </si>
  <si>
    <t>ม.480</t>
  </si>
  <si>
    <t>ม.481</t>
  </si>
  <si>
    <t>ม.482</t>
  </si>
  <si>
    <t>ม.483</t>
  </si>
  <si>
    <t>ม.484</t>
  </si>
  <si>
    <t>ม.485</t>
  </si>
  <si>
    <t>ม.486</t>
  </si>
  <si>
    <t>ม.487</t>
  </si>
  <si>
    <t>ม.488</t>
  </si>
  <si>
    <t>ม.489</t>
  </si>
  <si>
    <t>ม.490</t>
  </si>
  <si>
    <t>ม.491</t>
  </si>
  <si>
    <t>ม.492</t>
  </si>
  <si>
    <t>ม.493</t>
  </si>
  <si>
    <t>ม.494</t>
  </si>
  <si>
    <t>ม.495</t>
  </si>
  <si>
    <t>ม.496</t>
  </si>
  <si>
    <t>ม.497</t>
  </si>
  <si>
    <t>ม.498</t>
  </si>
  <si>
    <t>ม.499</t>
  </si>
  <si>
    <t>ม.500</t>
  </si>
  <si>
    <t>ม.501</t>
  </si>
  <si>
    <t>ม.502</t>
  </si>
  <si>
    <t>ม.503</t>
  </si>
  <si>
    <t>ม.504</t>
  </si>
  <si>
    <t>ม.505</t>
  </si>
  <si>
    <t>ม.506</t>
  </si>
  <si>
    <t>ม.507</t>
  </si>
  <si>
    <t>ม.508</t>
  </si>
  <si>
    <t>ม.509</t>
  </si>
  <si>
    <t>ม.510</t>
  </si>
  <si>
    <t>ม.511</t>
  </si>
  <si>
    <t>ม.512</t>
  </si>
  <si>
    <t>ม.513</t>
  </si>
  <si>
    <t>ม.514</t>
  </si>
  <si>
    <t>ม.515</t>
  </si>
  <si>
    <t>ม.516</t>
  </si>
  <si>
    <t>ม.517</t>
  </si>
  <si>
    <t>ม.518</t>
  </si>
  <si>
    <t>ม.519</t>
  </si>
  <si>
    <t>ม.520</t>
  </si>
  <si>
    <t>ม.521</t>
  </si>
  <si>
    <t>ม.522</t>
  </si>
  <si>
    <t>ม.523</t>
  </si>
  <si>
    <t>ม.524</t>
  </si>
  <si>
    <t>ม.525</t>
  </si>
  <si>
    <t>ม.526</t>
  </si>
  <si>
    <t>ม.527</t>
  </si>
  <si>
    <t>ม.528</t>
  </si>
  <si>
    <t>ม.529</t>
  </si>
  <si>
    <t>ม.530</t>
  </si>
  <si>
    <t>ม.531</t>
  </si>
  <si>
    <t>ม.532</t>
  </si>
  <si>
    <t>ม.533</t>
  </si>
  <si>
    <t>ม.534</t>
  </si>
  <si>
    <t>ม.535</t>
  </si>
  <si>
    <t>ม.536</t>
  </si>
  <si>
    <t>ม.537</t>
  </si>
  <si>
    <t>ม.538</t>
  </si>
  <si>
    <t>ม.539</t>
  </si>
  <si>
    <t>ม.540</t>
  </si>
  <si>
    <t>ม.541</t>
  </si>
  <si>
    <t>ม.542</t>
  </si>
  <si>
    <t>ม.543</t>
  </si>
  <si>
    <t>ม.544</t>
  </si>
  <si>
    <t>ม.545</t>
  </si>
  <si>
    <t>ม.546</t>
  </si>
  <si>
    <t>ม.547</t>
  </si>
  <si>
    <t>ม.548</t>
  </si>
  <si>
    <t>ม.549</t>
  </si>
  <si>
    <t>ม.550</t>
  </si>
  <si>
    <t>ม.551</t>
  </si>
  <si>
    <t>ม.552</t>
  </si>
  <si>
    <t>ม.553</t>
  </si>
  <si>
    <t>ม.554</t>
  </si>
  <si>
    <t>ม.555</t>
  </si>
  <si>
    <t>ม.556</t>
  </si>
  <si>
    <t>ม.557</t>
  </si>
  <si>
    <t>ม.558</t>
  </si>
  <si>
    <t>ม.559</t>
  </si>
  <si>
    <t>ม.560</t>
  </si>
  <si>
    <t>ม.561</t>
  </si>
  <si>
    <t>ม.562</t>
  </si>
  <si>
    <t>ม.563</t>
  </si>
  <si>
    <t>ม.564</t>
  </si>
  <si>
    <t>ม.565</t>
  </si>
  <si>
    <t>ม.566</t>
  </si>
  <si>
    <t>ม.567</t>
  </si>
  <si>
    <t>ม.568</t>
  </si>
  <si>
    <t>ม.569</t>
  </si>
  <si>
    <t>ม.570</t>
  </si>
  <si>
    <t>ม.571</t>
  </si>
  <si>
    <t>ม.572</t>
  </si>
  <si>
    <t>ม.573</t>
  </si>
  <si>
    <t>ม.574</t>
  </si>
  <si>
    <t>ม.575</t>
  </si>
  <si>
    <t>ม.576</t>
  </si>
  <si>
    <t>ม.577</t>
  </si>
  <si>
    <t>ม.578</t>
  </si>
  <si>
    <t>ม.579</t>
  </si>
  <si>
    <t>ม.580</t>
  </si>
  <si>
    <t>ม.581</t>
  </si>
  <si>
    <t>ม.582</t>
  </si>
  <si>
    <t>ม.583</t>
  </si>
  <si>
    <t>ม.584</t>
  </si>
  <si>
    <t>ม.585</t>
  </si>
  <si>
    <t>ม.586</t>
  </si>
  <si>
    <t>ม.587</t>
  </si>
  <si>
    <t>ม.588</t>
  </si>
  <si>
    <t>ม.589</t>
  </si>
  <si>
    <t>ม.590</t>
  </si>
  <si>
    <t>ม.591</t>
  </si>
  <si>
    <t>ม.592</t>
  </si>
  <si>
    <t>ม.593</t>
  </si>
  <si>
    <t>ม.594</t>
  </si>
  <si>
    <t>ม.595</t>
  </si>
  <si>
    <t>ม.596</t>
  </si>
  <si>
    <t>ม.597</t>
  </si>
  <si>
    <t>ม.598</t>
  </si>
  <si>
    <t>ม.599</t>
  </si>
  <si>
    <t>ม.600</t>
  </si>
  <si>
    <t>ม.601</t>
  </si>
  <si>
    <t>ม.602</t>
  </si>
  <si>
    <t>ม.603</t>
  </si>
  <si>
    <t>ม.604</t>
  </si>
  <si>
    <t>ม.605</t>
  </si>
  <si>
    <t>ม.606</t>
  </si>
  <si>
    <t>ม.607</t>
  </si>
  <si>
    <t>ม.608</t>
  </si>
  <si>
    <t>ม.609</t>
  </si>
  <si>
    <t>ม.610</t>
  </si>
  <si>
    <t>ม.611</t>
  </si>
  <si>
    <t>ม.612</t>
  </si>
  <si>
    <t>ม.613</t>
  </si>
  <si>
    <t>ม.614</t>
  </si>
  <si>
    <t>ม.615</t>
  </si>
  <si>
    <t>ม.616</t>
  </si>
  <si>
    <t>ม.617</t>
  </si>
  <si>
    <t>ม.618</t>
  </si>
  <si>
    <t>ม.619</t>
  </si>
  <si>
    <t>ม.620</t>
  </si>
  <si>
    <t>ม.621</t>
  </si>
  <si>
    <t>ม.622</t>
  </si>
  <si>
    <t>ม.623</t>
  </si>
  <si>
    <t>ม.624</t>
  </si>
  <si>
    <t>ม.625</t>
  </si>
  <si>
    <t>ม.626</t>
  </si>
  <si>
    <t>ม.627</t>
  </si>
  <si>
    <t>ม.628</t>
  </si>
  <si>
    <t>ม.629</t>
  </si>
  <si>
    <t>ม.630</t>
  </si>
  <si>
    <t>ม.631</t>
  </si>
  <si>
    <t>ม.632</t>
  </si>
  <si>
    <t>ม.633</t>
  </si>
  <si>
    <t>ม.634</t>
  </si>
  <si>
    <t>ม.635</t>
  </si>
  <si>
    <t>ม.636</t>
  </si>
  <si>
    <t>ม.637</t>
  </si>
  <si>
    <t>ม.638</t>
  </si>
  <si>
    <t>ม.639</t>
  </si>
  <si>
    <t>ม.640</t>
  </si>
  <si>
    <t>ม.641</t>
  </si>
  <si>
    <t>ม.642</t>
  </si>
  <si>
    <t>ม.643</t>
  </si>
  <si>
    <t>ณัฐพงศ์</t>
  </si>
  <si>
    <t>มส</t>
  </si>
  <si>
    <t>ร</t>
  </si>
  <si>
    <t>1/2558</t>
  </si>
  <si>
    <t>42</t>
  </si>
  <si>
    <t>0</t>
  </si>
  <si>
    <t>2/2558</t>
  </si>
  <si>
    <t>2/2559</t>
  </si>
  <si>
    <t>32</t>
  </si>
  <si>
    <t>1/2557</t>
  </si>
  <si>
    <t>43</t>
  </si>
  <si>
    <t>47</t>
  </si>
  <si>
    <t>40</t>
  </si>
  <si>
    <t>2/2557</t>
  </si>
  <si>
    <t>10</t>
  </si>
  <si>
    <t>9</t>
  </si>
  <si>
    <t>4</t>
  </si>
  <si>
    <t>35</t>
  </si>
  <si>
    <t>24</t>
  </si>
  <si>
    <t>13</t>
  </si>
  <si>
    <t>8</t>
  </si>
  <si>
    <t>6</t>
  </si>
  <si>
    <t>11</t>
  </si>
  <si>
    <t>1/2559</t>
  </si>
  <si>
    <t>45</t>
  </si>
  <si>
    <t>38</t>
  </si>
  <si>
    <t>28</t>
  </si>
  <si>
    <t>27</t>
  </si>
  <si>
    <t>3</t>
  </si>
  <si>
    <t>37</t>
  </si>
  <si>
    <t>30</t>
  </si>
  <si>
    <t>22</t>
  </si>
  <si>
    <t>12</t>
  </si>
  <si>
    <t>14</t>
  </si>
  <si>
    <t>23</t>
  </si>
  <si>
    <t>19</t>
  </si>
  <si>
    <t>25</t>
  </si>
  <si>
    <t>15</t>
  </si>
  <si>
    <t>7</t>
  </si>
  <si>
    <t>16</t>
  </si>
  <si>
    <t>17</t>
  </si>
  <si>
    <t>33</t>
  </si>
  <si>
    <t>20</t>
  </si>
  <si>
    <t>5</t>
  </si>
  <si>
    <t>46</t>
  </si>
  <si>
    <t>18</t>
  </si>
  <si>
    <t>26</t>
  </si>
  <si>
    <t>41</t>
  </si>
  <si>
    <t>48</t>
  </si>
  <si>
    <t>31</t>
  </si>
  <si>
    <t>39</t>
  </si>
  <si>
    <t>34</t>
  </si>
  <si>
    <t>49</t>
  </si>
  <si>
    <t>29</t>
  </si>
  <si>
    <t>21</t>
  </si>
  <si>
    <t>44</t>
  </si>
  <si>
    <t>36</t>
  </si>
  <si>
    <t>33 วิชา</t>
  </si>
  <si>
    <t>27 วิชา</t>
  </si>
  <si>
    <t>22 วิชา</t>
  </si>
  <si>
    <t>37 วิชา</t>
  </si>
  <si>
    <t>26 วิชา</t>
  </si>
  <si>
    <t>35 วิชา</t>
  </si>
  <si>
    <t>24 วิชา</t>
  </si>
  <si>
    <t>11 วิชา</t>
  </si>
  <si>
    <t>10 วิชา</t>
  </si>
  <si>
    <t>28 วิชา</t>
  </si>
  <si>
    <t>16 วิชา</t>
  </si>
  <si>
    <t>15 วิชา</t>
  </si>
  <si>
    <t>ไม่จบ 1 วิชา</t>
  </si>
  <si>
    <t>ไม่จบ 4 วิชา</t>
  </si>
  <si>
    <t>ม.2/4</t>
  </si>
  <si>
    <t>ม.2/5</t>
  </si>
  <si>
    <t xml:space="preserve"> ติด 10 วิชา</t>
  </si>
  <si>
    <t>ติด 14 วิชา</t>
  </si>
  <si>
    <t>ติด 19 วิชา</t>
  </si>
  <si>
    <t>ติด 17 วิชา</t>
  </si>
  <si>
    <t>ติด 11 วิชา</t>
  </si>
  <si>
    <t>ติด 22 วิชา</t>
  </si>
  <si>
    <t>ติด 15 วิชา</t>
  </si>
  <si>
    <t>ติด 13 วิชา</t>
  </si>
  <si>
    <t>ติด 10 วิชา</t>
  </si>
  <si>
    <t>ติด 16 วิชา</t>
  </si>
  <si>
    <t>40.</t>
  </si>
  <si>
    <t>ม.4/5</t>
  </si>
  <si>
    <t>37.</t>
  </si>
  <si>
    <t>41.</t>
  </si>
  <si>
    <t>1</t>
  </si>
  <si>
    <t>46.</t>
  </si>
  <si>
    <t>2</t>
  </si>
  <si>
    <t>Aphisit</t>
  </si>
  <si>
    <t>Poramet</t>
  </si>
  <si>
    <t>Aphirak</t>
  </si>
  <si>
    <t>Phatson</t>
  </si>
  <si>
    <t>Mongkhon</t>
  </si>
  <si>
    <t>Kanyarat</t>
  </si>
  <si>
    <t>Natthaphon</t>
  </si>
  <si>
    <t>อภิสิทธิ์</t>
  </si>
  <si>
    <t>ภาณุวัฒน์</t>
  </si>
  <si>
    <t>นายญาณวรุตม์  เผือกกล่อม</t>
  </si>
  <si>
    <t>เด็กชายจารุเดช  ศิลามาศ</t>
  </si>
  <si>
    <t>นายธนพล  โพธิ์ศรีดี</t>
  </si>
  <si>
    <t>เด็กชายเอกพล  ทะนัง</t>
  </si>
  <si>
    <t>นายวิชานนท์  ด้วงเมฆ</t>
  </si>
  <si>
    <t>เด็กชายชลชาติ  น้อยนิล</t>
  </si>
  <si>
    <t>เด็กชายณัฐวุฒิ  ปั้นงาม</t>
  </si>
  <si>
    <t>เด็กชายณัฐวุฒิ  เชี่ยวชาญ</t>
  </si>
  <si>
    <t>เด็กชายธนธรณ์  นกแช่ม</t>
  </si>
  <si>
    <t>เด็กชายธีรศักดิ์  ดวงวงศ์</t>
  </si>
  <si>
    <t>เด็กชายนภดล  จรรยา</t>
  </si>
  <si>
    <t>เด็กชายพัชรพล  พิยะ</t>
  </si>
  <si>
    <t>นายไพรัช  จันทร์สุวรรณ์</t>
  </si>
  <si>
    <t>เด็กชายวรพล  ศรีอำไพพร</t>
  </si>
  <si>
    <t>เด็กชายวิวัฒนา  เกิดดี</t>
  </si>
  <si>
    <t>นายอัครพงษ์  ใจกล้า</t>
  </si>
  <si>
    <t>เด็กหญิงศิรดา  ทะวงซ์เงิน</t>
  </si>
  <si>
    <t>เด็กหญิงสาริศา  ไกรถาวร</t>
  </si>
  <si>
    <t>เด็กหญิงมณฑิตา  สิงห์โตแก้ว</t>
  </si>
  <si>
    <t>เด็กหญิงวรรณวิภา  พ่วงขำ</t>
  </si>
  <si>
    <t>นายอดิสรณ์  พิมพ์พา</t>
  </si>
  <si>
    <t>นางสาวยอดมณี  ยอดเกิด</t>
  </si>
  <si>
    <t>นายศุภศร  ศรีนุช</t>
  </si>
  <si>
    <t>นายพลพัฒน์  พูลทอง</t>
  </si>
  <si>
    <t>นายวัชระ  เมธากูล</t>
  </si>
  <si>
    <t>นางสาวณภัทร  สุขถวิล</t>
  </si>
  <si>
    <t>นางสาวกุลสตรี  เถื่อนสุข</t>
  </si>
  <si>
    <t>นายวัชรพณ  ปาจิตร</t>
  </si>
  <si>
    <t>นายณัฐพล  อินตาไซร์</t>
  </si>
  <si>
    <t>นายธเนศ  แป๊ะเส็ง</t>
  </si>
  <si>
    <t>นายกิตติ  จับเกตุ</t>
  </si>
  <si>
    <t>นายธนวรรธน์  ภูแล่นกี่</t>
  </si>
  <si>
    <t>นายโชคชัย   วงษ์จำปา</t>
  </si>
  <si>
    <t>นายคิณพัฒน์  สามัญเขตรกิจ</t>
  </si>
  <si>
    <t>นายธนพล  บุญโฉม</t>
  </si>
  <si>
    <t>นายปัณณธร  แสงแจ่ม</t>
  </si>
  <si>
    <t>นายพชร  นาคเกษม</t>
  </si>
  <si>
    <t>นายจักริน  เขียวทิพย์</t>
  </si>
  <si>
    <t>นายธนวัฒน์  คำภา</t>
  </si>
  <si>
    <t>นายศรฟ้า  คชานันท์</t>
  </si>
  <si>
    <t>นางสาวภาณุมาศ  เชี่ยวชาญ</t>
  </si>
  <si>
    <t>นางสาวสาลิณี  บุญมา</t>
  </si>
  <si>
    <t>นางสาวพิชยา  ทศพร</t>
  </si>
  <si>
    <t>นางสาววรรณรัตน์  ว่องวิการณ์</t>
  </si>
  <si>
    <t>ไม่จบแต่เรียนต่อ ม.4</t>
  </si>
  <si>
    <t>คาดว่าต้องเรียนซ้ำชั้น</t>
  </si>
  <si>
    <t>ภาคเรียนที่ 2 ปีการศึกษา 2560</t>
  </si>
  <si>
    <t>ปกติ</t>
  </si>
  <si>
    <t>กีฬา</t>
  </si>
  <si>
    <t>ใหม่</t>
  </si>
  <si>
    <t>วิทย์</t>
  </si>
  <si>
    <t>ภาษา</t>
  </si>
  <si>
    <t>ทั่วไป</t>
  </si>
  <si>
    <t>เก่า</t>
  </si>
  <si>
    <t>ศิลปะ</t>
  </si>
  <si>
    <t>กฤษดา</t>
  </si>
  <si>
    <t>ม่วงคำ</t>
  </si>
  <si>
    <t>ฦาหาญ</t>
  </si>
  <si>
    <t>สืบทายาท</t>
  </si>
  <si>
    <t>สิรภัทร</t>
  </si>
  <si>
    <t>อนุชน</t>
  </si>
  <si>
    <t>รุ่งอรุณ</t>
  </si>
  <si>
    <t>อมรชัย</t>
  </si>
  <si>
    <t>มูลเกตุ</t>
  </si>
  <si>
    <t>จีรนันท์</t>
  </si>
  <si>
    <t>ธูปจันทร์</t>
  </si>
  <si>
    <t>ศิริใย</t>
  </si>
  <si>
    <t>ขำหว่าง</t>
  </si>
  <si>
    <t>สุวรรณคำ</t>
  </si>
  <si>
    <t>วันทอง</t>
  </si>
  <si>
    <t>ภู้จำรูญ</t>
  </si>
  <si>
    <t>สุขแจ่ม</t>
  </si>
  <si>
    <t>วิฌาวรรณ</t>
  </si>
  <si>
    <t>ศรีประเสริฐ</t>
  </si>
  <si>
    <t>สอนอ่อน</t>
  </si>
  <si>
    <t>จันทร์พูล</t>
  </si>
  <si>
    <t>โตเกิด</t>
  </si>
  <si>
    <t>กิตติพงษ์</t>
  </si>
  <si>
    <t>ทองปาน</t>
  </si>
  <si>
    <t>ทับทัน</t>
  </si>
  <si>
    <t>นิวัฒน์</t>
  </si>
  <si>
    <t>ศรีมาก</t>
  </si>
  <si>
    <t>ท่อนทองมีสุข</t>
  </si>
  <si>
    <t>ภัทรพล</t>
  </si>
  <si>
    <t>ประภัย</t>
  </si>
  <si>
    <t>บุญอุ่น</t>
  </si>
  <si>
    <t>ประมูลทรัพย์</t>
  </si>
  <si>
    <t>เพียรธัญญะกร</t>
  </si>
  <si>
    <t>ดีเฉลา</t>
  </si>
  <si>
    <t>เกตุสุภะ</t>
  </si>
  <si>
    <t>มาแจ้ง</t>
  </si>
  <si>
    <t>บุญรัตน์</t>
  </si>
  <si>
    <t>มากเมือง</t>
  </si>
  <si>
    <t>เดชนุช</t>
  </si>
  <si>
    <t>รุ่งทิพย์</t>
  </si>
  <si>
    <t>ยงยิ่งพงศ์พันธุ์</t>
  </si>
  <si>
    <t>สิทธิกุล</t>
  </si>
  <si>
    <t>สุพล</t>
  </si>
  <si>
    <t>ผกานวน</t>
  </si>
  <si>
    <t>ปานพรม</t>
  </si>
  <si>
    <t>โสภาใจ</t>
  </si>
  <si>
    <t>แมลงภู่</t>
  </si>
  <si>
    <t>พัฒเจริญ</t>
  </si>
  <si>
    <t>บรรดาศักดิ์</t>
  </si>
  <si>
    <t>ภาคเรียนที่ 1 ปีการศึกษา 2561</t>
  </si>
  <si>
    <t>เกรียงศักดิ์</t>
  </si>
  <si>
    <t>ไชยพศ</t>
  </si>
  <si>
    <t>ณัฐดนัย</t>
  </si>
  <si>
    <t>เหมือนแพ</t>
  </si>
  <si>
    <t>เศรษฐรัตน์</t>
  </si>
  <si>
    <t>ธนาวุฒิ</t>
  </si>
  <si>
    <t>ธีรชาติ</t>
  </si>
  <si>
    <t>นนทวัฒน์</t>
  </si>
  <si>
    <t>ชุ่มน้ำค้าง</t>
  </si>
  <si>
    <t>สิทธิพล</t>
  </si>
  <si>
    <t>แป้นขอม</t>
  </si>
  <si>
    <t>สุรพงษ์</t>
  </si>
  <si>
    <t>แก้ววันนา</t>
  </si>
  <si>
    <t>ขุนประดา</t>
  </si>
  <si>
    <t>อ่ำสงวน</t>
  </si>
  <si>
    <t>กุนอก</t>
  </si>
  <si>
    <t>สุวรรณรัตน์</t>
  </si>
  <si>
    <t>ศิรินทิพย์</t>
  </si>
  <si>
    <t>ทับเงิน</t>
  </si>
  <si>
    <t>สิรินเทพ</t>
  </si>
  <si>
    <t>กลิ่นสายทอง</t>
  </si>
  <si>
    <t>ปั้นกันอินทร์</t>
  </si>
  <si>
    <t>เวฬุวนารักษ์</t>
  </si>
  <si>
    <t>ปัญญา</t>
  </si>
  <si>
    <t>มหาสมุทร</t>
  </si>
  <si>
    <t>สวนพราย</t>
  </si>
  <si>
    <t>ภู่สงค์</t>
  </si>
  <si>
    <t>พิชญาดา</t>
  </si>
  <si>
    <t>ระโยธี</t>
  </si>
  <si>
    <t>พัทธนันท์</t>
  </si>
  <si>
    <t>แสงนาค</t>
  </si>
  <si>
    <t>ปรเมศ</t>
  </si>
  <si>
    <t>ณัฐกานต์</t>
  </si>
  <si>
    <t>อ่วมคุ้ม</t>
  </si>
  <si>
    <t>กรกนก</t>
  </si>
  <si>
    <t>พัดทอง</t>
  </si>
  <si>
    <t>เทพแก้ว</t>
  </si>
  <si>
    <t>คงหอม</t>
  </si>
  <si>
    <t>ปริญญา</t>
  </si>
  <si>
    <t>กมลชนก</t>
  </si>
  <si>
    <t>เอกา</t>
  </si>
  <si>
    <t>แวงวรรณ</t>
  </si>
  <si>
    <t>พรารัตน์</t>
  </si>
  <si>
    <t>ก้านบัว</t>
  </si>
  <si>
    <t>จันอาส</t>
  </si>
  <si>
    <t>วรัญญู</t>
  </si>
  <si>
    <t>บุดดี</t>
  </si>
  <si>
    <t>เจตน์สฤษฏิ์</t>
  </si>
  <si>
    <t>บุญยัง</t>
  </si>
  <si>
    <t>บัวขวัญ</t>
  </si>
  <si>
    <t>เกิดกลิ่นหอม</t>
  </si>
  <si>
    <t>ณัฐวัฒน์</t>
  </si>
  <si>
    <t>คงโพธิ์</t>
  </si>
  <si>
    <t>ธนกร</t>
  </si>
  <si>
    <t>คงเกาะ</t>
  </si>
  <si>
    <t>ดวงประชัน</t>
  </si>
  <si>
    <t>ช่วยศรีนวล</t>
  </si>
  <si>
    <t>ขยันเกตกรณ์</t>
  </si>
  <si>
    <t>นัฐตพงษ์</t>
  </si>
  <si>
    <t>ปฐวี</t>
  </si>
  <si>
    <t>พงษ์อนันต์</t>
  </si>
  <si>
    <t>ปธานิน</t>
  </si>
  <si>
    <t>แสงพุ่ม</t>
  </si>
  <si>
    <t>สีหามาตร</t>
  </si>
  <si>
    <t>ขอสุข</t>
  </si>
  <si>
    <t>ศุภฤกษ์</t>
  </si>
  <si>
    <t>มาไกล</t>
  </si>
  <si>
    <t>สุทธิพงศ์</t>
  </si>
  <si>
    <t>พร้าวแก้ว</t>
  </si>
  <si>
    <t>หรรษกรณ์</t>
  </si>
  <si>
    <t>เรืองอยู่</t>
  </si>
  <si>
    <t>เฉยเกิด</t>
  </si>
  <si>
    <t>คุณากร</t>
  </si>
  <si>
    <t>วงษ์ประดิษฐ์</t>
  </si>
  <si>
    <t>พรพิพัฒน์</t>
  </si>
  <si>
    <t>อภิทักษ์กาญจนา</t>
  </si>
  <si>
    <t>สิทธิโชค</t>
  </si>
  <si>
    <t>ลอพิจิตร</t>
  </si>
  <si>
    <t>อภิชัย</t>
  </si>
  <si>
    <t>กลัดเงิน</t>
  </si>
  <si>
    <t>สุขเปีย</t>
  </si>
  <si>
    <t>สิงห์สาธร</t>
  </si>
  <si>
    <t>Khanittha</t>
  </si>
  <si>
    <t>Songkran</t>
  </si>
  <si>
    <t>Anuchon</t>
  </si>
  <si>
    <t>Panatda</t>
  </si>
  <si>
    <t>Watcharin</t>
  </si>
  <si>
    <t>Chatchawan</t>
  </si>
  <si>
    <t>Manchai</t>
  </si>
  <si>
    <t>Nisarat</t>
  </si>
  <si>
    <t>Rungrueang</t>
  </si>
  <si>
    <t>Bandasak</t>
  </si>
  <si>
    <t>Saowalak</t>
  </si>
  <si>
    <t>Panya</t>
  </si>
  <si>
    <t>Kiattisak</t>
  </si>
  <si>
    <t>Kanbua</t>
  </si>
  <si>
    <t>Pathawi</t>
  </si>
  <si>
    <t>Pathanin</t>
  </si>
  <si>
    <t>Adison</t>
  </si>
  <si>
    <t>Pratya</t>
  </si>
  <si>
    <t>Naruemon</t>
  </si>
  <si>
    <t>Mahasamut</t>
  </si>
  <si>
    <t>Parinya</t>
  </si>
  <si>
    <t>Suthi</t>
  </si>
  <si>
    <t>Aphichai</t>
  </si>
  <si>
    <t>กลีบบัว</t>
  </si>
  <si>
    <t>Prawit</t>
  </si>
  <si>
    <t>Gender</t>
  </si>
  <si>
    <t>ทับดวง</t>
  </si>
  <si>
    <t>Phiraphat</t>
  </si>
  <si>
    <t>Sarawut</t>
  </si>
  <si>
    <t>Noichan</t>
  </si>
  <si>
    <t>Kanokwan</t>
  </si>
  <si>
    <t>Phonphimon</t>
  </si>
  <si>
    <t>Sapthat</t>
  </si>
  <si>
    <t>Phuangnak</t>
  </si>
  <si>
    <t>Sanghem</t>
  </si>
  <si>
    <t>Mansak</t>
  </si>
  <si>
    <t>Thanachot</t>
  </si>
  <si>
    <t>Phuphae</t>
  </si>
  <si>
    <t>Surasak</t>
  </si>
  <si>
    <t>Kritsada</t>
  </si>
  <si>
    <t>Lekya</t>
  </si>
  <si>
    <t>Thanyaphat</t>
  </si>
  <si>
    <t>Thapduang</t>
  </si>
  <si>
    <t>บัตรเสียงหวาน</t>
  </si>
  <si>
    <t>เหน่งเพ็ชร์</t>
  </si>
  <si>
    <t>Sutthiphong</t>
  </si>
  <si>
    <t>Nengphet</t>
  </si>
  <si>
    <t>Amonchai</t>
  </si>
  <si>
    <t>Munket</t>
  </si>
  <si>
    <t>Kawinthida</t>
  </si>
  <si>
    <t>Chiranan</t>
  </si>
  <si>
    <t>Thupchan</t>
  </si>
  <si>
    <t>Chalisa</t>
  </si>
  <si>
    <t>Siriyai</t>
  </si>
  <si>
    <t>Thuamnim</t>
  </si>
  <si>
    <t>Natthanan</t>
  </si>
  <si>
    <t>Thiraphon</t>
  </si>
  <si>
    <t>Suwankham</t>
  </si>
  <si>
    <t>Thanyarat</t>
  </si>
  <si>
    <t>Wanthong</t>
  </si>
  <si>
    <t>Sukchaem</t>
  </si>
  <si>
    <t>Wanwisa</t>
  </si>
  <si>
    <t>Wichawan</t>
  </si>
  <si>
    <t>Sasipha</t>
  </si>
  <si>
    <t>Chanphun</t>
  </si>
  <si>
    <t>Niwat</t>
  </si>
  <si>
    <t>Phattharadanai</t>
  </si>
  <si>
    <t>Ratthaphum</t>
  </si>
  <si>
    <t>Worachok</t>
  </si>
  <si>
    <t>Naphat</t>
  </si>
  <si>
    <t>Natthawan</t>
  </si>
  <si>
    <t>Dichalao</t>
  </si>
  <si>
    <t>Homchuen</t>
  </si>
  <si>
    <t>Nichapha</t>
  </si>
  <si>
    <t>Ketsupha</t>
  </si>
  <si>
    <t>Phanchita</t>
  </si>
  <si>
    <t>Detnut</t>
  </si>
  <si>
    <t>Rungthip</t>
  </si>
  <si>
    <t>Yongyingphongphan</t>
  </si>
  <si>
    <t>Sitthikun</t>
  </si>
  <si>
    <t>Wipha</t>
  </si>
  <si>
    <t>Suphon</t>
  </si>
  <si>
    <t>Soraphan</t>
  </si>
  <si>
    <t>Phakanuan</t>
  </si>
  <si>
    <t>Kriangsak</t>
  </si>
  <si>
    <t>Mueanphae</t>
  </si>
  <si>
    <t>Thanakrit</t>
  </si>
  <si>
    <t>Thanawut</t>
  </si>
  <si>
    <t>Phunthong</t>
  </si>
  <si>
    <t>Thirachat</t>
  </si>
  <si>
    <t>Iamyen</t>
  </si>
  <si>
    <t>Nonthawat</t>
  </si>
  <si>
    <t>Chumnamkhang</t>
  </si>
  <si>
    <t>Noraphat</t>
  </si>
  <si>
    <t>เพ็ชรากุล</t>
  </si>
  <si>
    <t>ศิลพงษ์</t>
  </si>
  <si>
    <t>Mongkhonyot</t>
  </si>
  <si>
    <t>Sitthiphon</t>
  </si>
  <si>
    <t>Suraphong</t>
  </si>
  <si>
    <t>Khunprada</t>
  </si>
  <si>
    <t>Saengthong</t>
  </si>
  <si>
    <t>Natthakan</t>
  </si>
  <si>
    <t>Thamonwan</t>
  </si>
  <si>
    <t>Nittaya</t>
  </si>
  <si>
    <t>Phonthip</t>
  </si>
  <si>
    <t>Sirikanda</t>
  </si>
  <si>
    <t>Sirinthip</t>
  </si>
  <si>
    <t>Sirinthep</t>
  </si>
  <si>
    <t>Klinsaithong</t>
  </si>
  <si>
    <t>Arisara</t>
  </si>
  <si>
    <t>Alinda</t>
  </si>
  <si>
    <t>Chiraphat</t>
  </si>
  <si>
    <t>Bunyang</t>
  </si>
  <si>
    <t>Thitiphong</t>
  </si>
  <si>
    <t>Koetklinhom</t>
  </si>
  <si>
    <t>Natthawat</t>
  </si>
  <si>
    <t>Khongpho</t>
  </si>
  <si>
    <t>Thanawat</t>
  </si>
  <si>
    <t>Thanathon</t>
  </si>
  <si>
    <t>Chenchira</t>
  </si>
  <si>
    <t>Chanon</t>
  </si>
  <si>
    <t>Phongphat</t>
  </si>
  <si>
    <t>Kittichai</t>
  </si>
  <si>
    <t>Natcha</t>
  </si>
  <si>
    <t>ธูปบูชา</t>
  </si>
  <si>
    <t>หมายเหตุ</t>
  </si>
  <si>
    <t>Anuphong</t>
  </si>
  <si>
    <t>Uamkhum</t>
  </si>
  <si>
    <t>Thawatchai</t>
  </si>
  <si>
    <t>Suanphrai</t>
  </si>
  <si>
    <t>Phatthong</t>
  </si>
  <si>
    <t>Nanthawat</t>
  </si>
  <si>
    <t>Phusong</t>
  </si>
  <si>
    <t>Suepthayat</t>
  </si>
  <si>
    <t>Khonghom</t>
  </si>
  <si>
    <t>Klinsisuk</t>
  </si>
  <si>
    <t>Chankoet</t>
  </si>
  <si>
    <t>ภคพร</t>
  </si>
  <si>
    <t>Phakhaphon</t>
  </si>
  <si>
    <t>เกษมณี</t>
  </si>
  <si>
    <t>ยอดนักเรียนมีตัว</t>
  </si>
  <si>
    <t>คน</t>
  </si>
  <si>
    <t>ชุติมา</t>
  </si>
  <si>
    <t>จันทร์สมบัติ</t>
  </si>
  <si>
    <t>มกรา</t>
  </si>
  <si>
    <t>กึม</t>
  </si>
  <si>
    <t>นารีรัตน์</t>
  </si>
  <si>
    <t>ลับไพรี</t>
  </si>
  <si>
    <t>รสสุคนธ์</t>
  </si>
  <si>
    <t>เมืองสอาด</t>
  </si>
  <si>
    <t>นภัสพงษ์</t>
  </si>
  <si>
    <t>โสระดา</t>
  </si>
  <si>
    <t>เพชรลดา</t>
  </si>
  <si>
    <t>เทียนงาม</t>
  </si>
  <si>
    <t>นัทรนันท์</t>
  </si>
  <si>
    <t>โพธิ์กลัด</t>
  </si>
  <si>
    <t>ปิยบุตร</t>
  </si>
  <si>
    <t>สิงห์ทอง</t>
  </si>
  <si>
    <t>ง่วนพริ้ง</t>
  </si>
  <si>
    <t>อารียา</t>
  </si>
  <si>
    <t>บุตรดี</t>
  </si>
  <si>
    <t>อลีณา</t>
  </si>
  <si>
    <t>มูลสรวง</t>
  </si>
  <si>
    <t>อิทธิพล</t>
  </si>
  <si>
    <t>สุทธิเดช</t>
  </si>
  <si>
    <t>จันทร</t>
  </si>
  <si>
    <t>วาสนา</t>
  </si>
  <si>
    <t>บวร</t>
  </si>
  <si>
    <t>เฉลิมสุข</t>
  </si>
  <si>
    <t>อิ่มขำ</t>
  </si>
  <si>
    <t>พุฒิพร</t>
  </si>
  <si>
    <t>ผะหว่าง</t>
  </si>
  <si>
    <t>สุ่มพลัดพุ่ม</t>
  </si>
  <si>
    <t>ศรีมันตะ</t>
  </si>
  <si>
    <t>รักเกียรติ์</t>
  </si>
  <si>
    <t>ธิดาพร</t>
  </si>
  <si>
    <t>อ่อนบุรี</t>
  </si>
  <si>
    <t>วงษ์รักษ์</t>
  </si>
  <si>
    <t>สุทิวัส</t>
  </si>
  <si>
    <t>เมืองลี</t>
  </si>
  <si>
    <t>วรวาท</t>
  </si>
  <si>
    <t>อัมพุชินี</t>
  </si>
  <si>
    <t>หอมดี</t>
  </si>
  <si>
    <t>ธนบุตร</t>
  </si>
  <si>
    <t>คล่ำเงิน</t>
  </si>
  <si>
    <t>อัมพุช</t>
  </si>
  <si>
    <t>ชนะพล</t>
  </si>
  <si>
    <t>ชุ่มกมล</t>
  </si>
  <si>
    <t>รชตะ</t>
  </si>
  <si>
    <t>ศิริทัพ</t>
  </si>
  <si>
    <t>อาทิตย์</t>
  </si>
  <si>
    <t>อ่ำพาธ</t>
  </si>
  <si>
    <t>พิชานนท์</t>
  </si>
  <si>
    <t>วรกฤต</t>
  </si>
  <si>
    <t>พันธ์สุข</t>
  </si>
  <si>
    <t>คุ้มสอาด</t>
  </si>
  <si>
    <t>สุรสิทธิ์</t>
  </si>
  <si>
    <t>รินทองมา</t>
  </si>
  <si>
    <t>รัฐศาสตร์</t>
  </si>
  <si>
    <t>เห็มทอง</t>
  </si>
  <si>
    <t>ปกรณ์</t>
  </si>
  <si>
    <t>จันทร์สว่าง</t>
  </si>
  <si>
    <t>คำบรรลือ</t>
  </si>
  <si>
    <t>ชิษณพงศ์</t>
  </si>
  <si>
    <t>จรงรส</t>
  </si>
  <si>
    <t>สรยุทธ์</t>
  </si>
  <si>
    <t>เจสะขา</t>
  </si>
  <si>
    <t>จักรกฤช</t>
  </si>
  <si>
    <t>ทิมพูล</t>
  </si>
  <si>
    <t>ธนวัช</t>
  </si>
  <si>
    <t>สิงห์ทอน</t>
  </si>
  <si>
    <t>ธันวา</t>
  </si>
  <si>
    <t>ปั้นเพ็ง</t>
  </si>
  <si>
    <t>บารมี</t>
  </si>
  <si>
    <t>ปภังกร</t>
  </si>
  <si>
    <t>มากทอง</t>
  </si>
  <si>
    <t>ภูรินทร์</t>
  </si>
  <si>
    <t>สนสินธ์</t>
  </si>
  <si>
    <t>วิทูรย์</t>
  </si>
  <si>
    <t>เอกราช</t>
  </si>
  <si>
    <t>ชวาลัย</t>
  </si>
  <si>
    <t>สิมมาขันธ์</t>
  </si>
  <si>
    <t>พิมรดา</t>
  </si>
  <si>
    <t>ภูมี</t>
  </si>
  <si>
    <t>แพรวา</t>
  </si>
  <si>
    <t>บุญลอย</t>
  </si>
  <si>
    <t>ทิวากร</t>
  </si>
  <si>
    <t>เนียมเทศ</t>
  </si>
  <si>
    <t>ภู่กำจัด</t>
  </si>
  <si>
    <t>ธนภูมิ</t>
  </si>
  <si>
    <t>พลรัตน์</t>
  </si>
  <si>
    <t>ฟูสุวรรณ</t>
  </si>
  <si>
    <t>ธรรมโลกา</t>
  </si>
  <si>
    <t>วรมย์</t>
  </si>
  <si>
    <t>สวิตต์</t>
  </si>
  <si>
    <t>อินทร์ลอย</t>
  </si>
  <si>
    <t>จ่าอยู่</t>
  </si>
  <si>
    <t>จันทร์แก้ว</t>
  </si>
  <si>
    <t>ณิชากานต์</t>
  </si>
  <si>
    <t>กลิ่นหอม</t>
  </si>
  <si>
    <t>นิลุบล</t>
  </si>
  <si>
    <t>ชูวงษ์</t>
  </si>
  <si>
    <t>วณียากร</t>
  </si>
  <si>
    <t>แซ่เล้า</t>
  </si>
  <si>
    <t>วิญาดา</t>
  </si>
  <si>
    <t>ทับหงษ์</t>
  </si>
  <si>
    <t>สุมาลี</t>
  </si>
  <si>
    <t>เตโชดม</t>
  </si>
  <si>
    <t>สุขหนู</t>
  </si>
  <si>
    <t>ธนานพ</t>
  </si>
  <si>
    <t>ยิ่งรอด</t>
  </si>
  <si>
    <t>พันธศรี</t>
  </si>
  <si>
    <t>นฤเดช</t>
  </si>
  <si>
    <t>คณฑา</t>
  </si>
  <si>
    <t>จิระภัทร</t>
  </si>
  <si>
    <t>ดวงแสงเหล็ก</t>
  </si>
  <si>
    <t>ศิวัช</t>
  </si>
  <si>
    <t>ธรรมศิริ</t>
  </si>
  <si>
    <t>สุขยืน</t>
  </si>
  <si>
    <t>ธีรภัทร์</t>
  </si>
  <si>
    <t>อ่อนเจริญ</t>
  </si>
  <si>
    <t>คันทะชิต</t>
  </si>
  <si>
    <t>นาวา</t>
  </si>
  <si>
    <t>กุลระวงศ์</t>
  </si>
  <si>
    <t>เงสันเที๊ยะ</t>
  </si>
  <si>
    <t>เมธิชัย</t>
  </si>
  <si>
    <t>สุธาพจน์</t>
  </si>
  <si>
    <t>รุ่งรัตน์</t>
  </si>
  <si>
    <t>ศิวกร</t>
  </si>
  <si>
    <t>จันทร์ลอย</t>
  </si>
  <si>
    <t>สมชาติ</t>
  </si>
  <si>
    <t>โฉมเกิด</t>
  </si>
  <si>
    <t>สุพิพัฒน์</t>
  </si>
  <si>
    <t>มากเหลือ</t>
  </si>
  <si>
    <t>อลงกรณ์</t>
  </si>
  <si>
    <t>เกตุเหล็ก</t>
  </si>
  <si>
    <t>กานต์พิชชา</t>
  </si>
  <si>
    <t>ปัญญากาวิน</t>
  </si>
  <si>
    <t>หอมหวาน</t>
  </si>
  <si>
    <t>ชนกนันท์</t>
  </si>
  <si>
    <t>รักษากลิ่น</t>
  </si>
  <si>
    <t>ญาราภรณ์</t>
  </si>
  <si>
    <t>รอดคงไร</t>
  </si>
  <si>
    <t>ณัฐิดา</t>
  </si>
  <si>
    <t>ฉัยยายนต์</t>
  </si>
  <si>
    <t>ธัญชนก</t>
  </si>
  <si>
    <t>วิเศษพันธ์</t>
  </si>
  <si>
    <t>อยู่เย็น</t>
  </si>
  <si>
    <t>ปรีญาดา</t>
  </si>
  <si>
    <t>แก้วทองดี</t>
  </si>
  <si>
    <t>พัชราภา</t>
  </si>
  <si>
    <t>คล้ายแสง</t>
  </si>
  <si>
    <t>ภาณุมาส</t>
  </si>
  <si>
    <t>สุขุม</t>
  </si>
  <si>
    <t>วันดี</t>
  </si>
  <si>
    <t>อณุภา</t>
  </si>
  <si>
    <t>รอดตระเภา</t>
  </si>
  <si>
    <t>วงค์ใหญ่</t>
  </si>
  <si>
    <t>ภูริพัฒน์</t>
  </si>
  <si>
    <t>เพิ่มทอง</t>
  </si>
  <si>
    <t>กมลวรรณ</t>
  </si>
  <si>
    <t>สนนิ่ม</t>
  </si>
  <si>
    <t>พลอยงาม</t>
  </si>
  <si>
    <t>กัลยรัตน์</t>
  </si>
  <si>
    <t>กลจันทา</t>
  </si>
  <si>
    <t>พลอยไพลิน</t>
  </si>
  <si>
    <t>มินตรา</t>
  </si>
  <si>
    <t>ศศิกรานต์</t>
  </si>
  <si>
    <t>กนกนิภา</t>
  </si>
  <si>
    <t>วิสพัก</t>
  </si>
  <si>
    <t>กมลกาญจน์</t>
  </si>
  <si>
    <t>กัลย์ญากร</t>
  </si>
  <si>
    <t>ฉวีจันทร์</t>
  </si>
  <si>
    <t>นันทวรรณ</t>
  </si>
  <si>
    <t>หิริโอ</t>
  </si>
  <si>
    <t>ประกายฟ้า</t>
  </si>
  <si>
    <t>เนื่องแป้น</t>
  </si>
  <si>
    <t>คำนุกูล</t>
  </si>
  <si>
    <t>สิงห์หาญ</t>
  </si>
  <si>
    <t>รัชญา</t>
  </si>
  <si>
    <t>อยู่โสภิชา</t>
  </si>
  <si>
    <t>รัตนา</t>
  </si>
  <si>
    <t>สุขตะคุ</t>
  </si>
  <si>
    <t>วิไลรัตน์</t>
  </si>
  <si>
    <t>วีรวรรณ</t>
  </si>
  <si>
    <t>ขวาชัยวี</t>
  </si>
  <si>
    <t>อภิสรา</t>
  </si>
  <si>
    <t>คนเล็ก</t>
  </si>
  <si>
    <t>จักรณรงค์</t>
  </si>
  <si>
    <t>ทองอินทร์</t>
  </si>
  <si>
    <t>นวพรรษ</t>
  </si>
  <si>
    <t>อินทชัย</t>
  </si>
  <si>
    <t>พันกลาง</t>
  </si>
  <si>
    <t>สุบิน</t>
  </si>
  <si>
    <t>สุวพร</t>
  </si>
  <si>
    <t>ณัฏฐ์กรณ์</t>
  </si>
  <si>
    <t>เปียนคร</t>
  </si>
  <si>
    <t>วณิชชา</t>
  </si>
  <si>
    <t>ยุติธรรม</t>
  </si>
  <si>
    <t>ชานนท์</t>
  </si>
  <si>
    <t>สิงห์อุดร</t>
  </si>
  <si>
    <t>เขม้นกิจ</t>
  </si>
  <si>
    <t>แจ้งจงดี</t>
  </si>
  <si>
    <t>พีระพัฒน์</t>
  </si>
  <si>
    <t>แนวทัด</t>
  </si>
  <si>
    <t>เมธัส</t>
  </si>
  <si>
    <t>ผูกอยู่</t>
  </si>
  <si>
    <t>รติกร</t>
  </si>
  <si>
    <t>ทองเงิน</t>
  </si>
  <si>
    <t>เหลืองตระกูล</t>
  </si>
  <si>
    <t>จิรศักดิ์</t>
  </si>
  <si>
    <t>จำปา</t>
  </si>
  <si>
    <t>จีราเจต</t>
  </si>
  <si>
    <t>นีลี</t>
  </si>
  <si>
    <t>ชัชพล</t>
  </si>
  <si>
    <t>ท่าระหาญ</t>
  </si>
  <si>
    <t>นิรุตน์</t>
  </si>
  <si>
    <t>ปานผ่อง</t>
  </si>
  <si>
    <t>บดินทร์เดช</t>
  </si>
  <si>
    <t>สีหาสุทธิ์</t>
  </si>
  <si>
    <t>ปานระวัฒน์</t>
  </si>
  <si>
    <t>นวลศรี</t>
  </si>
  <si>
    <t>พรมมินทร์</t>
  </si>
  <si>
    <t>บุษดี</t>
  </si>
  <si>
    <t>วิธวินท์</t>
  </si>
  <si>
    <t>ชูเฉลิม</t>
  </si>
  <si>
    <t>สรวิศ</t>
  </si>
  <si>
    <t>เคลือม่วง</t>
  </si>
  <si>
    <t>ออมสิน</t>
  </si>
  <si>
    <t>แสงจันทร์</t>
  </si>
  <si>
    <t>พีระพงษ์</t>
  </si>
  <si>
    <t>ยศวดี</t>
  </si>
  <si>
    <t>นามแก้ว</t>
  </si>
  <si>
    <t>วันเพ็ญ</t>
  </si>
  <si>
    <t>กล่ำมาก</t>
  </si>
  <si>
    <t>กนกทิพย์</t>
  </si>
  <si>
    <t>เหล่าอินทร์</t>
  </si>
  <si>
    <t>พลอยแดง</t>
  </si>
  <si>
    <t>ณัฐณิชา</t>
  </si>
  <si>
    <t>ทิพากร</t>
  </si>
  <si>
    <t>ศิริเทศ</t>
  </si>
  <si>
    <t>ธีรดา</t>
  </si>
  <si>
    <t>สูงสันเขต</t>
  </si>
  <si>
    <t>เครือโชติ</t>
  </si>
  <si>
    <t>พลอยชมภู</t>
  </si>
  <si>
    <t>แสงงาม</t>
  </si>
  <si>
    <t>วรฤทัย</t>
  </si>
  <si>
    <t>เจริญสิริภัทร</t>
  </si>
  <si>
    <t>วริศราพร</t>
  </si>
  <si>
    <t>อนันตญา</t>
  </si>
  <si>
    <t>เพชรไทยสงค์</t>
  </si>
  <si>
    <t>จตุพงษ์</t>
  </si>
  <si>
    <t>บุญชื่น</t>
  </si>
  <si>
    <t>จักรพันธ์</t>
  </si>
  <si>
    <t>ปัสสา</t>
  </si>
  <si>
    <t>ทวีสุข</t>
  </si>
  <si>
    <t>ดวงยี่หวา</t>
  </si>
  <si>
    <t>รัตติศักดิ์</t>
  </si>
  <si>
    <t>กงพัฒน์</t>
  </si>
  <si>
    <t>คำทำ</t>
  </si>
  <si>
    <t>กัณฑณัฏฐ์</t>
  </si>
  <si>
    <t>แก้วรักษ์</t>
  </si>
  <si>
    <t>แก้วสารพัดนึก</t>
  </si>
  <si>
    <t>ไกรกงจักร</t>
  </si>
  <si>
    <t>ฟักสี</t>
  </si>
  <si>
    <t>จิตร์ชู</t>
  </si>
  <si>
    <t>ชิตชนุภัทร</t>
  </si>
  <si>
    <t>หอมวงษ์พานิช</t>
  </si>
  <si>
    <t>ณัฏฐากร</t>
  </si>
  <si>
    <t>โพธิ์แฉล้ม</t>
  </si>
  <si>
    <t>ทัตพงศ์</t>
  </si>
  <si>
    <t>ไกรแก้ว</t>
  </si>
  <si>
    <t>ธนัช</t>
  </si>
  <si>
    <t>ขำมณีย์</t>
  </si>
  <si>
    <t>ธนา</t>
  </si>
  <si>
    <t>เขม้นเขตการณ์</t>
  </si>
  <si>
    <t>สมานกสิกร</t>
  </si>
  <si>
    <t>ธีร์ธวัช</t>
  </si>
  <si>
    <t>หอมรื่น</t>
  </si>
  <si>
    <t>ฉิมแย้ม</t>
  </si>
  <si>
    <t>บัวขาว</t>
  </si>
  <si>
    <t>ปัณณทัต</t>
  </si>
  <si>
    <t>สังข์ชัย</t>
  </si>
  <si>
    <t>พัสกร</t>
  </si>
  <si>
    <t>รักษ์มณี</t>
  </si>
  <si>
    <t>พีรภาส</t>
  </si>
  <si>
    <t>อินทพัฒน์</t>
  </si>
  <si>
    <t>ภูภาร์ท</t>
  </si>
  <si>
    <t>ปัญญาศาสตร์</t>
  </si>
  <si>
    <t>ยุทธนา</t>
  </si>
  <si>
    <t>นาคสังข์</t>
  </si>
  <si>
    <t>เลอสรรค์</t>
  </si>
  <si>
    <t>พันสี</t>
  </si>
  <si>
    <t>วงพิทักษ์</t>
  </si>
  <si>
    <t>เสมโซ๊ะ</t>
  </si>
  <si>
    <t>วราเทพ</t>
  </si>
  <si>
    <t>นาบง</t>
  </si>
  <si>
    <t>ชญาภา</t>
  </si>
  <si>
    <t>ม่วงยิ้ม</t>
  </si>
  <si>
    <t>อติคุณ</t>
  </si>
  <si>
    <t>อนิวรรต</t>
  </si>
  <si>
    <t>โพธา</t>
  </si>
  <si>
    <t>อนุชา</t>
  </si>
  <si>
    <t>อภิเทพ</t>
  </si>
  <si>
    <t>ทิพยพร</t>
  </si>
  <si>
    <t>เอกพจน์</t>
  </si>
  <si>
    <t>พวงจันทร์</t>
  </si>
  <si>
    <t>เอกลักษณ์</t>
  </si>
  <si>
    <t>วิชาวงค์</t>
  </si>
  <si>
    <t>กิตติศักดิ์</t>
  </si>
  <si>
    <t>วัดเมือง</t>
  </si>
  <si>
    <t>ณัฐกษิต</t>
  </si>
  <si>
    <t>ณัฐกิตต์</t>
  </si>
  <si>
    <t>วงศามั่น</t>
  </si>
  <si>
    <t>กว้างนอก</t>
  </si>
  <si>
    <t>ป้อมเสน</t>
  </si>
  <si>
    <t>ภูริณัฐ</t>
  </si>
  <si>
    <t>คงคานิ่ง</t>
  </si>
  <si>
    <t>ศุภกรณ์</t>
  </si>
  <si>
    <t>เย็นใจ</t>
  </si>
  <si>
    <t>ด้วงทอง</t>
  </si>
  <si>
    <t>นนธิฌาพร</t>
  </si>
  <si>
    <t>ภูมิภาค</t>
  </si>
  <si>
    <t>มาริษา</t>
  </si>
  <si>
    <t>กาญจนฐิติภา</t>
  </si>
  <si>
    <t>Raphiphat</t>
  </si>
  <si>
    <t>นัฐวุฒิ</t>
  </si>
  <si>
    <t>จันทะนิตย์</t>
  </si>
  <si>
    <t>ธีรานันท์</t>
  </si>
  <si>
    <t>นักกีฬาแบดมินตัน</t>
  </si>
  <si>
    <t>ธนกฤติ</t>
  </si>
  <si>
    <t>เสงี่ยมทรัพย์</t>
  </si>
  <si>
    <t>บุญมาเรือง</t>
  </si>
  <si>
    <t>เสกสรร</t>
  </si>
  <si>
    <t>สร้อยจิต</t>
  </si>
  <si>
    <t>Thanaphum</t>
  </si>
  <si>
    <t>เพิ่มเพชร</t>
  </si>
  <si>
    <t>กล่อมแดง</t>
  </si>
  <si>
    <t>ช่วยไทย</t>
  </si>
  <si>
    <t>รุจดนัย</t>
  </si>
  <si>
    <t>พชรพล</t>
  </si>
  <si>
    <t>ชมชื่น</t>
  </si>
  <si>
    <t>แก้วธิ</t>
  </si>
  <si>
    <t>อรนุช</t>
  </si>
  <si>
    <t>รอดกุล</t>
  </si>
  <si>
    <t>ศิรวัตร</t>
  </si>
  <si>
    <t>หวังขาว</t>
  </si>
  <si>
    <t>ปราชญ์</t>
  </si>
  <si>
    <t>พรมชาติ</t>
  </si>
  <si>
    <t>ชัชดนัย</t>
  </si>
  <si>
    <t>สัมฤทธิ์</t>
  </si>
  <si>
    <t>Duangsaenglek</t>
  </si>
  <si>
    <t>Chirayu</t>
  </si>
  <si>
    <t>Homruen</t>
  </si>
  <si>
    <t>Naphatphong</t>
  </si>
  <si>
    <t>Phueakklom</t>
  </si>
  <si>
    <t>Sorada</t>
  </si>
  <si>
    <t>Bawon</t>
  </si>
  <si>
    <t>Huangsuwan</t>
  </si>
  <si>
    <t>Rotkun</t>
  </si>
  <si>
    <t>Piyabut</t>
  </si>
  <si>
    <t>Singthong</t>
  </si>
  <si>
    <t>Mokkara</t>
  </si>
  <si>
    <t>Kuem</t>
  </si>
  <si>
    <t>Warom</t>
  </si>
  <si>
    <t>Nopphakao</t>
  </si>
  <si>
    <t>Woramet</t>
  </si>
  <si>
    <t>Rungrat</t>
  </si>
  <si>
    <t>Siwatcha</t>
  </si>
  <si>
    <t>Thammasiri</t>
  </si>
  <si>
    <t>Somchat</t>
  </si>
  <si>
    <t>Chomkoet</t>
  </si>
  <si>
    <t>Sinwitcha</t>
  </si>
  <si>
    <t>Sukyuen</t>
  </si>
  <si>
    <t>Sutthidet</t>
  </si>
  <si>
    <t>Chanthara</t>
  </si>
  <si>
    <t>Itthiphon</t>
  </si>
  <si>
    <t>Surathon</t>
  </si>
  <si>
    <t>Panyakawin</t>
  </si>
  <si>
    <t>Homwan</t>
  </si>
  <si>
    <t>Chutima</t>
  </si>
  <si>
    <t>Chansombat</t>
  </si>
  <si>
    <t>Natda</t>
  </si>
  <si>
    <t>Chaiyayon</t>
  </si>
  <si>
    <t>Natranan</t>
  </si>
  <si>
    <t>Phoklat</t>
  </si>
  <si>
    <t>Narirat</t>
  </si>
  <si>
    <t>Lapphairi</t>
  </si>
  <si>
    <t>Phetlada</t>
  </si>
  <si>
    <t>Thianngam</t>
  </si>
  <si>
    <t>Rotsukhon</t>
  </si>
  <si>
    <t>Waranya</t>
  </si>
  <si>
    <t>Nguanphring</t>
  </si>
  <si>
    <t>Wandi</t>
  </si>
  <si>
    <t>Sisuk</t>
  </si>
  <si>
    <t>Watsana</t>
  </si>
  <si>
    <t>Wangdi</t>
  </si>
  <si>
    <t>Alina</t>
  </si>
  <si>
    <t>Munsuang</t>
  </si>
  <si>
    <t>Ariya</t>
  </si>
  <si>
    <t>Butdi</t>
  </si>
  <si>
    <t>Chakkrakrit</t>
  </si>
  <si>
    <t>Thimphun</t>
  </si>
  <si>
    <t>Chakkraphong</t>
  </si>
  <si>
    <t>Rueangkham</t>
  </si>
  <si>
    <t>Chanaphon</t>
  </si>
  <si>
    <t>Chumkamon</t>
  </si>
  <si>
    <t>Natthadanai</t>
  </si>
  <si>
    <t>Bunloi</t>
  </si>
  <si>
    <t>Natthaphong</t>
  </si>
  <si>
    <t>Waengwan</t>
  </si>
  <si>
    <t>Chaloemsuk</t>
  </si>
  <si>
    <t>Thanabut</t>
  </si>
  <si>
    <t>Khlamngoen</t>
  </si>
  <si>
    <t>Thanaphon</t>
  </si>
  <si>
    <t>Phukamchat</t>
  </si>
  <si>
    <t>Thanwa</t>
  </si>
  <si>
    <t>Thiranan</t>
  </si>
  <si>
    <t>Nawa</t>
  </si>
  <si>
    <t>Kunrawong</t>
  </si>
  <si>
    <t>Bunyarit</t>
  </si>
  <si>
    <t>Klipbua</t>
  </si>
  <si>
    <t>Worawat</t>
  </si>
  <si>
    <t>Phatcharaphon</t>
  </si>
  <si>
    <t>Sumphlatphum</t>
  </si>
  <si>
    <t>Phutthiphon</t>
  </si>
  <si>
    <t>Phawang</t>
  </si>
  <si>
    <t>Phanuwat</t>
  </si>
  <si>
    <t>Methichai</t>
  </si>
  <si>
    <t>Suthaphot</t>
  </si>
  <si>
    <t>Withun</t>
  </si>
  <si>
    <t>Suthiwat</t>
  </si>
  <si>
    <t>Mueangli</t>
  </si>
  <si>
    <t>Imkham</t>
  </si>
  <si>
    <t>Anurak</t>
  </si>
  <si>
    <t>Chankaeo</t>
  </si>
  <si>
    <t>Alongkon</t>
  </si>
  <si>
    <t>Ketlek</t>
  </si>
  <si>
    <t>Athit</t>
  </si>
  <si>
    <t>Amphat</t>
  </si>
  <si>
    <t>Thanyachanok</t>
  </si>
  <si>
    <t>Wisetphan</t>
  </si>
  <si>
    <t>Nilubon</t>
  </si>
  <si>
    <t>Chuwong</t>
  </si>
  <si>
    <t>Phatcharapha</t>
  </si>
  <si>
    <t>Khlaisaeng</t>
  </si>
  <si>
    <t>Wiyada</t>
  </si>
  <si>
    <t>Thaphong</t>
  </si>
  <si>
    <t>Sumali</t>
  </si>
  <si>
    <t>Amphut</t>
  </si>
  <si>
    <t>Homdi</t>
  </si>
  <si>
    <t>Amphuchini</t>
  </si>
  <si>
    <t>Kittiphong</t>
  </si>
  <si>
    <t>Rakkiat</t>
  </si>
  <si>
    <t>Techodom</t>
  </si>
  <si>
    <t>Suknu</t>
  </si>
  <si>
    <t>Khanthachit</t>
  </si>
  <si>
    <t>Thanawatcha</t>
  </si>
  <si>
    <t>Singthon</t>
  </si>
  <si>
    <t>Thananop</t>
  </si>
  <si>
    <t>Yingrot</t>
  </si>
  <si>
    <t>Phanthasi</t>
  </si>
  <si>
    <t>Panpheng</t>
  </si>
  <si>
    <t>Naruedet</t>
  </si>
  <si>
    <t>Khontha</t>
  </si>
  <si>
    <t>Barami</t>
  </si>
  <si>
    <t>Prat</t>
  </si>
  <si>
    <t>Phromchat</t>
  </si>
  <si>
    <t>Panyakon</t>
  </si>
  <si>
    <t>Wongrak</t>
  </si>
  <si>
    <t>Phonrat</t>
  </si>
  <si>
    <t>Fusuwan</t>
  </si>
  <si>
    <t>Phichanon</t>
  </si>
  <si>
    <t>Phoemphet</t>
  </si>
  <si>
    <t>Klomdaeng</t>
  </si>
  <si>
    <t>Worakrit</t>
  </si>
  <si>
    <t>Phansuk</t>
  </si>
  <si>
    <t>Sirawat</t>
  </si>
  <si>
    <t>Wangkhao</t>
  </si>
  <si>
    <t>Siwakon</t>
  </si>
  <si>
    <t>Chanloi</t>
  </si>
  <si>
    <t>Kasemni</t>
  </si>
  <si>
    <t>Suphiphat</t>
  </si>
  <si>
    <t>Makluea</t>
  </si>
  <si>
    <t>Chayu</t>
  </si>
  <si>
    <t>Chawalai</t>
  </si>
  <si>
    <t>Simmakhan</t>
  </si>
  <si>
    <t>Yaraphon</t>
  </si>
  <si>
    <t>Rotkhongrai</t>
  </si>
  <si>
    <t>Thanyasini</t>
  </si>
  <si>
    <t>Yuyen</t>
  </si>
  <si>
    <t>Thidaphon</t>
  </si>
  <si>
    <t>Onburi</t>
  </si>
  <si>
    <t>Phraewa</t>
  </si>
  <si>
    <t>Phanumat</t>
  </si>
  <si>
    <t>Sukhum</t>
  </si>
  <si>
    <t>Anupha</t>
  </si>
  <si>
    <t>Rottraphao</t>
  </si>
  <si>
    <t>Oncharoen</t>
  </si>
  <si>
    <t>Chatchadanai</t>
  </si>
  <si>
    <t>Samrit</t>
  </si>
  <si>
    <t>Chitnaphong</t>
  </si>
  <si>
    <t>Chongrot</t>
  </si>
  <si>
    <t>Thiwakon</t>
  </si>
  <si>
    <t>Niamthet</t>
  </si>
  <si>
    <t>Pakon</t>
  </si>
  <si>
    <t>Chansawang</t>
  </si>
  <si>
    <t>Paphangkon</t>
  </si>
  <si>
    <t>Makthong</t>
  </si>
  <si>
    <t>Phurin</t>
  </si>
  <si>
    <t>Sonsin</t>
  </si>
  <si>
    <t>Ratthasat</t>
  </si>
  <si>
    <t>Hemthong</t>
  </si>
  <si>
    <t>Woraphon</t>
  </si>
  <si>
    <t>Thammaloka</t>
  </si>
  <si>
    <t>Chuaithai</t>
  </si>
  <si>
    <t>Sorayut</t>
  </si>
  <si>
    <t>Chesakha</t>
  </si>
  <si>
    <t>Sawit</t>
  </si>
  <si>
    <t>Inloi</t>
  </si>
  <si>
    <t>Surasit</t>
  </si>
  <si>
    <t>Rinthongma</t>
  </si>
  <si>
    <t>Khambanlue</t>
  </si>
  <si>
    <t>Ekkarat</t>
  </si>
  <si>
    <t>Chanoknan</t>
  </si>
  <si>
    <t>Raksaklin</t>
  </si>
  <si>
    <t>Nichakan</t>
  </si>
  <si>
    <t>Klinhom</t>
  </si>
  <si>
    <t>Priyada</t>
  </si>
  <si>
    <t>Kaeothongdi</t>
  </si>
  <si>
    <t>Phimrada</t>
  </si>
  <si>
    <t>Phumi</t>
  </si>
  <si>
    <t>Waniyakon</t>
  </si>
  <si>
    <t>Saelao</t>
  </si>
  <si>
    <t>Suchitra</t>
  </si>
  <si>
    <t>Simanta</t>
  </si>
  <si>
    <t>Thiraphat</t>
  </si>
  <si>
    <t>Wirun</t>
  </si>
  <si>
    <t>Phrarat</t>
  </si>
  <si>
    <t>Thanakon</t>
  </si>
  <si>
    <t>Athitaya</t>
  </si>
  <si>
    <t>Rattikon</t>
  </si>
  <si>
    <t>Sinphat</t>
  </si>
  <si>
    <t>Phattharaphon</t>
  </si>
  <si>
    <t>Supphakrit</t>
  </si>
  <si>
    <t>Chaiphot</t>
  </si>
  <si>
    <t>Chesrit</t>
  </si>
  <si>
    <t>Phirun</t>
  </si>
  <si>
    <t>Sirilak</t>
  </si>
  <si>
    <t>Chaiphat</t>
  </si>
  <si>
    <t>Phongsakon</t>
  </si>
  <si>
    <t>Suppharoek</t>
  </si>
  <si>
    <t>Hatkon</t>
  </si>
  <si>
    <t>Phanuphong</t>
  </si>
  <si>
    <t>Kittiya</t>
  </si>
  <si>
    <t>Wisutthisak</t>
  </si>
  <si>
    <t>Natthakit</t>
  </si>
  <si>
    <t>Chakkranarong</t>
  </si>
  <si>
    <t>Natkon</t>
  </si>
  <si>
    <t>Nawaphat</t>
  </si>
  <si>
    <t>Phuriphat</t>
  </si>
  <si>
    <t>Subin</t>
  </si>
  <si>
    <t>Kanoknipha</t>
  </si>
  <si>
    <t>Kamonkan</t>
  </si>
  <si>
    <t>Parichat</t>
  </si>
  <si>
    <t>Wilairat</t>
  </si>
  <si>
    <t>Aphisara</t>
  </si>
  <si>
    <t>Mintra</t>
  </si>
  <si>
    <t>Ratchaya</t>
  </si>
  <si>
    <t>Rattana</t>
  </si>
  <si>
    <t>Wanitcha</t>
  </si>
  <si>
    <t>Phloiphailin</t>
  </si>
  <si>
    <t>Wirawan</t>
  </si>
  <si>
    <t>Sasikran</t>
  </si>
  <si>
    <t>Nanthawan</t>
  </si>
  <si>
    <t>Kamonwan</t>
  </si>
  <si>
    <t>Prakaifa</t>
  </si>
  <si>
    <t>Chirachet</t>
  </si>
  <si>
    <t>Omsin</t>
  </si>
  <si>
    <t>Witwin</t>
  </si>
  <si>
    <t>Phiraphong</t>
  </si>
  <si>
    <t>Kittisak</t>
  </si>
  <si>
    <t>Chirasak</t>
  </si>
  <si>
    <t>Chatchaphon</t>
  </si>
  <si>
    <t>Natthaphat</t>
  </si>
  <si>
    <t>Nirut</t>
  </si>
  <si>
    <t>Bodindet</t>
  </si>
  <si>
    <t>Panrawat</t>
  </si>
  <si>
    <t>Phrommin</t>
  </si>
  <si>
    <t>Methat</t>
  </si>
  <si>
    <t>Ratikon</t>
  </si>
  <si>
    <t>Sorawitsa</t>
  </si>
  <si>
    <t>Oranut</t>
  </si>
  <si>
    <t>Kanokthip</t>
  </si>
  <si>
    <t>Thirada</t>
  </si>
  <si>
    <t>Marisa</t>
  </si>
  <si>
    <t>Wanphen</t>
  </si>
  <si>
    <t>Phloichomphu</t>
  </si>
  <si>
    <t>Yotwadi</t>
  </si>
  <si>
    <t>Natthanicha</t>
  </si>
  <si>
    <t>Thiphakon</t>
  </si>
  <si>
    <t>Panatya</t>
  </si>
  <si>
    <t>Woraruethai</t>
  </si>
  <si>
    <t>Waritraphon</t>
  </si>
  <si>
    <t>Anantaya</t>
  </si>
  <si>
    <t>Rattisak</t>
  </si>
  <si>
    <t>Warathep</t>
  </si>
  <si>
    <t>Natthakon</t>
  </si>
  <si>
    <t>Thana</t>
  </si>
  <si>
    <t>Pannathat</t>
  </si>
  <si>
    <t>Wongphithak</t>
  </si>
  <si>
    <t>Chitchanuphat</t>
  </si>
  <si>
    <t>Thanat</t>
  </si>
  <si>
    <t>Phupha</t>
  </si>
  <si>
    <t>Kongphat</t>
  </si>
  <si>
    <t>Chatuphong</t>
  </si>
  <si>
    <t>Chakkraphan</t>
  </si>
  <si>
    <t>Thatphong</t>
  </si>
  <si>
    <t>Thithawat</t>
  </si>
  <si>
    <t>Phatsakon</t>
  </si>
  <si>
    <t>Yutthana</t>
  </si>
  <si>
    <t>Loesan</t>
  </si>
  <si>
    <t>Chayapha</t>
  </si>
  <si>
    <t>Natthakasit</t>
  </si>
  <si>
    <t>Nithiwat</t>
  </si>
  <si>
    <t>Ekkaphot</t>
  </si>
  <si>
    <t>Phurinattha</t>
  </si>
  <si>
    <t>Atikhun</t>
  </si>
  <si>
    <t>Ekkalak</t>
  </si>
  <si>
    <t>Rutdanai</t>
  </si>
  <si>
    <t>Supphakon</t>
  </si>
  <si>
    <t>Seksan</t>
  </si>
  <si>
    <t>Aniwat</t>
  </si>
  <si>
    <t>Anucha</t>
  </si>
  <si>
    <t>Aphithep</t>
  </si>
  <si>
    <t>Sunisa</t>
  </si>
  <si>
    <t>Nonthichaphon</t>
  </si>
  <si>
    <t>Phatthanan</t>
  </si>
  <si>
    <t>Phitchayada</t>
  </si>
  <si>
    <t>Rakchanok</t>
  </si>
  <si>
    <t>Traiphop</t>
  </si>
  <si>
    <t>Kamonchanok</t>
  </si>
  <si>
    <t>Khunakon</t>
  </si>
  <si>
    <t>Sakdawitcha</t>
  </si>
  <si>
    <t>Nattapong</t>
  </si>
  <si>
    <t>Samphatthong</t>
  </si>
  <si>
    <t>Chuaisinuan</t>
  </si>
  <si>
    <t>Khosuk</t>
  </si>
  <si>
    <t>Siprasoet</t>
  </si>
  <si>
    <t>Thongpan</t>
  </si>
  <si>
    <t>Duangprachan</t>
  </si>
  <si>
    <t>Chomchuen</t>
  </si>
  <si>
    <t>Nummisi</t>
  </si>
  <si>
    <t>Praphai</t>
  </si>
  <si>
    <t>Paenkhom</t>
  </si>
  <si>
    <t>Sinlaphong</t>
  </si>
  <si>
    <t>Sihamat</t>
  </si>
  <si>
    <t>Phraokaeo</t>
  </si>
  <si>
    <t>Thupbucha</t>
  </si>
  <si>
    <t>Bunmarueang</t>
  </si>
  <si>
    <t>Muangkham</t>
  </si>
  <si>
    <t>Simak</t>
  </si>
  <si>
    <t>Settharat</t>
  </si>
  <si>
    <t>Kaeowanna</t>
  </si>
  <si>
    <t>Saengphum</t>
  </si>
  <si>
    <t>Maklai</t>
  </si>
  <si>
    <t>Rueangyu</t>
  </si>
  <si>
    <t>Wichianchai</t>
  </si>
  <si>
    <t>Phanklang</t>
  </si>
  <si>
    <t>Pianakhon</t>
  </si>
  <si>
    <t>Inthachai</t>
  </si>
  <si>
    <t>Wongyai</t>
  </si>
  <si>
    <t>Phoemthong</t>
  </si>
  <si>
    <t>Yutitham</t>
  </si>
  <si>
    <t>Suwaphon</t>
  </si>
  <si>
    <t>Witphak</t>
  </si>
  <si>
    <t>Chawichan</t>
  </si>
  <si>
    <t>Phrommueang</t>
  </si>
  <si>
    <t>Singhan</t>
  </si>
  <si>
    <t>Khonlek</t>
  </si>
  <si>
    <t>Yusophicha</t>
  </si>
  <si>
    <t>Suktakhu</t>
  </si>
  <si>
    <t>Konchantha</t>
  </si>
  <si>
    <t>Khamnukun</t>
  </si>
  <si>
    <t>Khwachaiwi</t>
  </si>
  <si>
    <t>Kropthong</t>
  </si>
  <si>
    <t>Sonnim</t>
  </si>
  <si>
    <t>Nueangpaen</t>
  </si>
  <si>
    <t>Tinchat</t>
  </si>
  <si>
    <t>Saengchan</t>
  </si>
  <si>
    <t>Chuchaloem</t>
  </si>
  <si>
    <t>Lueangtrakun</t>
  </si>
  <si>
    <t>Champa</t>
  </si>
  <si>
    <t>Tharahan</t>
  </si>
  <si>
    <t>Khamenkit</t>
  </si>
  <si>
    <t>Chaengchongdi</t>
  </si>
  <si>
    <t>Panphong</t>
  </si>
  <si>
    <t>Sihasut</t>
  </si>
  <si>
    <t>Nuansi</t>
  </si>
  <si>
    <t>Butsadi</t>
  </si>
  <si>
    <t>Naeothat</t>
  </si>
  <si>
    <t>Phukyu</t>
  </si>
  <si>
    <t>Thongngoen</t>
  </si>
  <si>
    <t>Kheluemuang</t>
  </si>
  <si>
    <t>Klammak</t>
  </si>
  <si>
    <t>Phloidaeng</t>
  </si>
  <si>
    <t>Sungsankhet</t>
  </si>
  <si>
    <t>Saengngam</t>
  </si>
  <si>
    <t>Khrueachot</t>
  </si>
  <si>
    <t>Namkaeo</t>
  </si>
  <si>
    <t>Sirithet</t>
  </si>
  <si>
    <t>Kaeothi</t>
  </si>
  <si>
    <t>Charoensiriphat</t>
  </si>
  <si>
    <t>Phetthaisong</t>
  </si>
  <si>
    <t>Inthaphat</t>
  </si>
  <si>
    <t>Nabong</t>
  </si>
  <si>
    <t>Faksi</t>
  </si>
  <si>
    <t>Phochalaem</t>
  </si>
  <si>
    <t>Khamenkhetkan</t>
  </si>
  <si>
    <t>Samankasikon</t>
  </si>
  <si>
    <t>Chimyaem</t>
  </si>
  <si>
    <t>Sangchai</t>
  </si>
  <si>
    <t>Kaeosaraphatnuek</t>
  </si>
  <si>
    <t>Kraikongchak</t>
  </si>
  <si>
    <t>Chitchu</t>
  </si>
  <si>
    <t>Homwongphanit</t>
  </si>
  <si>
    <t>Khammani</t>
  </si>
  <si>
    <t>Buakhao</t>
  </si>
  <si>
    <t>Panyasat</t>
  </si>
  <si>
    <t>Khamtham</t>
  </si>
  <si>
    <t>Kaeorak</t>
  </si>
  <si>
    <t>Bunchuen</t>
  </si>
  <si>
    <t>Patsa</t>
  </si>
  <si>
    <t>Thawisuk</t>
  </si>
  <si>
    <t>Kraikaeo</t>
  </si>
  <si>
    <t>Rakmani</t>
  </si>
  <si>
    <t>Naksang</t>
  </si>
  <si>
    <t>Duangyiwa</t>
  </si>
  <si>
    <t>Phansi</t>
  </si>
  <si>
    <t>Muangyim</t>
  </si>
  <si>
    <t>Wongsaman</t>
  </si>
  <si>
    <t>Watmueang</t>
  </si>
  <si>
    <t>Santawa</t>
  </si>
  <si>
    <t>Phuangchan</t>
  </si>
  <si>
    <t>Khongkhaning</t>
  </si>
  <si>
    <t>Duangthong</t>
  </si>
  <si>
    <t>Wichawong</t>
  </si>
  <si>
    <t>Kwangnok</t>
  </si>
  <si>
    <t>Pomsen</t>
  </si>
  <si>
    <t>Yenchai</t>
  </si>
  <si>
    <t>Soichit</t>
  </si>
  <si>
    <t>Photha</t>
  </si>
  <si>
    <t>Thipphayaphon</t>
  </si>
  <si>
    <t>Phumiphak</t>
  </si>
  <si>
    <t>Yotkoet</t>
  </si>
  <si>
    <t>Rayothi</t>
  </si>
  <si>
    <t>Saengnak</t>
  </si>
  <si>
    <t>Phasitthitiphan</t>
  </si>
  <si>
    <t>Wongpradit</t>
  </si>
  <si>
    <t>Aphithakkanchana</t>
  </si>
  <si>
    <t>Klatngoen</t>
  </si>
  <si>
    <t>Tathip</t>
  </si>
  <si>
    <t>Inphet</t>
  </si>
  <si>
    <t>Eka</t>
  </si>
  <si>
    <t>Sukpia</t>
  </si>
  <si>
    <t>Mueangsaat</t>
  </si>
  <si>
    <t>Rungarun</t>
  </si>
  <si>
    <t>Singudon</t>
  </si>
  <si>
    <t>Sangiamsap</t>
  </si>
  <si>
    <t>Pasitthitipan</t>
  </si>
  <si>
    <t>Semso</t>
  </si>
  <si>
    <t>พุฒิพงษ์</t>
  </si>
  <si>
    <t>แซงสีนวล</t>
  </si>
  <si>
    <t>Putthipong</t>
  </si>
  <si>
    <t>Sangsinuan</t>
  </si>
  <si>
    <t>ทองล้ำ</t>
  </si>
  <si>
    <t>Thonglam</t>
  </si>
  <si>
    <t>ขุนณรงค์</t>
  </si>
  <si>
    <t>Khunnarong</t>
  </si>
  <si>
    <t>ทองยิ้ม</t>
  </si>
  <si>
    <t>Thongyim</t>
  </si>
  <si>
    <t>นรินทร์ศักดิ์</t>
  </si>
  <si>
    <t>อภินันท์</t>
  </si>
  <si>
    <t>เจษฎากร</t>
  </si>
  <si>
    <t>ชมพูนุช</t>
  </si>
  <si>
    <t>มีล้น</t>
  </si>
  <si>
    <t>พัวศรี</t>
  </si>
  <si>
    <t>สุจิตรา</t>
  </si>
  <si>
    <t>จิระศักดิ์</t>
  </si>
  <si>
    <t>1609900585146</t>
  </si>
  <si>
    <t>1600101896371</t>
  </si>
  <si>
    <t>1170601217222</t>
  </si>
  <si>
    <t>1600101852280</t>
  </si>
  <si>
    <t>1609900558556</t>
  </si>
  <si>
    <t>1601001123401</t>
  </si>
  <si>
    <t>1328800012731</t>
  </si>
  <si>
    <t>1600101936373</t>
  </si>
  <si>
    <t>1609900604523</t>
  </si>
  <si>
    <t>1609900613905</t>
  </si>
  <si>
    <t>1609900624001</t>
  </si>
  <si>
    <t>1609900566885</t>
  </si>
  <si>
    <t>1600101970288</t>
  </si>
  <si>
    <t>1600101955157</t>
  </si>
  <si>
    <t>1600101945658</t>
  </si>
  <si>
    <t>1600101954037</t>
  </si>
  <si>
    <t>1600101948428</t>
  </si>
  <si>
    <t>1669200003349</t>
  </si>
  <si>
    <t>1629900664062</t>
  </si>
  <si>
    <t>1600101971560</t>
  </si>
  <si>
    <t>1209301129392</t>
  </si>
  <si>
    <t>1609900770695</t>
  </si>
  <si>
    <t>1609900709700</t>
  </si>
  <si>
    <t>1609900750457</t>
  </si>
  <si>
    <t>1609900747596</t>
  </si>
  <si>
    <t>1104300913207</t>
  </si>
  <si>
    <t>1609900753260</t>
  </si>
  <si>
    <t>1609900746555</t>
  </si>
  <si>
    <t>1609900746409</t>
  </si>
  <si>
    <t>1609900733293</t>
  </si>
  <si>
    <t>1619900480689</t>
  </si>
  <si>
    <t>1800901256791</t>
  </si>
  <si>
    <t>1139600339551</t>
  </si>
  <si>
    <t>1800901253783</t>
  </si>
  <si>
    <t>1619900489147</t>
  </si>
  <si>
    <t>1800901248925</t>
  </si>
  <si>
    <t>1104000134971</t>
  </si>
  <si>
    <t>1560301412972</t>
  </si>
  <si>
    <t>1819900515995</t>
  </si>
  <si>
    <t>1104300936444</t>
  </si>
  <si>
    <t>1869900513500</t>
  </si>
  <si>
    <t>1149900786057</t>
  </si>
  <si>
    <t>1619900425742</t>
  </si>
  <si>
    <t>1629200017633</t>
  </si>
  <si>
    <t>1209601379742</t>
  </si>
  <si>
    <t>1101801277041</t>
  </si>
  <si>
    <t>1100703199592</t>
  </si>
  <si>
    <t>1209702328396</t>
  </si>
  <si>
    <t>1608800005414</t>
  </si>
  <si>
    <t>1609900826666</t>
  </si>
  <si>
    <t>1610601200163</t>
  </si>
  <si>
    <t>1619900490579</t>
  </si>
  <si>
    <t>1669900588641</t>
  </si>
  <si>
    <t>1609900802716</t>
  </si>
  <si>
    <t>1609900732475</t>
  </si>
  <si>
    <t>1600990081392</t>
  </si>
  <si>
    <t>1600501266987</t>
  </si>
  <si>
    <t>1601001127652</t>
  </si>
  <si>
    <t>1679000035905</t>
  </si>
  <si>
    <t>1439900427585</t>
  </si>
  <si>
    <t>1439900451478</t>
  </si>
  <si>
    <t>1180600121434</t>
  </si>
  <si>
    <t>1600501256213</t>
  </si>
  <si>
    <t>1660601185563</t>
  </si>
  <si>
    <t>1269500009834</t>
  </si>
  <si>
    <t>1609900691191</t>
  </si>
  <si>
    <t>1189900385796</t>
  </si>
  <si>
    <t>1609900695057</t>
  </si>
  <si>
    <t>1600101935962</t>
  </si>
  <si>
    <t>1679000029280</t>
  </si>
  <si>
    <t>1661200004135</t>
  </si>
  <si>
    <t>1189900368981</t>
  </si>
  <si>
    <t>1600101955998</t>
  </si>
  <si>
    <t>1600101938996</t>
  </si>
  <si>
    <t>1661200002710</t>
  </si>
  <si>
    <t>1118700041332</t>
  </si>
  <si>
    <t>1661200002922</t>
  </si>
  <si>
    <t>1609900688689</t>
  </si>
  <si>
    <t>1439900444111</t>
  </si>
  <si>
    <t>1669800303386</t>
  </si>
  <si>
    <t>1309801403956</t>
  </si>
  <si>
    <t>ยังไม่ลง sis</t>
  </si>
  <si>
    <t>เจตนิพิฐ</t>
  </si>
  <si>
    <t>ขันตรี</t>
  </si>
  <si>
    <t>Jetniphit</t>
  </si>
  <si>
    <t>Khantree</t>
  </si>
  <si>
    <t>ย้าย 4/7/2562</t>
  </si>
  <si>
    <t>เข้าใหม่ยังไม่ลง sis</t>
  </si>
  <si>
    <t>ลาออก 9 ก.ค. 62</t>
  </si>
  <si>
    <t>ลาออก 24/6/62</t>
  </si>
  <si>
    <t xml:space="preserve">ลาออก </t>
  </si>
  <si>
    <t>ลาออก  10 ก.ย. 62</t>
  </si>
  <si>
    <t>ลาออก 10 ก.ย. 62</t>
  </si>
  <si>
    <t>วิทย์-คณิต</t>
  </si>
  <si>
    <t>การงาน</t>
  </si>
  <si>
    <t>ภาคเรียนที่ 1 ปีการศึกษา 2563</t>
  </si>
  <si>
    <t>วงโย</t>
  </si>
  <si>
    <t>ดนตรีไทย</t>
  </si>
  <si>
    <t>ดนตรีสากล</t>
  </si>
  <si>
    <t>นาฏศิลป์</t>
  </si>
  <si>
    <t>เข้าใหม่</t>
  </si>
  <si>
    <t>วิทย์-เทค</t>
  </si>
  <si>
    <t>ปฏิภาณ</t>
  </si>
  <si>
    <t>แก้วคงทน</t>
  </si>
  <si>
    <t>นวิยา</t>
  </si>
  <si>
    <t>ภูสิต</t>
  </si>
  <si>
    <t>Nawiya</t>
  </si>
  <si>
    <t>Phusit</t>
  </si>
  <si>
    <t>ดานาดแก้ว</t>
  </si>
  <si>
    <t>Siwakorn</t>
  </si>
  <si>
    <t>Tanadkaew</t>
  </si>
  <si>
    <t>จิรพัส</t>
  </si>
  <si>
    <t>สาลี</t>
  </si>
  <si>
    <t>กองจุ้ย</t>
  </si>
  <si>
    <t>Kongchui</t>
  </si>
  <si>
    <t>เกินสิน</t>
  </si>
  <si>
    <t>เนียมสอน</t>
  </si>
  <si>
    <t>Nueamson</t>
  </si>
  <si>
    <t>พงศ์ศักดิ์</t>
  </si>
  <si>
    <t>กระวินยวง</t>
  </si>
  <si>
    <t>Pongsuk</t>
  </si>
  <si>
    <t>Krawinyuang</t>
  </si>
  <si>
    <t>นันธวัฒน์</t>
  </si>
  <si>
    <t>แก้วสุข</t>
  </si>
  <si>
    <t>ธีรพงศ์</t>
  </si>
  <si>
    <t>ศรีเกษม</t>
  </si>
  <si>
    <t>Theerapong</t>
  </si>
  <si>
    <t>Srikasem</t>
  </si>
  <si>
    <t>ลาออก</t>
  </si>
  <si>
    <t xml:space="preserve">   </t>
  </si>
  <si>
    <t>ข้อมูลวันที่ 24 มิถุนายน 2563 (12.50 น.)</t>
  </si>
  <si>
    <t>A006</t>
  </si>
  <si>
    <t>หลักสูตรการงานอาชีพ</t>
  </si>
  <si>
    <t>1609900839261</t>
  </si>
  <si>
    <t>A053</t>
  </si>
  <si>
    <t>1609900864282</t>
  </si>
  <si>
    <t>A054</t>
  </si>
  <si>
    <t>1600102025579</t>
  </si>
  <si>
    <t>A055</t>
  </si>
  <si>
    <t>1609900832020</t>
  </si>
  <si>
    <t>A056</t>
  </si>
  <si>
    <t>1609900859645</t>
  </si>
  <si>
    <t>D004</t>
  </si>
  <si>
    <t>หลักสูตรความเป็นเลิศด้านกีฬา</t>
  </si>
  <si>
    <t>D005</t>
  </si>
  <si>
    <t>D007</t>
  </si>
  <si>
    <t>D008</t>
  </si>
  <si>
    <t>D009</t>
  </si>
  <si>
    <t>D010</t>
  </si>
  <si>
    <t>D011</t>
  </si>
  <si>
    <t>D012</t>
  </si>
  <si>
    <t>D013</t>
  </si>
  <si>
    <t>D015</t>
  </si>
  <si>
    <t>A044</t>
  </si>
  <si>
    <t>หลักสูตรความเป็นเลิศทางด้านภาษา</t>
  </si>
  <si>
    <t>1609900824205</t>
  </si>
  <si>
    <t>A045</t>
  </si>
  <si>
    <t>1600102040047</t>
  </si>
  <si>
    <t>X012</t>
  </si>
  <si>
    <t>1559900543371</t>
  </si>
  <si>
    <t>A007</t>
  </si>
  <si>
    <t>หลักสูตรความเป็นเลิศทางด้านวิชาการ</t>
  </si>
  <si>
    <t>1609900867010</t>
  </si>
  <si>
    <t>A008</t>
  </si>
  <si>
    <t>1609900859262</t>
  </si>
  <si>
    <t>A011</t>
  </si>
  <si>
    <t>1609900866986</t>
  </si>
  <si>
    <t>A018</t>
  </si>
  <si>
    <t>1609900882906</t>
  </si>
  <si>
    <t>A020</t>
  </si>
  <si>
    <t>1101801552280</t>
  </si>
  <si>
    <t>A022</t>
  </si>
  <si>
    <t>1609900861933</t>
  </si>
  <si>
    <t>A023</t>
  </si>
  <si>
    <t>1609900848678</t>
  </si>
  <si>
    <t>A048</t>
  </si>
  <si>
    <t>1102900148135</t>
  </si>
  <si>
    <t>A049</t>
  </si>
  <si>
    <t>1600102034624</t>
  </si>
  <si>
    <t>A050</t>
  </si>
  <si>
    <t>1129701414290</t>
  </si>
  <si>
    <t>A051</t>
  </si>
  <si>
    <t>1609900835592</t>
  </si>
  <si>
    <t>A043</t>
  </si>
  <si>
    <t>1609900854171</t>
  </si>
  <si>
    <t>A046</t>
  </si>
  <si>
    <t>1609900844605</t>
  </si>
  <si>
    <t>A047</t>
  </si>
  <si>
    <t>1808200037763</t>
  </si>
  <si>
    <t>A001</t>
  </si>
  <si>
    <t>1609900877694</t>
  </si>
  <si>
    <t>A002</t>
  </si>
  <si>
    <t>1600102025757</t>
  </si>
  <si>
    <t>A003</t>
  </si>
  <si>
    <t>1600102030939</t>
  </si>
  <si>
    <t>A019</t>
  </si>
  <si>
    <t>1609900879972</t>
  </si>
  <si>
    <t>A021</t>
  </si>
  <si>
    <t>1208300046557</t>
  </si>
  <si>
    <t>A027</t>
  </si>
  <si>
    <t>1609900870860</t>
  </si>
  <si>
    <t>A028</t>
  </si>
  <si>
    <t>1600200123907</t>
  </si>
  <si>
    <t>ห้อง ม.1/2</t>
  </si>
  <si>
    <t>A058</t>
  </si>
  <si>
    <t>1650501125682</t>
  </si>
  <si>
    <t>A060</t>
  </si>
  <si>
    <t>1609900871581</t>
  </si>
  <si>
    <t>A061</t>
  </si>
  <si>
    <t>1609900867150</t>
  </si>
  <si>
    <t>A062</t>
  </si>
  <si>
    <t>1609900843757</t>
  </si>
  <si>
    <t>A063</t>
  </si>
  <si>
    <t>1648900097957</t>
  </si>
  <si>
    <t>A065</t>
  </si>
  <si>
    <t>1539900986176</t>
  </si>
  <si>
    <t>D018</t>
  </si>
  <si>
    <t>D023</t>
  </si>
  <si>
    <t>D024</t>
  </si>
  <si>
    <t>D025</t>
  </si>
  <si>
    <t>D026</t>
  </si>
  <si>
    <t>D028</t>
  </si>
  <si>
    <t>D029</t>
  </si>
  <si>
    <t>D030</t>
  </si>
  <si>
    <t>D033</t>
  </si>
  <si>
    <t>D035</t>
  </si>
  <si>
    <t>A083</t>
  </si>
  <si>
    <t xml:space="preserve">หลักสูตรความเป็นเลิศทางด้านดนตรี ศิลปะ การแสดง </t>
  </si>
  <si>
    <t>1169800325449</t>
  </si>
  <si>
    <t>A086</t>
  </si>
  <si>
    <t>1609900858614</t>
  </si>
  <si>
    <t>A092</t>
  </si>
  <si>
    <t>1149901035411</t>
  </si>
  <si>
    <t>A015</t>
  </si>
  <si>
    <t>1619000039081</t>
  </si>
  <si>
    <t>A016</t>
  </si>
  <si>
    <t>1609900857065</t>
  </si>
  <si>
    <t>A024</t>
  </si>
  <si>
    <t>1609900848473</t>
  </si>
  <si>
    <t>A025</t>
  </si>
  <si>
    <t>1609900857791</t>
  </si>
  <si>
    <t>A026</t>
  </si>
  <si>
    <t>16099008810781</t>
  </si>
  <si>
    <t>A033</t>
  </si>
  <si>
    <t>1600102038859</t>
  </si>
  <si>
    <t>A052</t>
  </si>
  <si>
    <t>1101801528958</t>
  </si>
  <si>
    <t>A057</t>
  </si>
  <si>
    <t>1609900875136</t>
  </si>
  <si>
    <t>A059</t>
  </si>
  <si>
    <t>1600102015450</t>
  </si>
  <si>
    <t>A073</t>
  </si>
  <si>
    <t>1609900873681</t>
  </si>
  <si>
    <t>A074</t>
  </si>
  <si>
    <t>1110201341660</t>
  </si>
  <si>
    <t>A084</t>
  </si>
  <si>
    <t>1601101425272</t>
  </si>
  <si>
    <t>A085</t>
  </si>
  <si>
    <t>1609900849160</t>
  </si>
  <si>
    <t>A004</t>
  </si>
  <si>
    <t>1600300136890</t>
  </si>
  <si>
    <t>A005</t>
  </si>
  <si>
    <t>16099000846527</t>
  </si>
  <si>
    <t>A009</t>
  </si>
  <si>
    <t>1609900878496</t>
  </si>
  <si>
    <t>A029</t>
  </si>
  <si>
    <t>1609900843421</t>
  </si>
  <si>
    <t>A030</t>
  </si>
  <si>
    <t>1609900858959</t>
  </si>
  <si>
    <t>A031</t>
  </si>
  <si>
    <t>1609900889218</t>
  </si>
  <si>
    <t>A038</t>
  </si>
  <si>
    <t>1600102025447</t>
  </si>
  <si>
    <t>ม.1/3</t>
  </si>
  <si>
    <t>A066</t>
  </si>
  <si>
    <t>1479900773483</t>
  </si>
  <si>
    <t>A067</t>
  </si>
  <si>
    <t>1119501097509</t>
  </si>
  <si>
    <t>A068</t>
  </si>
  <si>
    <t>1609900858100</t>
  </si>
  <si>
    <t>A069</t>
  </si>
  <si>
    <t>1101000185165</t>
  </si>
  <si>
    <t>A070</t>
  </si>
  <si>
    <t>1609900839148</t>
  </si>
  <si>
    <t>A071</t>
  </si>
  <si>
    <t>1609900854422</t>
  </si>
  <si>
    <t>F010</t>
  </si>
  <si>
    <t>1669800379994</t>
  </si>
  <si>
    <t>D036</t>
  </si>
  <si>
    <t>D037</t>
  </si>
  <si>
    <t>D039</t>
  </si>
  <si>
    <t>D040</t>
  </si>
  <si>
    <t>D041</t>
  </si>
  <si>
    <t>D042</t>
  </si>
  <si>
    <t>D044</t>
  </si>
  <si>
    <t>D045</t>
  </si>
  <si>
    <t>D046</t>
  </si>
  <si>
    <t>A089</t>
  </si>
  <si>
    <t>1600102030718</t>
  </si>
  <si>
    <t>A034</t>
  </si>
  <si>
    <t>1609900855194</t>
  </si>
  <si>
    <t>A040</t>
  </si>
  <si>
    <t>1509966604409</t>
  </si>
  <si>
    <t>F001</t>
  </si>
  <si>
    <t>1609900862212</t>
  </si>
  <si>
    <t>F002</t>
  </si>
  <si>
    <t>1609900827191</t>
  </si>
  <si>
    <t>F005</t>
  </si>
  <si>
    <t>1609900877490</t>
  </si>
  <si>
    <t>A077</t>
  </si>
  <si>
    <t>1608800035836</t>
  </si>
  <si>
    <t>A079</t>
  </si>
  <si>
    <t>1560101626847</t>
  </si>
  <si>
    <t>A082</t>
  </si>
  <si>
    <t>1600102036015</t>
  </si>
  <si>
    <t>F003</t>
  </si>
  <si>
    <t>1600102027130</t>
  </si>
  <si>
    <t>A087</t>
  </si>
  <si>
    <t>1609900869993</t>
  </si>
  <si>
    <t>A088</t>
  </si>
  <si>
    <t>1349200088720</t>
  </si>
  <si>
    <t>A090</t>
  </si>
  <si>
    <t>1609900847884</t>
  </si>
  <si>
    <t>A091</t>
  </si>
  <si>
    <t>1609900849003</t>
  </si>
  <si>
    <t>E041</t>
  </si>
  <si>
    <t>1609900857251</t>
  </si>
  <si>
    <t>F014</t>
  </si>
  <si>
    <t>1609900871009</t>
  </si>
  <si>
    <t>F015</t>
  </si>
  <si>
    <t>16001002039227</t>
  </si>
  <si>
    <t>X010</t>
  </si>
  <si>
    <t>1600102022812</t>
  </si>
  <si>
    <t>A010</t>
  </si>
  <si>
    <t>1600102037933</t>
  </si>
  <si>
    <t>A012</t>
  </si>
  <si>
    <t>1189900477232</t>
  </si>
  <si>
    <t>A032</t>
  </si>
  <si>
    <t>1600102026605</t>
  </si>
  <si>
    <t>A035</t>
  </si>
  <si>
    <t>0609900000905</t>
  </si>
  <si>
    <t>A036</t>
  </si>
  <si>
    <t>1609900821567</t>
  </si>
  <si>
    <t>ม.1/4</t>
  </si>
  <si>
    <t>D237</t>
  </si>
  <si>
    <t>E003</t>
  </si>
  <si>
    <t>E004</t>
  </si>
  <si>
    <t>E005</t>
  </si>
  <si>
    <t>A072</t>
  </si>
  <si>
    <t>1600200123044</t>
  </si>
  <si>
    <t>A075</t>
  </si>
  <si>
    <t>1609900837021</t>
  </si>
  <si>
    <t>A076</t>
  </si>
  <si>
    <t>1600102023401</t>
  </si>
  <si>
    <t>A078</t>
  </si>
  <si>
    <t>1609900852632</t>
  </si>
  <si>
    <t>A081</t>
  </si>
  <si>
    <t>1209601587159</t>
  </si>
  <si>
    <t>A099</t>
  </si>
  <si>
    <t>1600501273959</t>
  </si>
  <si>
    <t>A101</t>
  </si>
  <si>
    <t>1600102023061</t>
  </si>
  <si>
    <t>F006</t>
  </si>
  <si>
    <t>1600102039308</t>
  </si>
  <si>
    <t>F007</t>
  </si>
  <si>
    <t>1600102038808</t>
  </si>
  <si>
    <t>F008</t>
  </si>
  <si>
    <t>1600200123133</t>
  </si>
  <si>
    <t>F009</t>
  </si>
  <si>
    <t>1600102027822</t>
  </si>
  <si>
    <t>F011</t>
  </si>
  <si>
    <t>1609900858436</t>
  </si>
  <si>
    <t>D048</t>
  </si>
  <si>
    <t>D051</t>
  </si>
  <si>
    <t>D054</t>
  </si>
  <si>
    <t>D055</t>
  </si>
  <si>
    <t>D058</t>
  </si>
  <si>
    <t>D060</t>
  </si>
  <si>
    <t>F013</t>
  </si>
  <si>
    <t>1104301069400</t>
  </si>
  <si>
    <t>X001</t>
  </si>
  <si>
    <t>1609900840120</t>
  </si>
  <si>
    <t>X002</t>
  </si>
  <si>
    <t>1319800514827</t>
  </si>
  <si>
    <t>X009</t>
  </si>
  <si>
    <t>1639800394438</t>
  </si>
  <si>
    <t>A093</t>
  </si>
  <si>
    <t>1609900882914</t>
  </si>
  <si>
    <t>A094</t>
  </si>
  <si>
    <t>1609900839946</t>
  </si>
  <si>
    <t>A095</t>
  </si>
  <si>
    <t>1609900846438</t>
  </si>
  <si>
    <t>A096</t>
  </si>
  <si>
    <t>1101501382818</t>
  </si>
  <si>
    <t>A097</t>
  </si>
  <si>
    <t>1101000195853</t>
  </si>
  <si>
    <t>A098</t>
  </si>
  <si>
    <t>1609900859858</t>
  </si>
  <si>
    <t>A100</t>
  </si>
  <si>
    <t>1629900824400</t>
  </si>
  <si>
    <t>A013</t>
  </si>
  <si>
    <t>1209000331851</t>
  </si>
  <si>
    <t>A014</t>
  </si>
  <si>
    <t>1609900852071</t>
  </si>
  <si>
    <t>A039</t>
  </si>
  <si>
    <t>1609900860953</t>
  </si>
  <si>
    <t>A042</t>
  </si>
  <si>
    <t>1350101816141</t>
  </si>
  <si>
    <t>F004</t>
  </si>
  <si>
    <t>1749901203513</t>
  </si>
  <si>
    <t>F012</t>
  </si>
  <si>
    <t>1609900882825</t>
  </si>
  <si>
    <t>ม.4/1 วิทย์ - คณิต</t>
  </si>
  <si>
    <t>B001</t>
  </si>
  <si>
    <t>เด็กชายสราวุธ  สนธิ</t>
  </si>
  <si>
    <t>B002</t>
  </si>
  <si>
    <t>เด็กชายจิรายุ  ด้วงไร</t>
  </si>
  <si>
    <t>B003</t>
  </si>
  <si>
    <t>เด็กชายธนภัทร์  เพชรมณี</t>
  </si>
  <si>
    <t>B004</t>
  </si>
  <si>
    <t>นายเอกพงษ์  น้อยจันทร์</t>
  </si>
  <si>
    <t>B005</t>
  </si>
  <si>
    <t>นายพีรพัฒน์  เพชรมณี</t>
  </si>
  <si>
    <t>B006</t>
  </si>
  <si>
    <t>เด็กชายธีรชัย  ลบเกตุ</t>
  </si>
  <si>
    <t>B025</t>
  </si>
  <si>
    <t>เด็กชายศักรนันท์  แซ่แต้</t>
  </si>
  <si>
    <t>B026</t>
  </si>
  <si>
    <t>นายวีระ  คุ้มเกรง</t>
  </si>
  <si>
    <t>B047</t>
  </si>
  <si>
    <t xml:space="preserve">นายชุติวัต สมบุญธรรม </t>
  </si>
  <si>
    <t>B049</t>
  </si>
  <si>
    <t xml:space="preserve">นายปกรสวัสดิ์ อินทกฤช </t>
  </si>
  <si>
    <t>B050</t>
  </si>
  <si>
    <t>นายณฐพล  อารียวงศถิตย์</t>
  </si>
  <si>
    <t>B053</t>
  </si>
  <si>
    <t>นายธีรภัทร ขจรกลิ่น</t>
  </si>
  <si>
    <t>B054</t>
  </si>
  <si>
    <t>นายสราวุฒิ อิ่มสมบัติ</t>
  </si>
  <si>
    <t>F016</t>
  </si>
  <si>
    <t>นายธนาธิป  เทศสมบูรณ์</t>
  </si>
  <si>
    <t>F021</t>
  </si>
  <si>
    <t>นายธนภัทร  จันทร์แก้ว</t>
  </si>
  <si>
    <t>F023</t>
  </si>
  <si>
    <t>นายปรเมษฐ์  ทองดี</t>
  </si>
  <si>
    <t>B007</t>
  </si>
  <si>
    <t>นางสาวนวพร  แช่มสอาด</t>
  </si>
  <si>
    <t>B008</t>
  </si>
  <si>
    <t>นางสาวนันฐชา  ศรีเรือง</t>
  </si>
  <si>
    <t>B009</t>
  </si>
  <si>
    <t>นางสาวนัทนรินทร์  ไข่ม่วง</t>
  </si>
  <si>
    <t>B010</t>
  </si>
  <si>
    <t>นางสาวนุจนารถ  ศรีพูล</t>
  </si>
  <si>
    <t>B011</t>
  </si>
  <si>
    <t>นางสาวกิตติยา  ขุนสันเทียะ</t>
  </si>
  <si>
    <t>B012</t>
  </si>
  <si>
    <t>นางสาวฐิตา  ยอดรัก</t>
  </si>
  <si>
    <t>B013</t>
  </si>
  <si>
    <t>นางสาวณัฐธยา  ฟองเอม</t>
  </si>
  <si>
    <t>B014</t>
  </si>
  <si>
    <t>เด็กหญิงสาธิมาศ  แสนสอาด</t>
  </si>
  <si>
    <t>B015</t>
  </si>
  <si>
    <t>เด็กหญิงนันทนารัตน์  หอมชื้น</t>
  </si>
  <si>
    <t>B016</t>
  </si>
  <si>
    <t>นางสาวพรพิมล  เมธากูล</t>
  </si>
  <si>
    <t>B017</t>
  </si>
  <si>
    <t>นางสาวเกษฟ้า  หลำเจริญ</t>
  </si>
  <si>
    <t>B018</t>
  </si>
  <si>
    <t>นางสาวญาณภัทร  ถวัลย์เวช</t>
  </si>
  <si>
    <t>B019</t>
  </si>
  <si>
    <t>นางสาวปนัดดา  กำแพงนิล</t>
  </si>
  <si>
    <t>B048</t>
  </si>
  <si>
    <t>นางสาวกรรณธิภา สีชมภู</t>
  </si>
  <si>
    <t>B051</t>
  </si>
  <si>
    <t>นางสาวอาริยา สุวรรณบาง</t>
  </si>
  <si>
    <t>B052</t>
  </si>
  <si>
    <t>นางสาวณัฐฐินันท์ นิกขำ</t>
  </si>
  <si>
    <t>B055</t>
  </si>
  <si>
    <t>นางสาวพัชรินทร์ แซ่ย่าง</t>
  </si>
  <si>
    <t>B056</t>
  </si>
  <si>
    <t>นางสาวกรวีร์ สุขใจดี</t>
  </si>
  <si>
    <t>B057</t>
  </si>
  <si>
    <t>นางสาวสลิลทิพย์ พันธ์วิเชียร</t>
  </si>
  <si>
    <t>B059</t>
  </si>
  <si>
    <t>นางสาวจิราพร งามสมนึก</t>
  </si>
  <si>
    <t>B060</t>
  </si>
  <si>
    <t>นางสาวพิมพ์รภัส เจียมศิริ</t>
  </si>
  <si>
    <t>B061</t>
  </si>
  <si>
    <t>นางสาวกมลวรรณ พิลึก</t>
  </si>
  <si>
    <t>B085</t>
  </si>
  <si>
    <t>นางสาวปรายฟ้า แก้วแขก</t>
  </si>
  <si>
    <t>F020</t>
  </si>
  <si>
    <t>เด็กหญิงเพ็ญพัชร  พสิษฐ์ฐิติพันธ์</t>
  </si>
  <si>
    <t>ม.4/2 ภาษา  การงาน ศิลปะ ดนตรี นาฏศิลป์</t>
  </si>
  <si>
    <t>B040</t>
  </si>
  <si>
    <t>นายณัฎฐ์กิตติ์ ศรีสอาด</t>
  </si>
  <si>
    <t>หลักสูตรความเป็นเลิศทางด้านการงานอาชีพ</t>
  </si>
  <si>
    <t>B041</t>
  </si>
  <si>
    <t>นายตะวัน พูลสวัสดิ์</t>
  </si>
  <si>
    <t>B062</t>
  </si>
  <si>
    <t>เด็กชายอรรถพล คำเหมือน</t>
  </si>
  <si>
    <t>หลักสูตรความเป็นเลิศทางด้านดนตรี ศิลปะ การแสดง</t>
  </si>
  <si>
    <t>B063</t>
  </si>
  <si>
    <t>นายปรมินทร์ สืบทายาท</t>
  </si>
  <si>
    <t>B020</t>
  </si>
  <si>
    <t>นายธนายุทธ  จั่นมา</t>
  </si>
  <si>
    <t>B021</t>
  </si>
  <si>
    <t>นายอาบาส  สุเคน</t>
  </si>
  <si>
    <t>B022</t>
  </si>
  <si>
    <t>นายธนายุต  วีรเดชะ</t>
  </si>
  <si>
    <t>B023</t>
  </si>
  <si>
    <t>นายคมสรร  อยู่อยู่</t>
  </si>
  <si>
    <t>B024</t>
  </si>
  <si>
    <t>นายอภิวัฒน์  เปี่ยมสุข</t>
  </si>
  <si>
    <t>B027</t>
  </si>
  <si>
    <t>เด็กชายจิรพัส  มั่นศกดิ์</t>
  </si>
  <si>
    <t>D179</t>
  </si>
  <si>
    <t>นายธนกฤต คำสว่างวงศ์</t>
  </si>
  <si>
    <t>F022</t>
  </si>
  <si>
    <t>นายสิทธิเดช  แสนคูณ</t>
  </si>
  <si>
    <t>X006</t>
  </si>
  <si>
    <t>นายธนากร  ดอนไร</t>
  </si>
  <si>
    <t>B042</t>
  </si>
  <si>
    <t>นางสาววิลาวรรณ โตสงคราม</t>
  </si>
  <si>
    <t>F017</t>
  </si>
  <si>
    <t>นางสาวณัฐนันท์  โศภากุล</t>
  </si>
  <si>
    <t>F019</t>
  </si>
  <si>
    <t>นางสาวศศิวิมล  พันธศรีภูมิ</t>
  </si>
  <si>
    <t>X003</t>
  </si>
  <si>
    <t>นางสาวอัญชลี  หวังมีสุข</t>
  </si>
  <si>
    <t>B064</t>
  </si>
  <si>
    <t>นางสาวสุพรรษา หวังดี</t>
  </si>
  <si>
    <t>B065</t>
  </si>
  <si>
    <t>นางสาวธันวาภรณ์ สาสนันท์</t>
  </si>
  <si>
    <t>F024</t>
  </si>
  <si>
    <t>นางสาวอรไท  ทองพันชั่ง</t>
  </si>
  <si>
    <t>B034</t>
  </si>
  <si>
    <t>นางสาวชวัลลักษณ์  หอมสุวรรณ์</t>
  </si>
  <si>
    <t xml:space="preserve">หลักสูตรความเป็นเลิศทางด้านดนตรี ศิลปะ การแสดง  </t>
  </si>
  <si>
    <t>B030</t>
  </si>
  <si>
    <t>นางสาวนุศรา  จุลมาตร</t>
  </si>
  <si>
    <t>B031</t>
  </si>
  <si>
    <t>นางสาวยลดา  เชยจันทร์</t>
  </si>
  <si>
    <t>B032</t>
  </si>
  <si>
    <t>เด็กหญิงสุธิดา  เฉียดแหลม</t>
  </si>
  <si>
    <t>B033</t>
  </si>
  <si>
    <t>เด็กหญิงณัฐนันทพร ต่วนชะเอม</t>
  </si>
  <si>
    <t>B044</t>
  </si>
  <si>
    <t>นางสาวปาณรวี ทัพชุมพล</t>
  </si>
  <si>
    <t>B045</t>
  </si>
  <si>
    <t>นางสาวภคพร ศรีเพ็ชร์</t>
  </si>
  <si>
    <t>B046</t>
  </si>
  <si>
    <t>นางสาววัฒนี พุฒจรูญ</t>
  </si>
  <si>
    <t>E037</t>
  </si>
  <si>
    <t>นางสาวพรตระการ  วัภักิ์</t>
  </si>
  <si>
    <t>F018</t>
  </si>
  <si>
    <t>นางสาวลลิดา  เพ็ชรชนะ</t>
  </si>
  <si>
    <t>ม.4/3 กีฬา</t>
  </si>
  <si>
    <t>B036</t>
  </si>
  <si>
    <t>นายธนกร  คงทอง</t>
  </si>
  <si>
    <t>หลักสูตรความเป็นเลิศทางด้านกีฬา</t>
  </si>
  <si>
    <t>D132</t>
  </si>
  <si>
    <t>นายวาสิต บุญมี</t>
  </si>
  <si>
    <t>D134</t>
  </si>
  <si>
    <t>นายนลธวัช เวฬุวนารักษ์</t>
  </si>
  <si>
    <t>D136</t>
  </si>
  <si>
    <t>นายวุฒิชัย บุญจันทร์</t>
  </si>
  <si>
    <t>D137</t>
  </si>
  <si>
    <t>นายศิวัช คำตา</t>
  </si>
  <si>
    <t>D140</t>
  </si>
  <si>
    <t>เด็กชายชาคริต พิทยาพงศ์</t>
  </si>
  <si>
    <t>D141</t>
  </si>
  <si>
    <t>นายว้ชธชัย ชัยมุงคุณ</t>
  </si>
  <si>
    <t>D142</t>
  </si>
  <si>
    <t>นายวทัญญู จาระ</t>
  </si>
  <si>
    <t>D147</t>
  </si>
  <si>
    <t>นายวีรชัย ใจเที่ยงธรรม</t>
  </si>
  <si>
    <t>D148</t>
  </si>
  <si>
    <t>นายธิษณ์ศรัณย์ มีเอี่ยม</t>
  </si>
  <si>
    <t>D149</t>
  </si>
  <si>
    <t>นายอภิชา กลิ่นหอมกมล</t>
  </si>
  <si>
    <t>D150</t>
  </si>
  <si>
    <t>นายรดิศ บุตรอินทร์</t>
  </si>
  <si>
    <t>D154</t>
  </si>
  <si>
    <t>นายจิรเดช พงษ์เหล็ง</t>
  </si>
  <si>
    <t>D155</t>
  </si>
  <si>
    <t>นายศิรวิทย์ ช่องท้วม</t>
  </si>
  <si>
    <t>D156</t>
  </si>
  <si>
    <t>นายนัฐวุฒิ นามลีลา</t>
  </si>
  <si>
    <t>D157</t>
  </si>
  <si>
    <t>นายวรรณธัช ไทยประดิษฐ์</t>
  </si>
  <si>
    <t>D158</t>
  </si>
  <si>
    <t>นายเอกพันธ์ พอจิตกุศล</t>
  </si>
  <si>
    <t>D159</t>
  </si>
  <si>
    <t>นายพีรพัฒน์ ธีรพีวัชร์</t>
  </si>
  <si>
    <t>D160</t>
  </si>
  <si>
    <t>นายพันกร เพ็ชสังฆาต</t>
  </si>
  <si>
    <t>D163</t>
  </si>
  <si>
    <t>นายวีรวุฒิ ก้องสนาม</t>
  </si>
  <si>
    <t>D164</t>
  </si>
  <si>
    <t>นายปัญญากร คงถาวร</t>
  </si>
  <si>
    <t>D165</t>
  </si>
  <si>
    <t>นายธวัชชัย ไมขุนทด</t>
  </si>
  <si>
    <t>D166</t>
  </si>
  <si>
    <t>นายณัฐพล ยอดเกิด</t>
  </si>
  <si>
    <t>D167</t>
  </si>
  <si>
    <t>นายกฤตผล พรหมมา</t>
  </si>
  <si>
    <t>D169</t>
  </si>
  <si>
    <t>นายเกีรติยศ เสาผา</t>
  </si>
  <si>
    <t>D170</t>
  </si>
  <si>
    <t>นายธาดาพงศ์ รอดขาว</t>
  </si>
  <si>
    <t>D172</t>
  </si>
  <si>
    <t>นายอิศรา ทองอาบ</t>
  </si>
  <si>
    <t>D177</t>
  </si>
  <si>
    <t>นายกฤษดา จิตรปรีดา</t>
  </si>
  <si>
    <t>D178</t>
  </si>
  <si>
    <t>นายณัฐดนัย แสนเสนา</t>
  </si>
  <si>
    <t>D183</t>
  </si>
  <si>
    <t>เด็กชายภูริณัฐ  กสิการ</t>
  </si>
  <si>
    <t>D184</t>
  </si>
  <si>
    <t>นายปวรุตม์ อ่อนแก้ว</t>
  </si>
  <si>
    <t>D188</t>
  </si>
  <si>
    <t>นายภาคภูมิ คุ้มหมู่</t>
  </si>
  <si>
    <t>D189</t>
  </si>
  <si>
    <t>นายนิติกานต์ โสดา</t>
  </si>
  <si>
    <t>D289</t>
  </si>
  <si>
    <t>นายยงกฤต นกลอย</t>
  </si>
  <si>
    <t>E042</t>
  </si>
  <si>
    <t>นายวัฒนศาสตร์  สว่างวัฒนา</t>
  </si>
  <si>
    <t>D126</t>
  </si>
  <si>
    <t>น.ส.ศรุตา สังห์เหม</t>
  </si>
  <si>
    <t>X008</t>
  </si>
  <si>
    <t>นางสาวอัญชลี  แจ้งดี</t>
  </si>
  <si>
    <t>ม.4/4 กีฬา</t>
  </si>
  <si>
    <t>B035</t>
  </si>
  <si>
    <t>เด็กชายปฏิพัทธ์  จันทร์เกิด</t>
  </si>
  <si>
    <t>D196</t>
  </si>
  <si>
    <t>นายศิริศักดิ์ พงค์พันธ์</t>
  </si>
  <si>
    <t>D201</t>
  </si>
  <si>
    <t>นายฐาปกรณ์ มรดก</t>
  </si>
  <si>
    <t>D252</t>
  </si>
  <si>
    <t>นายภาคิน  ตรีอินทอง</t>
  </si>
  <si>
    <t>D259</t>
  </si>
  <si>
    <t>นายสัจจานันท์  นภานวลละออง</t>
  </si>
  <si>
    <t>D260</t>
  </si>
  <si>
    <t>นายสิทธิโชค  เข้มแข็ง</t>
  </si>
  <si>
    <t>D267</t>
  </si>
  <si>
    <t>นายสุสหกิจจ์  พระคุณ</t>
  </si>
  <si>
    <t>D271</t>
  </si>
  <si>
    <t>นายนิพันธ์  เกตุบางลาย</t>
  </si>
  <si>
    <t>D274</t>
  </si>
  <si>
    <t>นายธนวัฒน์  โสดาโคตร์</t>
  </si>
  <si>
    <t>D275</t>
  </si>
  <si>
    <t>นายกรินทร์  นนท์แก้ว</t>
  </si>
  <si>
    <t>D279</t>
  </si>
  <si>
    <t>นายเรวัต  สุขุประกา</t>
  </si>
  <si>
    <t>D281</t>
  </si>
  <si>
    <t>นายวิศรุต  ยอดนุ้ย</t>
  </si>
  <si>
    <t>D284</t>
  </si>
  <si>
    <t>นายวิศรุต รุ่งเรือง</t>
  </si>
  <si>
    <t>D286</t>
  </si>
  <si>
    <t>นายปรัชญา ใจตรง</t>
  </si>
  <si>
    <t>E002</t>
  </si>
  <si>
    <t>นายธเนศพล รวมวงศ์ญาติ</t>
  </si>
  <si>
    <t>E013</t>
  </si>
  <si>
    <t>นายเกียรติศักดิ์  สะมูลน้อย</t>
  </si>
  <si>
    <t>E014</t>
  </si>
  <si>
    <t>นายอานัติ  มลิวัลย์</t>
  </si>
  <si>
    <t>E017</t>
  </si>
  <si>
    <t>นายสหรัฐ  แสวงนาม</t>
  </si>
  <si>
    <t>E018</t>
  </si>
  <si>
    <t>นายมงคลชัย  ดอกพุด</t>
  </si>
  <si>
    <t>E019</t>
  </si>
  <si>
    <t>นายศิริมงคล  มีพุ่ม</t>
  </si>
  <si>
    <t>E021</t>
  </si>
  <si>
    <t>นายก้องภพ  อินทรเกษตร</t>
  </si>
  <si>
    <t>E023</t>
  </si>
  <si>
    <t>นายชิษณุพงศ์  อินทร์เทพ</t>
  </si>
  <si>
    <t>E024</t>
  </si>
  <si>
    <t>นายรัชพล  พลรี</t>
  </si>
  <si>
    <t>E026</t>
  </si>
  <si>
    <t>นายกุลวิช  สุวรรณศิริ</t>
  </si>
  <si>
    <t>E029</t>
  </si>
  <si>
    <t>นายณัฐวุฒิ  อุ่นทิ</t>
  </si>
  <si>
    <t>E031</t>
  </si>
  <si>
    <t>นายธนากร  โกศัลวิตร์</t>
  </si>
  <si>
    <t>E032</t>
  </si>
  <si>
    <t>นายปิยวัฒน์  ประมาคะเต</t>
  </si>
  <si>
    <t>E033</t>
  </si>
  <si>
    <t>นายทัศนีย์  แก้วมงคล</t>
  </si>
  <si>
    <t>E036</t>
  </si>
  <si>
    <t>นายศุภวัฒน์  เปียนาค</t>
  </si>
  <si>
    <t>E038</t>
  </si>
  <si>
    <t>นายรัตนากร  เฟื่องชีวิต</t>
  </si>
  <si>
    <t>E040</t>
  </si>
  <si>
    <t>นายอภิเชษฐ์  กอบอัญกิจ</t>
  </si>
  <si>
    <t>E043</t>
  </si>
  <si>
    <t>นายธรรมรัตน์  ซื่อตรง</t>
  </si>
  <si>
    <t>X004</t>
  </si>
  <si>
    <t>นายพีรพันธ์  น้ำพุ</t>
  </si>
  <si>
    <t>X005</t>
  </si>
  <si>
    <t>นายณชพล  ศรีเมฆ</t>
  </si>
  <si>
    <t>X007</t>
  </si>
  <si>
    <t>นายอฐินันต์  ปู่จ้าย</t>
  </si>
  <si>
    <t>X011</t>
  </si>
  <si>
    <t>นายกิติศักดิ์  กล่ำนาก</t>
  </si>
  <si>
    <t>ม.2/1 เพิ่มเด็กใหม่</t>
  </si>
  <si>
    <t>C012</t>
  </si>
  <si>
    <t>เด็กชายกิตติพล  แซ่ย่าง</t>
  </si>
  <si>
    <t>D098</t>
  </si>
  <si>
    <r>
      <t>เด็กชายปริตรต์</t>
    </r>
    <r>
      <rPr>
        <sz val="13"/>
        <color theme="1"/>
        <rFont val="Tahoma"/>
        <family val="2"/>
        <scheme val="minor"/>
      </rPr>
      <t xml:space="preserve"> </t>
    </r>
    <r>
      <rPr>
        <sz val="13"/>
        <color theme="1"/>
        <rFont val="Cordia New"/>
        <family val="2"/>
      </rPr>
      <t>อิศราวุธพงศ์</t>
    </r>
  </si>
  <si>
    <t>D077</t>
  </si>
  <si>
    <t>เด็กชายสรวิชญ์ นาคทัพ</t>
  </si>
  <si>
    <t>D078</t>
  </si>
  <si>
    <t>เด็กชายกิตติศักดิ์ นาสะอ้าน</t>
  </si>
  <si>
    <t>D079</t>
  </si>
  <si>
    <t>เด็กชายภานุพงศ์ แดงด้วง</t>
  </si>
  <si>
    <t>D084</t>
  </si>
  <si>
    <t>เด็กชายภัทรพล บุตรพรม</t>
  </si>
  <si>
    <t>C004</t>
  </si>
  <si>
    <t>เด็กหญิงพัตรพิมล  ชื่นบาน</t>
  </si>
  <si>
    <t>C013</t>
  </si>
  <si>
    <t>เด็กหญิงกันตพร  กิ่งไทย</t>
  </si>
  <si>
    <t>D068</t>
  </si>
  <si>
    <t>เด็กชายชัยยุทธ์ คงเกิด</t>
  </si>
  <si>
    <t>D081</t>
  </si>
  <si>
    <t>เด็กชายธนัทบดี วงศ์เทียน</t>
  </si>
  <si>
    <t>D082</t>
  </si>
  <si>
    <t>เด็กชายภัทรภูมิ ไพรขจี</t>
  </si>
  <si>
    <t>E035</t>
  </si>
  <si>
    <t>เด็กชายชนกานต์  สุระทน</t>
  </si>
  <si>
    <t>D086</t>
  </si>
  <si>
    <t>เด็กชายศุภวิชญ์ อิ่มนาง</t>
  </si>
  <si>
    <t>D088</t>
  </si>
  <si>
    <t>เด็กชายประวิทย์ พิมพาพร</t>
  </si>
  <si>
    <t>D089</t>
  </si>
  <si>
    <t>เด็กชายสรัล วชิรบ้านกลาง</t>
  </si>
  <si>
    <t>D091</t>
  </si>
  <si>
    <t>เด็กชายภัทรกร บัวขำ</t>
  </si>
  <si>
    <t>D092</t>
  </si>
  <si>
    <t>เด็กชายกฤษฎา คันธชิต</t>
  </si>
  <si>
    <t>D096</t>
  </si>
  <si>
    <t>เด็กชายสุริยะ จันทร์หอม</t>
  </si>
  <si>
    <t>D050</t>
  </si>
  <si>
    <t>เด็กชายกฤษณ สุก้อน</t>
  </si>
  <si>
    <t>E008</t>
  </si>
  <si>
    <t>เด็กชายรัฐภูมิ งามแสง</t>
  </si>
  <si>
    <t>E010</t>
  </si>
  <si>
    <t>เด็กชายฐิติภัทร  หาญศรี</t>
  </si>
  <si>
    <t>E011</t>
  </si>
  <si>
    <t>เด็กชายพิชัย  เป้าศาสตร์</t>
  </si>
  <si>
    <t>C003</t>
  </si>
  <si>
    <t>เด็กหญิงญาณิศา  อินทร์จันทร์</t>
  </si>
  <si>
    <t>D065</t>
  </si>
  <si>
    <t>เด็กหญิงจุฑามาศ สีแสงน้อย</t>
  </si>
  <si>
    <t>C016</t>
  </si>
  <si>
    <t>เด็กหญิงรุ่งทิพย์  วงษ์กระแสร์</t>
  </si>
  <si>
    <t>E015</t>
  </si>
  <si>
    <t>เด็กชายพรพิพัฒน์  คนใหญ่</t>
  </si>
  <si>
    <t>E016</t>
  </si>
  <si>
    <t>เด็กชายธีธัช  หวังเจริญ</t>
  </si>
  <si>
    <t>E025</t>
  </si>
  <si>
    <t>เด็กชายเจษฎากร  จั่นฤทธิ์</t>
  </si>
  <si>
    <t>E028</t>
  </si>
  <si>
    <t>เด็กชายคณิศร เกิดปาน</t>
  </si>
  <si>
    <t>ม.3/1 เพิ่มเด็กใหม่</t>
  </si>
  <si>
    <t>C006</t>
  </si>
  <si>
    <t>เด็กชายจักรดุล  เผ่าสวัสดิ์</t>
  </si>
  <si>
    <t>C007</t>
  </si>
  <si>
    <t>เด็กชายสุวรรณภูมิ  ทัศนิตย์</t>
  </si>
  <si>
    <t>D107</t>
  </si>
  <si>
    <t>เด็กชายธีรภัทร ถานะ</t>
  </si>
  <si>
    <t>D108</t>
  </si>
  <si>
    <t>เด็กชายสิริโชค รักกลิ่น</t>
  </si>
  <si>
    <t>D114</t>
  </si>
  <si>
    <t>นายกิตติศักดิ์ รวยทรัพย์</t>
  </si>
  <si>
    <t>D121</t>
  </si>
  <si>
    <t>เด็กชายติณณภพ ขุนชำนาญ</t>
  </si>
  <si>
    <t>D123</t>
  </si>
  <si>
    <t>เด็กชายวโรดม วรรณทอง</t>
  </si>
  <si>
    <t>C008</t>
  </si>
  <si>
    <t>เด็กหญิงวริศรา  จากสถาน</t>
  </si>
  <si>
    <t>D105</t>
  </si>
  <si>
    <t>เด็กชายปาริยภัทร ไชยรักษ์</t>
  </si>
  <si>
    <t>D110</t>
  </si>
  <si>
    <t>เด็กชายคณิศร ใจดีเฉย</t>
  </si>
  <si>
    <t>D111</t>
  </si>
  <si>
    <t>เด็กชายธนพงษ์ หวังผลกลาง</t>
  </si>
  <si>
    <t>D112</t>
  </si>
  <si>
    <t>เด็กชายภมร สิงห์โสม</t>
  </si>
  <si>
    <t>D099</t>
  </si>
  <si>
    <t>เด็กหญิงลลิตรภัทร ธะนะสาร</t>
  </si>
  <si>
    <t>D119</t>
  </si>
  <si>
    <t>เด็กชายรัชชานนท์ กรโสภา</t>
  </si>
  <si>
    <t>D120</t>
  </si>
  <si>
    <t>เด็กชายวีรภัทธิ์ จันทร์ทอง</t>
  </si>
  <si>
    <t>D122</t>
  </si>
  <si>
    <t>เด็กชายธนกฤต จารัมย์</t>
  </si>
  <si>
    <t>E012</t>
  </si>
  <si>
    <t>เด็กชายวีรภัทร  จันทร์พิชัย</t>
  </si>
  <si>
    <t>E022</t>
  </si>
  <si>
    <t>เด็กชายพงศ์ภัค  เนียมน้ำเพ็ชร</t>
  </si>
  <si>
    <t>E027</t>
  </si>
  <si>
    <t>เด็กชายฉัตรมงคล  อุ้ยเหง่า</t>
  </si>
  <si>
    <t>E030</t>
  </si>
  <si>
    <t>เด็กชายธนวัตน์  วิทยา</t>
  </si>
  <si>
    <t>ม.3/4</t>
  </si>
  <si>
    <t>D273</t>
  </si>
  <si>
    <t>นายสุวัจน์  ลิ้นปรุ</t>
  </si>
  <si>
    <t>D277</t>
  </si>
  <si>
    <t>นายขจรศักดิ์  มนีเขียว</t>
  </si>
  <si>
    <t>D278</t>
  </si>
  <si>
    <t>นายรัฐภูมิ  แสงโห</t>
  </si>
  <si>
    <t>D282</t>
  </si>
  <si>
    <t>นายภานุวัฒน์  หล้าสุด</t>
  </si>
  <si>
    <t>D287</t>
  </si>
  <si>
    <t>นายนพรัตน์ ศรีภูธร</t>
  </si>
  <si>
    <t>E039</t>
  </si>
  <si>
    <t>เด็กชายภูธเนศ  กล้าหาญ</t>
  </si>
  <si>
    <t>C009</t>
  </si>
  <si>
    <t>นางสาวพิจิตรา  ทัศนิตย์</t>
  </si>
  <si>
    <t>D214</t>
  </si>
  <si>
    <t>นายณัฐพล ผ่านทอง</t>
  </si>
  <si>
    <t>E009</t>
  </si>
  <si>
    <t>นายเอกสิทธ์  สนธยามาลย์</t>
  </si>
  <si>
    <t>C014</t>
  </si>
  <si>
    <t>นายพิธิศ  เนียมเมืองปัก</t>
  </si>
  <si>
    <t>ดึงเด็กผู้หญิง 5/4 มาอยู่ 5/3 ให้หมด</t>
  </si>
  <si>
    <t>C010</t>
  </si>
  <si>
    <t>นางสาววิยดา  จิตรสุขุมาลย์</t>
  </si>
  <si>
    <t>D173</t>
  </si>
  <si>
    <t>นายเอกอนันต์ พิชัยพัฒนเจริญ</t>
  </si>
  <si>
    <t>ม.5/4</t>
  </si>
  <si>
    <t>ชายล้วน</t>
  </si>
  <si>
    <t>D168</t>
  </si>
  <si>
    <t>นายปพณ คงแก้ว</t>
  </si>
  <si>
    <t>D203</t>
  </si>
  <si>
    <t>นายเกรียงศักดิ์ ฟักทองอยู่</t>
  </si>
  <si>
    <t>D206</t>
  </si>
  <si>
    <t>นายธิติวุฒิ ฉูดสูงเนิน</t>
  </si>
  <si>
    <t>D207</t>
  </si>
  <si>
    <t>นายศุภณัฐ ยอดสุทธิ</t>
  </si>
  <si>
    <t>D208</t>
  </si>
  <si>
    <t>นายนัฐวุฒิ ทองเนียม</t>
  </si>
  <si>
    <t>D210</t>
  </si>
  <si>
    <t>นายจักรภัทร ตะโลกลาง</t>
  </si>
  <si>
    <t>D213</t>
  </si>
  <si>
    <t>นายวรรัก ศิริจันทร์</t>
  </si>
  <si>
    <t>D215</t>
  </si>
  <si>
    <t>นายตะวัน พันพิงค์</t>
  </si>
  <si>
    <t>D221</t>
  </si>
  <si>
    <t>นายปรเมศ บูรณะ</t>
  </si>
  <si>
    <t xml:space="preserve">มัธยมศึกษาปีที่ 5 </t>
  </si>
  <si>
    <t>D202</t>
  </si>
  <si>
    <t>นายสมบัติ ฐานเจริญ</t>
  </si>
  <si>
    <t>ทั่วไป (ขอเรียนวิทย์-คณิต-ไม่มีปพ.มาแสดง)</t>
  </si>
  <si>
    <t>E020</t>
  </si>
  <si>
    <t>นายสราวุฒิ  สุขแก่น</t>
  </si>
  <si>
    <t>E046</t>
  </si>
  <si>
    <t>นายทัพฟ้า  แสงกล้า</t>
  </si>
  <si>
    <t>E047</t>
  </si>
  <si>
    <t>นายธีรวุฒิ  กลึงโพธิ์</t>
  </si>
  <si>
    <t>E048</t>
  </si>
  <si>
    <t>นายวายุภัทร  ลากุล</t>
  </si>
  <si>
    <t>E049</t>
  </si>
  <si>
    <t>นายนัฐพงษ์  เย็นโสม</t>
  </si>
  <si>
    <t>E050</t>
  </si>
  <si>
    <t>นายเจษฏาภรณ์  แข็งแรง</t>
  </si>
  <si>
    <t>ม.6/1</t>
  </si>
  <si>
    <t>E044</t>
  </si>
  <si>
    <t>นายสหรัฐ  หงษ์ทอง</t>
  </si>
  <si>
    <t>E045</t>
  </si>
  <si>
    <t>นายสุรสิทธิ์  จิตมา</t>
  </si>
  <si>
    <t>D230</t>
  </si>
  <si>
    <t>นายนฤพัทธ์ น้อยสมวงษ์</t>
  </si>
  <si>
    <t>C011</t>
  </si>
  <si>
    <t>นายณรงค์ศักดิ์  สวัสดิ์กุล</t>
  </si>
  <si>
    <t>ม.6/4</t>
  </si>
  <si>
    <t>D228</t>
  </si>
  <si>
    <t>นายนัฐพล แสงมณี</t>
  </si>
  <si>
    <t>D232</t>
  </si>
  <si>
    <t>นายปาฏิหาริย์ จันทร์พวง</t>
  </si>
  <si>
    <t>D198</t>
  </si>
  <si>
    <t>นายนพรัตน์ แจ้งแสง</t>
  </si>
  <si>
    <t>E034</t>
  </si>
  <si>
    <t>นายกฤชณพงษ์  ประนิรวน</t>
  </si>
  <si>
    <t>D226</t>
  </si>
  <si>
    <t>นายวีระชัย โพธิ์ศรี</t>
  </si>
  <si>
    <t>วงษ์สำฤทธิ์</t>
  </si>
  <si>
    <t>อำภูธร</t>
  </si>
  <si>
    <t>พุ่มพวง</t>
  </si>
  <si>
    <t>บัวคลี่</t>
  </si>
  <si>
    <t>นิ่มปาน</t>
  </si>
  <si>
    <t>คงเพชรศักดิ์</t>
  </si>
  <si>
    <t>ทองเกล็ด</t>
  </si>
  <si>
    <t>ชุ่มชิต</t>
  </si>
  <si>
    <t>จากสถาน</t>
  </si>
  <si>
    <t>พุ่มห้วยรอบ</t>
  </si>
  <si>
    <t>วงษ์ล้อม</t>
  </si>
  <si>
    <t>เจิมดี</t>
  </si>
  <si>
    <t>จตุภักดิ์</t>
  </si>
  <si>
    <t>สถานอุ่น</t>
  </si>
  <si>
    <t>วงษ์ครุฑ</t>
  </si>
  <si>
    <t>กฤษณกุล</t>
  </si>
  <si>
    <t>สุกอินทร์</t>
  </si>
  <si>
    <t>หาญโก่ย</t>
  </si>
  <si>
    <t>ประเทศ</t>
  </si>
  <si>
    <t>สาวิสิทธิ์</t>
  </si>
  <si>
    <t>ชมพิกุล</t>
  </si>
  <si>
    <t>อิ่มจันทร์ทึก</t>
  </si>
  <si>
    <t>ยาระงับ</t>
  </si>
  <si>
    <t>ขวัญใจ</t>
  </si>
  <si>
    <t>กลิ่นเกษร</t>
  </si>
  <si>
    <t>เปี่ยมสุก</t>
  </si>
  <si>
    <t>โพธิ์ปาน</t>
  </si>
  <si>
    <t>ปัญญาพล</t>
  </si>
  <si>
    <t>ชุติพงศ์</t>
  </si>
  <si>
    <t>ธาดา</t>
  </si>
  <si>
    <t>กฤษณ์</t>
  </si>
  <si>
    <t>เขมทัศน์</t>
  </si>
  <si>
    <t>จักรกฤษ</t>
  </si>
  <si>
    <t>ดิษยโชติ</t>
  </si>
  <si>
    <t>ศรายุทธ</t>
  </si>
  <si>
    <t>อภิวัฒน์</t>
  </si>
  <si>
    <t>อนุรัก</t>
  </si>
  <si>
    <t>นราวิชญ์</t>
  </si>
  <si>
    <t>ด็กชายก</t>
  </si>
  <si>
    <t>ีรติกร</t>
  </si>
  <si>
    <t>อนันต์สิทธิ์</t>
  </si>
  <si>
    <t>พงษ์ศกร</t>
  </si>
  <si>
    <t>หิรัณย์</t>
  </si>
  <si>
    <t>รัชชานนท์</t>
  </si>
  <si>
    <t>อัศฎาวุฒิ</t>
  </si>
  <si>
    <t>ศุภากาญน์</t>
  </si>
  <si>
    <t>กชนง</t>
  </si>
  <si>
    <t>วรางคณา</t>
  </si>
  <si>
    <t>ศิริยุพา</t>
  </si>
  <si>
    <t>สุพรรษา</t>
  </si>
  <si>
    <t>ขวัญหทัย</t>
  </si>
  <si>
    <t>นันทวัน</t>
  </si>
  <si>
    <t>นัชวราภร</t>
  </si>
  <si>
    <t>ณัฐชยา</t>
  </si>
  <si>
    <t>อำพร</t>
  </si>
  <si>
    <t>จินตนา</t>
  </si>
  <si>
    <t>วริษา</t>
  </si>
  <si>
    <t>พรันชชา</t>
  </si>
  <si>
    <t>สาริมา</t>
  </si>
  <si>
    <t>แพลอย</t>
  </si>
  <si>
    <t>ทีสา</t>
  </si>
  <si>
    <t>สุขเมือง</t>
  </si>
  <si>
    <t>โตส้ม</t>
  </si>
  <si>
    <t>ตะเกิ้งผล</t>
  </si>
  <si>
    <t>อิ่มวงษ์</t>
  </si>
  <si>
    <t>ไพรสิงห์</t>
  </si>
  <si>
    <t>สิมมา</t>
  </si>
  <si>
    <t>ทับเพ็ชร์</t>
  </si>
  <si>
    <t>พวงน้อย</t>
  </si>
  <si>
    <t>สิงห์พันธ์</t>
  </si>
  <si>
    <t>เจริญเสม</t>
  </si>
  <si>
    <t>ศิลาคม</t>
  </si>
  <si>
    <t>ฟองหล่ำ</t>
  </si>
  <si>
    <t>แสงเงิน</t>
  </si>
  <si>
    <t>น้อยกลัด</t>
  </si>
  <si>
    <t>เพ็ชรประเสริฐ</t>
  </si>
  <si>
    <t>คล้ายทอง</t>
  </si>
  <si>
    <t>ศรีวรรณี</t>
  </si>
  <si>
    <t>ยิ้มสวัสดิ์</t>
  </si>
  <si>
    <t>นิลแก้ว</t>
  </si>
  <si>
    <t>เทียนขำ</t>
  </si>
  <si>
    <t>ท่อนเสาร์</t>
  </si>
  <si>
    <t>ทัพชุมพล</t>
  </si>
  <si>
    <t>สาดนอก</t>
  </si>
  <si>
    <t>ขะบูรณ์</t>
  </si>
  <si>
    <t>ระมั่งทอง</t>
  </si>
  <si>
    <t>ศรีดีรุ่งเรือง</t>
  </si>
  <si>
    <t>ยิวคิม</t>
  </si>
  <si>
    <t>ฑนวัฒน์</t>
  </si>
  <si>
    <t>รชานนท์</t>
  </si>
  <si>
    <t>ธนดล</t>
  </si>
  <si>
    <t>ปริวรรณต</t>
  </si>
  <si>
    <t>สรกัณฑ์</t>
  </si>
  <si>
    <t>พิชิต</t>
  </si>
  <si>
    <t>วันชนะ</t>
  </si>
  <si>
    <t>อธิวัฒน์</t>
  </si>
  <si>
    <t>นพดล</t>
  </si>
  <si>
    <t>อรคพล</t>
  </si>
  <si>
    <t>จินดา</t>
  </si>
  <si>
    <t>ชัยวิชิต</t>
  </si>
  <si>
    <t>สรยุทธ</t>
  </si>
  <si>
    <t>ภูวฤทธิ์</t>
  </si>
  <si>
    <t>ปิยะวัฒน์</t>
  </si>
  <si>
    <t>ดนุพัฒน์</t>
  </si>
  <si>
    <t>พงศธร</t>
  </si>
  <si>
    <t>ทิวาวัธร์</t>
  </si>
  <si>
    <t>นุจเนตร</t>
  </si>
  <si>
    <t>อัจฉรา</t>
  </si>
  <si>
    <t>สายธาร</t>
  </si>
  <si>
    <t>ปรียาภรณ์</t>
  </si>
  <si>
    <t>ไพลิน</t>
  </si>
  <si>
    <t>พิมพ์ลภัส</t>
  </si>
  <si>
    <t>วรรณนิภา</t>
  </si>
  <si>
    <t>วรรณทนา</t>
  </si>
  <si>
    <t>อธิญา</t>
  </si>
  <si>
    <t>กานต์ธิดา</t>
  </si>
  <si>
    <t>โพธิ์หอม</t>
  </si>
  <si>
    <t>กลัดหงิม</t>
  </si>
  <si>
    <t>พิทยาพงศ์</t>
  </si>
  <si>
    <t>ศรีมหาโพธิ์</t>
  </si>
  <si>
    <t>บุญฤทธิ์</t>
  </si>
  <si>
    <t>สัพโส</t>
  </si>
  <si>
    <t>ปุยภูเขียว</t>
  </si>
  <si>
    <t>ไพรสัณ</t>
  </si>
  <si>
    <t>พูลพิพัฒน์</t>
  </si>
  <si>
    <t>ดีเลิศ</t>
  </si>
  <si>
    <t>พุ่มทอง</t>
  </si>
  <si>
    <t>ฉ่ำพจน์</t>
  </si>
  <si>
    <t>เรืองนิล</t>
  </si>
  <si>
    <t>นานุช</t>
  </si>
  <si>
    <t>ใจซื่อ</t>
  </si>
  <si>
    <t>กุลนาดา</t>
  </si>
  <si>
    <t>สุภาจีน</t>
  </si>
  <si>
    <t>อ้นชนะ</t>
  </si>
  <si>
    <t>ชมพู</t>
  </si>
  <si>
    <t>ต่วนชะเอม</t>
  </si>
  <si>
    <t>อธิพัฒนวโรดม</t>
  </si>
  <si>
    <t>พันแทน</t>
  </si>
  <si>
    <t>พยายอด</t>
  </si>
  <si>
    <t>คำปั่น</t>
  </si>
  <si>
    <t>นันทะเสน</t>
  </si>
  <si>
    <t>สมภาร</t>
  </si>
  <si>
    <t>ทองคำเปลว</t>
  </si>
  <si>
    <t>เหมศาสตร์</t>
  </si>
  <si>
    <t>ชมภูวิเศษ</t>
  </si>
  <si>
    <t>ระดมสุข</t>
  </si>
  <si>
    <t>พงษ์วัน</t>
  </si>
  <si>
    <t>นิลารัตน์</t>
  </si>
  <si>
    <t>หลงแก้ว</t>
  </si>
  <si>
    <t>จินา</t>
  </si>
  <si>
    <t>ขยันดี</t>
  </si>
  <si>
    <t>คันธชิต</t>
  </si>
  <si>
    <t>กิติพงษ์</t>
  </si>
  <si>
    <t>ธีรเดช</t>
  </si>
  <si>
    <t>วรเวช</t>
  </si>
  <si>
    <t>เด็กหญิ</t>
  </si>
  <si>
    <t>งจีราวดี</t>
  </si>
  <si>
    <t>ศภวิชญ์</t>
  </si>
  <si>
    <t>ชญาณัฐธนพล</t>
  </si>
  <si>
    <t>ปิยภัทร</t>
  </si>
  <si>
    <t>กิติพัฒน์</t>
  </si>
  <si>
    <t>สุรเสกข์</t>
  </si>
  <si>
    <t>ฐิติพงศ์</t>
  </si>
  <si>
    <t>ปารณัท</t>
  </si>
  <si>
    <t>อนุพงษ์</t>
  </si>
  <si>
    <t>เพชร</t>
  </si>
  <si>
    <t>ธนาธิป</t>
  </si>
  <si>
    <t>ทิพย์ญดา</t>
  </si>
  <si>
    <t>สุภานัน</t>
  </si>
  <si>
    <t>นิรชา</t>
  </si>
  <si>
    <t>ขวัญศิริ</t>
  </si>
  <si>
    <t>กนกพร</t>
  </si>
  <si>
    <t>สุชาดา</t>
  </si>
  <si>
    <t>พิชชาภา</t>
  </si>
  <si>
    <t>ณัฐมณฑ์</t>
  </si>
  <si>
    <t>พชรินทร์</t>
  </si>
  <si>
    <t>วรรณพร</t>
  </si>
  <si>
    <t>พรพรรณ์</t>
  </si>
  <si>
    <t>กัญญาพัชร</t>
  </si>
  <si>
    <t>สุลลิตา</t>
  </si>
  <si>
    <t>แอปเปิ้ล</t>
  </si>
  <si>
    <t>เด็กหญิแ</t>
  </si>
  <si>
    <t>พรพิไล</t>
  </si>
  <si>
    <t>ตะเฆ่ทอง</t>
  </si>
  <si>
    <t>ธระคำหาร</t>
  </si>
  <si>
    <t>ชำนิเขตร์กิจ</t>
  </si>
  <si>
    <t>ศรีแก้วพวง</t>
  </si>
  <si>
    <t>พานเงิน</t>
  </si>
  <si>
    <t>ปานนนท์</t>
  </si>
  <si>
    <t>พาหุรัตน์</t>
  </si>
  <si>
    <t>บัวสด</t>
  </si>
  <si>
    <t>ไชยโสภา</t>
  </si>
  <si>
    <t>พันธ์พงษ์</t>
  </si>
  <si>
    <t>อินทร์แก้ว</t>
  </si>
  <si>
    <t>คงสงค์</t>
  </si>
  <si>
    <t>วิเศษสิงห์</t>
  </si>
  <si>
    <t>ตรีใย</t>
  </si>
  <si>
    <t>ไชยพันธ์</t>
  </si>
  <si>
    <t>สอนจีน</t>
  </si>
  <si>
    <t>จันทร์เสวก</t>
  </si>
  <si>
    <t>ทองคำ</t>
  </si>
  <si>
    <t>มาทา</t>
  </si>
  <si>
    <t>ใจบุญลือ</t>
  </si>
  <si>
    <t>สุวรรณบาง</t>
  </si>
  <si>
    <t>เเสงอัคคี</t>
  </si>
  <si>
    <t>เสาวนนท์</t>
  </si>
  <si>
    <t>ด้วงแสง</t>
  </si>
  <si>
    <t>สุขชูศรี</t>
  </si>
  <si>
    <t>เฉียดแหลม</t>
  </si>
  <si>
    <t>เสือปาน</t>
  </si>
  <si>
    <t>มุสิกะชาติ</t>
  </si>
  <si>
    <t>ยังมี</t>
  </si>
  <si>
    <t>ธนทัต</t>
  </si>
  <si>
    <t>สุชวนากร</t>
  </si>
  <si>
    <t>ชัยวัฒน์</t>
  </si>
  <si>
    <t>ชาตรี</t>
  </si>
  <si>
    <t>วิรัตน์</t>
  </si>
  <si>
    <t>จักรพงศ์</t>
  </si>
  <si>
    <t>ณัฐยศ</t>
  </si>
  <si>
    <t>ยุทธภูมิ</t>
  </si>
  <si>
    <t>ภูริดล</t>
  </si>
  <si>
    <t>ชนาสิน</t>
  </si>
  <si>
    <t>ฐิติกร</t>
  </si>
  <si>
    <t>ณฐกรณ์</t>
  </si>
  <si>
    <t>ณภัทรภูมิ</t>
  </si>
  <si>
    <t>ธนชิต</t>
  </si>
  <si>
    <t>นัฐฐนินทร์</t>
  </si>
  <si>
    <t>อินทร์ทัศน์</t>
  </si>
  <si>
    <t>ศุภนิดา</t>
  </si>
  <si>
    <t>นิภาพร</t>
  </si>
  <si>
    <t>เกวรินทร์</t>
  </si>
  <si>
    <t>จุฑาลักษณ์</t>
  </si>
  <si>
    <t>เกศริน</t>
  </si>
  <si>
    <t>อรนภา</t>
  </si>
  <si>
    <t>วรรณภา</t>
  </si>
  <si>
    <t>เด็กชายธ</t>
  </si>
  <si>
    <t>ีรภัทร์</t>
  </si>
  <si>
    <t>รัตชนก</t>
  </si>
  <si>
    <t>ร้อมดาว</t>
  </si>
  <si>
    <t>ปิยะวัน</t>
  </si>
  <si>
    <t>นันท์ธวัล</t>
  </si>
  <si>
    <t>เนตรกมล</t>
  </si>
  <si>
    <t>จิรัชญา</t>
  </si>
  <si>
    <t>กนกพรรณ</t>
  </si>
  <si>
    <t>เพ็ญพิสุทธิ์</t>
  </si>
  <si>
    <t>ปุณยนุช</t>
  </si>
  <si>
    <t>1669800304447</t>
  </si>
  <si>
    <t>1669900528070</t>
  </si>
  <si>
    <t>1129701310303</t>
  </si>
  <si>
    <t>1609900693500</t>
  </si>
  <si>
    <t>1139900497471</t>
  </si>
  <si>
    <t>1608800036930</t>
  </si>
  <si>
    <t>1729900773791</t>
  </si>
  <si>
    <t>1609900875179</t>
  </si>
  <si>
    <t>1609700284665</t>
  </si>
  <si>
    <t>1608200031791</t>
  </si>
  <si>
    <t>1619900522781</t>
  </si>
  <si>
    <t>1139800139190</t>
  </si>
  <si>
    <t>1679000080617</t>
  </si>
  <si>
    <t>1609900858801</t>
  </si>
  <si>
    <t>1629900845334</t>
  </si>
  <si>
    <t>1679000075435</t>
  </si>
  <si>
    <t>1609900837099</t>
  </si>
  <si>
    <t>1619900509610</t>
  </si>
  <si>
    <t>1629900827620</t>
  </si>
  <si>
    <t>1609900865262</t>
  </si>
  <si>
    <t>1629900821672</t>
  </si>
  <si>
    <t>1730601296461</t>
  </si>
  <si>
    <t>1609900875560</t>
  </si>
  <si>
    <t>1729100077421</t>
  </si>
  <si>
    <t>1104200585691</t>
  </si>
  <si>
    <t>1248000027719</t>
  </si>
  <si>
    <t>1608200032259</t>
  </si>
  <si>
    <t>1619900510936</t>
  </si>
  <si>
    <t>1100501688380</t>
  </si>
  <si>
    <t>1118700112051</t>
  </si>
  <si>
    <t>1609900857626</t>
  </si>
  <si>
    <t>1610601203995</t>
  </si>
  <si>
    <t>1600200123401</t>
  </si>
  <si>
    <t>1679000080943</t>
  </si>
  <si>
    <t>1759900497025</t>
  </si>
  <si>
    <t>1149901037228</t>
  </si>
  <si>
    <t>1609900863880</t>
  </si>
  <si>
    <t>1600102033491</t>
  </si>
  <si>
    <t>1820501265610</t>
  </si>
  <si>
    <t>1100300222596</t>
  </si>
  <si>
    <t>1104200584155</t>
  </si>
  <si>
    <t>1189900469027</t>
  </si>
  <si>
    <t>1800400400589</t>
  </si>
  <si>
    <t>1609700284461</t>
  </si>
  <si>
    <t>สนธิ</t>
  </si>
  <si>
    <t>ด้วงไร</t>
  </si>
  <si>
    <t>เพชรมณี</t>
  </si>
  <si>
    <t>ลบเกตุ</t>
  </si>
  <si>
    <t>แซ่แต้</t>
  </si>
  <si>
    <t>คุ้มเกรง</t>
  </si>
  <si>
    <t>สมบุญธรรม</t>
  </si>
  <si>
    <t>อินทกฤช</t>
  </si>
  <si>
    <t>อารียวงศถิตย์</t>
  </si>
  <si>
    <t>ขจรกลิ่น</t>
  </si>
  <si>
    <t>อิ่มสมบัติ</t>
  </si>
  <si>
    <t>เทศสมบูรณ์</t>
  </si>
  <si>
    <t>ทองดี</t>
  </si>
  <si>
    <t>แช่มสอาด</t>
  </si>
  <si>
    <t>ไข่ม่วง</t>
  </si>
  <si>
    <t>ศรีพูล</t>
  </si>
  <si>
    <t>ขุนสันเทียะ</t>
  </si>
  <si>
    <t>ยอดรัก</t>
  </si>
  <si>
    <t>ฟองเอม</t>
  </si>
  <si>
    <t>หลำเจริญ</t>
  </si>
  <si>
    <t>ถวัลย์เวช</t>
  </si>
  <si>
    <t>กำแพงนิล</t>
  </si>
  <si>
    <t>สีชมภู</t>
  </si>
  <si>
    <t>นิกขำ</t>
  </si>
  <si>
    <t>แซ่ย่าง</t>
  </si>
  <si>
    <t>สุขใจดี</t>
  </si>
  <si>
    <t>พันธ์วิเชียร</t>
  </si>
  <si>
    <t>งามสมนึก</t>
  </si>
  <si>
    <t>เจียมศิริ</t>
  </si>
  <si>
    <t>พิลึก</t>
  </si>
  <si>
    <t>แก้วแขก</t>
  </si>
  <si>
    <t>พสิษฐ์ฐิติพันธ์</t>
  </si>
  <si>
    <t>เอกพงษ์</t>
  </si>
  <si>
    <t>วีระ</t>
  </si>
  <si>
    <t>ชุติวัต</t>
  </si>
  <si>
    <t>ปกรสวัสดิ์</t>
  </si>
  <si>
    <t>ณฐพล</t>
  </si>
  <si>
    <t>สราวุฒิ</t>
  </si>
  <si>
    <t>ธนภัทร</t>
  </si>
  <si>
    <t>ปรเมษฐ์</t>
  </si>
  <si>
    <t>นวพร</t>
  </si>
  <si>
    <t>นันฐชา</t>
  </si>
  <si>
    <t>นัทนรินทร์</t>
  </si>
  <si>
    <t>นุจนารถ</t>
  </si>
  <si>
    <t>กิตติยา</t>
  </si>
  <si>
    <t>ฐิตา</t>
  </si>
  <si>
    <t>ณัฐธยา</t>
  </si>
  <si>
    <t>เกษฟ้า</t>
  </si>
  <si>
    <t>ญาณภัทร</t>
  </si>
  <si>
    <t>กรรณธิภา</t>
  </si>
  <si>
    <t>อาริยา</t>
  </si>
  <si>
    <t>ณัฐฐินันท์</t>
  </si>
  <si>
    <t>พัชรินทร์</t>
  </si>
  <si>
    <t>กรวีร์</t>
  </si>
  <si>
    <t>สลิลทิพย์</t>
  </si>
  <si>
    <t>จิราพร</t>
  </si>
  <si>
    <t>พิมพ์รภัส</t>
  </si>
  <si>
    <t>ปรายฟ้า</t>
  </si>
  <si>
    <t>สาธิมาศ</t>
  </si>
  <si>
    <t>นันทนารัตน์</t>
  </si>
  <si>
    <t>เพ็ญพัชร</t>
  </si>
  <si>
    <t>สราวุธ</t>
  </si>
  <si>
    <t>ธนภัทร์</t>
  </si>
  <si>
    <t>ธีรชัย</t>
  </si>
  <si>
    <t>ศักรนันท์</t>
  </si>
  <si>
    <t>1609900713101</t>
  </si>
  <si>
    <t>1609900699991</t>
  </si>
  <si>
    <t>1600101965063</t>
  </si>
  <si>
    <t>1609900719941</t>
  </si>
  <si>
    <t>1600101973881</t>
  </si>
  <si>
    <t>1249900793176</t>
  </si>
  <si>
    <t>1659902284291</t>
  </si>
  <si>
    <t>1600101968488</t>
  </si>
  <si>
    <t>1189900396879</t>
  </si>
  <si>
    <t>1102003676799</t>
  </si>
  <si>
    <t>1169800258466</t>
  </si>
  <si>
    <t>1609900730090</t>
  </si>
  <si>
    <t>1609900705494</t>
  </si>
  <si>
    <t>1600101966914</t>
  </si>
  <si>
    <t>1600101948622</t>
  </si>
  <si>
    <t>1609900710498</t>
  </si>
  <si>
    <t>1609900710935</t>
  </si>
  <si>
    <t>1101100275166</t>
  </si>
  <si>
    <t>1709800448561</t>
  </si>
  <si>
    <t>1609900708523</t>
  </si>
  <si>
    <t>1600101982316</t>
  </si>
  <si>
    <t>1609900717573</t>
  </si>
  <si>
    <t>1101801381698</t>
  </si>
  <si>
    <t>1609900730057</t>
  </si>
  <si>
    <t>1749901019101</t>
  </si>
  <si>
    <t>1609900704102</t>
  </si>
  <si>
    <t>1629400022193</t>
  </si>
  <si>
    <t>1139600313692</t>
  </si>
  <si>
    <t>1160301297671</t>
  </si>
  <si>
    <t>1609900734516</t>
  </si>
  <si>
    <t>1609900709902</t>
  </si>
  <si>
    <t>1104300787881</t>
  </si>
  <si>
    <t>1629900718294</t>
  </si>
  <si>
    <t>1609900734419</t>
  </si>
  <si>
    <t>1601001125137</t>
  </si>
  <si>
    <t>1130201210999</t>
  </si>
  <si>
    <t>1609900736284</t>
  </si>
  <si>
    <t>1209000056795</t>
  </si>
  <si>
    <t>1678600025195</t>
  </si>
  <si>
    <t>1609900719550</t>
  </si>
  <si>
    <t>ศรีสอาด</t>
  </si>
  <si>
    <t>พูลสวัสดิ์</t>
  </si>
  <si>
    <t>คำเหมือน</t>
  </si>
  <si>
    <t>จั่นมา</t>
  </si>
  <si>
    <t>สุเคน</t>
  </si>
  <si>
    <t>วีรเดชะ</t>
  </si>
  <si>
    <t>อยู่อยู่</t>
  </si>
  <si>
    <t>เปี่ยมสุข</t>
  </si>
  <si>
    <t>มั่นศกดิ์</t>
  </si>
  <si>
    <t>คำสว่างวงศ์</t>
  </si>
  <si>
    <t>แสนคูณ</t>
  </si>
  <si>
    <t>ดอนไร</t>
  </si>
  <si>
    <t>โตสงคราม</t>
  </si>
  <si>
    <t>โศภากุล</t>
  </si>
  <si>
    <t>พันธศรีภูมิ</t>
  </si>
  <si>
    <t>หวังมีสุข</t>
  </si>
  <si>
    <t>สาสนันท์</t>
  </si>
  <si>
    <t>ทองพันชั่ง</t>
  </si>
  <si>
    <t>หอมสุวรรณ์</t>
  </si>
  <si>
    <t>จุลมาตร</t>
  </si>
  <si>
    <t>เชยจันทร์</t>
  </si>
  <si>
    <t>ศรีเพ็ชร์</t>
  </si>
  <si>
    <t>พุฒจรูญ</t>
  </si>
  <si>
    <t>วัภักิ์</t>
  </si>
  <si>
    <t>เพ็ชรชนะ</t>
  </si>
  <si>
    <t>อรรถพล</t>
  </si>
  <si>
    <t>ณัฎฐ์กิตติ์</t>
  </si>
  <si>
    <t>ตะวัน</t>
  </si>
  <si>
    <t>ปรมินทร์</t>
  </si>
  <si>
    <t>ธุทธ</t>
  </si>
  <si>
    <t>ธุต</t>
  </si>
  <si>
    <t>คมสรร</t>
  </si>
  <si>
    <t>สิทธิเดช</t>
  </si>
  <si>
    <t>วิลาวรรณ</t>
  </si>
  <si>
    <t>ศศิวิมล</t>
  </si>
  <si>
    <t>อัญชลี</t>
  </si>
  <si>
    <t>ธันวาภรณ์</t>
  </si>
  <si>
    <t>อรไท</t>
  </si>
  <si>
    <t>ชวัลลักษณ์</t>
  </si>
  <si>
    <t>นุศรา</t>
  </si>
  <si>
    <t>ยลดา</t>
  </si>
  <si>
    <t>ปาณรวี</t>
  </si>
  <si>
    <t>วัฒนี</t>
  </si>
  <si>
    <t>พรตระการ</t>
  </si>
  <si>
    <t>ลลิดา</t>
  </si>
  <si>
    <t>สุธิดา</t>
  </si>
  <si>
    <t>ณัฐนันทพร</t>
  </si>
  <si>
    <t>1601101403732</t>
  </si>
  <si>
    <t>1600200078464</t>
  </si>
  <si>
    <t>1129901911467</t>
  </si>
  <si>
    <t>1609900703645</t>
  </si>
  <si>
    <t>1139600277581</t>
  </si>
  <si>
    <t>1609900694379</t>
  </si>
  <si>
    <t>1600101962366</t>
  </si>
  <si>
    <t>1129901891865</t>
  </si>
  <si>
    <t>1600101984513</t>
  </si>
  <si>
    <t>1100703725341</t>
  </si>
  <si>
    <t>1409903326615</t>
  </si>
  <si>
    <t>1600101971730</t>
  </si>
  <si>
    <t>1679800355050</t>
  </si>
  <si>
    <t>1608800006372</t>
  </si>
  <si>
    <t>1609900716810</t>
  </si>
  <si>
    <t>3609900690914</t>
  </si>
  <si>
    <t>1609900702762</t>
  </si>
  <si>
    <t>1209301130129</t>
  </si>
  <si>
    <t>1600101974542</t>
  </si>
  <si>
    <t>1609900697254</t>
  </si>
  <si>
    <t>1658700013776</t>
  </si>
  <si>
    <t>1600200119071</t>
  </si>
  <si>
    <t>1600200078618</t>
  </si>
  <si>
    <t>1609900728940</t>
  </si>
  <si>
    <t>1609900737035</t>
  </si>
  <si>
    <t>1601101395373</t>
  </si>
  <si>
    <t>1609900623692</t>
  </si>
  <si>
    <t>1600101978602</t>
  </si>
  <si>
    <t>1439900530505</t>
  </si>
  <si>
    <t>1609900699478</t>
  </si>
  <si>
    <t>คงทอง</t>
  </si>
  <si>
    <t>บุญมี</t>
  </si>
  <si>
    <t>บุญจันทร์</t>
  </si>
  <si>
    <t>คำตา</t>
  </si>
  <si>
    <t>ชัยมุงคุณ</t>
  </si>
  <si>
    <t>จาระ</t>
  </si>
  <si>
    <t>ใจเที่ยงธรรม</t>
  </si>
  <si>
    <t>มีเอี่ยม</t>
  </si>
  <si>
    <t>กลิ่นหอมกมล</t>
  </si>
  <si>
    <t>บุตรอินทร์</t>
  </si>
  <si>
    <t>พงษ์เหล็ง</t>
  </si>
  <si>
    <t>ช่องท้วม</t>
  </si>
  <si>
    <t>นามลีลา</t>
  </si>
  <si>
    <t>ไทยประดิษฐ์</t>
  </si>
  <si>
    <t>พอจิตกุศล</t>
  </si>
  <si>
    <t>ธีรพีวัชร์</t>
  </si>
  <si>
    <t>เพ็ชสังฆาต</t>
  </si>
  <si>
    <t>ก้องสนาม</t>
  </si>
  <si>
    <t>ไมขุนทด</t>
  </si>
  <si>
    <t>พรหมมา</t>
  </si>
  <si>
    <t>เสาผา</t>
  </si>
  <si>
    <t>รอดขาว</t>
  </si>
  <si>
    <t>ทองอาบ</t>
  </si>
  <si>
    <t>จิตรปรีดา</t>
  </si>
  <si>
    <t>แสนเสนา</t>
  </si>
  <si>
    <t>กสิการ</t>
  </si>
  <si>
    <t>อ่อนแก้ว</t>
  </si>
  <si>
    <t>คุ้มหมู่</t>
  </si>
  <si>
    <t>โสดา</t>
  </si>
  <si>
    <t>นกลอย</t>
  </si>
  <si>
    <t>สว่างวัฒนา</t>
  </si>
  <si>
    <t>สังห์เหม</t>
  </si>
  <si>
    <t>แจ้งดี</t>
  </si>
  <si>
    <t>วาสิต</t>
  </si>
  <si>
    <t>นลธวัช</t>
  </si>
  <si>
    <t>วุฒิชัย</t>
  </si>
  <si>
    <t>ว้ชธชัย</t>
  </si>
  <si>
    <t>วทัญญู</t>
  </si>
  <si>
    <t>วีรชัย</t>
  </si>
  <si>
    <t>ธิษณ์ศรัณย์</t>
  </si>
  <si>
    <t>อภิชา</t>
  </si>
  <si>
    <t>รดิศ</t>
  </si>
  <si>
    <t>จิรเดช</t>
  </si>
  <si>
    <t>ศิรวิทย์</t>
  </si>
  <si>
    <t>วรรณธัช</t>
  </si>
  <si>
    <t>เอกพันธ์</t>
  </si>
  <si>
    <t>พันกร</t>
  </si>
  <si>
    <t>วีรวุฒิ</t>
  </si>
  <si>
    <t>กฤตผล</t>
  </si>
  <si>
    <t>เกีรติยศ</t>
  </si>
  <si>
    <t>ธาดาพงศ์</t>
  </si>
  <si>
    <t>อิศรา</t>
  </si>
  <si>
    <t>ปวรุตม์</t>
  </si>
  <si>
    <t>ภาคภูมิ</t>
  </si>
  <si>
    <t>นิติกานต์</t>
  </si>
  <si>
    <t>ยงกฤต</t>
  </si>
  <si>
    <t>วัฒนศาสตร์</t>
  </si>
  <si>
    <t>ชาคริต</t>
  </si>
  <si>
    <t>ศรุตา</t>
  </si>
  <si>
    <t>1859900317417</t>
  </si>
  <si>
    <t>1609900728516</t>
  </si>
  <si>
    <t>1609900718561</t>
  </si>
  <si>
    <t>1100201803680</t>
  </si>
  <si>
    <t>1629200030567</t>
  </si>
  <si>
    <t>1601101403066</t>
  </si>
  <si>
    <t>1103703923676</t>
  </si>
  <si>
    <t>1139600266775</t>
  </si>
  <si>
    <t>1601101397414</t>
  </si>
  <si>
    <t>1669900531127</t>
  </si>
  <si>
    <t>1609900710013</t>
  </si>
  <si>
    <t>1419902227621</t>
  </si>
  <si>
    <t>1669900538211</t>
  </si>
  <si>
    <t>1439600045075</t>
  </si>
  <si>
    <t>1100401238706</t>
  </si>
  <si>
    <t>1601101397082</t>
  </si>
  <si>
    <t>1600101965110</t>
  </si>
  <si>
    <t>1399900233609</t>
  </si>
  <si>
    <t>16099020609550</t>
  </si>
  <si>
    <t>1189900409831</t>
  </si>
  <si>
    <t>1600101960444</t>
  </si>
  <si>
    <t>1608800026497</t>
  </si>
  <si>
    <t>1104200441842</t>
  </si>
  <si>
    <t>1650101130913</t>
  </si>
  <si>
    <t>1679900608189</t>
  </si>
  <si>
    <t>1679000038408</t>
  </si>
  <si>
    <t>1102003598402</t>
  </si>
  <si>
    <t>1430301381784</t>
  </si>
  <si>
    <t>1600101970814</t>
  </si>
  <si>
    <t>1619900468549</t>
  </si>
  <si>
    <t>1839901834997</t>
  </si>
  <si>
    <t>1609900722704</t>
  </si>
  <si>
    <t>1600101947006</t>
  </si>
  <si>
    <t>1609700261223</t>
  </si>
  <si>
    <t>1600101972540</t>
  </si>
  <si>
    <t>1609900732343</t>
  </si>
  <si>
    <t>1306600023452</t>
  </si>
  <si>
    <t>พงค์พันธ์</t>
  </si>
  <si>
    <t>มรดก</t>
  </si>
  <si>
    <t>ตรีอินทอง</t>
  </si>
  <si>
    <t>นภานวลละออง</t>
  </si>
  <si>
    <t>เข้มแข็ง</t>
  </si>
  <si>
    <t>พระคุณ</t>
  </si>
  <si>
    <t>เกตุบางลาย</t>
  </si>
  <si>
    <t>โสดาโคตร์</t>
  </si>
  <si>
    <t>นนท์แก้ว</t>
  </si>
  <si>
    <t>สุขุประกา</t>
  </si>
  <si>
    <t>ยอดนุ้ย</t>
  </si>
  <si>
    <t>ใจตรง</t>
  </si>
  <si>
    <t>รวมวงศ์ญาติ</t>
  </si>
  <si>
    <t>สะมูลน้อย</t>
  </si>
  <si>
    <t>มลิวัลย์</t>
  </si>
  <si>
    <t>แสวงนาม</t>
  </si>
  <si>
    <t>ดอกพุด</t>
  </si>
  <si>
    <t>มีพุ่ม</t>
  </si>
  <si>
    <t>อินทรเกษตร</t>
  </si>
  <si>
    <t>อินทร์เทพ</t>
  </si>
  <si>
    <t>สุวรรณศิริ</t>
  </si>
  <si>
    <t>อุ่นทิ</t>
  </si>
  <si>
    <t>โกศัลวิตร์</t>
  </si>
  <si>
    <t>ประมาคะเต</t>
  </si>
  <si>
    <t>แก้วมงคล</t>
  </si>
  <si>
    <t>เปียนาค</t>
  </si>
  <si>
    <t>เฟื่องชีวิต</t>
  </si>
  <si>
    <t>กอบอัญกิจ</t>
  </si>
  <si>
    <t>ซื่อตรง</t>
  </si>
  <si>
    <t>น้ำพุ</t>
  </si>
  <si>
    <t>ศรีเมฆ</t>
  </si>
  <si>
    <t>ปู่จ้าย</t>
  </si>
  <si>
    <t>กล่ำนาก</t>
  </si>
  <si>
    <t>ศิริศักดิ์</t>
  </si>
  <si>
    <t>ฐาปกรณ์</t>
  </si>
  <si>
    <t>สัจจานันท์</t>
  </si>
  <si>
    <t>สุสหกิจจ์</t>
  </si>
  <si>
    <t>นิพันธ์</t>
  </si>
  <si>
    <t>กรินทร์</t>
  </si>
  <si>
    <t>เรวัต</t>
  </si>
  <si>
    <t>วิศรุต</t>
  </si>
  <si>
    <t>ธเนศพล</t>
  </si>
  <si>
    <t>อานัติ</t>
  </si>
  <si>
    <t>มงคลชัย</t>
  </si>
  <si>
    <t>ศิริมงคล</t>
  </si>
  <si>
    <t>รัชพล</t>
  </si>
  <si>
    <t>กุลวิช</t>
  </si>
  <si>
    <t>ปิยวัฒน์</t>
  </si>
  <si>
    <t>ศุภวัฒน์</t>
  </si>
  <si>
    <t>รัตนากร</t>
  </si>
  <si>
    <t>อภิเชษฐ์</t>
  </si>
  <si>
    <t>ธรรมรัตน์</t>
  </si>
  <si>
    <t>พีรพันธ์</t>
  </si>
  <si>
    <t>ณชพล</t>
  </si>
  <si>
    <t>อฐินันต์</t>
  </si>
  <si>
    <t>กิติศักดิ์</t>
  </si>
  <si>
    <t>ปฏิพัทธ์</t>
  </si>
  <si>
    <t>1609900729636</t>
  </si>
  <si>
    <t>1770401270540</t>
  </si>
  <si>
    <t>1609700229486</t>
  </si>
  <si>
    <t>1661200051958</t>
  </si>
  <si>
    <t>1600101981816</t>
  </si>
  <si>
    <t>16009900737787</t>
  </si>
  <si>
    <t>1609900733749</t>
  </si>
  <si>
    <t>1660601188571</t>
  </si>
  <si>
    <t>1660601188449</t>
  </si>
  <si>
    <t>1459901081402</t>
  </si>
  <si>
    <t>1619900466082</t>
  </si>
  <si>
    <t>1609900737116</t>
  </si>
  <si>
    <t>1180501120227</t>
  </si>
  <si>
    <t>1609900728214</t>
  </si>
  <si>
    <t>1720401211381</t>
  </si>
  <si>
    <t>1103703819950</t>
  </si>
  <si>
    <t>1219901007310</t>
  </si>
  <si>
    <t>1149900835619</t>
  </si>
  <si>
    <t>1729900669306</t>
  </si>
  <si>
    <t>1669900532832</t>
  </si>
  <si>
    <t>1600101958156</t>
  </si>
  <si>
    <t>1629400023564</t>
  </si>
  <si>
    <t>1101501238831</t>
  </si>
  <si>
    <t>1619900453592</t>
  </si>
  <si>
    <t>1539900887054</t>
  </si>
  <si>
    <t>1309903222047</t>
  </si>
  <si>
    <t>1609900721767</t>
  </si>
  <si>
    <t>1679000037924</t>
  </si>
  <si>
    <t>1669900535009</t>
  </si>
  <si>
    <t>1619900470411</t>
  </si>
  <si>
    <t>1219800432554</t>
  </si>
  <si>
    <t>1600101968267</t>
  </si>
  <si>
    <t>1619900466295</t>
  </si>
  <si>
    <t>1669900542471</t>
  </si>
  <si>
    <t>1609900725525</t>
  </si>
  <si>
    <t>1621000046667</t>
  </si>
  <si>
    <t>กิตติพล</t>
  </si>
  <si>
    <t>ปริตรต์</t>
  </si>
  <si>
    <t>กิ่งไทย</t>
  </si>
  <si>
    <t>วงศ์เทียน</t>
  </si>
  <si>
    <t>ไพรขจี</t>
  </si>
  <si>
    <t>สุระทน</t>
  </si>
  <si>
    <t>ธนัทบดี</t>
  </si>
  <si>
    <t>ภัทรภูมิ</t>
  </si>
  <si>
    <t>ชนกานต์</t>
  </si>
  <si>
    <t>กันตพร</t>
  </si>
  <si>
    <t>1679000072894</t>
  </si>
  <si>
    <t>อิ่มนาง</t>
  </si>
  <si>
    <t>พิมพาพร</t>
  </si>
  <si>
    <t>วชิรบ้านกลาง</t>
  </si>
  <si>
    <t>สุก้อน</t>
  </si>
  <si>
    <t>หาญศรี</t>
  </si>
  <si>
    <t>เป้าศาสตร์</t>
  </si>
  <si>
    <t>1620601202646</t>
  </si>
  <si>
    <t>1669900574845</t>
  </si>
  <si>
    <t>สีแสงน้อย</t>
  </si>
  <si>
    <t>วงษ์กระแสร์</t>
  </si>
  <si>
    <t>คนใหญ่</t>
  </si>
  <si>
    <t>หวังเจริญ</t>
  </si>
  <si>
    <t>จั่นฤทธิ์</t>
  </si>
  <si>
    <t>เกิดปาน</t>
  </si>
  <si>
    <t>ทัศนิตย์</t>
  </si>
  <si>
    <t>ถานะ</t>
  </si>
  <si>
    <t>รักกลิ่น</t>
  </si>
  <si>
    <t>รวยทรัพย์</t>
  </si>
  <si>
    <t>1430301405566</t>
  </si>
  <si>
    <t>ไชยรักษ์</t>
  </si>
  <si>
    <t>ใจดีเฉย</t>
  </si>
  <si>
    <t>สิงห์โสม</t>
  </si>
  <si>
    <t>1601101411000</t>
  </si>
  <si>
    <t>ธะนะสาร</t>
  </si>
  <si>
    <t>กรโสภา</t>
  </si>
  <si>
    <t>จันทร์ทอง</t>
  </si>
  <si>
    <t>จารัมย์</t>
  </si>
  <si>
    <t>อุ้ยเหง่า</t>
  </si>
  <si>
    <t>ผ่านทอง</t>
  </si>
  <si>
    <t>สนธยามาลย์</t>
  </si>
  <si>
    <t>เนียมเมืองปัก</t>
  </si>
  <si>
    <t>จิตรสุขุมาลย์</t>
  </si>
  <si>
    <t>พิชัยพัฒนเจริญ</t>
  </si>
  <si>
    <t>คงแก้ว</t>
  </si>
  <si>
    <t>ฟักทองอยู่</t>
  </si>
  <si>
    <t>ฉูดสูงเนิน</t>
  </si>
  <si>
    <t>ยอดสุทธิ</t>
  </si>
  <si>
    <t>ทองเนียม</t>
  </si>
  <si>
    <t>ศิริจันทร์</t>
  </si>
  <si>
    <t>พันพิงค์</t>
  </si>
  <si>
    <t>บูรณะ</t>
  </si>
  <si>
    <t>ฐานเจริญ</t>
  </si>
  <si>
    <t>สุขแก่น</t>
  </si>
  <si>
    <t>แสงกล้า</t>
  </si>
  <si>
    <t>กลึงโพธิ์</t>
  </si>
  <si>
    <t>ลากุล</t>
  </si>
  <si>
    <t>แข็งแรง</t>
  </si>
  <si>
    <t>1629400014174</t>
  </si>
  <si>
    <t>หงษ์ทอง</t>
  </si>
  <si>
    <t>แจ้งแสง</t>
  </si>
  <si>
    <t>กฤษณ</t>
  </si>
  <si>
    <t>ฐิติภัทร</t>
  </si>
  <si>
    <t>พิชัย</t>
  </si>
  <si>
    <t>ศุภวิชญ์</t>
  </si>
  <si>
    <t>สรัล</t>
  </si>
  <si>
    <t>สุริยะ</t>
  </si>
  <si>
    <t>คณิศร</t>
  </si>
  <si>
    <t>ธีธัช</t>
  </si>
  <si>
    <t>ปาริยภัทร</t>
  </si>
  <si>
    <t>ฉัตรมงคล</t>
  </si>
  <si>
    <t>ภูธเนศ</t>
  </si>
  <si>
    <t>ทัพฟ้า</t>
  </si>
  <si>
    <t>ธิติวุฒิ</t>
  </si>
  <si>
    <t>ธีรวุฒิ</t>
  </si>
  <si>
    <t>นัฐพงษ์</t>
  </si>
  <si>
    <t>วรรัก</t>
  </si>
  <si>
    <t>วายุภัทร</t>
  </si>
  <si>
    <t>ศุภณัฐ</t>
  </si>
  <si>
    <t>สมบัติ</t>
  </si>
  <si>
    <t>วิยดา</t>
  </si>
  <si>
    <t>อาบ๊าส</t>
  </si>
  <si>
    <t>ณัฎฐกิตติ์</t>
  </si>
  <si>
    <t>ยลรดา</t>
  </si>
  <si>
    <t>วัฒณี</t>
  </si>
  <si>
    <t>หอมสุวรรณ</t>
  </si>
  <si>
    <t>ทัศนัย</t>
  </si>
  <si>
    <t>ศักรนันทน์</t>
  </si>
  <si>
    <t>กอบธัญกิจ</t>
  </si>
  <si>
    <t>พลวี</t>
  </si>
  <si>
    <t>อินทุอร</t>
  </si>
  <si>
    <t>ศรีสด</t>
  </si>
  <si>
    <t>1147200009048</t>
  </si>
  <si>
    <t>1600200124245</t>
  </si>
  <si>
    <t>นลินนณิภา</t>
  </si>
  <si>
    <t>เกิดศิริ</t>
  </si>
  <si>
    <t>1600102034675</t>
  </si>
  <si>
    <t>ณิชกานต์</t>
  </si>
  <si>
    <t>ขวัญมา</t>
  </si>
  <si>
    <t>1600102031412</t>
  </si>
  <si>
    <t>ยมนศิฎาย์</t>
  </si>
  <si>
    <t>ภูมิสัตย์</t>
  </si>
  <si>
    <t>ศุภโชค</t>
  </si>
  <si>
    <t>สนิท</t>
  </si>
  <si>
    <t>ภูผา</t>
  </si>
  <si>
    <t>ภูกิ่งเงิน</t>
  </si>
  <si>
    <t>1103703692216</t>
  </si>
  <si>
    <t>1439600044672</t>
  </si>
  <si>
    <t>พิงคนนท์</t>
  </si>
  <si>
    <t>คุณานนท์</t>
  </si>
  <si>
    <t>เจริญราช</t>
  </si>
  <si>
    <t>พาขวัญ</t>
  </si>
  <si>
    <t>ผึ้งแย้ม</t>
  </si>
  <si>
    <t>นาคเกิด</t>
  </si>
  <si>
    <t>วิชาการ</t>
  </si>
  <si>
    <t>ภาษา+ศิลปะ
+การงาน</t>
  </si>
  <si>
    <t>ทัดดาว</t>
  </si>
  <si>
    <t>นิลสนธิ</t>
  </si>
  <si>
    <t>ราเมศวร์</t>
  </si>
  <si>
    <t>เรืองฤทธิ์</t>
  </si>
  <si>
    <t>ภูจอมคา</t>
  </si>
  <si>
    <t>สิทธิกร</t>
  </si>
  <si>
    <t>ลักษณะศรี</t>
  </si>
  <si>
    <t>ศิรวัฒน์</t>
  </si>
  <si>
    <t>แสนคำคิด</t>
  </si>
  <si>
    <t>แสงสุวรรณ์</t>
  </si>
  <si>
    <t>จิตติพงษ์</t>
  </si>
  <si>
    <t>หาญประเสริฐ</t>
  </si>
  <si>
    <t>เสฏฐวุฒิ</t>
  </si>
  <si>
    <t>เย็นสม</t>
  </si>
  <si>
    <t>จีราวดี</t>
  </si>
  <si>
    <t>ธนายุทธ</t>
  </si>
  <si>
    <t>วิภักดิ์</t>
  </si>
  <si>
    <t>เกียรติยศ</t>
  </si>
  <si>
    <t>คฤหปาน</t>
  </si>
  <si>
    <t>หลักสูตรความเป็นเลิศทางด้านวิชาการ (วิทย์-เทคโนฯ)</t>
  </si>
  <si>
    <t>หลักสูตรความเป็นเลิศทางด้านวิชาการ (วิทย์-คณิต)</t>
  </si>
  <si>
    <t>1480501304619</t>
  </si>
  <si>
    <t>หลักสูตรความเป็นเลิศด้านกีฬา (ฟุตบอล)</t>
  </si>
  <si>
    <t>หลักสูตรความเป็นเลิศด้านกีฬา (ฟุตซอล)</t>
  </si>
  <si>
    <t>หลักสูตรความเป็นเลิศทางด้านกีฬา (บาสเกตบอล)</t>
  </si>
  <si>
    <t>หลักสูตรความเป็นเลิศทางด้านกีฬา (ฟุตบอล)</t>
  </si>
  <si>
    <t>หลักสูตรความเป็นเลิศทางด้านกีฬา (ฟุตซอล)</t>
  </si>
  <si>
    <t>หลักสูตรความเป็นเลิศทางด้านวิชาการ (วิทย์-เทคโน)</t>
  </si>
  <si>
    <t>หลักสูตรความเป็นเลิศทางด้านดนตรี ศิลปะ การแสดง (ดนตรี)</t>
  </si>
  <si>
    <t>หลักสูตรความเป็นเลิศทางด้านดนตรี ศิลปะ การแสดง (ศิลปะ-นาฏศิลป์)</t>
  </si>
  <si>
    <t xml:space="preserve">หลักสูตรความเป็นเลิศทางด้านภาษา </t>
  </si>
  <si>
    <t>หลักสูตรความเป็นเลิศทางด้านดนตรี ศิลปะ การแสดง (................................)</t>
  </si>
  <si>
    <t>Std.ID</t>
  </si>
  <si>
    <t>ชื่อ-สกุล</t>
  </si>
  <si>
    <t>พรนัชชา</t>
  </si>
  <si>
    <t>ปริวรรต</t>
  </si>
  <si>
    <t>อครพล</t>
  </si>
  <si>
    <t>นิรุชา</t>
  </si>
  <si>
    <t>แพรพิไล</t>
  </si>
  <si>
    <t>กีรติกร</t>
  </si>
  <si>
    <t>หลักสูตรความเป็นเลิศทางด้านการงานอาชีพ- ขอย้ายมาห้อง 2</t>
  </si>
  <si>
    <t>นิพัทธ์</t>
  </si>
  <si>
    <t>วัชธชัย</t>
  </si>
  <si>
    <t>ไพรสัน</t>
  </si>
  <si>
    <t>อ้นชะนะ</t>
  </si>
  <si>
    <t>คำปิ่น</t>
  </si>
  <si>
    <t>นลินณิภา</t>
  </si>
  <si>
    <t>อิศราวุธพงษา</t>
  </si>
  <si>
    <t>อ๊าบ๊าซ</t>
  </si>
  <si>
    <t>อารียวงศ์สถิตย์</t>
  </si>
  <si>
    <t>ศุภโชติ</t>
  </si>
  <si>
    <t>อภิวัตน์</t>
  </si>
  <si>
    <t>ณัฏฐกิตติ์</t>
  </si>
  <si>
    <t>พิทยาพงษ์</t>
  </si>
  <si>
    <t>ณัฐนพล</t>
  </si>
  <si>
    <t>วัฒนะศาสตร์</t>
  </si>
  <si>
    <t>สว่างวัฒนะ</t>
  </si>
  <si>
    <t>ละมูลน้อย</t>
  </si>
  <si>
    <t>สุขุประการ</t>
  </si>
  <si>
    <t>เอกสิทธิ์</t>
  </si>
  <si>
    <t>พิจิตตรา</t>
  </si>
  <si>
    <t>นิธิศ</t>
  </si>
  <si>
    <t>ชินภาคย์</t>
  </si>
  <si>
    <t>เจษฎาภรณ์</t>
  </si>
  <si>
    <t>ปพน</t>
  </si>
  <si>
    <t>Krit</t>
  </si>
  <si>
    <t>Chutiphong</t>
  </si>
  <si>
    <t>Ditsayachot</t>
  </si>
  <si>
    <t>Thada</t>
  </si>
  <si>
    <t>Narawitcha</t>
  </si>
  <si>
    <t>Panyaphon</t>
  </si>
  <si>
    <t>Kiratikon</t>
  </si>
  <si>
    <t>Sarayut</t>
  </si>
  <si>
    <t>Hiran</t>
  </si>
  <si>
    <t>Anansit</t>
  </si>
  <si>
    <t>Aphiwat</t>
  </si>
  <si>
    <t>Atsadawut</t>
  </si>
  <si>
    <t>Kotnong</t>
  </si>
  <si>
    <t>Khwanhathai</t>
  </si>
  <si>
    <t>Chintana</t>
  </si>
  <si>
    <t>Natthachaya</t>
  </si>
  <si>
    <t>Nitkan</t>
  </si>
  <si>
    <t>Natwaraphara</t>
  </si>
  <si>
    <t>Phonnatcha</t>
  </si>
  <si>
    <t>Warangkhana</t>
  </si>
  <si>
    <t>Warisa</t>
  </si>
  <si>
    <t>Siriyupha</t>
  </si>
  <si>
    <t>Suphakan</t>
  </si>
  <si>
    <t>Suphansa</t>
  </si>
  <si>
    <t>Amphon</t>
  </si>
  <si>
    <t>Rachata</t>
  </si>
  <si>
    <t>Chaiwichit</t>
  </si>
  <si>
    <t>Danuphat</t>
  </si>
  <si>
    <t>Thiwawattha</t>
  </si>
  <si>
    <t>Nopphadon</t>
  </si>
  <si>
    <t>Pariwat</t>
  </si>
  <si>
    <t>Piyawat</t>
  </si>
  <si>
    <t>Phongsathon</t>
  </si>
  <si>
    <t>Phichit</t>
  </si>
  <si>
    <t>Phuwarit</t>
  </si>
  <si>
    <t>Rachanon</t>
  </si>
  <si>
    <t>Wanchana</t>
  </si>
  <si>
    <t>Sorakan</t>
  </si>
  <si>
    <t>Athiwat</t>
  </si>
  <si>
    <t>Akhonphon</t>
  </si>
  <si>
    <t>Anon</t>
  </si>
  <si>
    <t>Kanthida</t>
  </si>
  <si>
    <t>Nutnet</t>
  </si>
  <si>
    <t>Priyaphon</t>
  </si>
  <si>
    <t>Phimphat</t>
  </si>
  <si>
    <t>Phailin</t>
  </si>
  <si>
    <t>Wannathana</t>
  </si>
  <si>
    <t>Wannanipha</t>
  </si>
  <si>
    <t>Athiya</t>
  </si>
  <si>
    <t>Atchara</t>
  </si>
  <si>
    <t>Inthu-On</t>
  </si>
  <si>
    <t>Kitiphat</t>
  </si>
  <si>
    <t>Chayanatthathanaphon</t>
  </si>
  <si>
    <t>Thanathip</t>
  </si>
  <si>
    <t>Thiradet</t>
  </si>
  <si>
    <t>Piyaphat</t>
  </si>
  <si>
    <t>Phet</t>
  </si>
  <si>
    <t>Worawet</t>
  </si>
  <si>
    <t>Supphawitcha</t>
  </si>
  <si>
    <t>Surasek</t>
  </si>
  <si>
    <t>Chirawadi</t>
  </si>
  <si>
    <t>Kanokphon</t>
  </si>
  <si>
    <t>Kanyaphatchara</t>
  </si>
  <si>
    <t>Khwansiri</t>
  </si>
  <si>
    <t>Natthamon</t>
  </si>
  <si>
    <t>Thipphada</t>
  </si>
  <si>
    <t>Nalinnipha</t>
  </si>
  <si>
    <t>Nirucha</t>
  </si>
  <si>
    <t>Phatcharin</t>
  </si>
  <si>
    <t>Phonphanra</t>
  </si>
  <si>
    <t>Phraephilai</t>
  </si>
  <si>
    <t>Phitchachapha</t>
  </si>
  <si>
    <t>Wannaphon</t>
  </si>
  <si>
    <t>Suchada</t>
  </si>
  <si>
    <t>Suphanan</t>
  </si>
  <si>
    <t>Sunlalita</t>
  </si>
  <si>
    <t>Aeppoen</t>
  </si>
  <si>
    <t>Chanasin</t>
  </si>
  <si>
    <t>Chaiwat</t>
  </si>
  <si>
    <t>Chatri</t>
  </si>
  <si>
    <t>Thitikon</t>
  </si>
  <si>
    <t>Nathakon</t>
  </si>
  <si>
    <t>Naphattharaphum</t>
  </si>
  <si>
    <t>Natthayot</t>
  </si>
  <si>
    <t>Thanathat</t>
  </si>
  <si>
    <t>Natthanin</t>
  </si>
  <si>
    <t>Phuridon</t>
  </si>
  <si>
    <t>Yutthaphum</t>
  </si>
  <si>
    <t>Wirat</t>
  </si>
  <si>
    <t>Suchawanakon</t>
  </si>
  <si>
    <t>Inthat</t>
  </si>
  <si>
    <t>Kanokphan</t>
  </si>
  <si>
    <t>Kewarin</t>
  </si>
  <si>
    <t>Ketrin</t>
  </si>
  <si>
    <t>Chiratchaya</t>
  </si>
  <si>
    <t>Chuthalak</t>
  </si>
  <si>
    <t>Nanwan</t>
  </si>
  <si>
    <t>Niphaphon</t>
  </si>
  <si>
    <t>Netkamon</t>
  </si>
  <si>
    <t>Piyawan</t>
  </si>
  <si>
    <t>Punyanut</t>
  </si>
  <si>
    <t>Phenphisut</t>
  </si>
  <si>
    <t>Yamonsida</t>
  </si>
  <si>
    <t>Romdao</t>
  </si>
  <si>
    <t>Rattachanok</t>
  </si>
  <si>
    <t>Wanpha</t>
  </si>
  <si>
    <t>Supphanida</t>
  </si>
  <si>
    <t>Narinsak</t>
  </si>
  <si>
    <t>Kittiphon</t>
  </si>
  <si>
    <t>Parit</t>
  </si>
  <si>
    <t>Kanphitchacha</t>
  </si>
  <si>
    <t>Aphinan</t>
  </si>
  <si>
    <t>Thanatbodi</t>
  </si>
  <si>
    <t>Phattharaphum</t>
  </si>
  <si>
    <t>Kantaphon</t>
  </si>
  <si>
    <t>Thitiphat</t>
  </si>
  <si>
    <t>Phichai</t>
  </si>
  <si>
    <t>San</t>
  </si>
  <si>
    <t>Suriya</t>
  </si>
  <si>
    <t>Patiphan</t>
  </si>
  <si>
    <t>Kritsana</t>
  </si>
  <si>
    <t>Khanison</t>
  </si>
  <si>
    <t>Chetdakon</t>
  </si>
  <si>
    <t>Thithat</t>
  </si>
  <si>
    <t>Chuthamat</t>
  </si>
  <si>
    <t>Sirichok</t>
  </si>
  <si>
    <t>Suwannaphum</t>
  </si>
  <si>
    <t>Thanaphong</t>
  </si>
  <si>
    <t>Chatmongkhon</t>
  </si>
  <si>
    <t>Lalitphat</t>
  </si>
  <si>
    <t>Chiraphatsa</t>
  </si>
  <si>
    <t>Phuthanet</t>
  </si>
  <si>
    <t>Niphat</t>
  </si>
  <si>
    <t>Thanaphat</t>
  </si>
  <si>
    <t>Wira</t>
  </si>
  <si>
    <t>Abat</t>
  </si>
  <si>
    <t>Ekkaphong</t>
  </si>
  <si>
    <t>Thirachai</t>
  </si>
  <si>
    <t>Sakkranan</t>
  </si>
  <si>
    <t>Chutiwat</t>
  </si>
  <si>
    <t>Nathapol</t>
  </si>
  <si>
    <t>Supphachot</t>
  </si>
  <si>
    <t>Nawaphon</t>
  </si>
  <si>
    <t>Nanthanarat</t>
  </si>
  <si>
    <t>Nuchanarot</t>
  </si>
  <si>
    <t>Ketfa</t>
  </si>
  <si>
    <t>Thita</t>
  </si>
  <si>
    <t>Natthathaya</t>
  </si>
  <si>
    <t>Kanthipha</t>
  </si>
  <si>
    <t>Korawi</t>
  </si>
  <si>
    <t>Chiraphon</t>
  </si>
  <si>
    <t>Natthathinan</t>
  </si>
  <si>
    <t>Praifa</t>
  </si>
  <si>
    <t>Phenphatchara</t>
  </si>
  <si>
    <t>Thanayut</t>
  </si>
  <si>
    <t>Khomsan</t>
  </si>
  <si>
    <t>Atthaphon</t>
  </si>
  <si>
    <t>Tawan</t>
  </si>
  <si>
    <t>Poramin</t>
  </si>
  <si>
    <t>Sitthidet</t>
  </si>
  <si>
    <t>Chittiphong</t>
  </si>
  <si>
    <t>Yonrada</t>
  </si>
  <si>
    <t>Natthananthaphon</t>
  </si>
  <si>
    <t>Nusara</t>
  </si>
  <si>
    <t>Panarawi</t>
  </si>
  <si>
    <t>Watthani</t>
  </si>
  <si>
    <t>Suta</t>
  </si>
  <si>
    <t>Chawanlak</t>
  </si>
  <si>
    <t>Yanphat</t>
  </si>
  <si>
    <t>Suthida</t>
  </si>
  <si>
    <t>Thanwaphon</t>
  </si>
  <si>
    <t>Lalida</t>
  </si>
  <si>
    <t>Wilawan</t>
  </si>
  <si>
    <t>Sasiwimon</t>
  </si>
  <si>
    <t>Orathai</t>
  </si>
  <si>
    <t>Krittaphon</t>
  </si>
  <si>
    <t>Kiattiyot</t>
  </si>
  <si>
    <t>Chiradet</t>
  </si>
  <si>
    <t>Chakhrit</t>
  </si>
  <si>
    <t>Natnapol</t>
  </si>
  <si>
    <t>Thadaphong</t>
  </si>
  <si>
    <t>Nitikan</t>
  </si>
  <si>
    <t>Yongkrit</t>
  </si>
  <si>
    <t>Watchathachai</t>
  </si>
  <si>
    <t>Wathanyu</t>
  </si>
  <si>
    <t>Watthanasat</t>
  </si>
  <si>
    <t>Wasit</t>
  </si>
  <si>
    <t>Wirawut</t>
  </si>
  <si>
    <t>Wutthichai</t>
  </si>
  <si>
    <t>Patiphat</t>
  </si>
  <si>
    <t>Rattanakon</t>
  </si>
  <si>
    <t>Sirimongkhon</t>
  </si>
  <si>
    <t>Saharat</t>
  </si>
  <si>
    <t>Chitnuphong</t>
  </si>
  <si>
    <t>Notphon</t>
  </si>
  <si>
    <t>Thatnai</t>
  </si>
  <si>
    <t>Athinan</t>
  </si>
  <si>
    <t>Aphichet</t>
  </si>
  <si>
    <t>Kunwit</t>
  </si>
  <si>
    <t>Phiraphan</t>
  </si>
  <si>
    <t>Mongkhonchai</t>
  </si>
  <si>
    <t>Ratchaphon</t>
  </si>
  <si>
    <t>Karin</t>
  </si>
  <si>
    <t>Kitisak</t>
  </si>
  <si>
    <t>Thanetphon</t>
  </si>
  <si>
    <t>Thammarat</t>
  </si>
  <si>
    <t>Phakhin</t>
  </si>
  <si>
    <t>Rewat</t>
  </si>
  <si>
    <t>Witsarut</t>
  </si>
  <si>
    <t>Supphawat</t>
  </si>
  <si>
    <t>Susahakitcha</t>
  </si>
  <si>
    <t>Sitthikon</t>
  </si>
  <si>
    <t>Sirisak</t>
  </si>
  <si>
    <t>Khunanon</t>
  </si>
  <si>
    <t>Ekkasit</t>
  </si>
  <si>
    <t>Kanlayakon</t>
  </si>
  <si>
    <t>Thatdao</t>
  </si>
  <si>
    <t>Phakhwan</t>
  </si>
  <si>
    <t>Phichitra</t>
  </si>
  <si>
    <t>Phutthiphong</t>
  </si>
  <si>
    <t>Phingkhanon</t>
  </si>
  <si>
    <t>Nithit</t>
  </si>
  <si>
    <t>Chomphunut</t>
  </si>
  <si>
    <t>Kanthanat</t>
  </si>
  <si>
    <t>Ekka-Anan</t>
  </si>
  <si>
    <t>Chetsadaphon</t>
  </si>
  <si>
    <t>Thapfa</t>
  </si>
  <si>
    <t>Thitiwut</t>
  </si>
  <si>
    <t>Thirawut</t>
  </si>
  <si>
    <t>Natphong</t>
  </si>
  <si>
    <t>Papon</t>
  </si>
  <si>
    <t>Worarak</t>
  </si>
  <si>
    <t>Wayuphat</t>
  </si>
  <si>
    <t>Sombat</t>
  </si>
  <si>
    <t>Setthawut</t>
  </si>
  <si>
    <t>Buakhli</t>
  </si>
  <si>
    <t>Amphuthon</t>
  </si>
  <si>
    <t>Wongkhrut</t>
  </si>
  <si>
    <t>Thongklet</t>
  </si>
  <si>
    <t>Phumphuang</t>
  </si>
  <si>
    <t>Chatuphak</t>
  </si>
  <si>
    <t>Wongsamrit</t>
  </si>
  <si>
    <t>Sathan-Un</t>
  </si>
  <si>
    <t>Chumchit</t>
  </si>
  <si>
    <t>Hayakoi</t>
  </si>
  <si>
    <t>Suk-In</t>
  </si>
  <si>
    <t>Chaksathan</t>
  </si>
  <si>
    <t>Sawisit</t>
  </si>
  <si>
    <t>Khwanchai</t>
  </si>
  <si>
    <t>Klinkeson</t>
  </si>
  <si>
    <t>Khwanma</t>
  </si>
  <si>
    <t>Phopan</t>
  </si>
  <si>
    <t>Yara-Ngap</t>
  </si>
  <si>
    <t>Chomphikun</t>
  </si>
  <si>
    <t>Imchanthuek</t>
  </si>
  <si>
    <t>Piamsuk</t>
  </si>
  <si>
    <t>Fonglam</t>
  </si>
  <si>
    <t>Silakhom</t>
  </si>
  <si>
    <t>Sarima</t>
  </si>
  <si>
    <t>Sukmueang</t>
  </si>
  <si>
    <t>Khlaithong</t>
  </si>
  <si>
    <t>Siworarani</t>
  </si>
  <si>
    <t>Singphan</t>
  </si>
  <si>
    <t>Takoengphon</t>
  </si>
  <si>
    <t>Phetprasoet</t>
  </si>
  <si>
    <t>Phaeloi</t>
  </si>
  <si>
    <t>Phraising</t>
  </si>
  <si>
    <t>Simma</t>
  </si>
  <si>
    <t>Imwong</t>
  </si>
  <si>
    <t>Noiklat</t>
  </si>
  <si>
    <t>Thapphet</t>
  </si>
  <si>
    <t>Tosom</t>
  </si>
  <si>
    <t>Saengngoen</t>
  </si>
  <si>
    <t>Khabun</t>
  </si>
  <si>
    <t>Yiokhim</t>
  </si>
  <si>
    <t>Ninkaeo</t>
  </si>
  <si>
    <t>Thapchumphon</t>
  </si>
  <si>
    <t>Satnok</t>
  </si>
  <si>
    <t>Ramangthong</t>
  </si>
  <si>
    <t>Wongwikkon</t>
  </si>
  <si>
    <t>Sidirungrueang</t>
  </si>
  <si>
    <t>Thonsao</t>
  </si>
  <si>
    <t>Yimsawat</t>
  </si>
  <si>
    <t>Sisot</t>
  </si>
  <si>
    <t>Klatngim</t>
  </si>
  <si>
    <t>Nanut</t>
  </si>
  <si>
    <t>Phraisan</t>
  </si>
  <si>
    <t>Kunnada</t>
  </si>
  <si>
    <t>Phunphiphat</t>
  </si>
  <si>
    <t>Rueangnin</t>
  </si>
  <si>
    <t>Phumthong</t>
  </si>
  <si>
    <t>Tuancha-Em</t>
  </si>
  <si>
    <t>Champhot</t>
  </si>
  <si>
    <t>Chomphu</t>
  </si>
  <si>
    <t>Phitthayaphong</t>
  </si>
  <si>
    <t>Phohom</t>
  </si>
  <si>
    <t>Puiphukhiao</t>
  </si>
  <si>
    <t>Chaisue</t>
  </si>
  <si>
    <t>Onchana</t>
  </si>
  <si>
    <t>Simahapho</t>
  </si>
  <si>
    <t>Sapso</t>
  </si>
  <si>
    <t>Nanthasen</t>
  </si>
  <si>
    <t>Phongwan</t>
  </si>
  <si>
    <t>Longkaeo</t>
  </si>
  <si>
    <t>Somphan</t>
  </si>
  <si>
    <t>Khampin</t>
  </si>
  <si>
    <t>Hemsat</t>
  </si>
  <si>
    <t>Athiphatthanawarodom</t>
  </si>
  <si>
    <t>Koetsiri</t>
  </si>
  <si>
    <t>Phayayot</t>
  </si>
  <si>
    <t>Chomphuwiset</t>
  </si>
  <si>
    <t>Nilarat</t>
  </si>
  <si>
    <t>Radomsuk</t>
  </si>
  <si>
    <t>Thongkhampleo</t>
  </si>
  <si>
    <t>Phanthaen</t>
  </si>
  <si>
    <t>China</t>
  </si>
  <si>
    <t>Khayandi</t>
  </si>
  <si>
    <t>Pannon</t>
  </si>
  <si>
    <t>Phanphong</t>
  </si>
  <si>
    <t>Sikaeophuang</t>
  </si>
  <si>
    <t>Khongsong</t>
  </si>
  <si>
    <t>Triyai</t>
  </si>
  <si>
    <t>Buasot</t>
  </si>
  <si>
    <t>Inkaeo</t>
  </si>
  <si>
    <t>Takhethong</t>
  </si>
  <si>
    <t>Saowanon</t>
  </si>
  <si>
    <t>Sonchin</t>
  </si>
  <si>
    <t>Phanngoen</t>
  </si>
  <si>
    <t>Phahurat</t>
  </si>
  <si>
    <t>Chaisopha</t>
  </si>
  <si>
    <t>Homla-O</t>
  </si>
  <si>
    <t>Chaiphan</t>
  </si>
  <si>
    <t>Tharakhamhan</t>
  </si>
  <si>
    <t>Chansawek</t>
  </si>
  <si>
    <t>Matha</t>
  </si>
  <si>
    <t>Musikachat</t>
  </si>
  <si>
    <t>Chaibunlue</t>
  </si>
  <si>
    <t>Chiatlaem</t>
  </si>
  <si>
    <t>Sueapan</t>
  </si>
  <si>
    <t>Sukchusi</t>
  </si>
  <si>
    <t>Suwanbang</t>
  </si>
  <si>
    <t>Yangmi</t>
  </si>
  <si>
    <t>Phumsat</t>
  </si>
  <si>
    <t>Duangsaeng</t>
  </si>
  <si>
    <t>Sangakkhi</t>
  </si>
  <si>
    <t>Thongkham</t>
  </si>
  <si>
    <t>Saeyang</t>
  </si>
  <si>
    <t>Isarawutphongsa</t>
  </si>
  <si>
    <t>Ngesantia</t>
  </si>
  <si>
    <t>Wongthian</t>
  </si>
  <si>
    <t>Phraikhachi</t>
  </si>
  <si>
    <t>Kingthai</t>
  </si>
  <si>
    <t>Khumsa-At</t>
  </si>
  <si>
    <t>Phuasi</t>
  </si>
  <si>
    <t>Hansi</t>
  </si>
  <si>
    <t>Phimphaphon</t>
  </si>
  <si>
    <t>Paosat</t>
  </si>
  <si>
    <t>Buakham</t>
  </si>
  <si>
    <t>Wachirabanklang</t>
  </si>
  <si>
    <t>Kaeokhongthon</t>
  </si>
  <si>
    <t>Sukon</t>
  </si>
  <si>
    <t>Koetpan</t>
  </si>
  <si>
    <t>Chanrit</t>
  </si>
  <si>
    <t>Wangcharoen</t>
  </si>
  <si>
    <t>Sisaengnoi</t>
  </si>
  <si>
    <t>Wongkrasae</t>
  </si>
  <si>
    <t>Rakklin</t>
  </si>
  <si>
    <t>Thatsanit</t>
  </si>
  <si>
    <t>Singsom</t>
  </si>
  <si>
    <t>Ui-Ngao</t>
  </si>
  <si>
    <t>Duangrai</t>
  </si>
  <si>
    <t>Phetmani</t>
  </si>
  <si>
    <t>Khumkreng</t>
  </si>
  <si>
    <t>Sonthi</t>
  </si>
  <si>
    <t>Sukhen</t>
  </si>
  <si>
    <t>Imsombat</t>
  </si>
  <si>
    <t>Khachonklin</t>
  </si>
  <si>
    <t>Lopket</t>
  </si>
  <si>
    <t>Thongdi</t>
  </si>
  <si>
    <t>Saetae</t>
  </si>
  <si>
    <t>Khongthong</t>
  </si>
  <si>
    <t>Sombuntham</t>
  </si>
  <si>
    <t>Ariyuangsathit</t>
  </si>
  <si>
    <t>Thetsombun</t>
  </si>
  <si>
    <t>Sanit</t>
  </si>
  <si>
    <t>Khunsanthia</t>
  </si>
  <si>
    <t>Chaemsa-At</t>
  </si>
  <si>
    <t>Siphun</t>
  </si>
  <si>
    <t>Kamphaengnin</t>
  </si>
  <si>
    <t>Methakun</t>
  </si>
  <si>
    <t>Lamcharoen</t>
  </si>
  <si>
    <t>Yotrak</t>
  </si>
  <si>
    <t>Fong-Em</t>
  </si>
  <si>
    <t>Sichomphu</t>
  </si>
  <si>
    <t>Sukchaidi</t>
  </si>
  <si>
    <t>Ngamsomnuek</t>
  </si>
  <si>
    <t>Nikkham</t>
  </si>
  <si>
    <t>Kaeokhaek</t>
  </si>
  <si>
    <t>Thong-In</t>
  </si>
  <si>
    <t>Chanma</t>
  </si>
  <si>
    <t>Yuyu</t>
  </si>
  <si>
    <t>Sisa-At</t>
  </si>
  <si>
    <t>Saenkhun</t>
  </si>
  <si>
    <t>Hanprasoet</t>
  </si>
  <si>
    <t>Kosanwi</t>
  </si>
  <si>
    <t>Choeichan</t>
  </si>
  <si>
    <t>Chunlamat</t>
  </si>
  <si>
    <t>Phutcharun</t>
  </si>
  <si>
    <t>Homsuwan</t>
  </si>
  <si>
    <t>Thawanwet</t>
  </si>
  <si>
    <t>Sasanan</t>
  </si>
  <si>
    <t>Siphet</t>
  </si>
  <si>
    <t>Phetchana</t>
  </si>
  <si>
    <t>Tosongkhram</t>
  </si>
  <si>
    <t>Phanthasiphum</t>
  </si>
  <si>
    <t>Thongphanchang</t>
  </si>
  <si>
    <t>Phromma</t>
  </si>
  <si>
    <t>Saopha</t>
  </si>
  <si>
    <t>Phongleng</t>
  </si>
  <si>
    <t>Saensena</t>
  </si>
  <si>
    <t>Maikhunthot</t>
  </si>
  <si>
    <t>Rotkhao</t>
  </si>
  <si>
    <t>Soda</t>
  </si>
  <si>
    <t>Kasikan</t>
  </si>
  <si>
    <t>Nokloi</t>
  </si>
  <si>
    <t>Chaimungkhun</t>
  </si>
  <si>
    <t>Chara</t>
  </si>
  <si>
    <t>Sawangwatthana</t>
  </si>
  <si>
    <t>Bunmi</t>
  </si>
  <si>
    <t>Kongsanam</t>
  </si>
  <si>
    <t>Saengsuwan</t>
  </si>
  <si>
    <t>Fueangchiwit</t>
  </si>
  <si>
    <t>Miphum</t>
  </si>
  <si>
    <t>Sawaengnam</t>
  </si>
  <si>
    <t>Inthep</t>
  </si>
  <si>
    <t>Simek</t>
  </si>
  <si>
    <t>Kaeomongkhon</t>
  </si>
  <si>
    <t>Puchai</t>
  </si>
  <si>
    <t>Kopthankit</t>
  </si>
  <si>
    <t>Suwansiri</t>
  </si>
  <si>
    <t>Namphu</t>
  </si>
  <si>
    <t>Dokphut</t>
  </si>
  <si>
    <t>Phonwi</t>
  </si>
  <si>
    <t>Nonkaeo</t>
  </si>
  <si>
    <t>Klamnak</t>
  </si>
  <si>
    <t>Lamunnoi</t>
  </si>
  <si>
    <t>Ruamwongyat</t>
  </si>
  <si>
    <t>Suetrong</t>
  </si>
  <si>
    <t>Ketbanglai</t>
  </si>
  <si>
    <t>Chaitrong</t>
  </si>
  <si>
    <t>Sukhuprakan</t>
  </si>
  <si>
    <t>Yotnui</t>
  </si>
  <si>
    <t>Pianak</t>
  </si>
  <si>
    <t>Phrakhun</t>
  </si>
  <si>
    <t>Laksanasi</t>
  </si>
  <si>
    <t>Phongphan</t>
  </si>
  <si>
    <t>Charoenrat</t>
  </si>
  <si>
    <t>Phanthong</t>
  </si>
  <si>
    <t>Sonthayaman</t>
  </si>
  <si>
    <t>Lao-In</t>
  </si>
  <si>
    <t>Phloi-Ngam</t>
  </si>
  <si>
    <t>Hiri-O</t>
  </si>
  <si>
    <t>Ninsonthi</t>
  </si>
  <si>
    <t>Phuengyaem</t>
  </si>
  <si>
    <t>Saengsinuan</t>
  </si>
  <si>
    <t>Chinphak</t>
  </si>
  <si>
    <t>Niammueangpak</t>
  </si>
  <si>
    <t>Milon</t>
  </si>
  <si>
    <t>Sing-Udon</t>
  </si>
  <si>
    <t>Koensin</t>
  </si>
  <si>
    <t>Nakkoet</t>
  </si>
  <si>
    <t>Phichaiphatthanacharoen</t>
  </si>
  <si>
    <t>Chitsukhuman</t>
  </si>
  <si>
    <t>Kaeosuk</t>
  </si>
  <si>
    <t>Fakthongyu</t>
  </si>
  <si>
    <t>Khaengraeng</t>
  </si>
  <si>
    <t>Phanphing</t>
  </si>
  <si>
    <t>Saengkla</t>
  </si>
  <si>
    <t>Chutsungnoen</t>
  </si>
  <si>
    <t>Kluengpho</t>
  </si>
  <si>
    <t>Yensom</t>
  </si>
  <si>
    <t>Thongniam</t>
  </si>
  <si>
    <t>Khongkaeo</t>
  </si>
  <si>
    <t>Burana</t>
  </si>
  <si>
    <t>Sirichan</t>
  </si>
  <si>
    <t>Lakun</t>
  </si>
  <si>
    <t>Thancharoen</t>
  </si>
  <si>
    <t>Sukkaen</t>
  </si>
  <si>
    <t>Hongthong</t>
  </si>
  <si>
    <t>คณิตนันทน์</t>
  </si>
  <si>
    <t>Kanitnan</t>
  </si>
  <si>
    <t>สุทธิภาคย์</t>
  </si>
  <si>
    <t>Sutthiphak</t>
  </si>
  <si>
    <t>กนกพร นันทะเสน</t>
  </si>
  <si>
    <t>กมลชนก ขะบูรณ์</t>
  </si>
  <si>
    <t>กานต์ธิดา ยิวคิม</t>
  </si>
  <si>
    <t>ณภัทร นิลแก้ว</t>
  </si>
  <si>
    <t>ณัฐชยา กลิ่นเกษร</t>
  </si>
  <si>
    <t>ทิพย์ญดา อธิพัฒนวโรดม</t>
  </si>
  <si>
    <t>นุจเนตร ชูวงษ์</t>
  </si>
  <si>
    <t>ปรียาภรณ์ ทัพชุมพล</t>
  </si>
  <si>
    <t>พรพรรณ์ นิลารัตน์</t>
  </si>
  <si>
    <t>พิมพ์ลภัส อินทชัย</t>
  </si>
  <si>
    <t>แพรพิไล คันธชิต</t>
  </si>
  <si>
    <t>ไพลิน สาดนอก</t>
  </si>
  <si>
    <t>วรรณทนา ระมั่งทอง</t>
  </si>
  <si>
    <t>วรรณนิภา วงษ์วิกย์กรณ์</t>
  </si>
  <si>
    <t>ศุภากาญน์ สิทธิกุล</t>
  </si>
  <si>
    <t>สุพรรษา สุวพร</t>
  </si>
  <si>
    <t>อธิญา ศรีดีรุ่งเรื่อง</t>
  </si>
  <si>
    <t>อัจฉรา ท่อนเสาร์</t>
  </si>
  <si>
    <t>อัจฉรา ยิ้มสวัสดิ์</t>
  </si>
  <si>
    <t>อินทุอร ศรีสด</t>
  </si>
  <si>
    <t>ชุติมา จันทร์สมบัติ</t>
  </si>
  <si>
    <t>ธัญสินี อยู่เย็น</t>
  </si>
  <si>
    <t>วันดี ศรีสุข</t>
  </si>
  <si>
    <t>กรวิภา โสภาใจ</t>
  </si>
  <si>
    <t>นิชาภา มั่นใจ</t>
  </si>
  <si>
    <t>ปนัดดา วันทอง</t>
  </si>
  <si>
    <t>กฤษณ์ บัวคลี่</t>
  </si>
  <si>
    <t>เขมทัศน์ อ่ำทิม</t>
  </si>
  <si>
    <t>จินดา เจริญเสม</t>
  </si>
  <si>
    <t>จิรายุ ฟองหล่ำ</t>
  </si>
  <si>
    <t>ชัยวิชิต ศิลาคม</t>
  </si>
  <si>
    <t>ชุติพงศ์ อำภูธร</t>
  </si>
  <si>
    <t>ฑนวัฒน์ สาริมา</t>
  </si>
  <si>
    <t>ณัฐพงศ์ สุขเมือง</t>
  </si>
  <si>
    <t>ณัฐวุฒิ วงษ์ครุฑ</t>
  </si>
  <si>
    <t>ณัฐวุฒิ วันทอง</t>
  </si>
  <si>
    <t>ดนุพัฒน์ คล้ายทอง</t>
  </si>
  <si>
    <t>ดิษยโชติ ชมชื่น</t>
  </si>
  <si>
    <t>ทิวาวัธร์ ศรีวรรณี</t>
  </si>
  <si>
    <t>ธนกฤต เจิมดี</t>
  </si>
  <si>
    <t>ธนดล ทีสา</t>
  </si>
  <si>
    <t>ธนวัฒน์ วงษ์ล้อม</t>
  </si>
  <si>
    <t>ธนากร ทองเกล็ด</t>
  </si>
  <si>
    <t>ธาดา พุ่มพวง</t>
  </si>
  <si>
    <t>ธีรภัทร์ แสงทอง</t>
  </si>
  <si>
    <t>นพดล สิงห์พันธ์</t>
  </si>
  <si>
    <t>นราวิชญ์ จตุภักดิ์</t>
  </si>
  <si>
    <t>ปริวรรต ตะเกิ้งผล</t>
  </si>
  <si>
    <t>ปิยะวัฒน์ เพ็ชรประเสริฐ</t>
  </si>
  <si>
    <t>พงศธร มั่นใจ</t>
  </si>
  <si>
    <t>พัสกร แพลอย</t>
  </si>
  <si>
    <t>พิชิต ไพรสิงห์</t>
  </si>
  <si>
    <t>เพชร ชมพู</t>
  </si>
  <si>
    <t>ภูวฤทธิ์ ทองยิ้ม</t>
  </si>
  <si>
    <t>รชานนท์ ธูปบูชา</t>
  </si>
  <si>
    <t>วันชนะ สิมมา</t>
  </si>
  <si>
    <t>สรกัณฑ์ อิ่มวงษ์</t>
  </si>
  <si>
    <t>สรยุทธ น้อยกลัด</t>
  </si>
  <si>
    <t>อครพล ชมชื่น</t>
  </si>
  <si>
    <t>อธิวัฒน์ ทับเพ็ชร์</t>
  </si>
  <si>
    <t>อภิสิทธิ์ โตส้ม</t>
  </si>
  <si>
    <t>อานนท์ แสงเงิน</t>
  </si>
  <si>
    <t>ชัยยุทธ์ คงเกิด</t>
  </si>
  <si>
    <t>ธนกฤต คันทะชิต</t>
  </si>
  <si>
    <t>ธนกฤติ หอมรื่น</t>
  </si>
  <si>
    <t>ธนวัช สิงห์ทอน</t>
  </si>
  <si>
    <t>ธันวา ปั้นเพ็ง</t>
  </si>
  <si>
    <t>นรินทร์ศักดิ์ โสระดา</t>
  </si>
  <si>
    <t>ปัณณวัฒน์ ตองอ่อน</t>
  </si>
  <si>
    <t>พัชรพงษ์ ปานบุดดา</t>
  </si>
  <si>
    <t>สรยุทธ์ เจสะขา</t>
  </si>
  <si>
    <t>สุพิพัฒน์ มากเหลือ</t>
  </si>
  <si>
    <t>อดิสรณ์ คำบรรลือ</t>
  </si>
  <si>
    <t>ธนกฤต จารัมย์</t>
  </si>
  <si>
    <t>วีรภัทร จันทร์พิชัย</t>
  </si>
  <si>
    <t>จักรกฤษ คงเพชรศักดิ์</t>
  </si>
  <si>
    <t>ธัญชนก เปี่ยมสุก</t>
  </si>
  <si>
    <t>พิมเฮ้า</t>
  </si>
  <si>
    <t>Phimhoa</t>
  </si>
  <si>
    <t>บุฬา</t>
  </si>
  <si>
    <t>Bula</t>
  </si>
  <si>
    <t>รพี</t>
  </si>
  <si>
    <t>แนบเนียน</t>
  </si>
  <si>
    <t>Rapee</t>
  </si>
  <si>
    <t>Nabnean</t>
  </si>
  <si>
    <t>กระทิงดอย</t>
  </si>
  <si>
    <t>วรเชษฐ์</t>
  </si>
  <si>
    <t>ลัคแมน</t>
  </si>
  <si>
    <t>Thanadol</t>
  </si>
  <si>
    <t>Krathingdoi</t>
  </si>
  <si>
    <t>Lukman</t>
  </si>
  <si>
    <t>Worachet</t>
  </si>
  <si>
    <t>ยาใจ</t>
  </si>
  <si>
    <t>Yajai</t>
  </si>
  <si>
    <t>Wongwaran</t>
  </si>
  <si>
    <t>เด็กชายกิติพัฒน์  นานุช</t>
  </si>
  <si>
    <t>เด็กชายณัฐนันท์  พูลพิพัฒน์</t>
  </si>
  <si>
    <t>เด็กชายธนกร  เรืองนิล</t>
  </si>
  <si>
    <t>เด็กชายธนวัฒน์  พุ่มทอง</t>
  </si>
  <si>
    <t>เด็กชายปิยภัทร  ฉ่ำพจน์</t>
  </si>
  <si>
    <t>เด็กชายสุรเสกข์  ใจซื่อ</t>
  </si>
  <si>
    <t>เด็กชายอาทิตย์  ดีเลิศ</t>
  </si>
  <si>
    <t>เด็กชายณภัทรภูมิ  คงสงค์</t>
  </si>
  <si>
    <t>เด็กชายณัฐพนธ์  ตรีใย</t>
  </si>
  <si>
    <t>เด็กชายธนชิต  วิเศษสิงห์</t>
  </si>
  <si>
    <t>เด็กชายนัฐฐนินทร์  สอนจีน</t>
  </si>
  <si>
    <t>เด็กชายวรเมธ  ไชยพันธ์</t>
  </si>
  <si>
    <t>เด็กชายอินทร์ทัศน์  จันทร์เสวก</t>
  </si>
  <si>
    <t>นายศิริศักดิ์  พงค์พันธ์</t>
  </si>
  <si>
    <t xml:space="preserve">Mr.  </t>
  </si>
  <si>
    <t>Mr.</t>
  </si>
  <si>
    <t>นายฐาปกรณ์  มรดก</t>
  </si>
  <si>
    <t>อชิระ</t>
  </si>
  <si>
    <t>Achira</t>
  </si>
  <si>
    <t>สุดสาคร</t>
  </si>
  <si>
    <t>นราาธิป</t>
  </si>
  <si>
    <t>Narathip</t>
  </si>
  <si>
    <t>กำลังทำเรื่องย้าย</t>
  </si>
  <si>
    <t>โปรยลาภ</t>
  </si>
  <si>
    <t>ม่อนในหมอก</t>
  </si>
  <si>
    <t>แสงแก้ว</t>
  </si>
  <si>
    <t>ช่วงกลาง</t>
  </si>
  <si>
    <t>ทุมวงศ์</t>
  </si>
  <si>
    <t>หมอนอิง</t>
  </si>
  <si>
    <t>Jutharat</t>
  </si>
  <si>
    <t>Monaing</t>
  </si>
  <si>
    <t>มุกรินทร์</t>
  </si>
  <si>
    <t>Moogarin</t>
  </si>
  <si>
    <t>Sudsakorn</t>
  </si>
  <si>
    <t>เมธาสิทธิ์</t>
  </si>
  <si>
    <t>จันทร์เขียว</t>
  </si>
  <si>
    <t>Mathasit</t>
  </si>
  <si>
    <t>Jankaew</t>
  </si>
  <si>
    <t>อ้ายจุ้ม</t>
  </si>
  <si>
    <t>Tanakorn</t>
  </si>
  <si>
    <t>Aiyjum</t>
  </si>
  <si>
    <t>ณัฐชนนท์</t>
  </si>
  <si>
    <t>ยาสมุทร์</t>
  </si>
  <si>
    <t>Natchanon</t>
  </si>
  <si>
    <t>Yasamut</t>
  </si>
  <si>
    <t>สิทธิ์ก้าวหน้า</t>
  </si>
  <si>
    <t>Siravich</t>
  </si>
  <si>
    <t>Sitkawna</t>
  </si>
  <si>
    <t>เขียวเกษม</t>
  </si>
  <si>
    <t>Khiaokasem</t>
  </si>
  <si>
    <t>ทวีพร</t>
  </si>
  <si>
    <t>บุญวิเศษ</t>
  </si>
  <si>
    <t>Thaweephon</t>
  </si>
  <si>
    <t>Bunwiset</t>
  </si>
  <si>
    <t>อาภัสรา</t>
  </si>
  <si>
    <t>บุญสอาด</t>
  </si>
  <si>
    <t>Apatsara</t>
  </si>
  <si>
    <t>Boonsaart</t>
  </si>
  <si>
    <t>ปรีดี</t>
  </si>
  <si>
    <t>Kornkanok</t>
  </si>
  <si>
    <t>Preedee</t>
  </si>
  <si>
    <t>พิมพ์ณดา</t>
  </si>
  <si>
    <t>อั่วหงวน</t>
  </si>
  <si>
    <t>พันธวัช</t>
  </si>
  <si>
    <t>เบ่งฮวด</t>
  </si>
  <si>
    <t>Phantawat</t>
  </si>
  <si>
    <t>Benghuad</t>
  </si>
  <si>
    <t>ไชยวุฒิ</t>
  </si>
  <si>
    <t>ธัญณธรณ์</t>
  </si>
  <si>
    <t>สุวรรณชื่น</t>
  </si>
  <si>
    <t>Prathum</t>
  </si>
  <si>
    <t>Sirirat</t>
  </si>
  <si>
    <t>Thumwong</t>
  </si>
  <si>
    <t>Thunnathon</t>
  </si>
  <si>
    <t>Suwancheun</t>
  </si>
  <si>
    <t>Chaiwut</t>
  </si>
  <si>
    <t>แผน</t>
  </si>
  <si>
    <t>SMT(S)</t>
  </si>
  <si>
    <t>SMT(T)</t>
  </si>
  <si>
    <t>CEP</t>
  </si>
  <si>
    <t>CP</t>
  </si>
  <si>
    <t>Chanthon</t>
  </si>
  <si>
    <t>พุทธจันทร์</t>
  </si>
  <si>
    <t>Chakkaphan</t>
  </si>
  <si>
    <t>Phutchan</t>
  </si>
  <si>
    <t>ทองพิมพ์</t>
  </si>
  <si>
    <t>Thongphim</t>
  </si>
  <si>
    <t>Neelee</t>
  </si>
  <si>
    <t>Noiklad</t>
  </si>
  <si>
    <t>PAP1</t>
  </si>
  <si>
    <t>PAP3</t>
  </si>
  <si>
    <t>PAP2</t>
  </si>
  <si>
    <t>SP1</t>
  </si>
  <si>
    <t>SP2</t>
  </si>
  <si>
    <t>SP3</t>
  </si>
  <si>
    <t>SP4</t>
  </si>
  <si>
    <t>ความเป็นเลิศ</t>
  </si>
  <si>
    <t>รัมภาพร</t>
  </si>
  <si>
    <t>ยอดฉัตร</t>
  </si>
  <si>
    <t>Ramphaporn</t>
  </si>
  <si>
    <t>Yodchat</t>
  </si>
  <si>
    <t>อริสรา</t>
  </si>
  <si>
    <t>มาน้อย</t>
  </si>
  <si>
    <t>Manoi</t>
  </si>
  <si>
    <t>แผนการเรียน</t>
  </si>
  <si>
    <t>อั่วหวงน</t>
  </si>
  <si>
    <t>รินทร์ลิตา</t>
  </si>
  <si>
    <t>Rinlita</t>
  </si>
  <si>
    <t>Phimnada</t>
  </si>
  <si>
    <t>Uangaun</t>
  </si>
  <si>
    <t>เอกสารที่ขาด</t>
  </si>
  <si>
    <t>หนังสือยินดีรับ</t>
  </si>
  <si>
    <t>รูปถ่าย</t>
  </si>
  <si>
    <t>พงษ์พิพัฒน์</t>
  </si>
  <si>
    <t>แจ่มจำรัส</t>
  </si>
  <si>
    <t>Phongphiphat</t>
  </si>
  <si>
    <t>Jaemjamrat</t>
  </si>
  <si>
    <t>ภาคเรียนที่1 ปีการศึกษา 2564</t>
  </si>
  <si>
    <t>รายชื่อนักเรียนชั้นมัธยมศึกษาปีที่ 6 ห้อง 4 ภาคเรียนที่ 1 ปีการศึกษา 2564</t>
  </si>
  <si>
    <t>รายชื่อนักเรียนชั้นมัธยมศึกษาปีที่ 1 ห้อง 1 ภาคเรียนที่ 1 ปีการศึกษา 2564</t>
  </si>
  <si>
    <t>รายชื่อนักเรียนชั้นมัธยมศึกษาปีที่ 1 ห้อง 2 ภาคเรียนที่ 1 ปีการศึกษา 2564</t>
  </si>
  <si>
    <t>รายชื่อนักเรียนชั้นมัธยมศึกษาปีที่ 1 ห้อง 3 ภาคเรียนที่ 1 ปีการศึกษา 2564</t>
  </si>
  <si>
    <t>รายชื่อนักเรียนชั้นมัธยมศึกษาปีที่ 1 ห้อง 4 ภาคเรียนที่ 1 ปีการศึกษา 2564</t>
  </si>
  <si>
    <t>รายชื่อนักเรียนชั้นมัธยมศึกษาปีที่ 2 ห้อง 1 ภาคเรียนที่ 1 ปีการศึกษา 2564</t>
  </si>
  <si>
    <t>รายชื่อนักเรียนชั้นมัธยมศึกษาปีที่ 2 ห้อง 2 ภาคเรียนที่ 1 ปีการศึกษา 2564</t>
  </si>
  <si>
    <t>รายชื่อนักเรียนชั้นมัธยมศึกษาปีที่ 2 ห้อง 3 ภาคเรียนที่ 1 ปีการศึกษา 2564</t>
  </si>
  <si>
    <t>รายชื่อนักเรียนชั้นมัธยมศึกษาปีที่ 2 ห้อง 4 ภาคเรียนที่ 1 ปีการศึกษา 2564</t>
  </si>
  <si>
    <t>รายชื่อนักเรียนชั้นมัธยมศึกษาปีที่ 3 ห้อง 1 ภาคเรียนที่ 1 ปีการศึกษา 2564</t>
  </si>
  <si>
    <t>รายชื่อนักเรียนชั้นมัธยมศึกษาปีที่ 3 ห้อง 2 ภาคเรียนที่ 1 ปีการศึกษา 2564</t>
  </si>
  <si>
    <t>รายชื่อนักเรียนชั้นมัธยมศึกษาปีที่ 3 ห้อง 3 ภาคเรียนที่ 1 ปีการศึกษา 2564</t>
  </si>
  <si>
    <t>รายชื่อนักเรียนชั้นมัธยมศึกษาปีที่ 3 ห้อง 4 ภาคเรียนที่ 1 ปีการศึกษา 2564</t>
  </si>
  <si>
    <t>รายชื่อนักเรียนชั้นมัธยมศึกษาปีที่ 4 ห้อง 1 ภาคเรียนที่ 1 ปีการศึกษา 2564</t>
  </si>
  <si>
    <t>รายชื่อนักเรียนชั้นมัธยมศึกษาปีที่ 4 ห้อง 2 ภาคเรียนที่ 1 ปีการศึกษา 2564</t>
  </si>
  <si>
    <t>รายชื่อนักเรียนชั้นมัธยมศึกษาปีที่ 4 ห้อง 3 ภาคเรียนที่ 1 ปีการศึกษา 2564</t>
  </si>
  <si>
    <t>รายชื่อนักเรียนชั้นมัธยมศึกษาปีที่ 4 ห้อง 4 ภาคเรียนที่ 1 ปีการศึกษา 2564</t>
  </si>
  <si>
    <t>รายชื่อนักเรียนชั้นมัธยมศึกษาปีที่ 5 ห้อง 1 ภาคเรียนที่ 1 ปีการศึกษา 2564</t>
  </si>
  <si>
    <t>รายชื่อนักเรียนชั้นมัธยมศึกษาปีที่ 5 ห้อง 2 ภาคเรียนที่ 1 ปีการศึกษา 2564</t>
  </si>
  <si>
    <t>รายชื่อนักเรียนชั้นมัธยมศึกษาปีที่ 5 ห้อง 3 ภาคเรียนที่ 1 ปีการศึกษา 2564</t>
  </si>
  <si>
    <t>รายชื่อนักเรียนชั้นมัธยมศึกษาปีที่ 5 ห้อง 4 ภาคเรียนที่ 1 ปีการศึกษา 2564</t>
  </si>
  <si>
    <t>รายชื่อนักเรียนชั้นมัธยมศึกษาปีที่ 6 ห้อง 1 ภาคเรียนที่ 1 ปีการศึกษา 2564</t>
  </si>
  <si>
    <t>รายชื่อนักเรียนชั้นมัธยมศึกษาปีที่ 6 ห้อง 2 ภาคเรียนที่ 1 ปีการศึกษา 2564</t>
  </si>
  <si>
    <t>รายชื่อนักเรียนชั้นมัธยมศึกษาปีที่ 6 ห้อง 3 ภาคเรียนที่ 1 ปีการศึกษา 2564</t>
  </si>
  <si>
    <t>สมหญิง</t>
  </si>
  <si>
    <t>ครุษเฉย</t>
  </si>
  <si>
    <t>ชนนท์</t>
  </si>
  <si>
    <t>วุฒิมานานนท์</t>
  </si>
  <si>
    <t>พิชิตชัย</t>
  </si>
  <si>
    <t>ผากงคำ</t>
  </si>
  <si>
    <t>ธิติวัฒน์</t>
  </si>
  <si>
    <t>ดนุพล</t>
  </si>
  <si>
    <t>กมลภัทร์</t>
  </si>
  <si>
    <t>ณัฐกิตติ์</t>
  </si>
  <si>
    <t>บุญก่อน</t>
  </si>
  <si>
    <t>ศรีนาราง</t>
  </si>
  <si>
    <t>พงษ์ศธร</t>
  </si>
  <si>
    <t>พุทธจันทรา</t>
  </si>
  <si>
    <t xml:space="preserve">วิรีทธิพลธ์  </t>
  </si>
  <si>
    <t>สมพันธ์</t>
  </si>
  <si>
    <t>สิทธิชัย</t>
  </si>
  <si>
    <t>ชัยมงคล</t>
  </si>
  <si>
    <t>นุ้ยเย็น</t>
  </si>
  <si>
    <t>ภู่เกตุ</t>
  </si>
  <si>
    <t>เชิญขวัญ</t>
  </si>
  <si>
    <t>กิตติพศ</t>
  </si>
  <si>
    <t>บานเย็นงาม</t>
  </si>
  <si>
    <t>สุรินทร</t>
  </si>
  <si>
    <t>พิชยภัทร์</t>
  </si>
  <si>
    <t>เพริศแก้ว</t>
  </si>
  <si>
    <t>จันทร์โพธิ์ทอง</t>
  </si>
  <si>
    <t>เนติพงษ์</t>
  </si>
  <si>
    <t>บุญมีรอด</t>
  </si>
  <si>
    <t>จิรายุส</t>
  </si>
  <si>
    <t>จันทร์บัว</t>
  </si>
  <si>
    <t>ฐันกรณ์</t>
  </si>
  <si>
    <t>เพาะแป้น</t>
  </si>
  <si>
    <t>พิมเสน</t>
  </si>
  <si>
    <t>จรัญ</t>
  </si>
  <si>
    <t>โพชะราช</t>
  </si>
  <si>
    <t>กัวหา</t>
  </si>
  <si>
    <t>ภูรีภัทร</t>
  </si>
  <si>
    <t>ต้นตระกาน</t>
  </si>
  <si>
    <t>ไชโย</t>
  </si>
  <si>
    <t>SP</t>
  </si>
  <si>
    <t xml:space="preserve">วีรภาพ </t>
  </si>
  <si>
    <t xml:space="preserve">ชาลิสา </t>
  </si>
  <si>
    <t xml:space="preserve">ณัฐนันท์ </t>
  </si>
  <si>
    <t xml:space="preserve">อาทิตยา </t>
  </si>
  <si>
    <t xml:space="preserve">คณิศร </t>
  </si>
  <si>
    <t>ประเสริฐ</t>
  </si>
  <si>
    <t xml:space="preserve">ธนกร </t>
  </si>
  <si>
    <t xml:space="preserve">สุทธิพงษ์ </t>
  </si>
  <si>
    <t>เด็กชาบย</t>
  </si>
  <si>
    <t>ขุมทอง</t>
  </si>
  <si>
    <t>ดุษฎี</t>
  </si>
  <si>
    <t>ศรีโพธา</t>
  </si>
  <si>
    <t>นนทกร</t>
  </si>
  <si>
    <t>นิลเสถียร</t>
  </si>
  <si>
    <t xml:space="preserve">กนต์ธร </t>
  </si>
  <si>
    <t xml:space="preserve">กฤตนัน   </t>
  </si>
  <si>
    <t xml:space="preserve">ธัญพัฒน์   </t>
  </si>
  <si>
    <t xml:space="preserve">วีรภาพ   </t>
  </si>
  <si>
    <t xml:space="preserve">สงกรานต์ </t>
  </si>
  <si>
    <t xml:space="preserve">สิรภัทร   </t>
  </si>
  <si>
    <t xml:space="preserve">ภัทรดนัย </t>
  </si>
  <si>
    <t xml:space="preserve">นนทวัฒน์   </t>
  </si>
  <si>
    <t xml:space="preserve">สุวรรณภูมิ   </t>
  </si>
  <si>
    <t xml:space="preserve">ธีรวัฒน์ </t>
  </si>
  <si>
    <t>ทาดง</t>
  </si>
  <si>
    <t xml:space="preserve">กวินธิดา   </t>
  </si>
  <si>
    <t xml:space="preserve">ชาลิสา   </t>
  </si>
  <si>
    <t xml:space="preserve">โชติกา   </t>
  </si>
  <si>
    <t xml:space="preserve">ณัฐนันท์   </t>
  </si>
  <si>
    <t xml:space="preserve">ถิรพร   </t>
  </si>
  <si>
    <t xml:space="preserve">ปนัดดา   </t>
  </si>
  <si>
    <t xml:space="preserve">พรยมล   </t>
  </si>
  <si>
    <t xml:space="preserve">วัชรินทร์   </t>
  </si>
  <si>
    <t xml:space="preserve">วันวิสา   </t>
  </si>
  <si>
    <t xml:space="preserve">ศศิภา   </t>
  </si>
  <si>
    <t xml:space="preserve">สิรินทรา   </t>
  </si>
  <si>
    <t xml:space="preserve">สุปราณี   </t>
  </si>
  <si>
    <t xml:space="preserve">ณภัทร </t>
  </si>
  <si>
    <t xml:space="preserve">นภัสวรรณ </t>
  </si>
  <si>
    <t xml:space="preserve">นริศรา   </t>
  </si>
  <si>
    <t xml:space="preserve">นีรศรี   </t>
  </si>
  <si>
    <t xml:space="preserve">บัณทิตา   </t>
  </si>
  <si>
    <t xml:space="preserve">พัณณ์ชิตา   </t>
  </si>
  <si>
    <t xml:space="preserve">วิพา   </t>
  </si>
  <si>
    <t xml:space="preserve">สิริลักษณ์   </t>
  </si>
  <si>
    <t xml:space="preserve">อาทิตยา   </t>
  </si>
  <si>
    <t xml:space="preserve">นิจจารีย์   </t>
  </si>
  <si>
    <t xml:space="preserve">วชิราวรรณ </t>
  </si>
  <si>
    <t>สุพรรณกลาง</t>
  </si>
  <si>
    <t>บานเพียร</t>
  </si>
  <si>
    <t xml:space="preserve">นภัสสร </t>
  </si>
  <si>
    <t>ทรัพย์ขำ</t>
  </si>
  <si>
    <t xml:space="preserve">จิดาภา </t>
  </si>
  <si>
    <t>แสงสินไชย</t>
  </si>
  <si>
    <t>จั่นเพชร</t>
  </si>
  <si>
    <t xml:space="preserve">สุพรรษา </t>
  </si>
  <si>
    <t>วุฒิวงศ์</t>
  </si>
  <si>
    <t xml:space="preserve">เพชรชมพู </t>
  </si>
  <si>
    <t>กล่อมเเก้ว</t>
  </si>
  <si>
    <t xml:space="preserve">ณัฐวรรณ </t>
  </si>
  <si>
    <t xml:space="preserve">กัญจนพร </t>
  </si>
  <si>
    <t>วงค์ทจักร</t>
  </si>
  <si>
    <t xml:space="preserve">สไบทิพย์ </t>
  </si>
  <si>
    <t>แย้มรื่น</t>
  </si>
  <si>
    <t xml:space="preserve">รัฐภูมิ   </t>
  </si>
  <si>
    <t xml:space="preserve">วรโชค   </t>
  </si>
  <si>
    <t xml:space="preserve">ณัชพล   </t>
  </si>
  <si>
    <t xml:space="preserve">ธนรัชน์ </t>
  </si>
  <si>
    <t>ราชกิจ</t>
  </si>
  <si>
    <t xml:space="preserve">ณัฐพล </t>
  </si>
  <si>
    <t xml:space="preserve">สมิทธ์ </t>
  </si>
  <si>
    <t>กุหลาบประเสริฐ</t>
  </si>
  <si>
    <t xml:space="preserve">อิมรอน </t>
  </si>
  <si>
    <t>ยูนุต</t>
  </si>
  <si>
    <t xml:space="preserve">ณัชชา </t>
  </si>
  <si>
    <t xml:space="preserve">วศิวพร   </t>
  </si>
  <si>
    <t xml:space="preserve">ธัญรัตน์ </t>
  </si>
  <si>
    <t xml:space="preserve">กรวิภา   </t>
  </si>
  <si>
    <t xml:space="preserve">ณัฐทิชา   </t>
  </si>
  <si>
    <t xml:space="preserve">ณัฐพร </t>
  </si>
  <si>
    <t xml:space="preserve">ณัฐวรรณ   </t>
  </si>
  <si>
    <t xml:space="preserve">นิชาภา </t>
  </si>
  <si>
    <t xml:space="preserve">นิศารัตน์ </t>
  </si>
  <si>
    <t xml:space="preserve">รุ่งทิพย์   </t>
  </si>
  <si>
    <t xml:space="preserve">วรรณลดา   </t>
  </si>
  <si>
    <t xml:space="preserve">กรชญดา  </t>
  </si>
  <si>
    <t xml:space="preserve">ขวัญ​คีณี </t>
  </si>
  <si>
    <t xml:space="preserve">จุฑาทิพย์ </t>
  </si>
  <si>
    <t xml:space="preserve">สุภาวดี </t>
  </si>
  <si>
    <t xml:space="preserve">อลินดา   </t>
  </si>
  <si>
    <t xml:space="preserve">ลลิตภัทร   </t>
  </si>
  <si>
    <t xml:space="preserve">ศิริรัตน์   </t>
  </si>
  <si>
    <t xml:space="preserve">น้ำฝน </t>
  </si>
  <si>
    <t>พัฒนศิริ</t>
  </si>
  <si>
    <t xml:space="preserve">ปานทิพย์ </t>
  </si>
  <si>
    <t xml:space="preserve">อรอนงค์ </t>
  </si>
  <si>
    <t>ถ้วนคล้าย</t>
  </si>
  <si>
    <t xml:space="preserve">สุพิชญา </t>
  </si>
  <si>
    <t>ปาธิชัย</t>
  </si>
  <si>
    <t xml:space="preserve">ทิฆัมพร </t>
  </si>
  <si>
    <t>เทพไพศาล</t>
  </si>
  <si>
    <t xml:space="preserve">กชกร </t>
  </si>
  <si>
    <t>แซ่ตัน</t>
  </si>
  <si>
    <t xml:space="preserve">พัชราภรณ์ </t>
  </si>
  <si>
    <t>คงฤทธิ์</t>
  </si>
  <si>
    <t xml:space="preserve">กนกวรรณ </t>
  </si>
  <si>
    <t>แก้วบัวดี</t>
  </si>
  <si>
    <t xml:space="preserve">นุชนาถ </t>
  </si>
  <si>
    <t>บุญสิงห์</t>
  </si>
  <si>
    <t xml:space="preserve">ศิริรัตน์ </t>
  </si>
  <si>
    <t xml:space="preserve">สุทธิพงษ์   </t>
  </si>
  <si>
    <t xml:space="preserve">ชัชวาล </t>
  </si>
  <si>
    <t xml:space="preserve">ศุภกฤต   </t>
  </si>
  <si>
    <t xml:space="preserve">ศุภวิทญ์ </t>
  </si>
  <si>
    <t xml:space="preserve">ณัฐวุฒิ </t>
  </si>
  <si>
    <t xml:space="preserve">นรภัทร </t>
  </si>
  <si>
    <t xml:space="preserve">รพีภัทร </t>
  </si>
  <si>
    <t xml:space="preserve">ณัฐพล  </t>
  </si>
  <si>
    <t xml:space="preserve">ณัฐวัฒน์   </t>
  </si>
  <si>
    <t xml:space="preserve">รัตนภูมิ  </t>
  </si>
  <si>
    <t xml:space="preserve">ธนกร   </t>
  </si>
  <si>
    <t xml:space="preserve">ธนโชติ  </t>
  </si>
  <si>
    <t xml:space="preserve">ธีรภัทร   </t>
  </si>
  <si>
    <t xml:space="preserve">ปฐวี  </t>
  </si>
  <si>
    <t xml:space="preserve">ปธานิน  </t>
  </si>
  <si>
    <t xml:space="preserve">พีรพัฒน์   </t>
  </si>
  <si>
    <t xml:space="preserve">วิรุณ   </t>
  </si>
  <si>
    <t xml:space="preserve">อภิรักษ์   </t>
  </si>
  <si>
    <t xml:space="preserve">พิรุณ </t>
  </si>
  <si>
    <t xml:space="preserve">พัชรพล  </t>
  </si>
  <si>
    <t xml:space="preserve">กิตติศักดิ์   </t>
  </si>
  <si>
    <t xml:space="preserve">สิริโชค   </t>
  </si>
  <si>
    <t xml:space="preserve">คณิศร   </t>
  </si>
  <si>
    <t xml:space="preserve">ภมร   </t>
  </si>
  <si>
    <t xml:space="preserve">ภัทราวุธ </t>
  </si>
  <si>
    <t xml:space="preserve">วงศ์วรัณ   </t>
  </si>
  <si>
    <t xml:space="preserve">รชต  </t>
  </si>
  <si>
    <t xml:space="preserve">วรชัย   </t>
  </si>
  <si>
    <t xml:space="preserve">ประทุม  </t>
  </si>
  <si>
    <t xml:space="preserve">ชานนท์  </t>
  </si>
  <si>
    <t>อินทรแรม</t>
  </si>
  <si>
    <t xml:space="preserve">ธรรมนูญ </t>
  </si>
  <si>
    <t>จินดารัตน์</t>
  </si>
  <si>
    <t xml:space="preserve">สรพรรณ </t>
  </si>
  <si>
    <t>จันทร์สุวรรณ</t>
  </si>
  <si>
    <t xml:space="preserve">ธมนวรรณ </t>
  </si>
  <si>
    <t xml:space="preserve">นิตยา  </t>
  </si>
  <si>
    <t xml:space="preserve">ศิริกานดา </t>
  </si>
  <si>
    <t xml:space="preserve">กรกมล </t>
  </si>
  <si>
    <t>ศิริมานนท์</t>
  </si>
  <si>
    <t xml:space="preserve">เสาวลักษณ์ </t>
  </si>
  <si>
    <t>หลำพงษ์</t>
  </si>
  <si>
    <t xml:space="preserve">วัลลิภา </t>
  </si>
  <si>
    <t>ชะโกทอง</t>
  </si>
  <si>
    <t xml:space="preserve">นฤมล </t>
  </si>
  <si>
    <t xml:space="preserve">มธุระดา </t>
  </si>
  <si>
    <t>อินคง</t>
  </si>
  <si>
    <t xml:space="preserve">เกียรติศักดิ์  </t>
  </si>
  <si>
    <t xml:space="preserve">รพีภัทร  </t>
  </si>
  <si>
    <t xml:space="preserve">นัฐวุฒิ  </t>
  </si>
  <si>
    <t xml:space="preserve">จิรพัส  </t>
  </si>
  <si>
    <t xml:space="preserve">ธีรภัทร  </t>
  </si>
  <si>
    <t xml:space="preserve">ธนกฤติ  </t>
  </si>
  <si>
    <t xml:space="preserve">รัชชานนท์  </t>
  </si>
  <si>
    <t xml:space="preserve">ณภัทร  </t>
  </si>
  <si>
    <t xml:space="preserve">จักรกฤษฎิ์  </t>
  </si>
  <si>
    <t>เอี่ยมบัว</t>
  </si>
  <si>
    <t xml:space="preserve">ทิวพันธุ์  </t>
  </si>
  <si>
    <t>ทองคุ้ย</t>
  </si>
  <si>
    <t xml:space="preserve">สหรัฐ  </t>
  </si>
  <si>
    <t xml:space="preserve">ปธานิน   </t>
  </si>
  <si>
    <t>ขุนวิเศษ</t>
  </si>
  <si>
    <t xml:space="preserve">โยธิน  </t>
  </si>
  <si>
    <t>นัดดาพรหม</t>
  </si>
  <si>
    <t xml:space="preserve">ภาสกร </t>
  </si>
  <si>
    <t xml:space="preserve"> คุณประเสริฐ</t>
  </si>
  <si>
    <t xml:space="preserve">อานุวัฒน์  </t>
  </si>
  <si>
    <t>ผ่องใส</t>
  </si>
  <si>
    <t xml:space="preserve">วรพล  </t>
  </si>
  <si>
    <t>คำศร</t>
  </si>
  <si>
    <t xml:space="preserve">ชินณัช  </t>
  </si>
  <si>
    <t>ผึ้งวรางคณา</t>
  </si>
  <si>
    <t xml:space="preserve">กรวิชญ์  </t>
  </si>
  <si>
    <t>เที่ยงธรรม</t>
  </si>
  <si>
    <t xml:space="preserve">พงศ์กร </t>
  </si>
  <si>
    <t>เกษสวงษ์</t>
  </si>
  <si>
    <t xml:space="preserve">วีรภัทธิ์  </t>
  </si>
  <si>
    <t xml:space="preserve">ภูรินทร์  </t>
  </si>
  <si>
    <t>ใหญ่ยงค์</t>
  </si>
  <si>
    <t xml:space="preserve">สหพร  </t>
  </si>
  <si>
    <t>ทิมจันทร์</t>
  </si>
  <si>
    <t xml:space="preserve">อัครชา  </t>
  </si>
  <si>
    <t>ชำไพรี</t>
  </si>
  <si>
    <t xml:space="preserve">กิตติศักดิ์  </t>
  </si>
  <si>
    <t>ซุ่นเซ่ง</t>
  </si>
  <si>
    <t xml:space="preserve">ณัฐภณ  </t>
  </si>
  <si>
    <t>สีหไกรย์</t>
  </si>
  <si>
    <t xml:space="preserve">ธนภัทร์  </t>
  </si>
  <si>
    <t>สดำพงษ์</t>
  </si>
  <si>
    <t xml:space="preserve">ธนวัฒน์  </t>
  </si>
  <si>
    <t>ชีวะเจริญ</t>
  </si>
  <si>
    <t xml:space="preserve">พีระณัฐ  </t>
  </si>
  <si>
    <t>สุวรรณศฤคาร</t>
  </si>
  <si>
    <t xml:space="preserve">ธีรนันท์  </t>
  </si>
  <si>
    <t>ทิสุข</t>
  </si>
  <si>
    <t xml:space="preserve">ปรีชา  </t>
  </si>
  <si>
    <t xml:space="preserve">สุเมธ  </t>
  </si>
  <si>
    <t>สรรเจริญเผ่าไทย</t>
  </si>
  <si>
    <t xml:space="preserve">รัชพล  </t>
  </si>
  <si>
    <t>ศรีมงคลโชคชัย</t>
  </si>
  <si>
    <t>วารินทร์</t>
  </si>
  <si>
    <t xml:space="preserve">ณัฐกานต์  </t>
  </si>
  <si>
    <t xml:space="preserve">ชลชาติ </t>
  </si>
  <si>
    <t xml:space="preserve"> โสตถิสุข</t>
  </si>
  <si>
    <t xml:space="preserve">รัฐภูมิ  </t>
  </si>
  <si>
    <t>พูนกัน</t>
  </si>
  <si>
    <t xml:space="preserve">ศิปปกร  </t>
  </si>
  <si>
    <t>อินทนี</t>
  </si>
  <si>
    <t xml:space="preserve">จรณินท์  </t>
  </si>
  <si>
    <t>เอี่ยมเทพ</t>
  </si>
  <si>
    <t xml:space="preserve">ณัฐวุฒิ  </t>
  </si>
  <si>
    <t>เงินเดือน</t>
  </si>
  <si>
    <t xml:space="preserve">ศราวุฒิ  </t>
  </si>
  <si>
    <t>คำเจริญ</t>
  </si>
  <si>
    <t xml:space="preserve">ชุติไชย  </t>
  </si>
  <si>
    <t>รังสาท</t>
  </si>
  <si>
    <t>กีฬา+ศิลปะ</t>
  </si>
  <si>
    <t>กีฬา+การงาน</t>
  </si>
  <si>
    <t xml:space="preserve">กฤติวัฒน์ </t>
  </si>
  <si>
    <t xml:space="preserve">กิตตินันท์ </t>
  </si>
  <si>
    <t>สาระไกร</t>
  </si>
  <si>
    <t xml:space="preserve">กิตติภูมิ </t>
  </si>
  <si>
    <t>ขุมทรัพย์</t>
  </si>
  <si>
    <t xml:space="preserve"> โพธิ์ศรี</t>
  </si>
  <si>
    <t>รุ่งโรจน์</t>
  </si>
  <si>
    <t xml:space="preserve">จิรานุวัช </t>
  </si>
  <si>
    <t>เกิดแก้ว</t>
  </si>
  <si>
    <t xml:space="preserve">ชนะวัฒน์ </t>
  </si>
  <si>
    <t>อินทสะอาด</t>
  </si>
  <si>
    <t xml:space="preserve">ชนาภรณ์ </t>
  </si>
  <si>
    <t>ศรีฉ่ำ</t>
  </si>
  <si>
    <t xml:space="preserve">ชัยภัทร </t>
  </si>
  <si>
    <t xml:space="preserve"> เเจ้งจิตร์</t>
  </si>
  <si>
    <t xml:space="preserve">นริศ </t>
  </si>
  <si>
    <t xml:space="preserve">ปณิธาน  </t>
  </si>
  <si>
    <t>รุ่งเรืองวงษ์</t>
  </si>
  <si>
    <t xml:space="preserve">ปิยพงฐ์ </t>
  </si>
  <si>
    <t>คงนาน</t>
  </si>
  <si>
    <t xml:space="preserve">ปิยะชัย </t>
  </si>
  <si>
    <t>ต่ายน้อย</t>
  </si>
  <si>
    <t xml:space="preserve">ภูมิพัฒน์ </t>
  </si>
  <si>
    <t>เพ็งสมบูรณ์</t>
  </si>
  <si>
    <t xml:space="preserve">วันชัย </t>
  </si>
  <si>
    <t>คุ้มพุ่ม</t>
  </si>
  <si>
    <t xml:space="preserve">วีรวัช </t>
  </si>
  <si>
    <t>สัตระ</t>
  </si>
  <si>
    <t xml:space="preserve">ศิลาดนธ์ </t>
  </si>
  <si>
    <t>อบเชย</t>
  </si>
  <si>
    <t xml:space="preserve">สรายุทธ </t>
  </si>
  <si>
    <t>อ่ำนวล</t>
  </si>
  <si>
    <t xml:space="preserve">สิทธิเดช </t>
  </si>
  <si>
    <t>ประสิทธิกสิกรรม</t>
  </si>
  <si>
    <t xml:space="preserve">สิทธิศักดิ์ </t>
  </si>
  <si>
    <t>กฤติยะโชติ</t>
  </si>
  <si>
    <t xml:space="preserve">อภิชาติ </t>
  </si>
  <si>
    <t>ทักษวณิช</t>
  </si>
  <si>
    <t xml:space="preserve">กมลวรรณ </t>
  </si>
  <si>
    <t>มั่นคง</t>
  </si>
  <si>
    <t xml:space="preserve">กิตติภา </t>
  </si>
  <si>
    <t>พรมอ่อน</t>
  </si>
  <si>
    <t xml:space="preserve">ชญานุช </t>
  </si>
  <si>
    <t>ศรีผึ้ง</t>
  </si>
  <si>
    <t xml:space="preserve">ธัญญพร </t>
  </si>
  <si>
    <t xml:space="preserve">ธัญสุดา </t>
  </si>
  <si>
    <t>มณีกัญญ์</t>
  </si>
  <si>
    <t xml:space="preserve">นันทกนก </t>
  </si>
  <si>
    <t xml:space="preserve">ปาริฉัตร </t>
  </si>
  <si>
    <t>ปิ่นแก้ว</t>
  </si>
  <si>
    <t xml:space="preserve">แพรวา </t>
  </si>
  <si>
    <t>นาควารี</t>
  </si>
  <si>
    <t xml:space="preserve">รวิสรา </t>
  </si>
  <si>
    <t>พูลเกตุ</t>
  </si>
  <si>
    <t xml:space="preserve">วนิชชา </t>
  </si>
  <si>
    <t>ทั่งพัฒนพงษ์</t>
  </si>
  <si>
    <t xml:space="preserve">ศุภิสรา </t>
  </si>
  <si>
    <t xml:space="preserve">สุนิสา </t>
  </si>
  <si>
    <t>จันทเกษ</t>
  </si>
  <si>
    <t xml:space="preserve">จรูญโรจน์  </t>
  </si>
  <si>
    <t>กาโกน</t>
  </si>
  <si>
    <t xml:space="preserve">จิรัฏฐ์  </t>
  </si>
  <si>
    <t>กระต่ายโพธิ์</t>
  </si>
  <si>
    <t xml:space="preserve">ญานาธิป  </t>
  </si>
  <si>
    <t>ดิษฐ์อ่ำ</t>
  </si>
  <si>
    <t xml:space="preserve">ณรรฐกร </t>
  </si>
  <si>
    <t>จันทร์เสี่ยน</t>
  </si>
  <si>
    <t xml:space="preserve">ณัฐชนน  </t>
  </si>
  <si>
    <t>บุญยา</t>
  </si>
  <si>
    <t xml:space="preserve">ณัฐภัทร </t>
  </si>
  <si>
    <t>พุทธจรูญ</t>
  </si>
  <si>
    <t xml:space="preserve">ตะวันฉาย  </t>
  </si>
  <si>
    <t>เมฆฉาย</t>
  </si>
  <si>
    <t xml:space="preserve">ธนกฤต  </t>
  </si>
  <si>
    <t>พงษ์ทรัพย์</t>
  </si>
  <si>
    <t xml:space="preserve">ธนกฤต </t>
  </si>
  <si>
    <t>กระแสสินธุ์</t>
  </si>
  <si>
    <t xml:space="preserve">ธนพล  </t>
  </si>
  <si>
    <t xml:space="preserve">ธนภูมิ </t>
  </si>
  <si>
    <t>สายทอง</t>
  </si>
  <si>
    <t xml:space="preserve">ธนากร  </t>
  </si>
  <si>
    <t xml:space="preserve">ธีระธร </t>
  </si>
  <si>
    <t>ศิลปพงษ์</t>
  </si>
  <si>
    <t xml:space="preserve">นพกร </t>
  </si>
  <si>
    <t xml:space="preserve">ปกรณ์  </t>
  </si>
  <si>
    <t>เพ็งแก้ว</t>
  </si>
  <si>
    <t xml:space="preserve">พงศธร </t>
  </si>
  <si>
    <t xml:space="preserve">ภัทรกร  </t>
  </si>
  <si>
    <t>สมดวงศรี</t>
  </si>
  <si>
    <t xml:space="preserve">ภัทรพล  </t>
  </si>
  <si>
    <t>ยศสมบัติ</t>
  </si>
  <si>
    <t xml:space="preserve"> สีหาบุตร</t>
  </si>
  <si>
    <t>ชัยดี</t>
  </si>
  <si>
    <t xml:space="preserve">ฤทธิ์ศักดิ์  </t>
  </si>
  <si>
    <t>ดาระสา</t>
  </si>
  <si>
    <t>ชูมา</t>
  </si>
  <si>
    <t xml:space="preserve">วีรพัฒน์ </t>
  </si>
  <si>
    <t xml:space="preserve">ศุภชัย </t>
  </si>
  <si>
    <t xml:space="preserve">อชิรวัฒน์ </t>
  </si>
  <si>
    <t>พุ่มทวี</t>
  </si>
  <si>
    <t xml:space="preserve">อนุชา </t>
  </si>
  <si>
    <t xml:space="preserve">อนุรัตน์ </t>
  </si>
  <si>
    <t>รอดเนียม</t>
  </si>
  <si>
    <t xml:space="preserve">เจนจิรา </t>
  </si>
  <si>
    <t>นามวงค์</t>
  </si>
  <si>
    <t xml:space="preserve">ธันยพัต </t>
  </si>
  <si>
    <t>เหลืองวิเศษ</t>
  </si>
  <si>
    <t xml:space="preserve">วนิดา   </t>
  </si>
  <si>
    <t xml:space="preserve">ศิริลักษณ์ </t>
  </si>
  <si>
    <t>แก้วถิ่นดง</t>
  </si>
  <si>
    <t xml:space="preserve">กัญญาณัฐ </t>
  </si>
  <si>
    <t>วงษ์กะพันธ์</t>
  </si>
  <si>
    <t xml:space="preserve">วรรณวิสา </t>
  </si>
  <si>
    <t>ดิษดำ</t>
  </si>
  <si>
    <t xml:space="preserve">อรุณรัตน์ </t>
  </si>
  <si>
    <t>แก้วศรี</t>
  </si>
  <si>
    <t xml:space="preserve">สุภัสสร </t>
  </si>
  <si>
    <t>แตงไทย</t>
  </si>
  <si>
    <t xml:space="preserve">กฤต  </t>
  </si>
  <si>
    <t>บุญเชิญ</t>
  </si>
  <si>
    <t xml:space="preserve">กันตโชติ  </t>
  </si>
  <si>
    <t>สายเปีย</t>
  </si>
  <si>
    <t xml:space="preserve">จิตติพัตน์  </t>
  </si>
  <si>
    <t xml:space="preserve">ชัชพงศ์  </t>
  </si>
  <si>
    <t>สนนา</t>
  </si>
  <si>
    <t xml:space="preserve">ณัฐกฤษ </t>
  </si>
  <si>
    <t xml:space="preserve">ณัฐพงศ์  </t>
  </si>
  <si>
    <t>ช้ำเกตุ</t>
  </si>
  <si>
    <t xml:space="preserve">ณัฐพงษ์ </t>
  </si>
  <si>
    <t>ประเสริฐแท่น</t>
  </si>
  <si>
    <t xml:space="preserve">ธนกร  </t>
  </si>
  <si>
    <t>ฉายละออ</t>
  </si>
  <si>
    <t xml:space="preserve">ธีรนัย  </t>
  </si>
  <si>
    <t>ธรามานิตย์</t>
  </si>
  <si>
    <t>ศรีโพธิ์</t>
  </si>
  <si>
    <t xml:space="preserve">ธีระพงศ์  </t>
  </si>
  <si>
    <t>แสงพราย</t>
  </si>
  <si>
    <t xml:space="preserve">นนทกร </t>
  </si>
  <si>
    <t xml:space="preserve"> มุขพรหม</t>
  </si>
  <si>
    <t xml:space="preserve">พงศภัค  </t>
  </si>
  <si>
    <t>หมอกขุนทศ</t>
  </si>
  <si>
    <t xml:space="preserve">พิทยา </t>
  </si>
  <si>
    <t>วงศ์สุนทร</t>
  </si>
  <si>
    <t xml:space="preserve">ภัทรพล </t>
  </si>
  <si>
    <t>เชื้อนุ่น</t>
  </si>
  <si>
    <t xml:space="preserve">ภูปกรณ์  </t>
  </si>
  <si>
    <t>ฉลอมสมบัติ</t>
  </si>
  <si>
    <t xml:space="preserve">วชิรวิทย์ </t>
  </si>
  <si>
    <t>โพรงพรม</t>
  </si>
  <si>
    <t xml:space="preserve">วิศรุต </t>
  </si>
  <si>
    <t>บุญชู</t>
  </si>
  <si>
    <t xml:space="preserve">วุฒิศักดิ์ </t>
  </si>
  <si>
    <t>ตุ้ยจินดา</t>
  </si>
  <si>
    <t xml:space="preserve">เวธกา </t>
  </si>
  <si>
    <t>อารีรอบ</t>
  </si>
  <si>
    <t xml:space="preserve">ศุภกฤต  </t>
  </si>
  <si>
    <t>ประไพพงษ์</t>
  </si>
  <si>
    <t xml:space="preserve">สรรเพชร </t>
  </si>
  <si>
    <t xml:space="preserve">อภิวัฒน์  </t>
  </si>
  <si>
    <t>นามนา</t>
  </si>
  <si>
    <t xml:space="preserve">อัครเดช </t>
  </si>
  <si>
    <t>นาททนงศักดิ์</t>
  </si>
  <si>
    <t xml:space="preserve">อัครภูมิ  </t>
  </si>
  <si>
    <t>อัคนิรัตน์</t>
  </si>
  <si>
    <t xml:space="preserve">ปภาวิน </t>
  </si>
  <si>
    <t>พูลเผ่า</t>
  </si>
  <si>
    <t xml:space="preserve">ประจักษ์ </t>
  </si>
  <si>
    <t>พรมโชติ</t>
  </si>
  <si>
    <t xml:space="preserve">ประจัน </t>
  </si>
  <si>
    <t xml:space="preserve">จิรัฏชญา </t>
  </si>
  <si>
    <t xml:space="preserve">ชุติมตี </t>
  </si>
  <si>
    <t>เกิดขำ</t>
  </si>
  <si>
    <t xml:space="preserve">ทัศสิณี </t>
  </si>
  <si>
    <t>แก้วชัยศรี</t>
  </si>
  <si>
    <t xml:space="preserve">ธนพร </t>
  </si>
  <si>
    <t>คณธี</t>
  </si>
  <si>
    <t xml:space="preserve">เนตรนภา </t>
  </si>
  <si>
    <t>พรมอินทร์</t>
  </si>
  <si>
    <t xml:space="preserve">ปาณิสรา </t>
  </si>
  <si>
    <t>แต่งงาม</t>
  </si>
  <si>
    <t xml:space="preserve">รักชนก </t>
  </si>
  <si>
    <t>ชัยธวัช</t>
  </si>
  <si>
    <t>ปุ้งข้อ</t>
  </si>
  <si>
    <t xml:space="preserve">ปรีดาพร </t>
  </si>
  <si>
    <t>ศรีโต</t>
  </si>
  <si>
    <t>บัญชี</t>
  </si>
  <si>
    <t xml:space="preserve">คฑาวุธ  </t>
  </si>
  <si>
    <t>ไสเสริม</t>
  </si>
  <si>
    <t xml:space="preserve">ชิติพัทธ์ </t>
  </si>
  <si>
    <t>จิตปรีดา</t>
  </si>
  <si>
    <t xml:space="preserve">ธนพงค์  </t>
  </si>
  <si>
    <t>อินทรชัย</t>
  </si>
  <si>
    <t xml:space="preserve">ธนภัค </t>
  </si>
  <si>
    <t>ทองดีมีศรี</t>
  </si>
  <si>
    <t xml:space="preserve">ธนารักษ์ </t>
  </si>
  <si>
    <t>ศรีชู</t>
  </si>
  <si>
    <t xml:space="preserve">ธีรพงษ์ </t>
  </si>
  <si>
    <t xml:space="preserve">ธีรเมธ  </t>
  </si>
  <si>
    <t>ขุนองค์แก้ว</t>
  </si>
  <si>
    <t xml:space="preserve">ภาคิน  </t>
  </si>
  <si>
    <t>พงศ์ทองขาว</t>
  </si>
  <si>
    <t xml:space="preserve">วชรพล  </t>
  </si>
  <si>
    <t>รับพร</t>
  </si>
  <si>
    <t xml:space="preserve">ศราวุฒิ </t>
  </si>
  <si>
    <t>โกสินทร์</t>
  </si>
  <si>
    <t xml:space="preserve">ศุกลวัฒน์ </t>
  </si>
  <si>
    <t>สีมาตร</t>
  </si>
  <si>
    <t xml:space="preserve">สรวิศิษฎ์ </t>
  </si>
  <si>
    <t>แป้นทอง</t>
  </si>
  <si>
    <t xml:space="preserve">สิทธิศักดิ์  </t>
  </si>
  <si>
    <t>บัวทิม</t>
  </si>
  <si>
    <t>มะพารัมย์</t>
  </si>
  <si>
    <t xml:space="preserve">สุรศักดิ์ </t>
  </si>
  <si>
    <t>ผิวไหมคำ</t>
  </si>
  <si>
    <t xml:space="preserve">อณุกรณ์ </t>
  </si>
  <si>
    <t>พันวะ</t>
  </si>
  <si>
    <t xml:space="preserve">อภิวัชร์ </t>
  </si>
  <si>
    <t>วงค์เง้า</t>
  </si>
  <si>
    <t xml:space="preserve">อาทิตย์  </t>
  </si>
  <si>
    <t>ชมแสงธาดา</t>
  </si>
  <si>
    <t xml:space="preserve">อานนท์  </t>
  </si>
  <si>
    <t>ศิลประดิษฐ</t>
  </si>
  <si>
    <t xml:space="preserve">อิทธิกร </t>
  </si>
  <si>
    <t>อิศเลศฤทธิ์</t>
  </si>
  <si>
    <t xml:space="preserve"> ก้อนนาค</t>
  </si>
  <si>
    <t xml:space="preserve">ศราวุธ </t>
  </si>
  <si>
    <t>เอียงผาสุก</t>
  </si>
  <si>
    <t xml:space="preserve">สิทธา  </t>
  </si>
  <si>
    <t>ดรรชนีหิรัณ</t>
  </si>
  <si>
    <t xml:space="preserve">สุชานันท์  </t>
  </si>
  <si>
    <t>กนกนุช</t>
  </si>
  <si>
    <t xml:space="preserve"> ใจสัมฤทธิ์</t>
  </si>
  <si>
    <t xml:space="preserve">ปภัสสร </t>
  </si>
  <si>
    <t xml:space="preserve">ประภาวดี </t>
  </si>
  <si>
    <t>ปัญญาทิพย์</t>
  </si>
  <si>
    <t xml:space="preserve">พรชนก </t>
  </si>
  <si>
    <t>พันสนิท</t>
  </si>
  <si>
    <t xml:space="preserve">พรพรรณ </t>
  </si>
  <si>
    <t xml:space="preserve">มีรฎา </t>
  </si>
  <si>
    <t>ศรีม่วง</t>
  </si>
  <si>
    <t xml:space="preserve">รัชดาภรณ์  </t>
  </si>
  <si>
    <t>สะอิมิ</t>
  </si>
  <si>
    <t xml:space="preserve">รุ่งนพา </t>
  </si>
  <si>
    <t xml:space="preserve">วรัญญา </t>
  </si>
  <si>
    <t>เชียงโยธา</t>
  </si>
  <si>
    <t xml:space="preserve">ศศิวรรณ </t>
  </si>
  <si>
    <r>
      <t>ครูที่ปรึกษา</t>
    </r>
    <r>
      <rPr>
        <b/>
        <sz val="14"/>
        <rFont val="TH SarabunPSK"/>
        <family val="2"/>
      </rPr>
      <t xml:space="preserve">   นางสาวสุภาพร ปรีดา, นางสาววารุณี โตเขียว (นศ.)</t>
    </r>
  </si>
  <si>
    <r>
      <t>ครูที่ปรึกษา</t>
    </r>
    <r>
      <rPr>
        <b/>
        <sz val="14"/>
        <rFont val="TH SarabunPSK"/>
        <family val="2"/>
      </rPr>
      <t xml:space="preserve">   นางรุจิฬา วงษ์นิยม, นายนิสิต ดีเจริญ, นางสาวสุนิสา น้อมมนัส (นศ.)</t>
    </r>
  </si>
  <si>
    <r>
      <t>ครูที่ปรึกษา</t>
    </r>
    <r>
      <rPr>
        <b/>
        <sz val="14"/>
        <rFont val="TH SarabunPSK"/>
        <family val="2"/>
      </rPr>
      <t xml:space="preserve">   นายสมเกียรติ ตะเภาทอง, นางสาวชยารัตน์ เหงากูล</t>
    </r>
  </si>
  <si>
    <r>
      <rPr>
        <b/>
        <sz val="14"/>
        <rFont val="TH SarabunPSK"/>
        <family val="2"/>
      </rPr>
      <t xml:space="preserve">   </t>
    </r>
    <r>
      <rPr>
        <b/>
        <u/>
        <sz val="14"/>
        <rFont val="TH SarabunPSK"/>
        <family val="2"/>
      </rPr>
      <t>ครูที่ปรึกษา</t>
    </r>
    <r>
      <rPr>
        <b/>
        <sz val="14"/>
        <rFont val="TH SarabunPSK"/>
        <family val="2"/>
      </rPr>
      <t xml:space="preserve">   นางสาวกุสุมา สาระดิษฐ์, นางสาวนงนุช บุรุษพัฒน์, นางสาวจุฑารัตน์ ประทุมแมน (นศ.)</t>
    </r>
  </si>
  <si>
    <r>
      <t>ครูที่ปรึกษา</t>
    </r>
    <r>
      <rPr>
        <b/>
        <sz val="14"/>
        <rFont val="TH SarabunPSK"/>
        <family val="2"/>
      </rPr>
      <t xml:space="preserve">   นางสาววราภรณ์ บุญคง, นางสาวรัตนาภรณ์ ปินทา</t>
    </r>
  </si>
  <si>
    <r>
      <t>ครูที่ปรึกษา</t>
    </r>
    <r>
      <rPr>
        <b/>
        <sz val="14"/>
        <rFont val="TH SarabunPSK"/>
        <family val="2"/>
      </rPr>
      <t xml:space="preserve">   นางสาวศรินทร์ทิพย์ กริมเขียว, นายประพนธ์ ประสิทธิ์ธัญกิจ</t>
    </r>
  </si>
  <si>
    <r>
      <t>ครูที่ปรึกษา</t>
    </r>
    <r>
      <rPr>
        <b/>
        <sz val="14"/>
        <rFont val="TH SarabunPSK"/>
        <family val="2"/>
      </rPr>
      <t xml:space="preserve">  นายกิตติโรจน์ สำลีปั้น, นางสาวเสาวนีย์ หว่างเชื้อ</t>
    </r>
  </si>
  <si>
    <r>
      <t>ครูที่ปรึกษา</t>
    </r>
    <r>
      <rPr>
        <b/>
        <sz val="14"/>
        <rFont val="TH SarabunPSK"/>
        <family val="2"/>
      </rPr>
      <t xml:space="preserve">   นายอัศวิน บำรุงสรณ์, นางสาวนกแก้ว สีคำน้อย</t>
    </r>
  </si>
  <si>
    <r>
      <rPr>
        <b/>
        <sz val="14"/>
        <rFont val="TH SarabunPSK"/>
        <family val="2"/>
      </rPr>
      <t xml:space="preserve">             </t>
    </r>
    <r>
      <rPr>
        <b/>
        <u/>
        <sz val="14"/>
        <rFont val="TH SarabunPSK"/>
        <family val="2"/>
      </rPr>
      <t xml:space="preserve"> ครูที่ปรึกษา</t>
    </r>
    <r>
      <rPr>
        <b/>
        <sz val="14"/>
        <rFont val="TH SarabunPSK"/>
        <family val="2"/>
      </rPr>
      <t xml:space="preserve">   นางชุติมา  เลิศหงิม, Mr.Sylvain Joseph Carol Raymond, นางสาวสุนันทา มูลเงิน (นศ.)</t>
    </r>
  </si>
  <si>
    <r>
      <t>ครูที่ปรึกษา</t>
    </r>
    <r>
      <rPr>
        <b/>
        <sz val="14"/>
        <rFont val="TH SarabunPSK"/>
        <family val="2"/>
      </rPr>
      <t xml:space="preserve">   นางสาวอมรรัตน์ สมสาย, นางสาวสุกานดา ศรีหนองเม็ก</t>
    </r>
  </si>
  <si>
    <r>
      <t>ครูที่ปรึกษา</t>
    </r>
    <r>
      <rPr>
        <b/>
        <sz val="14"/>
        <rFont val="TH SarabunPSK"/>
        <family val="2"/>
      </rPr>
      <t xml:space="preserve">   นายอนันต์ ศิลป์เจริญ, นายนภดล ทองจันทร์, นางสาวนิดจารี แซ่เติ๋น (นศ) </t>
    </r>
  </si>
  <si>
    <r>
      <t>ครูที่ปรึกษา</t>
    </r>
    <r>
      <rPr>
        <b/>
        <sz val="14"/>
        <rFont val="TH SarabunPSK"/>
        <family val="2"/>
      </rPr>
      <t xml:space="preserve">   นางสาวสุวิมล แซ่เตียว, นางสาวชนิสรา สิงห์อยู่วงษ์ (นศ.)</t>
    </r>
  </si>
  <si>
    <r>
      <t>ครูที่ปรึกษา</t>
    </r>
    <r>
      <rPr>
        <b/>
        <sz val="14"/>
        <rFont val="TH SarabunPSK"/>
        <family val="2"/>
      </rPr>
      <t xml:space="preserve">   นายเปรมวิทย์ ทองเชื้อ, ว่าที่ร้อยตรีวชิรวิทย์ แกล้วการไถ, Mr.Cai Yan An</t>
    </r>
  </si>
  <si>
    <r>
      <t>ครูที่ปรึกษา</t>
    </r>
    <r>
      <rPr>
        <b/>
        <sz val="14"/>
        <rFont val="TH SarabunPSK"/>
        <family val="2"/>
      </rPr>
      <t xml:space="preserve">   นางสุธิตา นิลวัฒนา, นายอาทิตย์ พลตรี</t>
    </r>
  </si>
  <si>
    <r>
      <t>ครูที่ปรึกษา</t>
    </r>
    <r>
      <rPr>
        <b/>
        <sz val="14"/>
        <rFont val="TH SarabunPSK"/>
        <family val="2"/>
      </rPr>
      <t xml:space="preserve">   นายธนวันต์ ภักดีวัน, นายนิพัญน์ รอดสม</t>
    </r>
  </si>
  <si>
    <r>
      <t>ครูที่ปรึกษา</t>
    </r>
    <r>
      <rPr>
        <b/>
        <sz val="14"/>
        <rFont val="TH SarabunPSK"/>
        <family val="2"/>
      </rPr>
      <t xml:space="preserve">   นายพฤกษา สิทธิไพศาล, นางสาวภัทราภรณ์ แดงชาวนา</t>
    </r>
  </si>
  <si>
    <r>
      <t>ครูที่ปรึกษา</t>
    </r>
    <r>
      <rPr>
        <b/>
        <sz val="14"/>
        <rFont val="TH SarabunPSK"/>
        <family val="2"/>
      </rPr>
      <t xml:space="preserve">   นายเอนก ปัญญากาวิน, นางสาวพิมณทิพย์ ขำแย้ม</t>
    </r>
  </si>
  <si>
    <r>
      <t>ครูที่ปรึกษา</t>
    </r>
    <r>
      <rPr>
        <b/>
        <sz val="14"/>
        <rFont val="TH SarabunPSK"/>
        <family val="2"/>
      </rPr>
      <t xml:space="preserve">   นางจริยา เชิดชูพันธ์, นางณัฐณิชา สิทธิไพศาล</t>
    </r>
  </si>
  <si>
    <r>
      <t>ครูที่ปรึกษา</t>
    </r>
    <r>
      <rPr>
        <b/>
        <sz val="14"/>
        <rFont val="TH SarabunPSK"/>
        <family val="2"/>
      </rPr>
      <t xml:space="preserve">   นางสาวสุนันทา ภักดีวณิชย์, นางณัฎฐิกานต์ แสงอุทัย</t>
    </r>
  </si>
  <si>
    <r>
      <t>ครูที่ปรึกษา</t>
    </r>
    <r>
      <rPr>
        <b/>
        <sz val="14"/>
        <rFont val="TH SarabunPSK"/>
        <family val="2"/>
      </rPr>
      <t xml:space="preserve">   นางเมตตา เจริญโพธิ์, นางสาวกุสุมา ฤทธิ์บำรุง</t>
    </r>
  </si>
  <si>
    <r>
      <t>ครูที่ปรึกษา</t>
    </r>
    <r>
      <rPr>
        <b/>
        <sz val="14"/>
        <rFont val="TH SarabunPSK"/>
        <family val="2"/>
      </rPr>
      <t xml:space="preserve">   นายพงษ์อนันต์ พรมสูงยาง, นายวิษณุ บัวคลี่, Mr.Njtunyi Justin</t>
    </r>
  </si>
  <si>
    <r>
      <t>ครูที่ปรึกษา</t>
    </r>
    <r>
      <rPr>
        <b/>
        <sz val="14"/>
        <rFont val="TH SarabunPSK"/>
        <family val="2"/>
      </rPr>
      <t xml:space="preserve">   นางสาวนันทิดา บัวเชื่อม, นายปราน์รุจ วงษ์นิยม</t>
    </r>
  </si>
  <si>
    <t>จักกฤษ</t>
  </si>
  <si>
    <t>ขวัญทอง</t>
  </si>
  <si>
    <t>อารายา</t>
  </si>
  <si>
    <t>วงษ์รอด</t>
  </si>
  <si>
    <t>เจนจิราพร</t>
  </si>
  <si>
    <t>สามินทร์</t>
  </si>
  <si>
    <t>สุขารมย์</t>
  </si>
  <si>
    <t>ธีโชติ</t>
  </si>
  <si>
    <t>เนียมนัด</t>
  </si>
  <si>
    <t>บุญญาฤทธิ์</t>
  </si>
  <si>
    <t>ดีพิจารณ์</t>
  </si>
  <si>
    <t>ศิริบุตร</t>
  </si>
  <si>
    <t>ฉิมสุวรรณ์</t>
  </si>
  <si>
    <t>นิติพงศ์</t>
  </si>
  <si>
    <t>สุขโชติ</t>
  </si>
  <si>
    <t>ผลิตโชค</t>
  </si>
  <si>
    <t>การุณวงษ์</t>
  </si>
  <si>
    <t>ไปรยา</t>
  </si>
  <si>
    <t>ปภิชญา</t>
  </si>
  <si>
    <t>พรพิศิษฐ์</t>
  </si>
  <si>
    <t>สุ่มทรัพย์</t>
  </si>
  <si>
    <t>มะลาวาสน์</t>
  </si>
  <si>
    <t>ชนากานต์</t>
  </si>
  <si>
    <t>มากทรัพย์</t>
  </si>
  <si>
    <t>เม่นประวัติ</t>
  </si>
  <si>
    <t>หัทยานันท์</t>
  </si>
  <si>
    <t>วิภาวรรณ</t>
  </si>
  <si>
    <t>ยมุนา</t>
  </si>
  <si>
    <t>อริตา</t>
  </si>
  <si>
    <t>ขวาวุ่นหล้า</t>
  </si>
  <si>
    <t>สุดารัตน์</t>
  </si>
  <si>
    <t>จันทะดวง</t>
  </si>
  <si>
    <t>สุริย์วรรณ</t>
  </si>
  <si>
    <t>ทรงคำเรือง</t>
  </si>
  <si>
    <t>สิทธิศักดิ์</t>
  </si>
  <si>
    <t>ชัยมณีการเกษ</t>
  </si>
  <si>
    <r>
      <t>ครูที่ปรึกษา</t>
    </r>
    <r>
      <rPr>
        <b/>
        <sz val="14"/>
        <rFont val="TH SarabunPSK"/>
        <family val="2"/>
      </rPr>
      <t xml:space="preserve">    นายพิษณุ ป้อมเสมา, นางสาวชิดชนก เวียงนิล, นางสาววลัยลักษณ์ อ่วมงาม (นศ.)</t>
    </r>
  </si>
  <si>
    <t>รอดสถาน</t>
  </si>
  <si>
    <t>พิชญา</t>
  </si>
  <si>
    <t>ดำสนิท</t>
  </si>
  <si>
    <t>วันชนะชัย</t>
  </si>
  <si>
    <t>เรืองบุปผา</t>
  </si>
  <si>
    <t>Jaran</t>
  </si>
  <si>
    <t>Phocharat</t>
  </si>
  <si>
    <t>Khuaha</t>
  </si>
  <si>
    <t>Khamphaengnin</t>
  </si>
  <si>
    <t>Tontrakarn</t>
  </si>
  <si>
    <t>Chaiyo</t>
  </si>
  <si>
    <t>Sitthisak</t>
  </si>
  <si>
    <t>Chaimaneekarnket</t>
  </si>
  <si>
    <t>Netiphong</t>
  </si>
  <si>
    <t>Boonmeerod</t>
  </si>
  <si>
    <t>Jirayut</t>
  </si>
  <si>
    <t>Janbua</t>
  </si>
  <si>
    <t>Thanyakorn</t>
  </si>
  <si>
    <t>Phorpaen</t>
  </si>
  <si>
    <t>Phimsen</t>
  </si>
  <si>
    <t>Suriwan</t>
  </si>
  <si>
    <t>Songkhamruang</t>
  </si>
  <si>
    <t>Wutthimananon</t>
  </si>
  <si>
    <t>Phichitchai</t>
  </si>
  <si>
    <t>Phakongkham</t>
  </si>
  <si>
    <t>Thitiwat</t>
  </si>
  <si>
    <t>khamenkhetkarn</t>
  </si>
  <si>
    <t>Danuphon</t>
  </si>
  <si>
    <t>Kamonphat</t>
  </si>
  <si>
    <t>Boonkon</t>
  </si>
  <si>
    <t>Phongsathorn</t>
  </si>
  <si>
    <t>Srinarang</t>
  </si>
  <si>
    <t>Khumthong</t>
  </si>
  <si>
    <t>Somying</t>
  </si>
  <si>
    <t>Krutchoei</t>
  </si>
  <si>
    <t>Phutthajantha</t>
  </si>
  <si>
    <t>Wieeritthiphon</t>
  </si>
  <si>
    <t>Jarun</t>
  </si>
  <si>
    <t>Singsathorn</t>
  </si>
  <si>
    <t>Dusadee</t>
  </si>
  <si>
    <t>Sriphotha</t>
  </si>
  <si>
    <t>Nonthakorn</t>
  </si>
  <si>
    <t>Ninsathian</t>
  </si>
  <si>
    <t>Sitthichai</t>
  </si>
  <si>
    <t>Coyata</t>
  </si>
  <si>
    <t>Chaimongkhon</t>
  </si>
  <si>
    <t>Nuiyen</t>
  </si>
  <si>
    <t>Phookhet</t>
  </si>
  <si>
    <t>Wisarut</t>
  </si>
  <si>
    <t>Chernkhwan</t>
  </si>
  <si>
    <t>Kittiphot</t>
  </si>
  <si>
    <t>Banyen-ngam</t>
  </si>
  <si>
    <t>Susithorn</t>
  </si>
  <si>
    <t>Phitchayaphat</t>
  </si>
  <si>
    <t>Phrertkaew</t>
  </si>
  <si>
    <t>Jakkraphong</t>
  </si>
  <si>
    <t>Janphothong</t>
  </si>
  <si>
    <t>Phornphisit</t>
  </si>
  <si>
    <t>Sumsap</t>
  </si>
  <si>
    <t>Thidarat</t>
  </si>
  <si>
    <t>Kladphet</t>
  </si>
  <si>
    <t>Whetchakit</t>
  </si>
  <si>
    <t>Weeraphap</t>
  </si>
  <si>
    <t>Rueharn</t>
  </si>
  <si>
    <t>Siraphat</t>
  </si>
  <si>
    <t>Batsiangwhan</t>
  </si>
  <si>
    <t>Thonthongmeesuk</t>
  </si>
  <si>
    <t>Natdanai</t>
  </si>
  <si>
    <t>Thadong</t>
  </si>
  <si>
    <t>Boonma</t>
  </si>
  <si>
    <t>Chotika</t>
  </si>
  <si>
    <t>Inthasak</t>
  </si>
  <si>
    <t>Phornyamon</t>
  </si>
  <si>
    <t>Phujamroon</t>
  </si>
  <si>
    <t>Boonyon</t>
  </si>
  <si>
    <t>Chusrikhwan</t>
  </si>
  <si>
    <t>ศรินทร์ธร</t>
  </si>
  <si>
    <t>สดใส</t>
  </si>
  <si>
    <t>ภูมิภัทร</t>
  </si>
  <si>
    <t>บัวระพา</t>
  </si>
  <si>
    <t>ภัชราภรณ์</t>
  </si>
  <si>
    <t>เข้าโต</t>
  </si>
  <si>
    <t>พรรณิภา</t>
  </si>
  <si>
    <t>รอดเจริญ</t>
  </si>
  <si>
    <t>วัฒนทร</t>
  </si>
  <si>
    <t>รักชนะงาม</t>
  </si>
  <si>
    <t>วรรธมน</t>
  </si>
  <si>
    <t>มีโชค</t>
  </si>
  <si>
    <t>Krittiwat</t>
  </si>
  <si>
    <t>Poomjarern</t>
  </si>
  <si>
    <t>Kittinan</t>
  </si>
  <si>
    <t>Sarakrai</t>
  </si>
  <si>
    <t>Kittiphoom</t>
  </si>
  <si>
    <t>Janya</t>
  </si>
  <si>
    <t>Khumsap</t>
  </si>
  <si>
    <t>Phosri</t>
  </si>
  <si>
    <t>Khanisorn</t>
  </si>
  <si>
    <t>Roongrote</t>
  </si>
  <si>
    <t>Jiranuwat</t>
  </si>
  <si>
    <t>Kerdkaew</t>
  </si>
  <si>
    <t>Chanawat</t>
  </si>
  <si>
    <t>Inthasa-ard</t>
  </si>
  <si>
    <t>Chanaphorn</t>
  </si>
  <si>
    <t>Sricham</t>
  </si>
  <si>
    <t>Jaengjit</t>
  </si>
  <si>
    <t>Narit</t>
  </si>
  <si>
    <t>Phungyaem</t>
  </si>
  <si>
    <t>Panitharn</t>
  </si>
  <si>
    <t>Roongruangwong</t>
  </si>
  <si>
    <t>Piyaphong</t>
  </si>
  <si>
    <t>Khongnan</t>
  </si>
  <si>
    <t>Piyachai</t>
  </si>
  <si>
    <t>Tainoi</t>
  </si>
  <si>
    <t>Phumphat</t>
  </si>
  <si>
    <t>Phengsomboon</t>
  </si>
  <si>
    <t>Wanchai</t>
  </si>
  <si>
    <t>Khoomphoom</t>
  </si>
  <si>
    <t>Weerawat</t>
  </si>
  <si>
    <t>Sattara</t>
  </si>
  <si>
    <t>Siladone</t>
  </si>
  <si>
    <t>Obchoei</t>
  </si>
  <si>
    <t>Sarayuth</t>
  </si>
  <si>
    <t>Amnuan</t>
  </si>
  <si>
    <t>Sitthidate</t>
  </si>
  <si>
    <t>Prasitthikam</t>
  </si>
  <si>
    <t>Krittiyachot</t>
  </si>
  <si>
    <t>Aphichart</t>
  </si>
  <si>
    <t>Thaksawanit</t>
  </si>
  <si>
    <t>Jakkrit</t>
  </si>
  <si>
    <t>Khwanthong</t>
  </si>
  <si>
    <t>Wanchanachai</t>
  </si>
  <si>
    <t>Ruangbuppha</t>
  </si>
  <si>
    <t>Mankhong</t>
  </si>
  <si>
    <t>Kittipha</t>
  </si>
  <si>
    <t>Phrom-on</t>
  </si>
  <si>
    <t>Chayanoot</t>
  </si>
  <si>
    <t>Sriphung</t>
  </si>
  <si>
    <t>Thanyaphorn</t>
  </si>
  <si>
    <t>Thornsao</t>
  </si>
  <si>
    <t>Thansuda</t>
  </si>
  <si>
    <t>Maneekhan</t>
  </si>
  <si>
    <t>Nanthakanok</t>
  </si>
  <si>
    <t>Phutjaroon</t>
  </si>
  <si>
    <t>Pinkaew</t>
  </si>
  <si>
    <t>Praewa</t>
  </si>
  <si>
    <t>Nakwaree</t>
  </si>
  <si>
    <t>Rawisara</t>
  </si>
  <si>
    <t>Poonkate</t>
  </si>
  <si>
    <t>Thangphatthanaphong</t>
  </si>
  <si>
    <t>Suphitsara</t>
  </si>
  <si>
    <t>Khwanjai</t>
  </si>
  <si>
    <t>Janthakate</t>
  </si>
  <si>
    <t>Araya</t>
  </si>
  <si>
    <t>Wongrod</t>
  </si>
  <si>
    <t>Janjiraphorn</t>
  </si>
  <si>
    <t>Samin</t>
  </si>
  <si>
    <t>Sukharom</t>
  </si>
  <si>
    <t>Jaroonrote</t>
  </si>
  <si>
    <t>Kakone</t>
  </si>
  <si>
    <t>Jirat</t>
  </si>
  <si>
    <t>Krataipho</t>
  </si>
  <si>
    <t>Yanathip</t>
  </si>
  <si>
    <t>Dit-am</t>
  </si>
  <si>
    <t>Natthakorn</t>
  </si>
  <si>
    <t>Jansian</t>
  </si>
  <si>
    <t>Boonya</t>
  </si>
  <si>
    <t>Thawanchai</t>
  </si>
  <si>
    <t>Mekchai</t>
  </si>
  <si>
    <t>Thanakorn</t>
  </si>
  <si>
    <t>Phongsab</t>
  </si>
  <si>
    <t>Krasaesin</t>
  </si>
  <si>
    <t>Lophijit</t>
  </si>
  <si>
    <t>Thanaphoom</t>
  </si>
  <si>
    <t>Saithong</t>
  </si>
  <si>
    <t>Thepkaew</t>
  </si>
  <si>
    <t>Thirakorn</t>
  </si>
  <si>
    <t>Sinlapaphong</t>
  </si>
  <si>
    <t>Nopphakorn</t>
  </si>
  <si>
    <t>Yodkerd</t>
  </si>
  <si>
    <t>Pakorn</t>
  </si>
  <si>
    <t>Phengkaew</t>
  </si>
  <si>
    <t>Phattharakorn</t>
  </si>
  <si>
    <t>Somduangsri</t>
  </si>
  <si>
    <t>Yodsombat</t>
  </si>
  <si>
    <t>Phattharapon</t>
  </si>
  <si>
    <t>Sihaboot</t>
  </si>
  <si>
    <t>Lajan</t>
  </si>
  <si>
    <t>Ratthaphoom</t>
  </si>
  <si>
    <t>Chaidee</t>
  </si>
  <si>
    <t>Ritthisak</t>
  </si>
  <si>
    <t>Darasa</t>
  </si>
  <si>
    <t>Worraprat</t>
  </si>
  <si>
    <t>Chooma</t>
  </si>
  <si>
    <t>Weeraphat</t>
  </si>
  <si>
    <t>Suphachai</t>
  </si>
  <si>
    <t>Srichomphoo</t>
  </si>
  <si>
    <t>Achirawat</t>
  </si>
  <si>
    <t>Phoomthawee</t>
  </si>
  <si>
    <t>E-ka</t>
  </si>
  <si>
    <t>Anurat</t>
  </si>
  <si>
    <t>Rodniam</t>
  </si>
  <si>
    <t>Poramate</t>
  </si>
  <si>
    <t>Nuansri</t>
  </si>
  <si>
    <t>Thichote</t>
  </si>
  <si>
    <t>Phacharapon</t>
  </si>
  <si>
    <t>Niamnat</t>
  </si>
  <si>
    <t>Janjira</t>
  </si>
  <si>
    <t>Namwong</t>
  </si>
  <si>
    <t>Luangwisate</t>
  </si>
  <si>
    <t>Wanida</t>
  </si>
  <si>
    <t>Khummhoo</t>
  </si>
  <si>
    <t>Kaewthindong</t>
  </si>
  <si>
    <t>Kanyanat</t>
  </si>
  <si>
    <t>Wongkaphan</t>
  </si>
  <si>
    <t>Ditdam</t>
  </si>
  <si>
    <t>Aroonrat</t>
  </si>
  <si>
    <t>Kaewsri</t>
  </si>
  <si>
    <t>Suphatsorn</t>
  </si>
  <si>
    <t>Taengthai</t>
  </si>
  <si>
    <t>boonchern</t>
  </si>
  <si>
    <t>Kantachote</t>
  </si>
  <si>
    <t>Saipia</t>
  </si>
  <si>
    <t>Jittiphat</t>
  </si>
  <si>
    <t>Chatphong</t>
  </si>
  <si>
    <t>Sonna</t>
  </si>
  <si>
    <t>Natthakrit</t>
  </si>
  <si>
    <t>Chamkate</t>
  </si>
  <si>
    <t>Prasertthaen</t>
  </si>
  <si>
    <t>Chaila-ao</t>
  </si>
  <si>
    <t>Thiranai</t>
  </si>
  <si>
    <t>Tharamanit</t>
  </si>
  <si>
    <t>Sripho</t>
  </si>
  <si>
    <t>Thiraphong</t>
  </si>
  <si>
    <t>Saengprai</t>
  </si>
  <si>
    <t>Mookphrom</t>
  </si>
  <si>
    <t>Phongsaphak</t>
  </si>
  <si>
    <t>Mokkhunthod</t>
  </si>
  <si>
    <t>Phitthaya</t>
  </si>
  <si>
    <t>Wongsoonthorn</t>
  </si>
  <si>
    <t>Chua-nun</t>
  </si>
  <si>
    <t>Phupakorn</t>
  </si>
  <si>
    <t>Chalomsombat</t>
  </si>
  <si>
    <t>Wachirawit</t>
  </si>
  <si>
    <t>Phrongphrom</t>
  </si>
  <si>
    <t>Wisaroot</t>
  </si>
  <si>
    <t>Boonchoo</t>
  </si>
  <si>
    <t>Wutthisak</t>
  </si>
  <si>
    <t>Tuijinda</t>
  </si>
  <si>
    <t>Wethaka</t>
  </si>
  <si>
    <t>Areerob</t>
  </si>
  <si>
    <t>Suphakrit</t>
  </si>
  <si>
    <t>Praphaiphong</t>
  </si>
  <si>
    <t>Sanphet</t>
  </si>
  <si>
    <t>Namna</t>
  </si>
  <si>
    <t>Akharadet</t>
  </si>
  <si>
    <t>Natthanongsak</t>
  </si>
  <si>
    <t>Akaraphoom</t>
  </si>
  <si>
    <t>Akkhanirat</t>
  </si>
  <si>
    <t>Paphawin</t>
  </si>
  <si>
    <t>Phoonphao</t>
  </si>
  <si>
    <t>Prajak</t>
  </si>
  <si>
    <t>Phromchot</t>
  </si>
  <si>
    <t>Prajan</t>
  </si>
  <si>
    <t>Boonyarit</t>
  </si>
  <si>
    <t>deephijan</t>
  </si>
  <si>
    <t>Siriboot</t>
  </si>
  <si>
    <t>Chimsuwan</t>
  </si>
  <si>
    <t>Jiratchaya</t>
  </si>
  <si>
    <t>Chutimatee</t>
  </si>
  <si>
    <t>Kerdkham</t>
  </si>
  <si>
    <t>Thatsinee</t>
  </si>
  <si>
    <t>Kaewchaisri</t>
  </si>
  <si>
    <t>Thanaphorn</t>
  </si>
  <si>
    <t>Khonthee</t>
  </si>
  <si>
    <t>Netnapha</t>
  </si>
  <si>
    <t>Phrom-in</t>
  </si>
  <si>
    <t>Panisara</t>
  </si>
  <si>
    <t>Taeng-ngam</t>
  </si>
  <si>
    <t>Chaithawat</t>
  </si>
  <si>
    <t>Poongkho</t>
  </si>
  <si>
    <t>Preedaphorn</t>
  </si>
  <si>
    <t>Srito</t>
  </si>
  <si>
    <t>Banchee</t>
  </si>
  <si>
    <t>Khathawut</t>
  </si>
  <si>
    <t>Saiserm</t>
  </si>
  <si>
    <t>Chitiphat</t>
  </si>
  <si>
    <t>Jitpreeda</t>
  </si>
  <si>
    <t xml:space="preserve">ณัฐพัชร์  </t>
  </si>
  <si>
    <t>Khongkor</t>
  </si>
  <si>
    <t>Intharachai</t>
  </si>
  <si>
    <t>Thanaphak</t>
  </si>
  <si>
    <t>Thongdeemeesri</t>
  </si>
  <si>
    <t>Thanarak</t>
  </si>
  <si>
    <t>Srichoo</t>
  </si>
  <si>
    <t>Theeraphong</t>
  </si>
  <si>
    <t>Khajonklin</t>
  </si>
  <si>
    <t>Theeramet</t>
  </si>
  <si>
    <t>Khun-ongkaew</t>
  </si>
  <si>
    <t>Phongthongkhaw</t>
  </si>
  <si>
    <t>Wacharaphong</t>
  </si>
  <si>
    <t>Chomchun</t>
  </si>
  <si>
    <t>Rabphorn</t>
  </si>
  <si>
    <t>Kosin</t>
  </si>
  <si>
    <t>Sukonlawat</t>
  </si>
  <si>
    <t>Seemart</t>
  </si>
  <si>
    <t>Sorawisit</t>
  </si>
  <si>
    <t>Paenthong</t>
  </si>
  <si>
    <t>Buathim</t>
  </si>
  <si>
    <t>Mapharam</t>
  </si>
  <si>
    <t>Phiwmaikham</t>
  </si>
  <si>
    <t>Anukorn</t>
  </si>
  <si>
    <t>Phanwa</t>
  </si>
  <si>
    <t>Wong-ngao</t>
  </si>
  <si>
    <t>Arthit</t>
  </si>
  <si>
    <t>Chomsaengthada</t>
  </si>
  <si>
    <t>Arnon</t>
  </si>
  <si>
    <t>Sinpradit</t>
  </si>
  <si>
    <t>Itthikorn</t>
  </si>
  <si>
    <t>Imura</t>
  </si>
  <si>
    <t>Itsaletrit</t>
  </si>
  <si>
    <t>Kornnak</t>
  </si>
  <si>
    <t>Iangphasook</t>
  </si>
  <si>
    <t>Sittha</t>
  </si>
  <si>
    <t>Datchaneehiran</t>
  </si>
  <si>
    <t>Suchanan</t>
  </si>
  <si>
    <t>Nitiphong</t>
  </si>
  <si>
    <t>Sookchot</t>
  </si>
  <si>
    <t>Phalitchok</t>
  </si>
  <si>
    <t>Karoonwong</t>
  </si>
  <si>
    <t>Kanoknoot</t>
  </si>
  <si>
    <t>Jaisamrit</t>
  </si>
  <si>
    <t>Paphatsorn</t>
  </si>
  <si>
    <t>Praphawadee</t>
  </si>
  <si>
    <t>Panyathip</t>
  </si>
  <si>
    <t>Phornchanok</t>
  </si>
  <si>
    <t>Phansanit</t>
  </si>
  <si>
    <t>Phornphan</t>
  </si>
  <si>
    <t>Thabtimnin</t>
  </si>
  <si>
    <t>Meerada</t>
  </si>
  <si>
    <t>Srimuang</t>
  </si>
  <si>
    <t>Ratchadaphorn</t>
  </si>
  <si>
    <t>Sa-i-mi</t>
  </si>
  <si>
    <t>Roongnapha</t>
  </si>
  <si>
    <t>Chiangyotha</t>
  </si>
  <si>
    <t>Sasiwan</t>
  </si>
  <si>
    <t>Phoosong</t>
  </si>
  <si>
    <t>Praiya</t>
  </si>
  <si>
    <t>Yaemsaeng</t>
  </si>
  <si>
    <t>Paphichaya</t>
  </si>
  <si>
    <t>Kaewthi</t>
  </si>
  <si>
    <t>Supranee</t>
  </si>
  <si>
    <t>Tokerd</t>
  </si>
  <si>
    <t>Naphatsawan</t>
  </si>
  <si>
    <t>Neerasri</t>
  </si>
  <si>
    <t>Majaeng</t>
  </si>
  <si>
    <t>Makmuang</t>
  </si>
  <si>
    <t>Thabthan</t>
  </si>
  <si>
    <t>อนุทิดา</t>
  </si>
  <si>
    <t>พรมสูตร</t>
  </si>
  <si>
    <t>Banpian</t>
  </si>
  <si>
    <t>กองทัพ</t>
  </si>
  <si>
    <t>โรจน์บำรุง</t>
  </si>
  <si>
    <t>กรกฤต</t>
  </si>
  <si>
    <t>สุวรรณวัฒนากุล</t>
  </si>
  <si>
    <t>Sapkham</t>
  </si>
  <si>
    <t>Jidapha</t>
  </si>
  <si>
    <t>Janphet</t>
  </si>
  <si>
    <t>Klomkaew</t>
  </si>
  <si>
    <t>Sabaithip</t>
  </si>
  <si>
    <t>Yaemruen</t>
  </si>
  <si>
    <t>Malaengphoo</t>
  </si>
  <si>
    <t>Natchaphon</t>
  </si>
  <si>
    <t>Thanarat</t>
  </si>
  <si>
    <t>Ratchakit</t>
  </si>
  <si>
    <t>Manjai</t>
  </si>
  <si>
    <t>Smith</t>
  </si>
  <si>
    <t>Kularbprasert</t>
  </si>
  <si>
    <t>Imron</t>
  </si>
  <si>
    <t>Yoonut</t>
  </si>
  <si>
    <t>Malawat</t>
  </si>
  <si>
    <t>Rodsathan</t>
  </si>
  <si>
    <t>Phakjaroen</t>
  </si>
  <si>
    <t>Wasiwaphorn</t>
  </si>
  <si>
    <t>Saengkaew</t>
  </si>
  <si>
    <t>Sang-ngern</t>
  </si>
  <si>
    <t>Kornwipha</t>
  </si>
  <si>
    <t>Sophajai</t>
  </si>
  <si>
    <t>Natthicha</t>
  </si>
  <si>
    <t>Phatjaroen</t>
  </si>
  <si>
    <t>Natthaphorn</t>
  </si>
  <si>
    <t>Pianthanyakorn</t>
  </si>
  <si>
    <t>Rueng-aram</t>
  </si>
  <si>
    <t>Roongthip</t>
  </si>
  <si>
    <t>Wanlada</t>
  </si>
  <si>
    <t>Kornchayada</t>
  </si>
  <si>
    <t>Khwankheenee</t>
  </si>
  <si>
    <t>Juthathip</t>
  </si>
  <si>
    <t>Amsa-nguan</t>
  </si>
  <si>
    <t>Suphawadee</t>
  </si>
  <si>
    <t>Pankan-in</t>
  </si>
  <si>
    <t>Thanasarn</t>
  </si>
  <si>
    <t>Chuangklang</t>
  </si>
  <si>
    <t>Namfon</t>
  </si>
  <si>
    <t>Phatthanasiri</t>
  </si>
  <si>
    <t>Panthip</t>
  </si>
  <si>
    <t>Onanong</t>
  </si>
  <si>
    <t>Thuanklai</t>
  </si>
  <si>
    <t>Suphitchaya</t>
  </si>
  <si>
    <t>Pathichai</t>
  </si>
  <si>
    <t>Thikhamphorn</t>
  </si>
  <si>
    <t>Thepphaisarn</t>
  </si>
  <si>
    <t>Kotchakorn</t>
  </si>
  <si>
    <t>Saetan</t>
  </si>
  <si>
    <t>Phatcharaphorn</t>
  </si>
  <si>
    <t>Khongrit</t>
  </si>
  <si>
    <t>Kaewbuadee</t>
  </si>
  <si>
    <t>Nootchanart</t>
  </si>
  <si>
    <t>Boonsing</t>
  </si>
  <si>
    <t>Chanakarn</t>
  </si>
  <si>
    <t>Maksap</t>
  </si>
  <si>
    <t>Wiphawan</t>
  </si>
  <si>
    <t>Menprawat</t>
  </si>
  <si>
    <t>Yamuna</t>
  </si>
  <si>
    <t>Hatthayanan</t>
  </si>
  <si>
    <t>Arita</t>
  </si>
  <si>
    <t>Kwawunla</t>
  </si>
  <si>
    <t>Thab-ngern</t>
  </si>
  <si>
    <t>Phitchaya</t>
  </si>
  <si>
    <t>Damsanit</t>
  </si>
  <si>
    <t>Khaoto</t>
  </si>
  <si>
    <t>Phannipha</t>
  </si>
  <si>
    <t>Rodjaroen</t>
  </si>
  <si>
    <t>Watthamon</t>
  </si>
  <si>
    <t>Meechok</t>
  </si>
  <si>
    <t>Anuthida</t>
  </si>
  <si>
    <t>Phromsoot</t>
  </si>
  <si>
    <t>Boon-oon</t>
  </si>
  <si>
    <t>Pramoonsap</t>
  </si>
  <si>
    <t>Phetcharakun</t>
  </si>
  <si>
    <t>Roongruang</t>
  </si>
  <si>
    <t>Rapheephat</t>
  </si>
  <si>
    <t>Kerdklinhom</t>
  </si>
  <si>
    <t>Rattanaphoom</t>
  </si>
  <si>
    <t>Jan-art</t>
  </si>
  <si>
    <t>Theeraphat</t>
  </si>
  <si>
    <t>Khayankhetkorn</t>
  </si>
  <si>
    <t>Patawee</t>
  </si>
  <si>
    <t>Phong-anan</t>
  </si>
  <si>
    <t>Pheeraphat</t>
  </si>
  <si>
    <t>Jan-im</t>
  </si>
  <si>
    <t>Choei-kerd</t>
  </si>
  <si>
    <t>Thoopboocha</t>
  </si>
  <si>
    <t>Ruai-sab</t>
  </si>
  <si>
    <t>Jaideechoei</t>
  </si>
  <si>
    <t>Phamorn</t>
  </si>
  <si>
    <t>Prasert</t>
  </si>
  <si>
    <t>Phattarawoot</t>
  </si>
  <si>
    <t>Kharuehaparn</t>
  </si>
  <si>
    <t>Proilarb</t>
  </si>
  <si>
    <t>Worachai</t>
  </si>
  <si>
    <t>Monnaimork</t>
  </si>
  <si>
    <t>In-ram</t>
  </si>
  <si>
    <t>Thammanoon</t>
  </si>
  <si>
    <t>Jindarat</t>
  </si>
  <si>
    <t>Jansuwan</t>
  </si>
  <si>
    <t>Kunork</t>
  </si>
  <si>
    <t>Suwannarat</t>
  </si>
  <si>
    <t>Kornkamon</t>
  </si>
  <si>
    <t>Sirimanon</t>
  </si>
  <si>
    <t>Lamphong</t>
  </si>
  <si>
    <t>Wanlipha</t>
  </si>
  <si>
    <t>Chakothong</t>
  </si>
  <si>
    <t>Mathurada</t>
  </si>
  <si>
    <t>In-khong</t>
  </si>
  <si>
    <t>Sudarat</t>
  </si>
  <si>
    <t>Janthaduang</t>
  </si>
  <si>
    <t>Sarinthorn</t>
  </si>
  <si>
    <t>Sodsai</t>
  </si>
  <si>
    <t>Kerttisak</t>
  </si>
  <si>
    <t>Buddee</t>
  </si>
  <si>
    <t>Karnjanathitipha</t>
  </si>
  <si>
    <t>Janthanit</t>
  </si>
  <si>
    <t>Jirapat</t>
  </si>
  <si>
    <t>Salee</t>
  </si>
  <si>
    <t>Jarum</t>
  </si>
  <si>
    <t>Ratchanon</t>
  </si>
  <si>
    <t>Kornsopha</t>
  </si>
  <si>
    <t>Iam-bua</t>
  </si>
  <si>
    <t>Thiwaphan</t>
  </si>
  <si>
    <t>Thongkui</t>
  </si>
  <si>
    <t>Chamnanraksa</t>
  </si>
  <si>
    <t>Khumwiset</t>
  </si>
  <si>
    <t>Yothin</t>
  </si>
  <si>
    <t>Natdaphrom</t>
  </si>
  <si>
    <t>Patsakorn</t>
  </si>
  <si>
    <t>Khunprasert</t>
  </si>
  <si>
    <t>Anuwat</t>
  </si>
  <si>
    <t>Phongsai</t>
  </si>
  <si>
    <t>Khamsorn</t>
  </si>
  <si>
    <t>Chinnat</t>
  </si>
  <si>
    <t>Phuengwarangkhana</t>
  </si>
  <si>
    <t>Korawit</t>
  </si>
  <si>
    <t>Thiangtham</t>
  </si>
  <si>
    <t>Phongsakorn</t>
  </si>
  <si>
    <t>Ketsawong</t>
  </si>
  <si>
    <t>Janthong</t>
  </si>
  <si>
    <t>Yaiyong</t>
  </si>
  <si>
    <t>Phoorin</t>
  </si>
  <si>
    <t>Sahaphorn</t>
  </si>
  <si>
    <t>Thimjan</t>
  </si>
  <si>
    <t>Akkaracha</t>
  </si>
  <si>
    <t>Champhairee</t>
  </si>
  <si>
    <t>Sunseng</t>
  </si>
  <si>
    <t>Seehakrai</t>
  </si>
  <si>
    <t>Sadamphong</t>
  </si>
  <si>
    <t>Cheewajaroen</t>
  </si>
  <si>
    <t>Pheeranat</t>
  </si>
  <si>
    <t>Suwansaruekarn</t>
  </si>
  <si>
    <t>Theeranan</t>
  </si>
  <si>
    <t>Thisuk</t>
  </si>
  <si>
    <t>Preecha</t>
  </si>
  <si>
    <t>Sumet</t>
  </si>
  <si>
    <t>Sanjaroenphaothai</t>
  </si>
  <si>
    <t>Srimongkhonchai</t>
  </si>
  <si>
    <t>Warin</t>
  </si>
  <si>
    <t>Natthakarn</t>
  </si>
  <si>
    <t>Jaengsaeng</t>
  </si>
  <si>
    <t>Chonlachart</t>
  </si>
  <si>
    <t>Sotthisuk</t>
  </si>
  <si>
    <t>Phoonkan</t>
  </si>
  <si>
    <t>Sippakorn</t>
  </si>
  <si>
    <t>In-thanee</t>
  </si>
  <si>
    <t>Joranin</t>
  </si>
  <si>
    <t>Iam-thep</t>
  </si>
  <si>
    <t>Ngern-duan</t>
  </si>
  <si>
    <t>Khamjaroen</t>
  </si>
  <si>
    <t>Chutichai</t>
  </si>
  <si>
    <t>Rangsart</t>
  </si>
  <si>
    <t>Phoomphat</t>
  </si>
  <si>
    <t>Buarapha</t>
  </si>
  <si>
    <t>หลักสูตรความเป็นเลิศทางด้านวิชาการ(วิทย์-คณิตฯ)</t>
  </si>
  <si>
    <t>หลักสูตรความเป็นเลิศทางด้านวิชาการ(วิทย์-เทคโนฯ)</t>
  </si>
  <si>
    <t>หลักสูตรความเป็นเลิศด้านดนตรี ศิลปะ การแสดง(ศิลปะ-นาฏศิลป์)</t>
  </si>
  <si>
    <t>หลักสูตรความเป็นเลิศด้านดนตรี ศิลปะ การแสดง(ดนตรี)</t>
  </si>
  <si>
    <t>ความเป็นเลิศด้านศิลปะและการแสดง(ดนตรี)</t>
  </si>
  <si>
    <t>หลักสูตรความเป็นเลิศทางภาษา</t>
  </si>
  <si>
    <t>หลักสูตรความเป็นเลิศทางดนตรี ศิลปะ การแสดง(ศิลปะ)</t>
  </si>
  <si>
    <t>หลักสูตรความเป็นเลิศทางดนตรี ศิลปะ การแสดง(ดนตรี)</t>
  </si>
  <si>
    <t>หลักสูตรความเป็นเลิศทางดนตรี ศิลปะ การแสดง(นาฏศิลป์)</t>
  </si>
  <si>
    <t>วิทย์-คณิตฯ</t>
  </si>
  <si>
    <t>ศิลป์ภาษา</t>
  </si>
  <si>
    <t>ปพิชญา</t>
  </si>
  <si>
    <t>Paphitchaya</t>
  </si>
  <si>
    <t>Kerddaeng</t>
  </si>
  <si>
    <t>เกิดแดง</t>
  </si>
  <si>
    <t>นงค์วดี</t>
  </si>
  <si>
    <t>อินทร์เดช</t>
  </si>
  <si>
    <t>มนัสนันท์</t>
  </si>
  <si>
    <t>สัมฤทธิ์ตระกูล</t>
  </si>
  <si>
    <t>นีรัมพร</t>
  </si>
  <si>
    <t>อ่อนคำ</t>
  </si>
  <si>
    <t>Nongwadee</t>
  </si>
  <si>
    <t>In-det</t>
  </si>
  <si>
    <t>Manatsanan</t>
  </si>
  <si>
    <t>Samrittrakoon</t>
  </si>
  <si>
    <t>Neeramphorn</t>
  </si>
  <si>
    <t>On-kham</t>
  </si>
  <si>
    <t>วงค์อุปี</t>
  </si>
  <si>
    <t>Waranyoo</t>
  </si>
  <si>
    <t>Wong-u-pee</t>
  </si>
  <si>
    <t>Kanathon</t>
  </si>
  <si>
    <t>Kittanan</t>
  </si>
  <si>
    <t>Theerawat</t>
  </si>
  <si>
    <t>Wattanathon</t>
  </si>
  <si>
    <t>Rakchanangam</t>
  </si>
  <si>
    <t>Suwanwatanakul</t>
  </si>
  <si>
    <t>Koratit</t>
  </si>
  <si>
    <t>Khamhwang</t>
  </si>
  <si>
    <t>Panadda</t>
  </si>
  <si>
    <t>Sonoon</t>
  </si>
  <si>
    <t>Sirintha</t>
  </si>
  <si>
    <t>Napat</t>
  </si>
  <si>
    <t>AIamsaard</t>
  </si>
  <si>
    <t>Narisara</t>
  </si>
  <si>
    <t>Bantita</t>
  </si>
  <si>
    <t>Boonrat</t>
  </si>
  <si>
    <t>Piyamas</t>
  </si>
  <si>
    <t>Siriluk</t>
  </si>
  <si>
    <t>Atitaya</t>
  </si>
  <si>
    <t>Panprom</t>
  </si>
  <si>
    <t>Nidjaree</t>
  </si>
  <si>
    <t>Vachiravan</t>
  </si>
  <si>
    <t>Supanklang</t>
  </si>
  <si>
    <t>Naphatson</t>
  </si>
  <si>
    <t>Sangsinchai</t>
  </si>
  <si>
    <t>Supansa</t>
  </si>
  <si>
    <t>Wuttiwong</t>
  </si>
  <si>
    <t>Phetchompoo</t>
  </si>
  <si>
    <t>Chamsaard</t>
  </si>
  <si>
    <t>Kanjanapron</t>
  </si>
  <si>
    <t>Wongtajuk</t>
  </si>
  <si>
    <t xml:space="preserve">ปิยะมาส   </t>
  </si>
  <si>
    <t>ณัฐสิทธิ์</t>
  </si>
  <si>
    <t>จามอญวรรณ</t>
  </si>
  <si>
    <t>Nuttasit</t>
  </si>
  <si>
    <t>Jamonvan</t>
  </si>
  <si>
    <t>กฤษฎิ์สิรดนัย</t>
  </si>
  <si>
    <t>ทวีวงศ์</t>
  </si>
  <si>
    <t>Kritsiradanai</t>
  </si>
  <si>
    <t>Taweewong</t>
  </si>
  <si>
    <t>เรืองอำพันธุ์</t>
  </si>
  <si>
    <t>Ruangamphan</t>
  </si>
  <si>
    <t>วงศ์รพีร์</t>
  </si>
  <si>
    <t>Wongraphee</t>
  </si>
  <si>
    <t xml:space="preserve">นราธิป  </t>
  </si>
  <si>
    <t xml:space="preserve">วรปรัชญ์  </t>
  </si>
  <si>
    <t>Seapao</t>
  </si>
  <si>
    <t>สีเป้า</t>
  </si>
  <si>
    <t>ยวนเขียว</t>
  </si>
  <si>
    <t>Yuankhiaw</t>
  </si>
  <si>
    <t>0 6099 00000 905</t>
  </si>
  <si>
    <t>0 0620 11095 3 01</t>
  </si>
  <si>
    <t>Kongthap</t>
  </si>
  <si>
    <t>Rotbamrung</t>
  </si>
  <si>
    <t>โคยะทา</t>
  </si>
  <si>
    <t>วระบุญญา</t>
  </si>
  <si>
    <t>Worabunya</t>
  </si>
  <si>
    <t>ธัญวรัตน์</t>
  </si>
  <si>
    <t>โสติถิรกุล</t>
  </si>
  <si>
    <t>Thanyawarat</t>
  </si>
  <si>
    <t>Sotthirakul</t>
  </si>
  <si>
    <t>จันทะลัย</t>
  </si>
  <si>
    <t>Jantalai</t>
  </si>
  <si>
    <t>หลักสูตรความเป็นเลิศทางด้านกีฬา(ฟุตซอล)</t>
  </si>
  <si>
    <t>หลักสูตรความเป็นเลิศทางด้านกีฬา(ฟุตบอล)</t>
  </si>
  <si>
    <t>หลักสูตรความเป็นเลิศทางกีฬา(บาสเกตบอล)</t>
  </si>
  <si>
    <t>หลักสูตรทั่วไปอาชีพ</t>
  </si>
  <si>
    <t>Sriphoon</t>
  </si>
  <si>
    <t>หลักสูตรความเป็นเลิศทางด้านกีฬา(บาสเกตบอล)</t>
  </si>
  <si>
    <t xml:space="preserve">      </t>
  </si>
  <si>
    <t>หลักสูตรความเป็นเลิศทางด้านกีฬา (วอลลเลย์บอล)</t>
  </si>
  <si>
    <t>หลักสูตรทั่วไปการงาน</t>
  </si>
  <si>
    <t>หลักสูตรความเป็นเลิศทางด้านกีฬา (วอลเล่ย์บอล)</t>
  </si>
  <si>
    <t>เข้าใหม่ 25 มิ.ย.64</t>
  </si>
  <si>
    <t>ยังไม่ได้ลง LEC</t>
  </si>
  <si>
    <t>อชิตพล</t>
  </si>
  <si>
    <t>อินทรวิเชียร</t>
  </si>
  <si>
    <t>Achitphon</t>
  </si>
  <si>
    <t>Intharawichian</t>
  </si>
  <si>
    <r>
      <t>ครูที่ปรึกษา</t>
    </r>
    <r>
      <rPr>
        <b/>
        <sz val="14"/>
        <rFont val="TH SarabunPSK"/>
        <family val="2"/>
      </rPr>
      <t xml:space="preserve">   นางสาวสิวารี ใจมาดี, Miss Nabulo Justine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</si>
</sst>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87" formatCode="_(* #,##0.00_);_(* \(#,##0.00\);_(* &quot;-&quot;??_);_(@_)"/>
    <numFmt numFmtId="188" formatCode="#\ ####\ #####\ #\ ##"/>
    <numFmt numFmtId="189" formatCode="[$-1010000]d/m/yyyy;@"/>
    <numFmt numFmtId="190" formatCode="[$-107041E]d\ mmmm\ yyyy;@"/>
    <numFmt numFmtId="191" formatCode="[$-F800]dddd\,\ mmmm\ dd\,\ yyyy"/>
    <numFmt numFmtId="192" formatCode="m/yy"/>
    <numFmt numFmtId="193" formatCode="[$-1070000]d/mm/yyyy;@"/>
  </numFmts>
  <fonts count="48" x14ac:knownFonts="1"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4"/>
      <name val="TH SarabunPSK"/>
      <family val="2"/>
    </font>
    <font>
      <b/>
      <sz val="14"/>
      <name val="TH SarabunPSK"/>
      <family val="2"/>
    </font>
    <font>
      <sz val="16"/>
      <color theme="1"/>
      <name val="TH SarabunPSK"/>
      <family val="2"/>
      <charset val="222"/>
    </font>
    <font>
      <sz val="10"/>
      <name val="Arial"/>
      <family val="2"/>
    </font>
    <font>
      <sz val="10"/>
      <name val="Arial"/>
      <family val="2"/>
      <charset val="222"/>
    </font>
    <font>
      <sz val="16"/>
      <color theme="1"/>
      <name val="TH SarabunPSK"/>
      <family val="2"/>
    </font>
    <font>
      <sz val="14"/>
      <color theme="1"/>
      <name val="TH SarabunPSK"/>
      <family val="2"/>
    </font>
    <font>
      <b/>
      <u/>
      <sz val="14"/>
      <name val="TH SarabunPSK"/>
      <family val="2"/>
    </font>
    <font>
      <sz val="12"/>
      <name val="TH SarabunPSK"/>
      <family val="2"/>
    </font>
    <font>
      <sz val="12"/>
      <color theme="1"/>
      <name val="TH SarabunPSK"/>
      <family val="2"/>
    </font>
    <font>
      <sz val="18"/>
      <color theme="1"/>
      <name val="TH SarabunPSK"/>
      <family val="2"/>
    </font>
    <font>
      <b/>
      <sz val="20"/>
      <color theme="1"/>
      <name val="TH SarabunPSK"/>
      <family val="2"/>
    </font>
    <font>
      <sz val="14"/>
      <color rgb="FF000000"/>
      <name val="TH SarabunPSK"/>
      <family val="2"/>
    </font>
    <font>
      <sz val="16"/>
      <color theme="1"/>
      <name val="TH Krub"/>
    </font>
    <font>
      <sz val="16"/>
      <color rgb="FFC00000"/>
      <name val="TH Krub"/>
    </font>
    <font>
      <sz val="11"/>
      <color theme="1"/>
      <name val="TH SarabunPSK"/>
      <family val="2"/>
    </font>
    <font>
      <b/>
      <sz val="18"/>
      <color theme="1"/>
      <name val="TH SarabunPSK"/>
      <family val="2"/>
    </font>
    <font>
      <b/>
      <sz val="16"/>
      <color theme="1"/>
      <name val="TH SarabunPSK"/>
      <family val="2"/>
    </font>
    <font>
      <sz val="13"/>
      <name val="TH SarabunPSK"/>
      <family val="2"/>
    </font>
    <font>
      <b/>
      <sz val="18"/>
      <color theme="3"/>
      <name val="Tahoma"/>
      <family val="2"/>
      <charset val="222"/>
      <scheme val="major"/>
    </font>
    <font>
      <b/>
      <sz val="15"/>
      <color theme="3"/>
      <name val="Tahoma"/>
      <family val="2"/>
      <charset val="222"/>
      <scheme val="minor"/>
    </font>
    <font>
      <b/>
      <sz val="13"/>
      <color theme="3"/>
      <name val="Tahoma"/>
      <family val="2"/>
      <charset val="222"/>
      <scheme val="minor"/>
    </font>
    <font>
      <b/>
      <sz val="11"/>
      <color theme="3"/>
      <name val="Tahoma"/>
      <family val="2"/>
      <charset val="222"/>
      <scheme val="minor"/>
    </font>
    <font>
      <sz val="11"/>
      <color rgb="FF006100"/>
      <name val="Tahoma"/>
      <family val="2"/>
      <charset val="222"/>
      <scheme val="minor"/>
    </font>
    <font>
      <sz val="11"/>
      <color rgb="FF9C0006"/>
      <name val="Tahoma"/>
      <family val="2"/>
      <charset val="222"/>
      <scheme val="minor"/>
    </font>
    <font>
      <sz val="11"/>
      <color rgb="FF9C6500"/>
      <name val="Tahoma"/>
      <family val="2"/>
      <charset val="222"/>
      <scheme val="minor"/>
    </font>
    <font>
      <sz val="11"/>
      <color rgb="FF3F3F76"/>
      <name val="Tahoma"/>
      <family val="2"/>
      <charset val="222"/>
      <scheme val="minor"/>
    </font>
    <font>
      <b/>
      <sz val="11"/>
      <color rgb="FF3F3F3F"/>
      <name val="Tahoma"/>
      <family val="2"/>
      <charset val="222"/>
      <scheme val="minor"/>
    </font>
    <font>
      <b/>
      <sz val="11"/>
      <color rgb="FFFA7D00"/>
      <name val="Tahoma"/>
      <family val="2"/>
      <charset val="222"/>
      <scheme val="minor"/>
    </font>
    <font>
      <sz val="11"/>
      <color rgb="FFFA7D00"/>
      <name val="Tahoma"/>
      <family val="2"/>
      <charset val="222"/>
      <scheme val="minor"/>
    </font>
    <font>
      <b/>
      <sz val="11"/>
      <color theme="0"/>
      <name val="Tahoma"/>
      <family val="2"/>
      <charset val="222"/>
      <scheme val="minor"/>
    </font>
    <font>
      <sz val="11"/>
      <color rgb="FFFF0000"/>
      <name val="Tahoma"/>
      <family val="2"/>
      <charset val="222"/>
      <scheme val="minor"/>
    </font>
    <font>
      <i/>
      <sz val="11"/>
      <color rgb="FF7F7F7F"/>
      <name val="Tahoma"/>
      <family val="2"/>
      <charset val="222"/>
      <scheme val="minor"/>
    </font>
    <font>
      <b/>
      <sz val="11"/>
      <color theme="1"/>
      <name val="Tahoma"/>
      <family val="2"/>
      <charset val="222"/>
      <scheme val="minor"/>
    </font>
    <font>
      <sz val="11"/>
      <color theme="0"/>
      <name val="Tahoma"/>
      <family val="2"/>
      <charset val="222"/>
      <scheme val="minor"/>
    </font>
    <font>
      <sz val="10"/>
      <name val="Arial"/>
      <family val="2"/>
    </font>
    <font>
      <sz val="13"/>
      <color rgb="FFFF0000"/>
      <name val="TH SarabunPSK"/>
      <family val="2"/>
    </font>
    <font>
      <sz val="13"/>
      <color theme="1"/>
      <name val="TH SarabunPSK"/>
      <family val="2"/>
    </font>
    <font>
      <sz val="13"/>
      <color theme="1"/>
      <name val="Tahoma"/>
      <family val="2"/>
      <scheme val="minor"/>
    </font>
    <font>
      <sz val="13"/>
      <color theme="1"/>
      <name val="Cordia New"/>
      <family val="2"/>
    </font>
    <font>
      <b/>
      <sz val="12"/>
      <name val="TH SarabunPSK"/>
      <family val="2"/>
    </font>
    <font>
      <sz val="16"/>
      <name val="TH SarabunPSK"/>
      <family val="2"/>
    </font>
    <font>
      <b/>
      <sz val="16"/>
      <name val="TH SarabunPSK"/>
      <family val="2"/>
    </font>
    <font>
      <b/>
      <sz val="12"/>
      <color theme="1"/>
      <name val="TH SarabunPSK"/>
      <family val="2"/>
    </font>
    <font>
      <b/>
      <sz val="14"/>
      <color theme="1"/>
      <name val="TH SarabunPSK"/>
      <family val="2"/>
    </font>
    <font>
      <sz val="11"/>
      <name val="TH SarabunPSK"/>
      <family val="2"/>
    </font>
  </fonts>
  <fills count="7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CCCC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A500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CC0066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3366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FFFF"/>
        <bgColor indexed="64"/>
      </patternFill>
    </fill>
  </fills>
  <borders count="5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hair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hair">
        <color auto="1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hair">
        <color auto="1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medium">
        <color indexed="64"/>
      </bottom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hair">
        <color auto="1"/>
      </top>
      <bottom style="hair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</borders>
  <cellStyleXfs count="83">
    <xf numFmtId="0" fontId="0" fillId="0" borderId="0"/>
    <xf numFmtId="187" fontId="4" fillId="0" borderId="0" applyFont="0" applyFill="0" applyBorder="0" applyAlignment="0" applyProtection="0"/>
    <xf numFmtId="187" fontId="5" fillId="0" borderId="0" applyFont="0" applyFill="0" applyBorder="0" applyAlignment="0" applyProtection="0"/>
    <xf numFmtId="0" fontId="1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7" fillId="0" borderId="0"/>
    <xf numFmtId="0" fontId="1" fillId="0" borderId="0"/>
    <xf numFmtId="0" fontId="1" fillId="0" borderId="0"/>
    <xf numFmtId="0" fontId="21" fillId="0" borderId="0" applyNumberFormat="0" applyFill="0" applyBorder="0" applyAlignment="0" applyProtection="0"/>
    <xf numFmtId="0" fontId="22" fillId="0" borderId="20" applyNumberFormat="0" applyFill="0" applyAlignment="0" applyProtection="0"/>
    <xf numFmtId="0" fontId="23" fillId="0" borderId="21" applyNumberFormat="0" applyFill="0" applyAlignment="0" applyProtection="0"/>
    <xf numFmtId="0" fontId="24" fillId="0" borderId="22" applyNumberFormat="0" applyFill="0" applyAlignment="0" applyProtection="0"/>
    <xf numFmtId="0" fontId="24" fillId="0" borderId="0" applyNumberFormat="0" applyFill="0" applyBorder="0" applyAlignment="0" applyProtection="0"/>
    <xf numFmtId="0" fontId="25" fillId="5" borderId="0" applyNumberFormat="0" applyBorder="0" applyAlignment="0" applyProtection="0"/>
    <xf numFmtId="0" fontId="26" fillId="6" borderId="0" applyNumberFormat="0" applyBorder="0" applyAlignment="0" applyProtection="0"/>
    <xf numFmtId="0" fontId="27" fillId="7" borderId="0" applyNumberFormat="0" applyBorder="0" applyAlignment="0" applyProtection="0"/>
    <xf numFmtId="0" fontId="28" fillId="8" borderId="23" applyNumberFormat="0" applyAlignment="0" applyProtection="0"/>
    <xf numFmtId="0" fontId="29" fillId="9" borderId="24" applyNumberFormat="0" applyAlignment="0" applyProtection="0"/>
    <xf numFmtId="0" fontId="30" fillId="9" borderId="23" applyNumberFormat="0" applyAlignment="0" applyProtection="0"/>
    <xf numFmtId="0" fontId="31" fillId="0" borderId="25" applyNumberFormat="0" applyFill="0" applyAlignment="0" applyProtection="0"/>
    <xf numFmtId="0" fontId="32" fillId="10" borderId="26" applyNumberFormat="0" applyAlignment="0" applyProtection="0"/>
    <xf numFmtId="0" fontId="33" fillId="0" borderId="0" applyNumberFormat="0" applyFill="0" applyBorder="0" applyAlignment="0" applyProtection="0"/>
    <xf numFmtId="0" fontId="1" fillId="11" borderId="27" applyNumberFormat="0" applyFont="0" applyAlignment="0" applyProtection="0"/>
    <xf numFmtId="0" fontId="34" fillId="0" borderId="0" applyNumberFormat="0" applyFill="0" applyBorder="0" applyAlignment="0" applyProtection="0"/>
    <xf numFmtId="0" fontId="35" fillId="0" borderId="28" applyNumberFormat="0" applyFill="0" applyAlignment="0" applyProtection="0"/>
    <xf numFmtId="0" fontId="36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36" fillId="35" borderId="0" applyNumberFormat="0" applyBorder="0" applyAlignment="0" applyProtection="0"/>
    <xf numFmtId="0" fontId="37" fillId="0" borderId="0"/>
    <xf numFmtId="0" fontId="5" fillId="0" borderId="0"/>
  </cellStyleXfs>
  <cellXfs count="431">
    <xf numFmtId="0" fontId="0" fillId="0" borderId="0" xfId="0"/>
    <xf numFmtId="0" fontId="10" fillId="0" borderId="5" xfId="12" applyFont="1" applyFill="1" applyBorder="1" applyAlignment="1">
      <alignment horizontal="center" vertical="center" textRotation="90" wrapText="1"/>
    </xf>
    <xf numFmtId="0" fontId="15" fillId="0" borderId="0" xfId="0" applyFont="1" applyAlignment="1">
      <alignment vertical="center"/>
    </xf>
    <xf numFmtId="0" fontId="15" fillId="0" borderId="0" xfId="0" applyFont="1" applyAlignment="1"/>
    <xf numFmtId="0" fontId="16" fillId="0" borderId="0" xfId="0" applyFont="1" applyAlignment="1">
      <alignment vertical="center"/>
    </xf>
    <xf numFmtId="0" fontId="16" fillId="0" borderId="0" xfId="0" applyFont="1" applyAlignment="1"/>
    <xf numFmtId="192" fontId="15" fillId="0" borderId="0" xfId="0" applyNumberFormat="1" applyFont="1" applyAlignment="1">
      <alignment vertical="center"/>
    </xf>
    <xf numFmtId="192" fontId="16" fillId="0" borderId="0" xfId="0" applyNumberFormat="1" applyFont="1" applyAlignment="1">
      <alignment vertical="center"/>
    </xf>
    <xf numFmtId="192" fontId="15" fillId="0" borderId="0" xfId="0" applyNumberFormat="1" applyFont="1" applyAlignment="1"/>
    <xf numFmtId="49" fontId="8" fillId="0" borderId="2" xfId="0" applyNumberFormat="1" applyFont="1" applyBorder="1"/>
    <xf numFmtId="49" fontId="8" fillId="0" borderId="3" xfId="0" applyNumberFormat="1" applyFont="1" applyBorder="1"/>
    <xf numFmtId="49" fontId="8" fillId="0" borderId="8" xfId="0" applyNumberFormat="1" applyFont="1" applyBorder="1"/>
    <xf numFmtId="49" fontId="8" fillId="0" borderId="1" xfId="0" applyNumberFormat="1" applyFont="1" applyBorder="1" applyAlignment="1">
      <alignment horizontal="center"/>
    </xf>
    <xf numFmtId="192" fontId="8" fillId="0" borderId="1" xfId="0" applyNumberFormat="1" applyFont="1" applyBorder="1" applyAlignment="1">
      <alignment horizontal="center"/>
    </xf>
    <xf numFmtId="49" fontId="8" fillId="0" borderId="0" xfId="0" applyNumberFormat="1" applyFont="1" applyBorder="1"/>
    <xf numFmtId="49" fontId="8" fillId="0" borderId="0" xfId="0" applyNumberFormat="1" applyFont="1" applyAlignment="1">
      <alignment horizontal="center"/>
    </xf>
    <xf numFmtId="192" fontId="8" fillId="0" borderId="0" xfId="0" applyNumberFormat="1" applyFont="1" applyAlignment="1">
      <alignment horizontal="center"/>
    </xf>
    <xf numFmtId="49" fontId="8" fillId="0" borderId="0" xfId="0" applyNumberFormat="1" applyFont="1" applyBorder="1" applyAlignment="1">
      <alignment horizontal="center"/>
    </xf>
    <xf numFmtId="0" fontId="16" fillId="0" borderId="1" xfId="0" applyFont="1" applyBorder="1" applyAlignment="1"/>
    <xf numFmtId="0" fontId="15" fillId="0" borderId="1" xfId="0" applyFont="1" applyBorder="1" applyAlignment="1"/>
    <xf numFmtId="192" fontId="8" fillId="0" borderId="0" xfId="0" applyNumberFormat="1" applyFont="1" applyBorder="1" applyAlignment="1">
      <alignment horizontal="center"/>
    </xf>
    <xf numFmtId="0" fontId="16" fillId="0" borderId="2" xfId="0" applyFont="1" applyBorder="1" applyAlignment="1"/>
    <xf numFmtId="0" fontId="15" fillId="0" borderId="2" xfId="0" applyFont="1" applyBorder="1" applyAlignment="1"/>
    <xf numFmtId="0" fontId="16" fillId="0" borderId="3" xfId="0" applyFont="1" applyBorder="1" applyAlignment="1"/>
    <xf numFmtId="0" fontId="15" fillId="0" borderId="3" xfId="0" applyFont="1" applyBorder="1" applyAlignment="1"/>
    <xf numFmtId="0" fontId="16" fillId="0" borderId="8" xfId="0" applyFont="1" applyBorder="1" applyAlignment="1"/>
    <xf numFmtId="0" fontId="15" fillId="0" borderId="8" xfId="0" applyFont="1" applyBorder="1" applyAlignment="1"/>
    <xf numFmtId="49" fontId="17" fillId="0" borderId="0" xfId="0" applyNumberFormat="1" applyFont="1"/>
    <xf numFmtId="49" fontId="7" fillId="0" borderId="0" xfId="0" applyNumberFormat="1" applyFont="1"/>
    <xf numFmtId="49" fontId="7" fillId="4" borderId="0" xfId="0" applyNumberFormat="1" applyFont="1" applyFill="1"/>
    <xf numFmtId="49" fontId="11" fillId="0" borderId="0" xfId="0" applyNumberFormat="1" applyFont="1"/>
    <xf numFmtId="49" fontId="8" fillId="0" borderId="0" xfId="0" applyNumberFormat="1" applyFont="1"/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left" vertical="center"/>
    </xf>
    <xf numFmtId="0" fontId="0" fillId="0" borderId="0" xfId="0" applyFill="1"/>
    <xf numFmtId="0" fontId="2" fillId="0" borderId="1" xfId="0" applyNumberFormat="1" applyFont="1" applyFill="1" applyBorder="1" applyAlignment="1">
      <alignment horizontal="center"/>
    </xf>
    <xf numFmtId="0" fontId="2" fillId="0" borderId="0" xfId="0" applyNumberFormat="1" applyFont="1" applyFill="1" applyBorder="1" applyAlignment="1">
      <alignment horizontal="center"/>
    </xf>
    <xf numFmtId="0" fontId="8" fillId="0" borderId="0" xfId="0" applyFont="1" applyFill="1"/>
    <xf numFmtId="0" fontId="8" fillId="0" borderId="1" xfId="0" applyFont="1" applyFill="1" applyBorder="1"/>
    <xf numFmtId="0" fontId="8" fillId="0" borderId="0" xfId="0" applyFont="1" applyFill="1" applyBorder="1" applyAlignment="1"/>
    <xf numFmtId="0" fontId="2" fillId="0" borderId="0" xfId="0" applyFont="1"/>
    <xf numFmtId="0" fontId="10" fillId="0" borderId="0" xfId="0" applyFont="1"/>
    <xf numFmtId="0" fontId="3" fillId="0" borderId="0" xfId="0" applyFont="1" applyFill="1" applyBorder="1" applyAlignment="1">
      <alignment horizontal="center" vertical="center"/>
    </xf>
    <xf numFmtId="0" fontId="10" fillId="0" borderId="0" xfId="0" applyFont="1" applyFill="1"/>
    <xf numFmtId="0" fontId="12" fillId="0" borderId="0" xfId="0" applyFont="1" applyFill="1"/>
    <xf numFmtId="0" fontId="12" fillId="0" borderId="1" xfId="0" applyFont="1" applyFill="1" applyBorder="1" applyAlignment="1">
      <alignment horizontal="center"/>
    </xf>
    <xf numFmtId="0" fontId="12" fillId="0" borderId="0" xfId="0" applyFont="1" applyFill="1" applyAlignment="1">
      <alignment horizontal="center"/>
    </xf>
    <xf numFmtId="0" fontId="12" fillId="0" borderId="0" xfId="0" applyFont="1" applyFill="1" applyAlignment="1">
      <alignment horizontal="left"/>
    </xf>
    <xf numFmtId="0" fontId="12" fillId="3" borderId="1" xfId="0" applyFont="1" applyFill="1" applyBorder="1" applyAlignment="1">
      <alignment horizontal="center"/>
    </xf>
    <xf numFmtId="0" fontId="7" fillId="0" borderId="0" xfId="0" applyFont="1"/>
    <xf numFmtId="0" fontId="20" fillId="0" borderId="0" xfId="0" applyFont="1"/>
    <xf numFmtId="0" fontId="20" fillId="0" borderId="0" xfId="0" applyFont="1" applyFill="1"/>
    <xf numFmtId="1" fontId="20" fillId="0" borderId="7" xfId="9" applyNumberFormat="1" applyFont="1" applyFill="1" applyBorder="1" applyAlignment="1">
      <alignment horizontal="left" vertical="center" shrinkToFit="1"/>
    </xf>
    <xf numFmtId="0" fontId="2" fillId="0" borderId="0" xfId="0" applyFont="1" applyFill="1"/>
    <xf numFmtId="0" fontId="2" fillId="0" borderId="0" xfId="0" applyFont="1" applyFill="1" applyBorder="1" applyAlignment="1">
      <alignment horizontal="center" vertical="center"/>
    </xf>
    <xf numFmtId="1" fontId="20" fillId="0" borderId="7" xfId="9" applyNumberFormat="1" applyFont="1" applyFill="1" applyBorder="1" applyAlignment="1">
      <alignment horizontal="left" vertical="center"/>
    </xf>
    <xf numFmtId="1" fontId="20" fillId="0" borderId="7" xfId="9" applyNumberFormat="1" applyFont="1" applyFill="1" applyBorder="1" applyAlignment="1">
      <alignment horizontal="center" vertical="center"/>
    </xf>
    <xf numFmtId="0" fontId="20" fillId="0" borderId="6" xfId="9" applyFont="1" applyFill="1" applyBorder="1" applyAlignment="1">
      <alignment vertical="center"/>
    </xf>
    <xf numFmtId="191" fontId="2" fillId="0" borderId="1" xfId="0" applyNumberFormat="1" applyFont="1" applyFill="1" applyBorder="1" applyAlignment="1">
      <alignment horizontal="center"/>
    </xf>
    <xf numFmtId="189" fontId="2" fillId="0" borderId="1" xfId="0" applyNumberFormat="1" applyFont="1" applyFill="1" applyBorder="1" applyAlignment="1">
      <alignment horizontal="center" vertical="center"/>
    </xf>
    <xf numFmtId="188" fontId="2" fillId="0" borderId="1" xfId="0" applyNumberFormat="1" applyFont="1" applyFill="1" applyBorder="1" applyAlignment="1">
      <alignment horizontal="center"/>
    </xf>
    <xf numFmtId="14" fontId="2" fillId="0" borderId="1" xfId="0" applyNumberFormat="1" applyFont="1" applyFill="1" applyBorder="1" applyAlignment="1">
      <alignment horizontal="center" vertical="center"/>
    </xf>
    <xf numFmtId="0" fontId="10" fillId="0" borderId="34" xfId="12" applyFont="1" applyFill="1" applyBorder="1" applyAlignment="1">
      <alignment horizontal="center" vertical="center" textRotation="90" wrapText="1"/>
    </xf>
    <xf numFmtId="1" fontId="20" fillId="0" borderId="14" xfId="9" applyNumberFormat="1" applyFont="1" applyFill="1" applyBorder="1" applyAlignment="1">
      <alignment horizontal="center" vertical="center"/>
    </xf>
    <xf numFmtId="0" fontId="20" fillId="0" borderId="16" xfId="9" applyFont="1" applyFill="1" applyBorder="1" applyAlignment="1">
      <alignment vertical="center"/>
    </xf>
    <xf numFmtId="1" fontId="20" fillId="0" borderId="19" xfId="9" applyNumberFormat="1" applyFont="1" applyBorder="1" applyAlignment="1">
      <alignment horizontal="center" vertical="center"/>
    </xf>
    <xf numFmtId="1" fontId="20" fillId="0" borderId="17" xfId="9" applyNumberFormat="1" applyFont="1" applyBorder="1" applyAlignment="1">
      <alignment horizontal="center" vertical="center"/>
    </xf>
    <xf numFmtId="1" fontId="20" fillId="0" borderId="17" xfId="9" applyNumberFormat="1" applyFont="1" applyBorder="1" applyAlignment="1">
      <alignment horizontal="left" vertical="center"/>
    </xf>
    <xf numFmtId="1" fontId="20" fillId="0" borderId="17" xfId="9" applyNumberFormat="1" applyFont="1" applyBorder="1" applyAlignment="1">
      <alignment horizontal="left" vertical="center" shrinkToFit="1"/>
    </xf>
    <xf numFmtId="0" fontId="20" fillId="0" borderId="17" xfId="9" applyFont="1" applyBorder="1" applyAlignment="1">
      <alignment vertical="center"/>
    </xf>
    <xf numFmtId="0" fontId="20" fillId="0" borderId="18" xfId="9" applyFont="1" applyBorder="1" applyAlignment="1">
      <alignment vertical="center"/>
    </xf>
    <xf numFmtId="1" fontId="20" fillId="0" borderId="35" xfId="9" applyNumberFormat="1" applyFont="1" applyFill="1" applyBorder="1" applyAlignment="1">
      <alignment horizontal="center" vertical="center"/>
    </xf>
    <xf numFmtId="1" fontId="20" fillId="0" borderId="36" xfId="9" applyNumberFormat="1" applyFont="1" applyFill="1" applyBorder="1" applyAlignment="1">
      <alignment horizontal="center" vertical="center"/>
    </xf>
    <xf numFmtId="1" fontId="20" fillId="0" borderId="36" xfId="9" applyNumberFormat="1" applyFont="1" applyFill="1" applyBorder="1" applyAlignment="1">
      <alignment horizontal="left" vertical="center"/>
    </xf>
    <xf numFmtId="1" fontId="20" fillId="0" borderId="36" xfId="9" applyNumberFormat="1" applyFont="1" applyFill="1" applyBorder="1" applyAlignment="1">
      <alignment horizontal="left" vertical="center" shrinkToFit="1"/>
    </xf>
    <xf numFmtId="0" fontId="12" fillId="37" borderId="1" xfId="0" applyFont="1" applyFill="1" applyBorder="1" applyAlignment="1">
      <alignment horizontal="center" vertical="center"/>
    </xf>
    <xf numFmtId="0" fontId="20" fillId="0" borderId="7" xfId="9" applyFont="1" applyFill="1" applyBorder="1" applyAlignment="1">
      <alignment vertical="center"/>
    </xf>
    <xf numFmtId="0" fontId="20" fillId="0" borderId="37" xfId="9" applyFont="1" applyFill="1" applyBorder="1" applyAlignment="1">
      <alignment vertical="center"/>
    </xf>
    <xf numFmtId="0" fontId="20" fillId="4" borderId="0" xfId="0" applyFont="1" applyFill="1"/>
    <xf numFmtId="0" fontId="2" fillId="38" borderId="1" xfId="0" applyFont="1" applyFill="1" applyBorder="1" applyAlignment="1">
      <alignment horizontal="center" vertical="center"/>
    </xf>
    <xf numFmtId="0" fontId="2" fillId="38" borderId="1" xfId="0" applyFont="1" applyFill="1" applyBorder="1" applyAlignment="1">
      <alignment horizontal="left" vertical="center"/>
    </xf>
    <xf numFmtId="191" fontId="2" fillId="38" borderId="1" xfId="0" applyNumberFormat="1" applyFont="1" applyFill="1" applyBorder="1" applyAlignment="1">
      <alignment horizontal="center"/>
    </xf>
    <xf numFmtId="188" fontId="2" fillId="38" borderId="1" xfId="0" applyNumberFormat="1" applyFont="1" applyFill="1" applyBorder="1" applyAlignment="1">
      <alignment horizontal="center"/>
    </xf>
    <xf numFmtId="1" fontId="20" fillId="0" borderId="6" xfId="9" applyNumberFormat="1" applyFont="1" applyFill="1" applyBorder="1" applyAlignment="1">
      <alignment horizontal="center" vertical="center"/>
    </xf>
    <xf numFmtId="1" fontId="20" fillId="0" borderId="6" xfId="9" applyNumberFormat="1" applyFont="1" applyFill="1" applyBorder="1" applyAlignment="1">
      <alignment horizontal="left" vertical="center"/>
    </xf>
    <xf numFmtId="1" fontId="20" fillId="0" borderId="6" xfId="9" applyNumberFormat="1" applyFont="1" applyFill="1" applyBorder="1" applyAlignment="1">
      <alignment horizontal="left" vertical="center" shrinkToFit="1"/>
    </xf>
    <xf numFmtId="1" fontId="20" fillId="0" borderId="6" xfId="9" applyNumberFormat="1" applyFont="1" applyFill="1" applyBorder="1" applyAlignment="1">
      <alignment vertical="center" textRotation="90" shrinkToFit="1"/>
    </xf>
    <xf numFmtId="1" fontId="20" fillId="0" borderId="19" xfId="9" applyNumberFormat="1" applyFont="1" applyFill="1" applyBorder="1" applyAlignment="1">
      <alignment horizontal="center" vertical="center"/>
    </xf>
    <xf numFmtId="1" fontId="20" fillId="0" borderId="17" xfId="9" applyNumberFormat="1" applyFont="1" applyFill="1" applyBorder="1" applyAlignment="1">
      <alignment horizontal="center" vertical="center"/>
    </xf>
    <xf numFmtId="1" fontId="20" fillId="0" borderId="17" xfId="9" applyNumberFormat="1" applyFont="1" applyFill="1" applyBorder="1" applyAlignment="1">
      <alignment horizontal="left" vertical="center"/>
    </xf>
    <xf numFmtId="1" fontId="20" fillId="0" borderId="17" xfId="9" applyNumberFormat="1" applyFont="1" applyFill="1" applyBorder="1" applyAlignment="1">
      <alignment horizontal="left" vertical="center" shrinkToFit="1"/>
    </xf>
    <xf numFmtId="0" fontId="20" fillId="0" borderId="17" xfId="9" applyFont="1" applyFill="1" applyBorder="1" applyAlignment="1">
      <alignment vertical="center"/>
    </xf>
    <xf numFmtId="0" fontId="20" fillId="0" borderId="18" xfId="9" applyFont="1" applyFill="1" applyBorder="1" applyAlignment="1">
      <alignment vertical="center"/>
    </xf>
    <xf numFmtId="0" fontId="2" fillId="0" borderId="0" xfId="0" applyFont="1" applyAlignment="1"/>
    <xf numFmtId="1" fontId="20" fillId="0" borderId="7" xfId="9" applyNumberFormat="1" applyFont="1" applyFill="1" applyBorder="1" applyAlignment="1">
      <alignment horizontal="center" vertical="center" shrinkToFit="1"/>
    </xf>
    <xf numFmtId="1" fontId="20" fillId="0" borderId="17" xfId="9" applyNumberFormat="1" applyFont="1" applyBorder="1" applyAlignment="1">
      <alignment horizontal="center" vertical="center" shrinkToFit="1"/>
    </xf>
    <xf numFmtId="0" fontId="2" fillId="0" borderId="0" xfId="0" applyFont="1" applyAlignment="1">
      <alignment horizontal="center"/>
    </xf>
    <xf numFmtId="1" fontId="20" fillId="0" borderId="36" xfId="9" applyNumberFormat="1" applyFont="1" applyFill="1" applyBorder="1" applyAlignment="1">
      <alignment horizontal="center" vertical="center" shrinkToFit="1"/>
    </xf>
    <xf numFmtId="1" fontId="20" fillId="0" borderId="17" xfId="9" applyNumberFormat="1" applyFont="1" applyFill="1" applyBorder="1" applyAlignment="1">
      <alignment horizontal="center" vertical="center" shrinkToFit="1"/>
    </xf>
    <xf numFmtId="0" fontId="2" fillId="0" borderId="0" xfId="0" applyFont="1" applyFill="1" applyAlignment="1">
      <alignment horizontal="center"/>
    </xf>
    <xf numFmtId="1" fontId="38" fillId="0" borderId="7" xfId="9" applyNumberFormat="1" applyFont="1" applyFill="1" applyBorder="1" applyAlignment="1">
      <alignment horizontal="center" vertical="center" shrinkToFit="1"/>
    </xf>
    <xf numFmtId="0" fontId="2" fillId="0" borderId="2" xfId="0" applyNumberFormat="1" applyFont="1" applyFill="1" applyBorder="1" applyAlignment="1">
      <alignment horizontal="center"/>
    </xf>
    <xf numFmtId="191" fontId="2" fillId="0" borderId="1" xfId="0" applyNumberFormat="1" applyFont="1" applyFill="1" applyBorder="1" applyAlignment="1">
      <alignment horizontal="center" vertical="center"/>
    </xf>
    <xf numFmtId="189" fontId="2" fillId="38" borderId="1" xfId="0" applyNumberFormat="1" applyFont="1" applyFill="1" applyBorder="1" applyAlignment="1">
      <alignment horizontal="center" vertical="center"/>
    </xf>
    <xf numFmtId="0" fontId="2" fillId="38" borderId="2" xfId="0" applyNumberFormat="1" applyFont="1" applyFill="1" applyBorder="1" applyAlignment="1">
      <alignment horizontal="center"/>
    </xf>
    <xf numFmtId="0" fontId="18" fillId="0" borderId="1" xfId="0" applyFont="1" applyFill="1" applyBorder="1" applyAlignment="1">
      <alignment horizontal="center"/>
    </xf>
    <xf numFmtId="0" fontId="12" fillId="0" borderId="0" xfId="0" applyFont="1" applyFill="1" applyAlignment="1">
      <alignment horizontal="center"/>
    </xf>
    <xf numFmtId="0" fontId="12" fillId="0" borderId="1" xfId="0" applyFont="1" applyFill="1" applyBorder="1" applyAlignment="1">
      <alignment horizontal="center" vertical="center"/>
    </xf>
    <xf numFmtId="0" fontId="0" fillId="0" borderId="1" xfId="0" applyBorder="1"/>
    <xf numFmtId="1" fontId="20" fillId="0" borderId="0" xfId="9" applyNumberFormat="1" applyFont="1" applyFill="1" applyBorder="1" applyAlignment="1">
      <alignment horizontal="center" vertical="center"/>
    </xf>
    <xf numFmtId="0" fontId="20" fillId="0" borderId="0" xfId="0" applyFont="1" applyBorder="1"/>
    <xf numFmtId="0" fontId="20" fillId="0" borderId="0" xfId="0" applyFont="1" applyFill="1" applyBorder="1"/>
    <xf numFmtId="0" fontId="12" fillId="40" borderId="1" xfId="0" applyFont="1" applyFill="1" applyBorder="1" applyAlignment="1">
      <alignment horizontal="center"/>
    </xf>
    <xf numFmtId="0" fontId="18" fillId="40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/>
    <xf numFmtId="0" fontId="18" fillId="0" borderId="0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left" vertical="center"/>
    </xf>
    <xf numFmtId="0" fontId="0" fillId="0" borderId="0" xfId="0"/>
    <xf numFmtId="0" fontId="39" fillId="0" borderId="0" xfId="0" applyFont="1"/>
    <xf numFmtId="0" fontId="39" fillId="0" borderId="1" xfId="0" applyFont="1" applyBorder="1"/>
    <xf numFmtId="0" fontId="39" fillId="0" borderId="3" xfId="0" applyFont="1" applyFill="1" applyBorder="1" applyAlignment="1">
      <alignment horizontal="center" vertical="center"/>
    </xf>
    <xf numFmtId="0" fontId="39" fillId="0" borderId="1" xfId="0" applyFont="1" applyFill="1" applyBorder="1"/>
    <xf numFmtId="0" fontId="39" fillId="0" borderId="1" xfId="0" applyFont="1" applyFill="1" applyBorder="1" applyAlignment="1">
      <alignment horizontal="center" vertical="center" wrapText="1"/>
    </xf>
    <xf numFmtId="0" fontId="39" fillId="0" borderId="1" xfId="0" applyFont="1" applyBorder="1" applyAlignment="1">
      <alignment horizontal="center"/>
    </xf>
    <xf numFmtId="49" fontId="39" fillId="0" borderId="1" xfId="0" applyNumberFormat="1" applyFont="1" applyFill="1" applyBorder="1" applyAlignment="1">
      <alignment horizontal="center" vertical="center"/>
    </xf>
    <xf numFmtId="0" fontId="39" fillId="0" borderId="3" xfId="0" applyFont="1" applyBorder="1" applyAlignment="1">
      <alignment horizontal="center" vertical="center"/>
    </xf>
    <xf numFmtId="0" fontId="39" fillId="0" borderId="1" xfId="0" applyFont="1" applyBorder="1" applyAlignment="1">
      <alignment vertical="center" wrapText="1"/>
    </xf>
    <xf numFmtId="0" fontId="39" fillId="0" borderId="1" xfId="0" applyFont="1" applyBorder="1" applyAlignment="1">
      <alignment horizontal="center" vertical="center" wrapText="1"/>
    </xf>
    <xf numFmtId="49" fontId="39" fillId="0" borderId="1" xfId="0" applyNumberFormat="1" applyFont="1" applyBorder="1" applyAlignment="1">
      <alignment horizontal="center" vertical="center"/>
    </xf>
    <xf numFmtId="0" fontId="39" fillId="0" borderId="3" xfId="0" applyFont="1" applyBorder="1" applyAlignment="1">
      <alignment horizontal="center" vertical="center" wrapText="1"/>
    </xf>
    <xf numFmtId="1" fontId="39" fillId="0" borderId="1" xfId="0" applyNumberFormat="1" applyFont="1" applyBorder="1" applyAlignment="1">
      <alignment horizontal="center"/>
    </xf>
    <xf numFmtId="0" fontId="39" fillId="0" borderId="1" xfId="0" applyFont="1" applyBorder="1" applyAlignment="1">
      <alignment horizontal="center" vertical="center"/>
    </xf>
    <xf numFmtId="0" fontId="39" fillId="0" borderId="1" xfId="0" applyFont="1" applyFill="1" applyBorder="1" applyAlignment="1">
      <alignment horizontal="center" vertical="center"/>
    </xf>
    <xf numFmtId="0" fontId="39" fillId="0" borderId="1" xfId="0" applyFont="1" applyFill="1" applyBorder="1" applyAlignment="1">
      <alignment horizontal="center"/>
    </xf>
    <xf numFmtId="0" fontId="39" fillId="0" borderId="2" xfId="0" applyFont="1" applyBorder="1" applyAlignment="1">
      <alignment horizontal="center" vertical="center" wrapText="1"/>
    </xf>
    <xf numFmtId="0" fontId="39" fillId="0" borderId="1" xfId="0" applyFont="1" applyFill="1" applyBorder="1" applyAlignment="1">
      <alignment vertical="center" wrapText="1"/>
    </xf>
    <xf numFmtId="0" fontId="39" fillId="0" borderId="0" xfId="0" applyFont="1" applyBorder="1"/>
    <xf numFmtId="0" fontId="39" fillId="0" borderId="0" xfId="0" applyFont="1" applyBorder="1" applyAlignment="1">
      <alignment horizontal="center" vertical="center"/>
    </xf>
    <xf numFmtId="0" fontId="39" fillId="0" borderId="0" xfId="0" applyFont="1" applyBorder="1" applyAlignment="1">
      <alignment vertical="center" wrapText="1"/>
    </xf>
    <xf numFmtId="0" fontId="39" fillId="0" borderId="0" xfId="0" applyFont="1" applyBorder="1" applyAlignment="1">
      <alignment horizontal="center" vertical="center" wrapText="1"/>
    </xf>
    <xf numFmtId="0" fontId="39" fillId="0" borderId="0" xfId="0" applyFont="1" applyBorder="1" applyAlignment="1">
      <alignment horizontal="center"/>
    </xf>
    <xf numFmtId="49" fontId="39" fillId="0" borderId="0" xfId="0" applyNumberFormat="1" applyFont="1" applyBorder="1" applyAlignment="1">
      <alignment horizontal="center" vertical="center"/>
    </xf>
    <xf numFmtId="0" fontId="39" fillId="41" borderId="1" xfId="0" applyFont="1" applyFill="1" applyBorder="1" applyAlignment="1">
      <alignment horizontal="center" vertical="center" wrapText="1"/>
    </xf>
    <xf numFmtId="0" fontId="39" fillId="41" borderId="1" xfId="0" applyFont="1" applyFill="1" applyBorder="1" applyAlignment="1">
      <alignment vertical="center" wrapText="1"/>
    </xf>
    <xf numFmtId="1" fontId="39" fillId="41" borderId="1" xfId="0" applyNumberFormat="1" applyFont="1" applyFill="1" applyBorder="1" applyAlignment="1">
      <alignment horizontal="center"/>
    </xf>
    <xf numFmtId="0" fontId="20" fillId="0" borderId="1" xfId="0" applyFont="1" applyBorder="1" applyAlignment="1">
      <alignment vertical="center" wrapText="1"/>
    </xf>
    <xf numFmtId="0" fontId="20" fillId="0" borderId="1" xfId="0" applyFont="1" applyBorder="1" applyAlignment="1">
      <alignment horizontal="center" vertical="center" wrapText="1"/>
    </xf>
    <xf numFmtId="0" fontId="39" fillId="0" borderId="2" xfId="0" applyFont="1" applyBorder="1" applyAlignment="1">
      <alignment horizontal="center"/>
    </xf>
    <xf numFmtId="0" fontId="39" fillId="0" borderId="2" xfId="0" applyFont="1" applyFill="1" applyBorder="1" applyAlignment="1">
      <alignment horizontal="center"/>
    </xf>
    <xf numFmtId="1" fontId="20" fillId="0" borderId="1" xfId="0" applyNumberFormat="1" applyFont="1" applyBorder="1" applyAlignment="1">
      <alignment horizontal="center"/>
    </xf>
    <xf numFmtId="0" fontId="20" fillId="0" borderId="1" xfId="0" applyFont="1" applyFill="1" applyBorder="1" applyAlignment="1">
      <alignment horizontal="center" vertical="center" wrapText="1"/>
    </xf>
    <xf numFmtId="0" fontId="20" fillId="0" borderId="1" xfId="0" applyFont="1" applyFill="1" applyBorder="1" applyAlignment="1">
      <alignment vertical="center" wrapText="1"/>
    </xf>
    <xf numFmtId="0" fontId="20" fillId="0" borderId="2" xfId="0" applyFont="1" applyFill="1" applyBorder="1" applyAlignment="1">
      <alignment horizontal="center" vertical="center" wrapText="1"/>
    </xf>
    <xf numFmtId="1" fontId="39" fillId="0" borderId="1" xfId="0" applyNumberFormat="1" applyFont="1" applyFill="1" applyBorder="1" applyAlignment="1">
      <alignment horizontal="center"/>
    </xf>
    <xf numFmtId="0" fontId="20" fillId="0" borderId="2" xfId="0" applyFont="1" applyBorder="1" applyAlignment="1">
      <alignment horizontal="center" vertical="center" wrapText="1"/>
    </xf>
    <xf numFmtId="0" fontId="39" fillId="0" borderId="2" xfId="0" applyFont="1" applyFill="1" applyBorder="1" applyAlignment="1">
      <alignment horizontal="center" vertical="center" wrapText="1"/>
    </xf>
    <xf numFmtId="0" fontId="20" fillId="0" borderId="1" xfId="0" applyFont="1" applyBorder="1" applyAlignment="1">
      <alignment horizontal="center"/>
    </xf>
    <xf numFmtId="1" fontId="39" fillId="0" borderId="0" xfId="0" applyNumberFormat="1" applyFont="1" applyBorder="1" applyAlignment="1">
      <alignment horizontal="center"/>
    </xf>
    <xf numFmtId="0" fontId="39" fillId="41" borderId="39" xfId="0" applyFont="1" applyFill="1" applyBorder="1" applyAlignment="1"/>
    <xf numFmtId="0" fontId="39" fillId="60" borderId="0" xfId="0" applyFont="1" applyFill="1" applyAlignment="1"/>
    <xf numFmtId="0" fontId="39" fillId="41" borderId="0" xfId="0" applyFont="1" applyFill="1" applyAlignment="1"/>
    <xf numFmtId="0" fontId="39" fillId="0" borderId="2" xfId="0" applyFont="1" applyBorder="1" applyAlignment="1">
      <alignment vertical="center" wrapText="1"/>
    </xf>
    <xf numFmtId="0" fontId="39" fillId="0" borderId="2" xfId="0" applyFont="1" applyBorder="1"/>
    <xf numFmtId="0" fontId="20" fillId="0" borderId="2" xfId="0" applyFont="1" applyBorder="1" applyAlignment="1">
      <alignment vertical="center" wrapText="1"/>
    </xf>
    <xf numFmtId="0" fontId="20" fillId="0" borderId="2" xfId="0" applyFont="1" applyFill="1" applyBorder="1" applyAlignment="1">
      <alignment vertical="center" wrapText="1"/>
    </xf>
    <xf numFmtId="49" fontId="2" fillId="0" borderId="1" xfId="0" applyNumberFormat="1" applyFont="1" applyFill="1" applyBorder="1" applyAlignment="1">
      <alignment horizontal="center"/>
    </xf>
    <xf numFmtId="0" fontId="2" fillId="64" borderId="1" xfId="0" applyFont="1" applyFill="1" applyBorder="1" applyAlignment="1">
      <alignment horizontal="center" vertical="center"/>
    </xf>
    <xf numFmtId="0" fontId="2" fillId="64" borderId="1" xfId="0" applyFont="1" applyFill="1" applyBorder="1" applyAlignment="1">
      <alignment horizontal="left" vertical="center"/>
    </xf>
    <xf numFmtId="191" fontId="2" fillId="64" borderId="1" xfId="0" applyNumberFormat="1" applyFont="1" applyFill="1" applyBorder="1" applyAlignment="1">
      <alignment horizontal="center" vertical="center"/>
    </xf>
    <xf numFmtId="189" fontId="2" fillId="64" borderId="1" xfId="0" applyNumberFormat="1" applyFont="1" applyFill="1" applyBorder="1" applyAlignment="1">
      <alignment horizontal="center" vertical="center"/>
    </xf>
    <xf numFmtId="0" fontId="2" fillId="64" borderId="2" xfId="0" applyNumberFormat="1" applyFont="1" applyFill="1" applyBorder="1" applyAlignment="1">
      <alignment horizontal="center"/>
    </xf>
    <xf numFmtId="49" fontId="2" fillId="64" borderId="1" xfId="0" applyNumberFormat="1" applyFont="1" applyFill="1" applyBorder="1" applyAlignment="1">
      <alignment horizontal="center"/>
    </xf>
    <xf numFmtId="0" fontId="3" fillId="64" borderId="0" xfId="0" applyFont="1" applyFill="1" applyBorder="1" applyAlignment="1">
      <alignment horizontal="center" vertical="center"/>
    </xf>
    <xf numFmtId="0" fontId="2" fillId="65" borderId="1" xfId="0" applyFont="1" applyFill="1" applyBorder="1" applyAlignment="1">
      <alignment horizontal="center" vertical="center"/>
    </xf>
    <xf numFmtId="0" fontId="2" fillId="65" borderId="1" xfId="0" applyFont="1" applyFill="1" applyBorder="1" applyAlignment="1">
      <alignment horizontal="left" vertical="center"/>
    </xf>
    <xf numFmtId="191" fontId="2" fillId="65" borderId="1" xfId="0" applyNumberFormat="1" applyFont="1" applyFill="1" applyBorder="1" applyAlignment="1">
      <alignment horizontal="center" vertical="center"/>
    </xf>
    <xf numFmtId="189" fontId="2" fillId="65" borderId="1" xfId="0" applyNumberFormat="1" applyFont="1" applyFill="1" applyBorder="1" applyAlignment="1">
      <alignment horizontal="center" vertical="center"/>
    </xf>
    <xf numFmtId="0" fontId="2" fillId="65" borderId="2" xfId="0" applyNumberFormat="1" applyFont="1" applyFill="1" applyBorder="1" applyAlignment="1">
      <alignment horizontal="center"/>
    </xf>
    <xf numFmtId="49" fontId="2" fillId="65" borderId="1" xfId="0" applyNumberFormat="1" applyFont="1" applyFill="1" applyBorder="1" applyAlignment="1">
      <alignment horizontal="center"/>
    </xf>
    <xf numFmtId="0" fontId="2" fillId="65" borderId="0" xfId="0" applyFont="1" applyFill="1" applyBorder="1" applyAlignment="1">
      <alignment horizontal="center" vertical="center"/>
    </xf>
    <xf numFmtId="0" fontId="3" fillId="65" borderId="0" xfId="0" applyFont="1" applyFill="1" applyBorder="1" applyAlignment="1">
      <alignment horizontal="center" vertical="center"/>
    </xf>
    <xf numFmtId="0" fontId="0" fillId="65" borderId="0" xfId="0" applyFill="1"/>
    <xf numFmtId="0" fontId="3" fillId="66" borderId="0" xfId="0" applyFont="1" applyFill="1" applyBorder="1" applyAlignment="1">
      <alignment horizontal="center" vertical="center"/>
    </xf>
    <xf numFmtId="49" fontId="2" fillId="38" borderId="1" xfId="0" applyNumberFormat="1" applyFont="1" applyFill="1" applyBorder="1" applyAlignment="1">
      <alignment horizontal="center"/>
    </xf>
    <xf numFmtId="0" fontId="3" fillId="38" borderId="0" xfId="0" applyFont="1" applyFill="1" applyBorder="1" applyAlignment="1">
      <alignment horizontal="center" vertical="center"/>
    </xf>
    <xf numFmtId="0" fontId="2" fillId="38" borderId="0" xfId="0" applyFont="1" applyFill="1" applyBorder="1" applyAlignment="1">
      <alignment horizontal="center" vertical="center"/>
    </xf>
    <xf numFmtId="191" fontId="2" fillId="38" borderId="1" xfId="0" applyNumberFormat="1" applyFont="1" applyFill="1" applyBorder="1" applyAlignment="1">
      <alignment horizontal="center" vertical="center"/>
    </xf>
    <xf numFmtId="0" fontId="10" fillId="0" borderId="1" xfId="12" applyFont="1" applyFill="1" applyBorder="1" applyAlignment="1">
      <alignment horizontal="center" vertical="center" textRotation="90" wrapText="1"/>
    </xf>
    <xf numFmtId="0" fontId="10" fillId="0" borderId="41" xfId="12" applyFont="1" applyFill="1" applyBorder="1" applyAlignment="1">
      <alignment horizontal="center" vertical="center" textRotation="90" wrapText="1"/>
    </xf>
    <xf numFmtId="1" fontId="20" fillId="0" borderId="0" xfId="9" applyNumberFormat="1" applyFont="1" applyFill="1" applyBorder="1" applyAlignment="1">
      <alignment horizontal="left" vertical="center"/>
    </xf>
    <xf numFmtId="1" fontId="20" fillId="0" borderId="0" xfId="9" applyNumberFormat="1" applyFont="1" applyFill="1" applyBorder="1" applyAlignment="1">
      <alignment horizontal="left" vertical="center" shrinkToFit="1"/>
    </xf>
    <xf numFmtId="1" fontId="20" fillId="0" borderId="0" xfId="9" applyNumberFormat="1" applyFont="1" applyFill="1" applyBorder="1" applyAlignment="1">
      <alignment horizontal="center" vertical="center" shrinkToFit="1"/>
    </xf>
    <xf numFmtId="0" fontId="20" fillId="0" borderId="0" xfId="9" applyFont="1" applyFill="1" applyBorder="1" applyAlignment="1">
      <alignment vertical="center"/>
    </xf>
    <xf numFmtId="0" fontId="2" fillId="0" borderId="0" xfId="0" applyFont="1" applyBorder="1" applyAlignment="1">
      <alignment horizontal="center"/>
    </xf>
    <xf numFmtId="0" fontId="2" fillId="0" borderId="0" xfId="0" applyFont="1" applyBorder="1"/>
    <xf numFmtId="0" fontId="10" fillId="0" borderId="11" xfId="12" applyFont="1" applyFill="1" applyBorder="1" applyAlignment="1">
      <alignment horizontal="center" vertical="center" textRotation="90" wrapText="1"/>
    </xf>
    <xf numFmtId="0" fontId="20" fillId="0" borderId="43" xfId="9" applyFont="1" applyFill="1" applyBorder="1" applyAlignment="1">
      <alignment vertical="center"/>
    </xf>
    <xf numFmtId="0" fontId="20" fillId="0" borderId="44" xfId="9" applyFont="1" applyFill="1" applyBorder="1" applyAlignment="1">
      <alignment vertical="center"/>
    </xf>
    <xf numFmtId="0" fontId="3" fillId="39" borderId="1" xfId="0" applyFont="1" applyFill="1" applyBorder="1" applyAlignment="1">
      <alignment horizontal="center" vertical="center"/>
    </xf>
    <xf numFmtId="0" fontId="3" fillId="39" borderId="1" xfId="0" applyFont="1" applyFill="1" applyBorder="1" applyAlignment="1">
      <alignment horizontal="left" vertical="center"/>
    </xf>
    <xf numFmtId="191" fontId="3" fillId="39" borderId="1" xfId="0" applyNumberFormat="1" applyFont="1" applyFill="1" applyBorder="1" applyAlignment="1">
      <alignment horizontal="center" vertical="center"/>
    </xf>
    <xf numFmtId="0" fontId="3" fillId="39" borderId="2" xfId="0" applyFont="1" applyFill="1" applyBorder="1" applyAlignment="1">
      <alignment horizontal="center" vertical="center"/>
    </xf>
    <xf numFmtId="188" fontId="3" fillId="39" borderId="1" xfId="0" applyNumberFormat="1" applyFont="1" applyFill="1" applyBorder="1" applyAlignment="1">
      <alignment horizontal="center"/>
    </xf>
    <xf numFmtId="0" fontId="3" fillId="39" borderId="32" xfId="0" applyFont="1" applyFill="1" applyBorder="1" applyAlignment="1">
      <alignment horizontal="center" vertical="center"/>
    </xf>
    <xf numFmtId="0" fontId="3" fillId="39" borderId="3" xfId="0" applyFont="1" applyFill="1" applyBorder="1" applyAlignment="1">
      <alignment horizontal="center" vertical="center"/>
    </xf>
    <xf numFmtId="0" fontId="3" fillId="39" borderId="0" xfId="0" applyFont="1" applyFill="1" applyBorder="1" applyAlignment="1">
      <alignment horizontal="center" vertical="center"/>
    </xf>
    <xf numFmtId="0" fontId="2" fillId="39" borderId="1" xfId="0" applyFont="1" applyFill="1" applyBorder="1" applyAlignment="1">
      <alignment horizontal="center" vertical="center"/>
    </xf>
    <xf numFmtId="0" fontId="2" fillId="39" borderId="1" xfId="0" applyFont="1" applyFill="1" applyBorder="1" applyAlignment="1">
      <alignment horizontal="left" vertical="center"/>
    </xf>
    <xf numFmtId="191" fontId="2" fillId="39" borderId="1" xfId="0" applyNumberFormat="1" applyFont="1" applyFill="1" applyBorder="1" applyAlignment="1">
      <alignment horizontal="center" vertical="center"/>
    </xf>
    <xf numFmtId="189" fontId="2" fillId="39" borderId="1" xfId="0" applyNumberFormat="1" applyFont="1" applyFill="1" applyBorder="1" applyAlignment="1">
      <alignment horizontal="center" vertical="center"/>
    </xf>
    <xf numFmtId="0" fontId="2" fillId="39" borderId="2" xfId="0" applyNumberFormat="1" applyFont="1" applyFill="1" applyBorder="1" applyAlignment="1">
      <alignment horizontal="center"/>
    </xf>
    <xf numFmtId="49" fontId="2" fillId="39" borderId="1" xfId="0" applyNumberFormat="1" applyFont="1" applyFill="1" applyBorder="1" applyAlignment="1">
      <alignment horizontal="center"/>
    </xf>
    <xf numFmtId="188" fontId="2" fillId="39" borderId="1" xfId="0" applyNumberFormat="1" applyFont="1" applyFill="1" applyBorder="1" applyAlignment="1">
      <alignment horizontal="center"/>
    </xf>
    <xf numFmtId="0" fontId="10" fillId="39" borderId="1" xfId="0" applyFont="1" applyFill="1" applyBorder="1" applyAlignment="1">
      <alignment horizontal="left" vertical="center"/>
    </xf>
    <xf numFmtId="0" fontId="2" fillId="39" borderId="0" xfId="0" applyFont="1" applyFill="1" applyBorder="1" applyAlignment="1">
      <alignment horizontal="center" vertical="center"/>
    </xf>
    <xf numFmtId="0" fontId="2" fillId="39" borderId="0" xfId="0" applyFont="1" applyFill="1" applyAlignment="1">
      <alignment horizontal="center" vertical="center"/>
    </xf>
    <xf numFmtId="0" fontId="2" fillId="39" borderId="0" xfId="0" applyFont="1" applyFill="1" applyAlignment="1">
      <alignment horizontal="left" vertical="center"/>
    </xf>
    <xf numFmtId="191" fontId="2" fillId="39" borderId="0" xfId="0" applyNumberFormat="1" applyFont="1" applyFill="1" applyAlignment="1">
      <alignment horizontal="center" vertical="center"/>
    </xf>
    <xf numFmtId="188" fontId="14" fillId="39" borderId="0" xfId="0" applyNumberFormat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left" vertical="center"/>
    </xf>
    <xf numFmtId="191" fontId="2" fillId="3" borderId="1" xfId="0" applyNumberFormat="1" applyFont="1" applyFill="1" applyBorder="1" applyAlignment="1">
      <alignment horizontal="center" vertical="center"/>
    </xf>
    <xf numFmtId="189" fontId="2" fillId="3" borderId="1" xfId="0" applyNumberFormat="1" applyFont="1" applyFill="1" applyBorder="1" applyAlignment="1">
      <alignment horizontal="center" vertical="center"/>
    </xf>
    <xf numFmtId="0" fontId="2" fillId="3" borderId="2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0" fontId="2" fillId="3" borderId="0" xfId="0" applyFont="1" applyFill="1" applyBorder="1" applyAlignment="1">
      <alignment horizontal="center" vertical="center"/>
    </xf>
    <xf numFmtId="0" fontId="3" fillId="3" borderId="0" xfId="0" applyFont="1" applyFill="1" applyBorder="1" applyAlignment="1">
      <alignment horizontal="center" vertical="center"/>
    </xf>
    <xf numFmtId="188" fontId="42" fillId="39" borderId="1" xfId="0" applyNumberFormat="1" applyFont="1" applyFill="1" applyBorder="1" applyAlignment="1">
      <alignment horizontal="center"/>
    </xf>
    <xf numFmtId="0" fontId="10" fillId="39" borderId="0" xfId="0" applyFont="1" applyFill="1" applyAlignment="1">
      <alignment horizontal="left" vertical="center"/>
    </xf>
    <xf numFmtId="0" fontId="2" fillId="67" borderId="1" xfId="0" applyFont="1" applyFill="1" applyBorder="1" applyAlignment="1">
      <alignment horizontal="left" vertical="center"/>
    </xf>
    <xf numFmtId="191" fontId="2" fillId="39" borderId="1" xfId="0" applyNumberFormat="1" applyFont="1" applyFill="1" applyBorder="1" applyAlignment="1">
      <alignment horizontal="center"/>
    </xf>
    <xf numFmtId="0" fontId="2" fillId="39" borderId="0" xfId="0" applyFont="1" applyFill="1" applyBorder="1" applyAlignment="1">
      <alignment horizontal="left" vertical="center"/>
    </xf>
    <xf numFmtId="191" fontId="2" fillId="39" borderId="0" xfId="0" applyNumberFormat="1" applyFont="1" applyFill="1" applyBorder="1" applyAlignment="1">
      <alignment horizontal="center"/>
    </xf>
    <xf numFmtId="189" fontId="2" fillId="39" borderId="0" xfId="0" applyNumberFormat="1" applyFont="1" applyFill="1" applyBorder="1" applyAlignment="1">
      <alignment horizontal="center" vertical="center"/>
    </xf>
    <xf numFmtId="0" fontId="2" fillId="39" borderId="0" xfId="0" applyNumberFormat="1" applyFont="1" applyFill="1" applyBorder="1" applyAlignment="1">
      <alignment horizontal="center"/>
    </xf>
    <xf numFmtId="49" fontId="2" fillId="39" borderId="0" xfId="0" applyNumberFormat="1" applyFont="1" applyFill="1" applyBorder="1" applyAlignment="1">
      <alignment horizontal="center"/>
    </xf>
    <xf numFmtId="0" fontId="19" fillId="39" borderId="1" xfId="0" applyFont="1" applyFill="1" applyBorder="1"/>
    <xf numFmtId="0" fontId="7" fillId="39" borderId="0" xfId="0" applyFont="1" applyFill="1"/>
    <xf numFmtId="0" fontId="19" fillId="39" borderId="1" xfId="0" applyFont="1" applyFill="1" applyBorder="1" applyAlignment="1">
      <alignment horizontal="center"/>
    </xf>
    <xf numFmtId="0" fontId="43" fillId="39" borderId="1" xfId="0" applyFont="1" applyFill="1" applyBorder="1" applyAlignment="1">
      <alignment horizontal="center" vertical="center"/>
    </xf>
    <xf numFmtId="0" fontId="43" fillId="39" borderId="1" xfId="0" applyFont="1" applyFill="1" applyBorder="1" applyAlignment="1">
      <alignment horizontal="left" vertical="center"/>
    </xf>
    <xf numFmtId="191" fontId="43" fillId="39" borderId="1" xfId="0" applyNumberFormat="1" applyFont="1" applyFill="1" applyBorder="1" applyAlignment="1">
      <alignment horizontal="center"/>
    </xf>
    <xf numFmtId="189" fontId="43" fillId="39" borderId="1" xfId="0" applyNumberFormat="1" applyFont="1" applyFill="1" applyBorder="1" applyAlignment="1">
      <alignment horizontal="center" vertical="center"/>
    </xf>
    <xf numFmtId="0" fontId="43" fillId="39" borderId="1" xfId="0" applyNumberFormat="1" applyFont="1" applyFill="1" applyBorder="1" applyAlignment="1">
      <alignment horizontal="center"/>
    </xf>
    <xf numFmtId="49" fontId="43" fillId="39" borderId="1" xfId="0" applyNumberFormat="1" applyFont="1" applyFill="1" applyBorder="1" applyAlignment="1">
      <alignment horizontal="center"/>
    </xf>
    <xf numFmtId="0" fontId="44" fillId="39" borderId="0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68" borderId="1" xfId="0" applyFont="1" applyFill="1" applyBorder="1" applyAlignment="1">
      <alignment horizontal="left" vertical="center"/>
    </xf>
    <xf numFmtId="0" fontId="2" fillId="0" borderId="0" xfId="0" applyFont="1" applyAlignment="1">
      <alignment horizontal="right"/>
    </xf>
    <xf numFmtId="0" fontId="12" fillId="0" borderId="1" xfId="0" applyFont="1" applyFill="1" applyBorder="1" applyAlignment="1">
      <alignment horizontal="center" vertical="center"/>
    </xf>
    <xf numFmtId="0" fontId="18" fillId="0" borderId="1" xfId="0" applyFont="1" applyFill="1" applyBorder="1" applyAlignment="1">
      <alignment horizontal="center" vertical="center"/>
    </xf>
    <xf numFmtId="0" fontId="45" fillId="37" borderId="1" xfId="0" applyFont="1" applyFill="1" applyBorder="1" applyAlignment="1">
      <alignment horizontal="center" vertical="center" wrapText="1"/>
    </xf>
    <xf numFmtId="0" fontId="12" fillId="39" borderId="0" xfId="0" applyFont="1" applyFill="1" applyAlignment="1">
      <alignment vertical="center"/>
    </xf>
    <xf numFmtId="0" fontId="12" fillId="0" borderId="0" xfId="0" applyFont="1" applyFill="1" applyAlignment="1">
      <alignment vertical="center"/>
    </xf>
    <xf numFmtId="0" fontId="12" fillId="36" borderId="1" xfId="0" applyFont="1" applyFill="1" applyBorder="1" applyAlignment="1">
      <alignment horizontal="center" vertical="center"/>
    </xf>
    <xf numFmtId="0" fontId="12" fillId="39" borderId="0" xfId="0" applyFont="1" applyFill="1" applyAlignment="1">
      <alignment horizontal="center" vertical="center"/>
    </xf>
    <xf numFmtId="0" fontId="12" fillId="39" borderId="0" xfId="0" applyFont="1" applyFill="1" applyAlignment="1">
      <alignment horizontal="left" vertical="center"/>
    </xf>
    <xf numFmtId="0" fontId="13" fillId="2" borderId="1" xfId="0" applyFont="1" applyFill="1" applyBorder="1" applyAlignment="1">
      <alignment horizontal="center" vertical="center"/>
    </xf>
    <xf numFmtId="1" fontId="38" fillId="0" borderId="36" xfId="9" applyNumberFormat="1" applyFont="1" applyFill="1" applyBorder="1" applyAlignment="1">
      <alignment horizontal="center" vertical="center" shrinkToFit="1"/>
    </xf>
    <xf numFmtId="1" fontId="20" fillId="0" borderId="46" xfId="9" applyNumberFormat="1" applyFont="1" applyFill="1" applyBorder="1" applyAlignment="1">
      <alignment horizontal="center" vertical="center"/>
    </xf>
    <xf numFmtId="1" fontId="20" fillId="0" borderId="47" xfId="9" applyNumberFormat="1" applyFont="1" applyFill="1" applyBorder="1" applyAlignment="1">
      <alignment horizontal="center" vertical="center"/>
    </xf>
    <xf numFmtId="1" fontId="20" fillId="0" borderId="47" xfId="9" applyNumberFormat="1" applyFont="1" applyFill="1" applyBorder="1" applyAlignment="1">
      <alignment horizontal="left" vertical="center"/>
    </xf>
    <xf numFmtId="1" fontId="20" fillId="0" borderId="47" xfId="9" applyNumberFormat="1" applyFont="1" applyFill="1" applyBorder="1" applyAlignment="1">
      <alignment horizontal="left" vertical="center" shrinkToFit="1"/>
    </xf>
    <xf numFmtId="0" fontId="20" fillId="0" borderId="36" xfId="9" applyFont="1" applyFill="1" applyBorder="1" applyAlignment="1">
      <alignment vertical="center"/>
    </xf>
    <xf numFmtId="0" fontId="20" fillId="0" borderId="49" xfId="9" applyFont="1" applyFill="1" applyBorder="1" applyAlignment="1">
      <alignment vertical="center"/>
    </xf>
    <xf numFmtId="1" fontId="20" fillId="0" borderId="50" xfId="9" applyNumberFormat="1" applyFont="1" applyFill="1" applyBorder="1" applyAlignment="1">
      <alignment horizontal="center" vertical="center"/>
    </xf>
    <xf numFmtId="1" fontId="20" fillId="0" borderId="6" xfId="9" applyNumberFormat="1" applyFont="1" applyFill="1" applyBorder="1" applyAlignment="1">
      <alignment horizontal="center" vertical="center" shrinkToFit="1"/>
    </xf>
    <xf numFmtId="0" fontId="8" fillId="36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191" fontId="3" fillId="0" borderId="1" xfId="0" applyNumberFormat="1" applyFont="1" applyFill="1" applyBorder="1" applyAlignment="1">
      <alignment horizontal="center" vertical="center"/>
    </xf>
    <xf numFmtId="188" fontId="3" fillId="0" borderId="1" xfId="0" applyNumberFormat="1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" fontId="20" fillId="0" borderId="47" xfId="9" applyNumberFormat="1" applyFont="1" applyFill="1" applyBorder="1" applyAlignment="1">
      <alignment horizontal="center" vertical="center" shrinkToFit="1"/>
    </xf>
    <xf numFmtId="1" fontId="20" fillId="0" borderId="48" xfId="9" applyNumberFormat="1" applyFont="1" applyFill="1" applyBorder="1" applyAlignment="1">
      <alignment horizontal="center" vertical="center" shrinkToFit="1"/>
    </xf>
    <xf numFmtId="0" fontId="12" fillId="0" borderId="1" xfId="0" applyFont="1" applyFill="1" applyBorder="1" applyAlignment="1">
      <alignment horizontal="center" vertical="center"/>
    </xf>
    <xf numFmtId="1" fontId="20" fillId="0" borderId="51" xfId="9" applyNumberFormat="1" applyFont="1" applyFill="1" applyBorder="1" applyAlignment="1">
      <alignment horizontal="center" vertical="center"/>
    </xf>
    <xf numFmtId="1" fontId="20" fillId="0" borderId="52" xfId="9" applyNumberFormat="1" applyFont="1" applyFill="1" applyBorder="1" applyAlignment="1">
      <alignment horizontal="center" vertical="center"/>
    </xf>
    <xf numFmtId="1" fontId="20" fillId="0" borderId="52" xfId="9" applyNumberFormat="1" applyFont="1" applyFill="1" applyBorder="1" applyAlignment="1">
      <alignment horizontal="left" vertical="center"/>
    </xf>
    <xf numFmtId="1" fontId="20" fillId="0" borderId="52" xfId="9" applyNumberFormat="1" applyFont="1" applyFill="1" applyBorder="1" applyAlignment="1">
      <alignment horizontal="left" vertical="center" shrinkToFit="1"/>
    </xf>
    <xf numFmtId="1" fontId="20" fillId="0" borderId="52" xfId="9" applyNumberFormat="1" applyFont="1" applyFill="1" applyBorder="1" applyAlignment="1">
      <alignment horizontal="center" vertical="center" shrinkToFit="1"/>
    </xf>
    <xf numFmtId="1" fontId="20" fillId="0" borderId="53" xfId="9" applyNumberFormat="1" applyFont="1" applyFill="1" applyBorder="1" applyAlignment="1">
      <alignment horizontal="center" vertical="center" shrinkToFit="1"/>
    </xf>
    <xf numFmtId="0" fontId="18" fillId="2" borderId="1" xfId="0" applyFont="1" applyFill="1" applyBorder="1" applyAlignment="1">
      <alignment horizontal="center" vertical="center"/>
    </xf>
    <xf numFmtId="0" fontId="2" fillId="39" borderId="1" xfId="0" applyNumberFormat="1" applyFont="1" applyFill="1" applyBorder="1" applyAlignment="1">
      <alignment horizontal="center"/>
    </xf>
    <xf numFmtId="1" fontId="20" fillId="2" borderId="6" xfId="9" applyNumberFormat="1" applyFont="1" applyFill="1" applyBorder="1" applyAlignment="1">
      <alignment horizontal="left" vertical="center"/>
    </xf>
    <xf numFmtId="1" fontId="20" fillId="2" borderId="6" xfId="9" applyNumberFormat="1" applyFont="1" applyFill="1" applyBorder="1" applyAlignment="1">
      <alignment horizontal="center" vertical="center" shrinkToFit="1"/>
    </xf>
    <xf numFmtId="1" fontId="20" fillId="2" borderId="47" xfId="9" applyNumberFormat="1" applyFont="1" applyFill="1" applyBorder="1" applyAlignment="1">
      <alignment horizontal="left" vertical="center"/>
    </xf>
    <xf numFmtId="1" fontId="20" fillId="2" borderId="47" xfId="9" applyNumberFormat="1" applyFont="1" applyFill="1" applyBorder="1" applyAlignment="1">
      <alignment horizontal="center" vertical="center" shrinkToFit="1"/>
    </xf>
    <xf numFmtId="0" fontId="10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88" fontId="10" fillId="39" borderId="0" xfId="0" applyNumberFormat="1" applyFont="1" applyFill="1" applyBorder="1" applyAlignment="1">
      <alignment horizontal="center"/>
    </xf>
    <xf numFmtId="188" fontId="10" fillId="39" borderId="0" xfId="0" applyNumberFormat="1" applyFont="1" applyFill="1" applyBorder="1" applyAlignment="1">
      <alignment horizontal="left"/>
    </xf>
    <xf numFmtId="0" fontId="10" fillId="0" borderId="0" xfId="0" applyFont="1" applyAlignment="1">
      <alignment horizontal="left"/>
    </xf>
    <xf numFmtId="0" fontId="10" fillId="0" borderId="0" xfId="0" applyFont="1" applyBorder="1" applyAlignment="1">
      <alignment horizontal="center"/>
    </xf>
    <xf numFmtId="0" fontId="10" fillId="0" borderId="0" xfId="0" applyFont="1" applyAlignment="1">
      <alignment horizontal="right"/>
    </xf>
    <xf numFmtId="0" fontId="11" fillId="0" borderId="0" xfId="0" applyFont="1" applyBorder="1" applyAlignment="1">
      <alignment horizontal="center"/>
    </xf>
    <xf numFmtId="188" fontId="47" fillId="39" borderId="0" xfId="0" applyNumberFormat="1" applyFont="1" applyFill="1" applyBorder="1" applyAlignment="1">
      <alignment horizontal="left"/>
    </xf>
    <xf numFmtId="1" fontId="20" fillId="39" borderId="6" xfId="9" applyNumberFormat="1" applyFont="1" applyFill="1" applyBorder="1" applyAlignment="1">
      <alignment horizontal="left" vertical="center"/>
    </xf>
    <xf numFmtId="1" fontId="20" fillId="39" borderId="6" xfId="9" applyNumberFormat="1" applyFont="1" applyFill="1" applyBorder="1" applyAlignment="1">
      <alignment horizontal="left" vertical="center" shrinkToFit="1"/>
    </xf>
    <xf numFmtId="1" fontId="20" fillId="39" borderId="6" xfId="9" applyNumberFormat="1" applyFont="1" applyFill="1" applyBorder="1" applyAlignment="1">
      <alignment horizontal="center" vertical="center" shrinkToFit="1"/>
    </xf>
    <xf numFmtId="0" fontId="8" fillId="39" borderId="1" xfId="0" applyFont="1" applyFill="1" applyBorder="1" applyAlignment="1">
      <alignment horizontal="center"/>
    </xf>
    <xf numFmtId="0" fontId="8" fillId="39" borderId="1" xfId="0" applyFont="1" applyFill="1" applyBorder="1" applyAlignment="1">
      <alignment horizontal="left" vertical="center" wrapText="1"/>
    </xf>
    <xf numFmtId="0" fontId="8" fillId="39" borderId="1" xfId="0" applyFont="1" applyFill="1" applyBorder="1" applyAlignment="1">
      <alignment horizontal="center" vertical="center"/>
    </xf>
    <xf numFmtId="191" fontId="8" fillId="39" borderId="1" xfId="0" applyNumberFormat="1" applyFont="1" applyFill="1" applyBorder="1" applyAlignment="1">
      <alignment horizontal="center" vertical="center"/>
    </xf>
    <xf numFmtId="189" fontId="8" fillId="39" borderId="1" xfId="0" applyNumberFormat="1" applyFont="1" applyFill="1" applyBorder="1" applyAlignment="1">
      <alignment horizontal="center" vertical="center"/>
    </xf>
    <xf numFmtId="0" fontId="8" fillId="39" borderId="1" xfId="0" applyNumberFormat="1" applyFont="1" applyFill="1" applyBorder="1" applyAlignment="1">
      <alignment horizontal="center"/>
    </xf>
    <xf numFmtId="191" fontId="8" fillId="39" borderId="1" xfId="0" applyNumberFormat="1" applyFont="1" applyFill="1" applyBorder="1" applyAlignment="1">
      <alignment horizontal="center"/>
    </xf>
    <xf numFmtId="188" fontId="46" fillId="39" borderId="1" xfId="0" applyNumberFormat="1" applyFont="1" applyFill="1" applyBorder="1" applyAlignment="1">
      <alignment horizontal="center"/>
    </xf>
    <xf numFmtId="1" fontId="20" fillId="2" borderId="50" xfId="9" applyNumberFormat="1" applyFont="1" applyFill="1" applyBorder="1" applyAlignment="1">
      <alignment horizontal="center" vertical="center"/>
    </xf>
    <xf numFmtId="1" fontId="20" fillId="2" borderId="6" xfId="9" applyNumberFormat="1" applyFont="1" applyFill="1" applyBorder="1" applyAlignment="1">
      <alignment horizontal="center" vertical="center"/>
    </xf>
    <xf numFmtId="1" fontId="20" fillId="2" borderId="6" xfId="9" applyNumberFormat="1" applyFont="1" applyFill="1" applyBorder="1" applyAlignment="1">
      <alignment horizontal="left" vertical="center" shrinkToFit="1"/>
    </xf>
    <xf numFmtId="0" fontId="20" fillId="2" borderId="6" xfId="9" applyFont="1" applyFill="1" applyBorder="1" applyAlignment="1">
      <alignment vertical="center"/>
    </xf>
    <xf numFmtId="0" fontId="20" fillId="2" borderId="16" xfId="9" applyFont="1" applyFill="1" applyBorder="1" applyAlignment="1">
      <alignment vertical="center"/>
    </xf>
    <xf numFmtId="1" fontId="20" fillId="2" borderId="46" xfId="9" applyNumberFormat="1" applyFont="1" applyFill="1" applyBorder="1" applyAlignment="1">
      <alignment horizontal="center" vertical="center"/>
    </xf>
    <xf numFmtId="1" fontId="20" fillId="2" borderId="47" xfId="9" applyNumberFormat="1" applyFont="1" applyFill="1" applyBorder="1" applyAlignment="1">
      <alignment horizontal="center" vertical="center"/>
    </xf>
    <xf numFmtId="1" fontId="20" fillId="2" borderId="47" xfId="9" applyNumberFormat="1" applyFont="1" applyFill="1" applyBorder="1" applyAlignment="1">
      <alignment horizontal="left" vertical="center" shrinkToFit="1"/>
    </xf>
    <xf numFmtId="1" fontId="20" fillId="2" borderId="48" xfId="9" applyNumberFormat="1" applyFont="1" applyFill="1" applyBorder="1" applyAlignment="1">
      <alignment horizontal="center" vertical="center" shrinkToFit="1"/>
    </xf>
    <xf numFmtId="0" fontId="2" fillId="69" borderId="1" xfId="0" applyFont="1" applyFill="1" applyBorder="1" applyAlignment="1">
      <alignment horizontal="center" vertical="center"/>
    </xf>
    <xf numFmtId="0" fontId="2" fillId="69" borderId="1" xfId="0" applyFont="1" applyFill="1" applyBorder="1" applyAlignment="1">
      <alignment horizontal="left" vertical="center"/>
    </xf>
    <xf numFmtId="191" fontId="2" fillId="69" borderId="1" xfId="0" applyNumberFormat="1" applyFont="1" applyFill="1" applyBorder="1" applyAlignment="1">
      <alignment horizontal="center" vertical="center"/>
    </xf>
    <xf numFmtId="0" fontId="2" fillId="69" borderId="1" xfId="0" applyNumberFormat="1" applyFont="1" applyFill="1" applyBorder="1" applyAlignment="1">
      <alignment horizontal="center"/>
    </xf>
    <xf numFmtId="188" fontId="3" fillId="69" borderId="1" xfId="0" applyNumberFormat="1" applyFont="1" applyFill="1" applyBorder="1" applyAlignment="1">
      <alignment horizontal="center"/>
    </xf>
    <xf numFmtId="0" fontId="3" fillId="69" borderId="1" xfId="0" applyFont="1" applyFill="1" applyBorder="1" applyAlignment="1">
      <alignment horizontal="center" vertical="center"/>
    </xf>
    <xf numFmtId="1" fontId="20" fillId="39" borderId="50" xfId="9" applyNumberFormat="1" applyFont="1" applyFill="1" applyBorder="1" applyAlignment="1">
      <alignment horizontal="center" vertical="center"/>
    </xf>
    <xf numFmtId="1" fontId="20" fillId="39" borderId="6" xfId="9" applyNumberFormat="1" applyFont="1" applyFill="1" applyBorder="1" applyAlignment="1">
      <alignment horizontal="center" vertical="center"/>
    </xf>
    <xf numFmtId="0" fontId="20" fillId="39" borderId="6" xfId="9" applyFont="1" applyFill="1" applyBorder="1" applyAlignment="1">
      <alignment vertical="center"/>
    </xf>
    <xf numFmtId="0" fontId="20" fillId="39" borderId="16" xfId="9" applyFont="1" applyFill="1" applyBorder="1" applyAlignment="1">
      <alignment vertical="center"/>
    </xf>
    <xf numFmtId="1" fontId="20" fillId="39" borderId="19" xfId="9" applyNumberFormat="1" applyFont="1" applyFill="1" applyBorder="1" applyAlignment="1">
      <alignment horizontal="center" vertical="center"/>
    </xf>
    <xf numFmtId="1" fontId="20" fillId="39" borderId="17" xfId="9" applyNumberFormat="1" applyFont="1" applyFill="1" applyBorder="1" applyAlignment="1">
      <alignment horizontal="center" vertical="center"/>
    </xf>
    <xf numFmtId="1" fontId="20" fillId="39" borderId="17" xfId="9" applyNumberFormat="1" applyFont="1" applyFill="1" applyBorder="1" applyAlignment="1">
      <alignment horizontal="left" vertical="center"/>
    </xf>
    <xf numFmtId="1" fontId="20" fillId="39" borderId="17" xfId="9" applyNumberFormat="1" applyFont="1" applyFill="1" applyBorder="1" applyAlignment="1">
      <alignment horizontal="left" vertical="center" shrinkToFit="1"/>
    </xf>
    <xf numFmtId="1" fontId="20" fillId="39" borderId="17" xfId="9" applyNumberFormat="1" applyFont="1" applyFill="1" applyBorder="1" applyAlignment="1">
      <alignment horizontal="center" vertical="center" shrinkToFit="1"/>
    </xf>
    <xf numFmtId="0" fontId="20" fillId="39" borderId="17" xfId="9" applyFont="1" applyFill="1" applyBorder="1" applyAlignment="1">
      <alignment vertical="center"/>
    </xf>
    <xf numFmtId="0" fontId="20" fillId="39" borderId="18" xfId="9" applyFont="1" applyFill="1" applyBorder="1" applyAlignment="1">
      <alignment vertical="center"/>
    </xf>
    <xf numFmtId="193" fontId="12" fillId="39" borderId="0" xfId="0" applyNumberFormat="1" applyFont="1" applyFill="1" applyAlignment="1">
      <alignment vertical="center"/>
    </xf>
    <xf numFmtId="15" fontId="12" fillId="39" borderId="0" xfId="0" applyNumberFormat="1" applyFont="1" applyFill="1" applyAlignment="1">
      <alignment horizontal="center" vertical="center"/>
    </xf>
    <xf numFmtId="0" fontId="2" fillId="0" borderId="15" xfId="12" applyFont="1" applyFill="1" applyBorder="1" applyAlignment="1">
      <alignment horizontal="center" vertical="center" shrinkToFit="1"/>
    </xf>
    <xf numFmtId="0" fontId="2" fillId="0" borderId="5" xfId="12" applyFont="1" applyFill="1" applyBorder="1" applyAlignment="1">
      <alignment horizontal="center" vertical="center" shrinkToFit="1"/>
    </xf>
    <xf numFmtId="0" fontId="3" fillId="0" borderId="0" xfId="12" applyFont="1" applyFill="1" applyAlignment="1">
      <alignment horizontal="center" vertical="center"/>
    </xf>
    <xf numFmtId="0" fontId="9" fillId="0" borderId="0" xfId="12" applyFont="1" applyFill="1" applyBorder="1" applyAlignment="1">
      <alignment horizontal="center" vertical="center" wrapText="1"/>
    </xf>
    <xf numFmtId="0" fontId="2" fillId="0" borderId="0" xfId="12" applyFont="1" applyFill="1" applyBorder="1" applyAlignment="1">
      <alignment horizontal="center" vertical="center"/>
    </xf>
    <xf numFmtId="0" fontId="2" fillId="0" borderId="29" xfId="12" applyFont="1" applyFill="1" applyBorder="1" applyAlignment="1">
      <alignment horizontal="center" vertical="center" wrapText="1"/>
    </xf>
    <xf numFmtId="0" fontId="2" fillId="0" borderId="33" xfId="12" applyFont="1" applyFill="1" applyBorder="1" applyAlignment="1">
      <alignment horizontal="center" vertical="center" wrapText="1"/>
    </xf>
    <xf numFmtId="0" fontId="10" fillId="0" borderId="30" xfId="12" applyFont="1" applyFill="1" applyBorder="1" applyAlignment="1">
      <alignment horizontal="center" vertical="center" wrapText="1"/>
    </xf>
    <xf numFmtId="0" fontId="10" fillId="0" borderId="1" xfId="12" applyFont="1" applyFill="1" applyBorder="1" applyAlignment="1">
      <alignment horizontal="center" vertical="center" wrapText="1"/>
    </xf>
    <xf numFmtId="0" fontId="2" fillId="0" borderId="30" xfId="12" applyFont="1" applyFill="1" applyBorder="1" applyAlignment="1">
      <alignment horizontal="center" vertical="center" shrinkToFit="1"/>
    </xf>
    <xf numFmtId="0" fontId="2" fillId="0" borderId="1" xfId="12" applyFont="1" applyFill="1" applyBorder="1" applyAlignment="1">
      <alignment horizontal="center" vertical="center" shrinkToFit="1"/>
    </xf>
    <xf numFmtId="0" fontId="10" fillId="0" borderId="30" xfId="12" applyFont="1" applyFill="1" applyBorder="1" applyAlignment="1">
      <alignment horizontal="center" vertical="center"/>
    </xf>
    <xf numFmtId="0" fontId="10" fillId="0" borderId="31" xfId="12" applyFont="1" applyFill="1" applyBorder="1" applyAlignment="1">
      <alignment horizontal="center" vertical="center"/>
    </xf>
    <xf numFmtId="0" fontId="9" fillId="0" borderId="38" xfId="12" applyFont="1" applyFill="1" applyBorder="1" applyAlignment="1">
      <alignment horizontal="center" vertical="center"/>
    </xf>
    <xf numFmtId="0" fontId="10" fillId="0" borderId="42" xfId="12" applyFont="1" applyFill="1" applyBorder="1" applyAlignment="1">
      <alignment horizontal="center" vertical="center"/>
    </xf>
    <xf numFmtId="0" fontId="9" fillId="0" borderId="38" xfId="12" applyFont="1" applyFill="1" applyBorder="1" applyAlignment="1">
      <alignment horizontal="center" vertical="center" wrapText="1"/>
    </xf>
    <xf numFmtId="0" fontId="3" fillId="0" borderId="0" xfId="12" applyFont="1" applyFill="1" applyBorder="1" applyAlignment="1">
      <alignment horizontal="center" vertical="center"/>
    </xf>
    <xf numFmtId="22" fontId="18" fillId="39" borderId="0" xfId="0" applyNumberFormat="1" applyFont="1" applyFill="1" applyAlignment="1">
      <alignment horizontal="center" vertical="center"/>
    </xf>
    <xf numFmtId="18" fontId="18" fillId="39" borderId="0" xfId="0" applyNumberFormat="1" applyFont="1" applyFill="1" applyAlignment="1">
      <alignment horizontal="center" vertical="center"/>
    </xf>
    <xf numFmtId="0" fontId="12" fillId="36" borderId="9" xfId="0" applyFont="1" applyFill="1" applyBorder="1" applyAlignment="1">
      <alignment horizontal="center" vertical="center"/>
    </xf>
    <xf numFmtId="0" fontId="12" fillId="36" borderId="10" xfId="0" applyFont="1" applyFill="1" applyBorder="1" applyAlignment="1">
      <alignment horizontal="center" vertical="center"/>
    </xf>
    <xf numFmtId="0" fontId="12" fillId="36" borderId="11" xfId="0" applyFont="1" applyFill="1" applyBorder="1" applyAlignment="1">
      <alignment horizontal="center" vertical="center"/>
    </xf>
    <xf numFmtId="0" fontId="12" fillId="36" borderId="12" xfId="0" applyFont="1" applyFill="1" applyBorder="1" applyAlignment="1">
      <alignment horizontal="center" vertical="center"/>
    </xf>
    <xf numFmtId="0" fontId="18" fillId="36" borderId="1" xfId="0" applyFont="1" applyFill="1" applyBorder="1" applyAlignment="1">
      <alignment horizontal="center" vertical="center"/>
    </xf>
    <xf numFmtId="0" fontId="12" fillId="37" borderId="9" xfId="0" applyFont="1" applyFill="1" applyBorder="1" applyAlignment="1">
      <alignment horizontal="center" vertical="center"/>
    </xf>
    <xf numFmtId="0" fontId="12" fillId="37" borderId="10" xfId="0" applyFont="1" applyFill="1" applyBorder="1" applyAlignment="1">
      <alignment horizontal="center" vertical="center"/>
    </xf>
    <xf numFmtId="0" fontId="12" fillId="37" borderId="11" xfId="0" applyFont="1" applyFill="1" applyBorder="1" applyAlignment="1">
      <alignment horizontal="center" vertical="center"/>
    </xf>
    <xf numFmtId="0" fontId="12" fillId="37" borderId="12" xfId="0" applyFont="1" applyFill="1" applyBorder="1" applyAlignment="1">
      <alignment horizontal="center" vertical="center"/>
    </xf>
    <xf numFmtId="0" fontId="18" fillId="39" borderId="45" xfId="0" applyFont="1" applyFill="1" applyBorder="1" applyAlignment="1">
      <alignment horizontal="center" vertical="center"/>
    </xf>
    <xf numFmtId="190" fontId="19" fillId="39" borderId="45" xfId="0" applyNumberFormat="1" applyFont="1" applyFill="1" applyBorder="1" applyAlignment="1">
      <alignment horizontal="center" vertical="center"/>
    </xf>
    <xf numFmtId="0" fontId="18" fillId="0" borderId="2" xfId="0" applyFont="1" applyFill="1" applyBorder="1" applyAlignment="1">
      <alignment horizontal="center" vertical="center"/>
    </xf>
    <xf numFmtId="0" fontId="18" fillId="0" borderId="3" xfId="0" applyFont="1" applyFill="1" applyBorder="1" applyAlignment="1">
      <alignment horizontal="center" vertical="center"/>
    </xf>
    <xf numFmtId="0" fontId="18" fillId="2" borderId="2" xfId="0" applyFont="1" applyFill="1" applyBorder="1" applyAlignment="1">
      <alignment horizontal="center" vertical="center"/>
    </xf>
    <xf numFmtId="0" fontId="18" fillId="2" borderId="3" xfId="0" applyFont="1" applyFill="1" applyBorder="1" applyAlignment="1">
      <alignment horizontal="center" vertical="center"/>
    </xf>
    <xf numFmtId="0" fontId="12" fillId="39" borderId="0" xfId="0" applyFont="1" applyFill="1" applyAlignment="1">
      <alignment horizontal="center" vertical="center"/>
    </xf>
    <xf numFmtId="0" fontId="13" fillId="39" borderId="0" xfId="0" applyFont="1" applyFill="1" applyAlignment="1">
      <alignment horizontal="center" vertical="center"/>
    </xf>
    <xf numFmtId="0" fontId="18" fillId="36" borderId="2" xfId="0" applyFont="1" applyFill="1" applyBorder="1" applyAlignment="1">
      <alignment horizontal="center" vertical="center"/>
    </xf>
    <xf numFmtId="0" fontId="18" fillId="36" borderId="8" xfId="0" applyFont="1" applyFill="1" applyBorder="1" applyAlignment="1">
      <alignment horizontal="center" vertical="center"/>
    </xf>
    <xf numFmtId="0" fontId="18" fillId="36" borderId="3" xfId="0" applyFont="1" applyFill="1" applyBorder="1" applyAlignment="1">
      <alignment horizontal="center" vertical="center"/>
    </xf>
    <xf numFmtId="0" fontId="18" fillId="37" borderId="2" xfId="0" applyFont="1" applyFill="1" applyBorder="1" applyAlignment="1">
      <alignment horizontal="center" vertical="center"/>
    </xf>
    <xf numFmtId="0" fontId="18" fillId="37" borderId="8" xfId="0" applyFont="1" applyFill="1" applyBorder="1" applyAlignment="1">
      <alignment horizontal="center" vertical="center"/>
    </xf>
    <xf numFmtId="0" fontId="18" fillId="37" borderId="3" xfId="0" applyFont="1" applyFill="1" applyBorder="1" applyAlignment="1">
      <alignment horizontal="center" vertical="center"/>
    </xf>
    <xf numFmtId="0" fontId="18" fillId="37" borderId="1" xfId="0" applyFont="1" applyFill="1" applyBorder="1" applyAlignment="1">
      <alignment horizontal="center" vertical="center"/>
    </xf>
    <xf numFmtId="0" fontId="18" fillId="0" borderId="1" xfId="0" applyFont="1" applyFill="1" applyBorder="1" applyAlignment="1">
      <alignment horizontal="center" vertical="center"/>
    </xf>
    <xf numFmtId="0" fontId="12" fillId="0" borderId="0" xfId="0" applyFont="1" applyFill="1" applyAlignment="1">
      <alignment horizontal="center"/>
    </xf>
    <xf numFmtId="0" fontId="13" fillId="0" borderId="0" xfId="0" applyFont="1" applyFill="1" applyAlignment="1">
      <alignment horizontal="center" vertical="center"/>
    </xf>
    <xf numFmtId="0" fontId="12" fillId="0" borderId="9" xfId="0" applyFont="1" applyFill="1" applyBorder="1" applyAlignment="1">
      <alignment horizontal="center" vertical="center"/>
    </xf>
    <xf numFmtId="0" fontId="12" fillId="0" borderId="10" xfId="0" applyFont="1" applyFill="1" applyBorder="1" applyAlignment="1">
      <alignment horizontal="center" vertical="center"/>
    </xf>
    <xf numFmtId="0" fontId="12" fillId="0" borderId="11" xfId="0" applyFont="1" applyFill="1" applyBorder="1" applyAlignment="1">
      <alignment horizontal="center" vertical="center"/>
    </xf>
    <xf numFmtId="0" fontId="12" fillId="0" borderId="12" xfId="0" applyFont="1" applyFill="1" applyBorder="1" applyAlignment="1">
      <alignment horizontal="center" vertical="center"/>
    </xf>
    <xf numFmtId="0" fontId="18" fillId="0" borderId="2" xfId="0" applyFont="1" applyFill="1" applyBorder="1" applyAlignment="1">
      <alignment horizontal="center"/>
    </xf>
    <xf numFmtId="0" fontId="18" fillId="0" borderId="8" xfId="0" applyFont="1" applyFill="1" applyBorder="1" applyAlignment="1">
      <alignment horizontal="center"/>
    </xf>
    <xf numFmtId="0" fontId="18" fillId="0" borderId="3" xfId="0" applyFont="1" applyFill="1" applyBorder="1" applyAlignment="1">
      <alignment horizontal="center"/>
    </xf>
    <xf numFmtId="0" fontId="18" fillId="0" borderId="1" xfId="0" applyFont="1" applyFill="1" applyBorder="1" applyAlignment="1">
      <alignment horizontal="center"/>
    </xf>
    <xf numFmtId="0" fontId="12" fillId="0" borderId="2" xfId="0" applyFont="1" applyFill="1" applyBorder="1" applyAlignment="1">
      <alignment horizontal="center"/>
    </xf>
    <xf numFmtId="0" fontId="12" fillId="0" borderId="3" xfId="0" applyFont="1" applyFill="1" applyBorder="1" applyAlignment="1">
      <alignment horizontal="center"/>
    </xf>
    <xf numFmtId="190" fontId="19" fillId="0" borderId="0" xfId="0" applyNumberFormat="1" applyFont="1" applyFill="1" applyAlignment="1">
      <alignment horizontal="center"/>
    </xf>
    <xf numFmtId="0" fontId="18" fillId="0" borderId="0" xfId="0" applyFont="1" applyFill="1" applyAlignment="1">
      <alignment horizontal="center"/>
    </xf>
    <xf numFmtId="0" fontId="8" fillId="0" borderId="0" xfId="0" applyFont="1" applyFill="1" applyBorder="1" applyAlignment="1">
      <alignment horizontal="center"/>
    </xf>
    <xf numFmtId="0" fontId="8" fillId="0" borderId="4" xfId="0" applyFont="1" applyFill="1" applyBorder="1" applyAlignment="1">
      <alignment horizontal="center"/>
    </xf>
    <xf numFmtId="0" fontId="12" fillId="0" borderId="13" xfId="0" applyFont="1" applyFill="1" applyBorder="1" applyAlignment="1">
      <alignment horizontal="center" vertical="center"/>
    </xf>
    <xf numFmtId="0" fontId="12" fillId="0" borderId="5" xfId="0" applyFont="1" applyFill="1" applyBorder="1" applyAlignment="1">
      <alignment horizontal="center" vertical="center"/>
    </xf>
    <xf numFmtId="0" fontId="18" fillId="0" borderId="13" xfId="0" applyFont="1" applyFill="1" applyBorder="1" applyAlignment="1">
      <alignment horizontal="center" vertical="center"/>
    </xf>
    <xf numFmtId="0" fontId="18" fillId="0" borderId="5" xfId="0" applyFont="1" applyFill="1" applyBorder="1" applyAlignment="1">
      <alignment horizontal="center" vertical="center"/>
    </xf>
    <xf numFmtId="0" fontId="12" fillId="0" borderId="1" xfId="0" applyFont="1" applyFill="1" applyBorder="1" applyAlignment="1">
      <alignment horizontal="center" vertical="center"/>
    </xf>
    <xf numFmtId="0" fontId="12" fillId="0" borderId="39" xfId="0" applyFont="1" applyFill="1" applyBorder="1" applyAlignment="1">
      <alignment horizontal="center" vertical="center"/>
    </xf>
    <xf numFmtId="0" fontId="12" fillId="0" borderId="40" xfId="0" applyFont="1" applyFill="1" applyBorder="1" applyAlignment="1">
      <alignment horizontal="center" vertical="center"/>
    </xf>
    <xf numFmtId="0" fontId="12" fillId="39" borderId="0" xfId="0" applyFont="1" applyFill="1" applyAlignment="1">
      <alignment horizontal="center"/>
    </xf>
    <xf numFmtId="0" fontId="18" fillId="40" borderId="1" xfId="0" applyFont="1" applyFill="1" applyBorder="1" applyAlignment="1">
      <alignment horizontal="center"/>
    </xf>
    <xf numFmtId="0" fontId="39" fillId="42" borderId="0" xfId="0" applyFont="1" applyFill="1" applyAlignment="1">
      <alignment horizontal="center"/>
    </xf>
    <xf numFmtId="0" fontId="39" fillId="45" borderId="0" xfId="0" applyFont="1" applyFill="1" applyAlignment="1">
      <alignment horizontal="center"/>
    </xf>
    <xf numFmtId="0" fontId="39" fillId="51" borderId="0" xfId="0" applyFont="1" applyFill="1" applyAlignment="1">
      <alignment horizontal="center"/>
    </xf>
    <xf numFmtId="0" fontId="39" fillId="52" borderId="0" xfId="0" applyFont="1" applyFill="1" applyAlignment="1">
      <alignment horizontal="center"/>
    </xf>
    <xf numFmtId="0" fontId="39" fillId="50" borderId="0" xfId="0" applyFont="1" applyFill="1" applyAlignment="1">
      <alignment horizontal="center"/>
    </xf>
    <xf numFmtId="0" fontId="39" fillId="53" borderId="0" xfId="0" applyFont="1" applyFill="1" applyAlignment="1">
      <alignment horizontal="center"/>
    </xf>
    <xf numFmtId="0" fontId="39" fillId="46" borderId="0" xfId="0" applyFont="1" applyFill="1" applyAlignment="1">
      <alignment horizontal="center"/>
    </xf>
    <xf numFmtId="0" fontId="39" fillId="48" borderId="0" xfId="0" applyFont="1" applyFill="1" applyAlignment="1">
      <alignment horizontal="center"/>
    </xf>
    <xf numFmtId="0" fontId="39" fillId="44" borderId="0" xfId="0" applyFont="1" applyFill="1" applyAlignment="1">
      <alignment horizontal="center"/>
    </xf>
    <xf numFmtId="0" fontId="39" fillId="54" borderId="0" xfId="0" applyFont="1" applyFill="1" applyAlignment="1">
      <alignment horizontal="center"/>
    </xf>
    <xf numFmtId="0" fontId="39" fillId="43" borderId="0" xfId="0" applyFont="1" applyFill="1" applyAlignment="1">
      <alignment horizontal="center"/>
    </xf>
    <xf numFmtId="0" fontId="39" fillId="55" borderId="0" xfId="0" applyFont="1" applyFill="1" applyAlignment="1">
      <alignment horizontal="center"/>
    </xf>
    <xf numFmtId="0" fontId="39" fillId="56" borderId="0" xfId="0" applyFont="1" applyFill="1" applyAlignment="1">
      <alignment horizontal="center"/>
    </xf>
    <xf numFmtId="0" fontId="39" fillId="47" borderId="0" xfId="0" applyFont="1" applyFill="1" applyAlignment="1">
      <alignment horizontal="center"/>
    </xf>
    <xf numFmtId="0" fontId="39" fillId="57" borderId="0" xfId="0" applyFont="1" applyFill="1" applyAlignment="1">
      <alignment horizontal="center"/>
    </xf>
    <xf numFmtId="0" fontId="39" fillId="58" borderId="0" xfId="0" applyFont="1" applyFill="1" applyAlignment="1">
      <alignment horizontal="center"/>
    </xf>
    <xf numFmtId="0" fontId="39" fillId="63" borderId="0" xfId="0" applyFont="1" applyFill="1" applyAlignment="1">
      <alignment horizontal="center"/>
    </xf>
    <xf numFmtId="0" fontId="39" fillId="61" borderId="0" xfId="0" applyFont="1" applyFill="1" applyAlignment="1">
      <alignment horizontal="center"/>
    </xf>
    <xf numFmtId="0" fontId="39" fillId="49" borderId="0" xfId="0" applyFont="1" applyFill="1" applyAlignment="1">
      <alignment horizontal="center"/>
    </xf>
    <xf numFmtId="0" fontId="39" fillId="59" borderId="0" xfId="0" applyFont="1" applyFill="1" applyAlignment="1">
      <alignment horizontal="center"/>
    </xf>
    <xf numFmtId="0" fontId="39" fillId="60" borderId="0" xfId="0" applyFont="1" applyFill="1" applyAlignment="1">
      <alignment horizontal="center"/>
    </xf>
    <xf numFmtId="0" fontId="39" fillId="62" borderId="0" xfId="0" applyFont="1" applyFill="1" applyAlignment="1">
      <alignment horizontal="center"/>
    </xf>
    <xf numFmtId="0" fontId="39" fillId="3" borderId="0" xfId="0" applyFont="1" applyFill="1" applyAlignment="1">
      <alignment horizontal="center"/>
    </xf>
    <xf numFmtId="0" fontId="19" fillId="39" borderId="1" xfId="0" applyFont="1" applyFill="1" applyBorder="1" applyAlignment="1">
      <alignment horizontal="center"/>
    </xf>
    <xf numFmtId="0" fontId="44" fillId="0" borderId="1" xfId="0" applyFont="1" applyFill="1" applyBorder="1" applyAlignment="1">
      <alignment horizontal="center" vertical="center"/>
    </xf>
  </cellXfs>
  <cellStyles count="83">
    <cellStyle name="20% - ส่วนที่ถูกเน้น1" xfId="58" builtinId="30" customBuiltin="1"/>
    <cellStyle name="20% - ส่วนที่ถูกเน้น2" xfId="62" builtinId="34" customBuiltin="1"/>
    <cellStyle name="20% - ส่วนที่ถูกเน้น3" xfId="66" builtinId="38" customBuiltin="1"/>
    <cellStyle name="20% - ส่วนที่ถูกเน้น4" xfId="70" builtinId="42" customBuiltin="1"/>
    <cellStyle name="20% - ส่วนที่ถูกเน้น5" xfId="74" builtinId="46" customBuiltin="1"/>
    <cellStyle name="20% - ส่วนที่ถูกเน้น6" xfId="78" builtinId="50" customBuiltin="1"/>
    <cellStyle name="40% - ส่วนที่ถูกเน้น1" xfId="59" builtinId="31" customBuiltin="1"/>
    <cellStyle name="40% - ส่วนที่ถูกเน้น2" xfId="63" builtinId="35" customBuiltin="1"/>
    <cellStyle name="40% - ส่วนที่ถูกเน้น3" xfId="67" builtinId="39" customBuiltin="1"/>
    <cellStyle name="40% - ส่วนที่ถูกเน้น4" xfId="71" builtinId="43" customBuiltin="1"/>
    <cellStyle name="40% - ส่วนที่ถูกเน้น5" xfId="75" builtinId="47" customBuiltin="1"/>
    <cellStyle name="40% - ส่วนที่ถูกเน้น6" xfId="79" builtinId="51" customBuiltin="1"/>
    <cellStyle name="60% - ส่วนที่ถูกเน้น1" xfId="60" builtinId="32" customBuiltin="1"/>
    <cellStyle name="60% - ส่วนที่ถูกเน้น2" xfId="64" builtinId="36" customBuiltin="1"/>
    <cellStyle name="60% - ส่วนที่ถูกเน้น3" xfId="68" builtinId="40" customBuiltin="1"/>
    <cellStyle name="60% - ส่วนที่ถูกเน้น4" xfId="72" builtinId="44" customBuiltin="1"/>
    <cellStyle name="60% - ส่วนที่ถูกเน้น5" xfId="76" builtinId="48" customBuiltin="1"/>
    <cellStyle name="60% - ส่วนที่ถูกเน้น6" xfId="80" builtinId="52" customBuiltin="1"/>
    <cellStyle name="Comma 2" xfId="1"/>
    <cellStyle name="Comma 3" xfId="2"/>
    <cellStyle name="Normal" xfId="0" builtinId="0"/>
    <cellStyle name="Normal 10" xfId="3"/>
    <cellStyle name="Normal 10 2" xfId="4"/>
    <cellStyle name="Normal 10 3" xfId="5"/>
    <cellStyle name="Normal 11" xfId="6"/>
    <cellStyle name="Normal 12" xfId="7"/>
    <cellStyle name="Normal 12 2" xfId="8"/>
    <cellStyle name="Normal 12 3" xfId="9"/>
    <cellStyle name="Normal 13" xfId="10"/>
    <cellStyle name="Normal 14" xfId="11"/>
    <cellStyle name="Normal 15" xfId="81"/>
    <cellStyle name="Normal 15 2" xfId="82"/>
    <cellStyle name="Normal 2" xfId="12"/>
    <cellStyle name="Normal 2 2" xfId="13"/>
    <cellStyle name="Normal 2 2 2" xfId="14"/>
    <cellStyle name="Normal 2 2 2 2" xfId="15"/>
    <cellStyle name="Normal 2 2 3" xfId="16"/>
    <cellStyle name="Normal 2 2 3 2" xfId="17"/>
    <cellStyle name="Normal 2 2 4" xfId="18"/>
    <cellStyle name="Normal 3" xfId="19"/>
    <cellStyle name="Normal 3 2" xfId="20"/>
    <cellStyle name="Normal 3 2 2" xfId="21"/>
    <cellStyle name="Normal 3 3" xfId="22"/>
    <cellStyle name="Normal 3 4" xfId="23"/>
    <cellStyle name="Normal 4" xfId="24"/>
    <cellStyle name="Normal 4 2" xfId="25"/>
    <cellStyle name="Normal 5" xfId="26"/>
    <cellStyle name="Normal 5 2" xfId="27"/>
    <cellStyle name="Normal 5 2 2" xfId="28"/>
    <cellStyle name="Normal 5 3" xfId="29"/>
    <cellStyle name="Normal 5 3 2" xfId="30"/>
    <cellStyle name="Normal 5 4" xfId="31"/>
    <cellStyle name="Normal 6" xfId="32"/>
    <cellStyle name="Normal 6 2" xfId="33"/>
    <cellStyle name="Normal 6 2 2" xfId="34"/>
    <cellStyle name="Normal 6 3" xfId="35"/>
    <cellStyle name="Normal 7" xfId="36"/>
    <cellStyle name="Normal 8" xfId="37"/>
    <cellStyle name="Normal 9" xfId="38"/>
    <cellStyle name="Normal 9 2" xfId="39"/>
    <cellStyle name="การคำนวณ" xfId="50" builtinId="22" customBuiltin="1"/>
    <cellStyle name="ข้อความเตือน" xfId="53" builtinId="11" customBuiltin="1"/>
    <cellStyle name="ข้อความอธิบาย" xfId="55" builtinId="53" customBuiltin="1"/>
    <cellStyle name="ชื่อเรื่อง" xfId="40" builtinId="15" customBuiltin="1"/>
    <cellStyle name="เซลล์ตรวจสอบ" xfId="52" builtinId="23" customBuiltin="1"/>
    <cellStyle name="เซลล์ที่มีการเชื่อมโยง" xfId="51" builtinId="24" customBuiltin="1"/>
    <cellStyle name="ดี" xfId="45" builtinId="26" customBuiltin="1"/>
    <cellStyle name="ป้อนค่า" xfId="48" builtinId="20" customBuiltin="1"/>
    <cellStyle name="ปานกลาง" xfId="47" builtinId="28" customBuiltin="1"/>
    <cellStyle name="ผลรวม" xfId="56" builtinId="25" customBuiltin="1"/>
    <cellStyle name="แย่" xfId="46" builtinId="27" customBuiltin="1"/>
    <cellStyle name="ส่วนที่ถูกเน้น1" xfId="57" builtinId="29" customBuiltin="1"/>
    <cellStyle name="ส่วนที่ถูกเน้น2" xfId="61" builtinId="33" customBuiltin="1"/>
    <cellStyle name="ส่วนที่ถูกเน้น3" xfId="65" builtinId="37" customBuiltin="1"/>
    <cellStyle name="ส่วนที่ถูกเน้น4" xfId="69" builtinId="41" customBuiltin="1"/>
    <cellStyle name="ส่วนที่ถูกเน้น5" xfId="73" builtinId="45" customBuiltin="1"/>
    <cellStyle name="ส่วนที่ถูกเน้น6" xfId="77" builtinId="49" customBuiltin="1"/>
    <cellStyle name="แสดงผล" xfId="49" builtinId="21" customBuiltin="1"/>
    <cellStyle name="หมายเหตุ" xfId="54" builtinId="10" customBuiltin="1"/>
    <cellStyle name="หัวเรื่อง 1" xfId="41" builtinId="16" customBuiltin="1"/>
    <cellStyle name="หัวเรื่อง 2" xfId="42" builtinId="17" customBuiltin="1"/>
    <cellStyle name="หัวเรื่อง 3" xfId="43" builtinId="18" customBuiltin="1"/>
    <cellStyle name="หัวเรื่อง 4" xfId="44" builtinId="19" customBuiltin="1"/>
  </cellStyles>
  <dxfs count="728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FFFF"/>
      <color rgb="FFFF33CC"/>
      <color rgb="FFFF7C80"/>
      <color rgb="FFFF99FF"/>
      <color rgb="FFFF3399"/>
      <color rgb="FFD60093"/>
      <color rgb="FFF83ED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1.xml"/><Relationship Id="rId48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gif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196148</xdr:colOff>
      <xdr:row>0</xdr:row>
      <xdr:rowOff>11840</xdr:rowOff>
    </xdr:from>
    <xdr:to>
      <xdr:col>2</xdr:col>
      <xdr:colOff>138</xdr:colOff>
      <xdr:row>2</xdr:row>
      <xdr:rowOff>180127</xdr:rowOff>
    </xdr:to>
    <xdr:pic>
      <xdr:nvPicPr>
        <xdr:cNvPr id="2" name="รูปภาพ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148" y="11840"/>
          <a:ext cx="615548" cy="6155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196148</xdr:colOff>
      <xdr:row>0</xdr:row>
      <xdr:rowOff>11840</xdr:rowOff>
    </xdr:from>
    <xdr:to>
      <xdr:col>2</xdr:col>
      <xdr:colOff>7040</xdr:colOff>
      <xdr:row>2</xdr:row>
      <xdr:rowOff>180127</xdr:rowOff>
    </xdr:to>
    <xdr:pic>
      <xdr:nvPicPr>
        <xdr:cNvPr id="2" name="รูปภาพ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148" y="11840"/>
          <a:ext cx="616790" cy="6159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196148</xdr:colOff>
      <xdr:row>0</xdr:row>
      <xdr:rowOff>11840</xdr:rowOff>
    </xdr:from>
    <xdr:to>
      <xdr:col>2</xdr:col>
      <xdr:colOff>8283</xdr:colOff>
      <xdr:row>2</xdr:row>
      <xdr:rowOff>180127</xdr:rowOff>
    </xdr:to>
    <xdr:pic>
      <xdr:nvPicPr>
        <xdr:cNvPr id="2" name="รูปภาพ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148" y="11840"/>
          <a:ext cx="616790" cy="6159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196148</xdr:colOff>
      <xdr:row>0</xdr:row>
      <xdr:rowOff>11840</xdr:rowOff>
    </xdr:from>
    <xdr:to>
      <xdr:col>1</xdr:col>
      <xdr:colOff>447911</xdr:colOff>
      <xdr:row>2</xdr:row>
      <xdr:rowOff>180127</xdr:rowOff>
    </xdr:to>
    <xdr:pic>
      <xdr:nvPicPr>
        <xdr:cNvPr id="2" name="รูปภาพ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148" y="11840"/>
          <a:ext cx="706032" cy="62255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91373</xdr:colOff>
      <xdr:row>0</xdr:row>
      <xdr:rowOff>21365</xdr:rowOff>
    </xdr:from>
    <xdr:to>
      <xdr:col>1</xdr:col>
      <xdr:colOff>517663</xdr:colOff>
      <xdr:row>2</xdr:row>
      <xdr:rowOff>189652</xdr:rowOff>
    </xdr:to>
    <xdr:pic>
      <xdr:nvPicPr>
        <xdr:cNvPr id="2" name="รูปภาพ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373" y="21365"/>
          <a:ext cx="607265" cy="61596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196148</xdr:colOff>
      <xdr:row>0</xdr:row>
      <xdr:rowOff>11840</xdr:rowOff>
    </xdr:from>
    <xdr:to>
      <xdr:col>2</xdr:col>
      <xdr:colOff>8283</xdr:colOff>
      <xdr:row>2</xdr:row>
      <xdr:rowOff>180127</xdr:rowOff>
    </xdr:to>
    <xdr:pic>
      <xdr:nvPicPr>
        <xdr:cNvPr id="2" name="รูปภาพ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148" y="11840"/>
          <a:ext cx="616790" cy="61596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196148</xdr:colOff>
      <xdr:row>0</xdr:row>
      <xdr:rowOff>11840</xdr:rowOff>
    </xdr:from>
    <xdr:to>
      <xdr:col>2</xdr:col>
      <xdr:colOff>3313</xdr:colOff>
      <xdr:row>2</xdr:row>
      <xdr:rowOff>180127</xdr:rowOff>
    </xdr:to>
    <xdr:pic>
      <xdr:nvPicPr>
        <xdr:cNvPr id="2" name="รูปภาพ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148" y="11840"/>
          <a:ext cx="616790" cy="61596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196148</xdr:colOff>
      <xdr:row>0</xdr:row>
      <xdr:rowOff>11840</xdr:rowOff>
    </xdr:from>
    <xdr:to>
      <xdr:col>2</xdr:col>
      <xdr:colOff>7040</xdr:colOff>
      <xdr:row>2</xdr:row>
      <xdr:rowOff>180127</xdr:rowOff>
    </xdr:to>
    <xdr:pic>
      <xdr:nvPicPr>
        <xdr:cNvPr id="2" name="รูปภาพ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148" y="11840"/>
          <a:ext cx="616790" cy="61596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196148</xdr:colOff>
      <xdr:row>0</xdr:row>
      <xdr:rowOff>11840</xdr:rowOff>
    </xdr:from>
    <xdr:to>
      <xdr:col>2</xdr:col>
      <xdr:colOff>3313</xdr:colOff>
      <xdr:row>2</xdr:row>
      <xdr:rowOff>180127</xdr:rowOff>
    </xdr:to>
    <xdr:pic>
      <xdr:nvPicPr>
        <xdr:cNvPr id="2" name="รูปภาพ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148" y="11840"/>
          <a:ext cx="616790" cy="61596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196148</xdr:colOff>
      <xdr:row>0</xdr:row>
      <xdr:rowOff>11840</xdr:rowOff>
    </xdr:from>
    <xdr:to>
      <xdr:col>2</xdr:col>
      <xdr:colOff>8656</xdr:colOff>
      <xdr:row>2</xdr:row>
      <xdr:rowOff>180127</xdr:rowOff>
    </xdr:to>
    <xdr:pic>
      <xdr:nvPicPr>
        <xdr:cNvPr id="2" name="รูปภาพ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148" y="11840"/>
          <a:ext cx="616790" cy="61596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196148</xdr:colOff>
      <xdr:row>0</xdr:row>
      <xdr:rowOff>11840</xdr:rowOff>
    </xdr:from>
    <xdr:to>
      <xdr:col>2</xdr:col>
      <xdr:colOff>3313</xdr:colOff>
      <xdr:row>2</xdr:row>
      <xdr:rowOff>180127</xdr:rowOff>
    </xdr:to>
    <xdr:pic>
      <xdr:nvPicPr>
        <xdr:cNvPr id="2" name="รูปภาพ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148" y="11840"/>
          <a:ext cx="616790" cy="61596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196148</xdr:colOff>
      <xdr:row>0</xdr:row>
      <xdr:rowOff>11840</xdr:rowOff>
    </xdr:from>
    <xdr:to>
      <xdr:col>2</xdr:col>
      <xdr:colOff>3313</xdr:colOff>
      <xdr:row>2</xdr:row>
      <xdr:rowOff>180127</xdr:rowOff>
    </xdr:to>
    <xdr:pic>
      <xdr:nvPicPr>
        <xdr:cNvPr id="2" name="รูปภาพ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148" y="11840"/>
          <a:ext cx="616790" cy="61596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196148</xdr:colOff>
      <xdr:row>0</xdr:row>
      <xdr:rowOff>11840</xdr:rowOff>
    </xdr:from>
    <xdr:to>
      <xdr:col>2</xdr:col>
      <xdr:colOff>1879</xdr:colOff>
      <xdr:row>2</xdr:row>
      <xdr:rowOff>180127</xdr:rowOff>
    </xdr:to>
    <xdr:pic>
      <xdr:nvPicPr>
        <xdr:cNvPr id="2" name="รูปภาพ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148" y="11840"/>
          <a:ext cx="616790" cy="615962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196148</xdr:colOff>
      <xdr:row>0</xdr:row>
      <xdr:rowOff>11840</xdr:rowOff>
    </xdr:from>
    <xdr:to>
      <xdr:col>1</xdr:col>
      <xdr:colOff>579902</xdr:colOff>
      <xdr:row>2</xdr:row>
      <xdr:rowOff>180127</xdr:rowOff>
    </xdr:to>
    <xdr:pic>
      <xdr:nvPicPr>
        <xdr:cNvPr id="2" name="รูปภาพ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148" y="11840"/>
          <a:ext cx="616790" cy="615962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196148</xdr:colOff>
      <xdr:row>0</xdr:row>
      <xdr:rowOff>11840</xdr:rowOff>
    </xdr:from>
    <xdr:to>
      <xdr:col>2</xdr:col>
      <xdr:colOff>3313</xdr:colOff>
      <xdr:row>2</xdr:row>
      <xdr:rowOff>180127</xdr:rowOff>
    </xdr:to>
    <xdr:pic>
      <xdr:nvPicPr>
        <xdr:cNvPr id="2" name="รูปภาพ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148" y="11840"/>
          <a:ext cx="616790" cy="615962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196148</xdr:colOff>
      <xdr:row>0</xdr:row>
      <xdr:rowOff>11840</xdr:rowOff>
    </xdr:from>
    <xdr:to>
      <xdr:col>2</xdr:col>
      <xdr:colOff>3313</xdr:colOff>
      <xdr:row>2</xdr:row>
      <xdr:rowOff>180127</xdr:rowOff>
    </xdr:to>
    <xdr:pic>
      <xdr:nvPicPr>
        <xdr:cNvPr id="2" name="รูปภาพ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148" y="11840"/>
          <a:ext cx="616790" cy="615962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196148</xdr:colOff>
      <xdr:row>0</xdr:row>
      <xdr:rowOff>11840</xdr:rowOff>
    </xdr:from>
    <xdr:to>
      <xdr:col>2</xdr:col>
      <xdr:colOff>3313</xdr:colOff>
      <xdr:row>2</xdr:row>
      <xdr:rowOff>180127</xdr:rowOff>
    </xdr:to>
    <xdr:pic>
      <xdr:nvPicPr>
        <xdr:cNvPr id="2" name="รูปภาพ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148" y="11840"/>
          <a:ext cx="616790" cy="615962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196148</xdr:colOff>
      <xdr:row>0</xdr:row>
      <xdr:rowOff>11840</xdr:rowOff>
    </xdr:from>
    <xdr:to>
      <xdr:col>2</xdr:col>
      <xdr:colOff>3313</xdr:colOff>
      <xdr:row>2</xdr:row>
      <xdr:rowOff>180127</xdr:rowOff>
    </xdr:to>
    <xdr:pic>
      <xdr:nvPicPr>
        <xdr:cNvPr id="2" name="รูปภาพ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148" y="11840"/>
          <a:ext cx="616790" cy="615962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196148</xdr:colOff>
      <xdr:row>0</xdr:row>
      <xdr:rowOff>11840</xdr:rowOff>
    </xdr:from>
    <xdr:to>
      <xdr:col>2</xdr:col>
      <xdr:colOff>3313</xdr:colOff>
      <xdr:row>2</xdr:row>
      <xdr:rowOff>180127</xdr:rowOff>
    </xdr:to>
    <xdr:pic>
      <xdr:nvPicPr>
        <xdr:cNvPr id="2" name="รูปภาพ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148" y="11840"/>
          <a:ext cx="616790" cy="615962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196148</xdr:colOff>
      <xdr:row>0</xdr:row>
      <xdr:rowOff>11840</xdr:rowOff>
    </xdr:from>
    <xdr:to>
      <xdr:col>2</xdr:col>
      <xdr:colOff>3313</xdr:colOff>
      <xdr:row>2</xdr:row>
      <xdr:rowOff>180127</xdr:rowOff>
    </xdr:to>
    <xdr:pic>
      <xdr:nvPicPr>
        <xdr:cNvPr id="2" name="รูปภาพ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148" y="11840"/>
          <a:ext cx="616790" cy="615962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196148</xdr:colOff>
      <xdr:row>0</xdr:row>
      <xdr:rowOff>11840</xdr:rowOff>
    </xdr:from>
    <xdr:to>
      <xdr:col>2</xdr:col>
      <xdr:colOff>3313</xdr:colOff>
      <xdr:row>2</xdr:row>
      <xdr:rowOff>180127</xdr:rowOff>
    </xdr:to>
    <xdr:pic>
      <xdr:nvPicPr>
        <xdr:cNvPr id="2" name="รูปภาพ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148" y="11840"/>
          <a:ext cx="616790" cy="615962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196148</xdr:colOff>
      <xdr:row>0</xdr:row>
      <xdr:rowOff>11840</xdr:rowOff>
    </xdr:from>
    <xdr:to>
      <xdr:col>2</xdr:col>
      <xdr:colOff>3313</xdr:colOff>
      <xdr:row>2</xdr:row>
      <xdr:rowOff>180127</xdr:rowOff>
    </xdr:to>
    <xdr:pic>
      <xdr:nvPicPr>
        <xdr:cNvPr id="2" name="รูปภาพ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148" y="11840"/>
          <a:ext cx="616790" cy="615962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196148</xdr:colOff>
      <xdr:row>0</xdr:row>
      <xdr:rowOff>11840</xdr:rowOff>
    </xdr:from>
    <xdr:to>
      <xdr:col>2</xdr:col>
      <xdr:colOff>3313</xdr:colOff>
      <xdr:row>2</xdr:row>
      <xdr:rowOff>180127</xdr:rowOff>
    </xdr:to>
    <xdr:pic>
      <xdr:nvPicPr>
        <xdr:cNvPr id="2" name="รูปภาพ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148" y="11840"/>
          <a:ext cx="616790" cy="615962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196148</xdr:colOff>
      <xdr:row>0</xdr:row>
      <xdr:rowOff>11840</xdr:rowOff>
    </xdr:from>
    <xdr:to>
      <xdr:col>2</xdr:col>
      <xdr:colOff>6035</xdr:colOff>
      <xdr:row>2</xdr:row>
      <xdr:rowOff>180127</xdr:rowOff>
    </xdr:to>
    <xdr:pic>
      <xdr:nvPicPr>
        <xdr:cNvPr id="2" name="รูปภาพ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148" y="11840"/>
          <a:ext cx="616790" cy="615962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368161</xdr:colOff>
      <xdr:row>0</xdr:row>
      <xdr:rowOff>79249</xdr:rowOff>
    </xdr:from>
    <xdr:to>
      <xdr:col>7</xdr:col>
      <xdr:colOff>14475</xdr:colOff>
      <xdr:row>1</xdr:row>
      <xdr:rowOff>85683</xdr:rowOff>
    </xdr:to>
    <xdr:pic>
      <xdr:nvPicPr>
        <xdr:cNvPr id="2" name="รูปภาพ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6220" y="79249"/>
          <a:ext cx="1054986" cy="104858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497030</xdr:colOff>
      <xdr:row>0</xdr:row>
      <xdr:rowOff>17319</xdr:rowOff>
    </xdr:from>
    <xdr:to>
      <xdr:col>6</xdr:col>
      <xdr:colOff>304800</xdr:colOff>
      <xdr:row>0</xdr:row>
      <xdr:rowOff>996701</xdr:rowOff>
    </xdr:to>
    <xdr:pic>
      <xdr:nvPicPr>
        <xdr:cNvPr id="2" name="รูปภาพ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2605" y="17319"/>
          <a:ext cx="865045" cy="979382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311011</xdr:colOff>
      <xdr:row>0</xdr:row>
      <xdr:rowOff>114300</xdr:rowOff>
    </xdr:from>
    <xdr:to>
      <xdr:col>9</xdr:col>
      <xdr:colOff>165287</xdr:colOff>
      <xdr:row>1</xdr:row>
      <xdr:rowOff>63626</xdr:rowOff>
    </xdr:to>
    <xdr:pic>
      <xdr:nvPicPr>
        <xdr:cNvPr id="2" name="รูปภาพ 1"/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3811" y="114300"/>
          <a:ext cx="1063951" cy="101612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-skj01\D\1&#3623;&#3636;&#3594;&#3634;&#3585;&#3634;&#3619;%202562\22562\&#3591;&#3634;&#3609;&#3607;&#3632;&#3648;&#3610;&#3637;&#3618;&#3609;\&#3586;&#3657;&#3629;&#3617;&#3641;&#3621;&#3609;&#3633;&#3585;&#3648;&#3619;&#3637;&#3618;&#3609;%2022562%20&#3621;&#3656;&#3634;&#3626;&#3640;&#3604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&#3607;&#3632;&#3648;&#3610;&#3637;&#3618;&#3609;%20&#3626;&#3585;&#3592;/SIS_2562/&#3586;&#3657;&#3629;&#3617;&#3641;&#3621;&#3609;&#3633;&#3585;&#3648;&#3619;&#3637;&#3618;&#3609;-22562-8_&#3614;&#3618;_6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-skj01\D\Users\Knot\AppData\Local\Microsoft\Windows\INetCache\Content.MSO\&#3586;&#3657;&#3629;&#3617;&#3641;&#3621;&#3609;&#3633;&#3585;&#3648;&#3619;&#3637;&#3618;&#3609;%202%202559%20&#3626;&#3617;&#3610;&#3641;&#3619;&#3603;&#366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ออกกลางปี 2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ออกกลางปี 2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ข้อมูลรวม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ชุดรูปแบบของ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7"/>
  <sheetViews>
    <sheetView workbookViewId="0">
      <selection activeCell="I77" sqref="I77"/>
    </sheetView>
  </sheetViews>
  <sheetFormatPr defaultRowHeight="14.25" x14ac:dyDescent="0.2"/>
  <cols>
    <col min="1" max="3" width="4" customWidth="1"/>
    <col min="4" max="4" width="5.25" customWidth="1"/>
    <col min="5" max="5" width="6" bestFit="1" customWidth="1"/>
    <col min="6" max="6" width="9.25" customWidth="1"/>
    <col min="7" max="7" width="10.875" customWidth="1"/>
    <col min="8" max="8" width="10.625" bestFit="1" customWidth="1"/>
    <col min="9" max="9" width="24" bestFit="1" customWidth="1"/>
    <col min="10" max="10" width="29.875" customWidth="1"/>
    <col min="11" max="11" width="23.875" customWidth="1"/>
    <col min="12" max="12" width="12.625" bestFit="1" customWidth="1"/>
    <col min="13" max="13" width="11.125" customWidth="1"/>
    <col min="14" max="14" width="11.25" customWidth="1"/>
    <col min="15" max="15" width="2" customWidth="1"/>
    <col min="16" max="16" width="15.75" customWidth="1"/>
    <col min="17" max="17" width="10.375" customWidth="1"/>
    <col min="18" max="18" width="9.375" customWidth="1"/>
    <col min="19" max="19" width="3" customWidth="1"/>
    <col min="20" max="20" width="16.375" bestFit="1" customWidth="1"/>
    <col min="21" max="21" width="15.125" hidden="1" customWidth="1"/>
    <col min="22" max="23" width="0" hidden="1" customWidth="1"/>
    <col min="24" max="24" width="2.125" hidden="1" customWidth="1"/>
  </cols>
  <sheetData>
    <row r="1" spans="1:25" s="42" customFormat="1" ht="18.75" x14ac:dyDescent="0.3">
      <c r="A1" s="32">
        <v>151</v>
      </c>
      <c r="B1" s="32">
        <v>1</v>
      </c>
      <c r="C1" s="32">
        <v>2</v>
      </c>
      <c r="D1" s="32">
        <v>1</v>
      </c>
      <c r="E1" s="32">
        <v>29</v>
      </c>
      <c r="F1" s="32">
        <v>18483</v>
      </c>
      <c r="G1" s="32" t="str">
        <f t="shared" ref="G1:G33" ca="1" si="0">IF(S1&gt;=15,IF(O1=1,"นาย","นางสาว"),IF(O1=1,"เด็กชาย","เด็กหญิง"))</f>
        <v>นางสาว</v>
      </c>
      <c r="H1" s="33" t="s">
        <v>1786</v>
      </c>
      <c r="I1" s="33" t="s">
        <v>1787</v>
      </c>
      <c r="J1" s="33" t="str">
        <f t="shared" ref="J1:J33" ca="1" si="1">G1&amp;H1&amp;"  "&amp;I1</f>
        <v>นางสาววิฌาวรรณ  ศรีประเสริฐ</v>
      </c>
      <c r="K1" s="33" t="str">
        <f t="shared" ref="K1:K33" si="2">L1&amp;M1&amp;"  "&amp;N1</f>
        <v>Ms.Wichawan  Siprasoet</v>
      </c>
      <c r="L1" s="32" t="str">
        <f t="shared" ref="L1:L33" si="3">IF(O1=1,"Mr.","Ms.")</f>
        <v>Ms.</v>
      </c>
      <c r="M1" s="33" t="s">
        <v>1963</v>
      </c>
      <c r="N1" s="33" t="s">
        <v>2689</v>
      </c>
      <c r="O1" s="32">
        <v>2</v>
      </c>
      <c r="P1" s="58">
        <v>236887</v>
      </c>
      <c r="Q1" s="59">
        <f t="shared" ref="Q1:Q33" si="4">DATE(YEAR(P1)-543,MONTH(P1),DAY(P1))</f>
        <v>38560</v>
      </c>
      <c r="R1" s="59">
        <f t="shared" ref="R1:R33" ca="1" si="5">TODAY()</f>
        <v>44376</v>
      </c>
      <c r="S1" s="101">
        <f t="shared" ref="S1:S33" ca="1" si="6">DATEDIF(Q1,R1,"Y")</f>
        <v>15</v>
      </c>
      <c r="T1" s="60" t="s">
        <v>2854</v>
      </c>
      <c r="U1" s="32" t="s">
        <v>2919</v>
      </c>
      <c r="V1" s="54"/>
      <c r="X1" s="42">
        <v>1</v>
      </c>
    </row>
    <row r="2" spans="1:25" s="42" customFormat="1" ht="18.75" x14ac:dyDescent="0.3">
      <c r="A2" s="32">
        <v>42</v>
      </c>
      <c r="B2" s="32">
        <v>2</v>
      </c>
      <c r="C2" s="32">
        <v>2</v>
      </c>
      <c r="D2" s="32">
        <v>2</v>
      </c>
      <c r="E2" s="32">
        <v>12</v>
      </c>
      <c r="F2" s="32">
        <v>18824</v>
      </c>
      <c r="G2" s="32" t="str">
        <f t="shared" ca="1" si="0"/>
        <v>เด็กชาย</v>
      </c>
      <c r="H2" s="33" t="s">
        <v>2369</v>
      </c>
      <c r="I2" s="33" t="s">
        <v>235</v>
      </c>
      <c r="J2" s="33" t="str">
        <f t="shared" ca="1" si="1"/>
        <v>เด็กชายธีรานันท์  พสิษฐ์ฐิติพันธิ์</v>
      </c>
      <c r="K2" s="33" t="str">
        <f t="shared" si="2"/>
        <v>Mr.Thiranan  Pasitthitipan</v>
      </c>
      <c r="L2" s="32" t="str">
        <f t="shared" si="3"/>
        <v>Mr.</v>
      </c>
      <c r="M2" s="33" t="s">
        <v>2458</v>
      </c>
      <c r="N2" s="33" t="s">
        <v>2810</v>
      </c>
      <c r="O2" s="32">
        <v>1</v>
      </c>
      <c r="P2" s="102">
        <v>237474</v>
      </c>
      <c r="Q2" s="59">
        <f t="shared" si="4"/>
        <v>39147</v>
      </c>
      <c r="R2" s="59">
        <f t="shared" ca="1" si="5"/>
        <v>44376</v>
      </c>
      <c r="S2" s="101">
        <f t="shared" ca="1" si="6"/>
        <v>14</v>
      </c>
      <c r="T2" s="60" t="s">
        <v>2879</v>
      </c>
      <c r="U2" s="32" t="s">
        <v>2370</v>
      </c>
      <c r="V2" s="54"/>
      <c r="X2" s="42">
        <v>1</v>
      </c>
    </row>
    <row r="3" spans="1:25" s="42" customFormat="1" ht="18.75" x14ac:dyDescent="0.3">
      <c r="A3" s="32">
        <v>47</v>
      </c>
      <c r="B3" s="32">
        <v>3</v>
      </c>
      <c r="C3" s="32">
        <v>2</v>
      </c>
      <c r="D3" s="32">
        <v>2</v>
      </c>
      <c r="E3" s="32">
        <v>17</v>
      </c>
      <c r="F3" s="32">
        <v>18830</v>
      </c>
      <c r="G3" s="32" t="str">
        <f t="shared" ca="1" si="0"/>
        <v>เด็กชาย</v>
      </c>
      <c r="H3" s="33" t="s">
        <v>2071</v>
      </c>
      <c r="I3" s="33" t="s">
        <v>2072</v>
      </c>
      <c r="J3" s="33" t="str">
        <f t="shared" ca="1" si="1"/>
        <v>เด็กชายพุฒิพร  ผะหว่าง</v>
      </c>
      <c r="K3" s="33" t="str">
        <f t="shared" si="2"/>
        <v>Mr.Phutthiphon  Phawang</v>
      </c>
      <c r="L3" s="32" t="str">
        <f t="shared" si="3"/>
        <v>Mr.</v>
      </c>
      <c r="M3" s="33" t="s">
        <v>2466</v>
      </c>
      <c r="N3" s="33" t="s">
        <v>2467</v>
      </c>
      <c r="O3" s="32">
        <v>1</v>
      </c>
      <c r="P3" s="102">
        <v>237356</v>
      </c>
      <c r="Q3" s="59">
        <f t="shared" si="4"/>
        <v>39029</v>
      </c>
      <c r="R3" s="59">
        <f t="shared" ca="1" si="5"/>
        <v>44376</v>
      </c>
      <c r="S3" s="101">
        <f t="shared" ca="1" si="6"/>
        <v>14</v>
      </c>
      <c r="T3" s="60" t="s">
        <v>2880</v>
      </c>
      <c r="U3" s="32" t="s">
        <v>1762</v>
      </c>
      <c r="V3" s="54"/>
      <c r="X3" s="42">
        <v>1</v>
      </c>
    </row>
    <row r="4" spans="1:25" s="42" customFormat="1" ht="18.75" x14ac:dyDescent="0.3">
      <c r="A4" s="32">
        <v>197</v>
      </c>
      <c r="B4" s="32">
        <v>4</v>
      </c>
      <c r="C4" s="32">
        <v>2</v>
      </c>
      <c r="D4" s="32">
        <v>3</v>
      </c>
      <c r="E4" s="32">
        <v>1</v>
      </c>
      <c r="F4" s="32">
        <v>18248</v>
      </c>
      <c r="G4" s="32" t="str">
        <f t="shared" ca="1" si="0"/>
        <v>นาย</v>
      </c>
      <c r="H4" s="33" t="s">
        <v>395</v>
      </c>
      <c r="I4" s="33" t="s">
        <v>321</v>
      </c>
      <c r="J4" s="33" t="str">
        <f t="shared" ca="1" si="1"/>
        <v>นายรัตติกร  นุ่มมีศรี</v>
      </c>
      <c r="K4" s="33" t="str">
        <f t="shared" si="2"/>
        <v>Mr.Rattikon  Nummisi</v>
      </c>
      <c r="L4" s="32" t="str">
        <f t="shared" si="3"/>
        <v>Mr.</v>
      </c>
      <c r="M4" s="33" t="s">
        <v>2582</v>
      </c>
      <c r="N4" s="33" t="s">
        <v>2693</v>
      </c>
      <c r="O4" s="32">
        <v>1</v>
      </c>
      <c r="P4" s="58">
        <v>236614</v>
      </c>
      <c r="Q4" s="59">
        <f t="shared" si="4"/>
        <v>38288</v>
      </c>
      <c r="R4" s="59">
        <f t="shared" ca="1" si="5"/>
        <v>44376</v>
      </c>
      <c r="S4" s="101">
        <f t="shared" ca="1" si="6"/>
        <v>16</v>
      </c>
      <c r="T4" s="60" t="s">
        <v>2849</v>
      </c>
      <c r="U4" s="32" t="s">
        <v>2920</v>
      </c>
      <c r="V4" s="54"/>
      <c r="X4" s="42">
        <v>1</v>
      </c>
    </row>
    <row r="5" spans="1:25" s="42" customFormat="1" ht="18.75" x14ac:dyDescent="0.3">
      <c r="A5" s="32">
        <v>217</v>
      </c>
      <c r="B5" s="32">
        <v>5</v>
      </c>
      <c r="C5" s="32">
        <v>2</v>
      </c>
      <c r="D5" s="32">
        <v>3</v>
      </c>
      <c r="E5" s="32">
        <v>21</v>
      </c>
      <c r="F5" s="32">
        <v>18613</v>
      </c>
      <c r="G5" s="32" t="str">
        <f t="shared" ca="1" si="0"/>
        <v>นาย</v>
      </c>
      <c r="H5" s="33" t="s">
        <v>394</v>
      </c>
      <c r="I5" s="33" t="s">
        <v>1882</v>
      </c>
      <c r="J5" s="33" t="str">
        <f t="shared" ca="1" si="1"/>
        <v>นายรัฐภูมิ  สีหามาตร</v>
      </c>
      <c r="K5" s="33" t="str">
        <f t="shared" si="2"/>
        <v>Mr.Ratthaphum  Sihamat</v>
      </c>
      <c r="L5" s="32" t="str">
        <f t="shared" si="3"/>
        <v>Mr.</v>
      </c>
      <c r="M5" s="33" t="s">
        <v>1968</v>
      </c>
      <c r="N5" s="33" t="s">
        <v>2697</v>
      </c>
      <c r="O5" s="32">
        <v>1</v>
      </c>
      <c r="P5" s="58">
        <v>236940</v>
      </c>
      <c r="Q5" s="59">
        <f t="shared" si="4"/>
        <v>38613</v>
      </c>
      <c r="R5" s="59">
        <f t="shared" ca="1" si="5"/>
        <v>44376</v>
      </c>
      <c r="S5" s="35">
        <f t="shared" ca="1" si="6"/>
        <v>15</v>
      </c>
      <c r="T5" s="60" t="s">
        <v>2866</v>
      </c>
      <c r="U5" s="32" t="s">
        <v>2922</v>
      </c>
      <c r="V5" s="54"/>
      <c r="X5" s="42">
        <v>1</v>
      </c>
    </row>
    <row r="6" spans="1:25" s="42" customFormat="1" ht="18.75" x14ac:dyDescent="0.3">
      <c r="A6" s="32">
        <v>72</v>
      </c>
      <c r="B6" s="32">
        <v>6</v>
      </c>
      <c r="C6" s="32">
        <v>2</v>
      </c>
      <c r="D6" s="32">
        <v>3</v>
      </c>
      <c r="E6" s="32">
        <v>10</v>
      </c>
      <c r="F6" s="32">
        <v>18856</v>
      </c>
      <c r="G6" s="32" t="str">
        <f t="shared" ca="1" si="0"/>
        <v>นาย</v>
      </c>
      <c r="H6" s="33" t="s">
        <v>2153</v>
      </c>
      <c r="I6" s="33" t="s">
        <v>2154</v>
      </c>
      <c r="J6" s="33" t="str">
        <f t="shared" ca="1" si="1"/>
        <v>นายนฤเดช  คณฑา</v>
      </c>
      <c r="K6" s="33" t="str">
        <f t="shared" si="2"/>
        <v>Mr.Naruedet  Khontha</v>
      </c>
      <c r="L6" s="32" t="str">
        <f t="shared" si="3"/>
        <v>Mr.</v>
      </c>
      <c r="M6" s="33" t="s">
        <v>2504</v>
      </c>
      <c r="N6" s="33" t="s">
        <v>2505</v>
      </c>
      <c r="O6" s="32">
        <v>1</v>
      </c>
      <c r="P6" s="102">
        <v>237196</v>
      </c>
      <c r="Q6" s="59">
        <f t="shared" si="4"/>
        <v>38869</v>
      </c>
      <c r="R6" s="59">
        <f t="shared" ca="1" si="5"/>
        <v>44376</v>
      </c>
      <c r="S6" s="101">
        <f t="shared" ca="1" si="6"/>
        <v>15</v>
      </c>
      <c r="T6" s="60" t="s">
        <v>2881</v>
      </c>
      <c r="U6" s="32" t="s">
        <v>1762</v>
      </c>
      <c r="V6" s="54"/>
      <c r="X6" s="42">
        <v>1</v>
      </c>
    </row>
    <row r="7" spans="1:25" s="42" customFormat="1" ht="18.75" x14ac:dyDescent="0.3">
      <c r="A7" s="32">
        <v>77</v>
      </c>
      <c r="B7" s="32">
        <v>7</v>
      </c>
      <c r="C7" s="32">
        <v>2</v>
      </c>
      <c r="D7" s="32">
        <v>3</v>
      </c>
      <c r="E7" s="32">
        <v>14</v>
      </c>
      <c r="F7" s="32">
        <v>18862</v>
      </c>
      <c r="G7" s="32" t="str">
        <f t="shared" ca="1" si="0"/>
        <v>เด็กชาย</v>
      </c>
      <c r="H7" s="33" t="s">
        <v>2377</v>
      </c>
      <c r="I7" s="33" t="s">
        <v>2378</v>
      </c>
      <c r="J7" s="33" t="str">
        <f t="shared" ca="1" si="1"/>
        <v>เด็กชายเพิ่มเพชร  กล่อมแดง</v>
      </c>
      <c r="K7" s="33" t="str">
        <f t="shared" si="2"/>
        <v>Mr.Phoemphet  Klomdaeng</v>
      </c>
      <c r="L7" s="32" t="str">
        <f t="shared" si="3"/>
        <v>Mr.</v>
      </c>
      <c r="M7" s="33" t="s">
        <v>2514</v>
      </c>
      <c r="N7" s="33" t="s">
        <v>2515</v>
      </c>
      <c r="O7" s="32">
        <v>1</v>
      </c>
      <c r="P7" s="102">
        <v>237406</v>
      </c>
      <c r="Q7" s="59">
        <f t="shared" si="4"/>
        <v>39079</v>
      </c>
      <c r="R7" s="59">
        <f t="shared" ca="1" si="5"/>
        <v>44376</v>
      </c>
      <c r="S7" s="101">
        <f t="shared" ca="1" si="6"/>
        <v>14</v>
      </c>
      <c r="T7" s="60" t="s">
        <v>2882</v>
      </c>
      <c r="U7" s="32" t="s">
        <v>1762</v>
      </c>
      <c r="V7" s="54"/>
      <c r="X7" s="42">
        <v>1</v>
      </c>
    </row>
    <row r="8" spans="1:25" s="42" customFormat="1" ht="18.75" x14ac:dyDescent="0.3">
      <c r="A8" s="32">
        <v>80</v>
      </c>
      <c r="B8" s="32">
        <v>8</v>
      </c>
      <c r="C8" s="32">
        <v>2</v>
      </c>
      <c r="D8" s="32">
        <v>3</v>
      </c>
      <c r="E8" s="32">
        <v>16</v>
      </c>
      <c r="F8" s="32">
        <v>18865</v>
      </c>
      <c r="G8" s="32" t="str">
        <f t="shared" ca="1" si="0"/>
        <v>เด็กชาย</v>
      </c>
      <c r="H8" s="33" t="s">
        <v>2094</v>
      </c>
      <c r="I8" s="33" t="s">
        <v>2095</v>
      </c>
      <c r="J8" s="33" t="str">
        <f t="shared" ca="1" si="1"/>
        <v>เด็กชายวรกฤต  พันธ์สุข</v>
      </c>
      <c r="K8" s="33" t="str">
        <f t="shared" si="2"/>
        <v>Mr.Worakrit  Phansuk</v>
      </c>
      <c r="L8" s="32" t="str">
        <f t="shared" si="3"/>
        <v>Mr.</v>
      </c>
      <c r="M8" s="33" t="s">
        <v>2516</v>
      </c>
      <c r="N8" s="33" t="s">
        <v>2517</v>
      </c>
      <c r="O8" s="32">
        <v>1</v>
      </c>
      <c r="P8" s="102">
        <v>237585</v>
      </c>
      <c r="Q8" s="59">
        <f t="shared" si="4"/>
        <v>39258</v>
      </c>
      <c r="R8" s="59">
        <f t="shared" ca="1" si="5"/>
        <v>44376</v>
      </c>
      <c r="S8" s="101">
        <f t="shared" ca="1" si="6"/>
        <v>14</v>
      </c>
      <c r="T8" s="60">
        <v>1609900840022</v>
      </c>
      <c r="U8" s="32"/>
      <c r="V8" s="42" t="s">
        <v>2911</v>
      </c>
      <c r="X8" s="42">
        <v>1</v>
      </c>
    </row>
    <row r="9" spans="1:25" s="42" customFormat="1" ht="18.75" x14ac:dyDescent="0.3">
      <c r="A9" s="32">
        <v>254</v>
      </c>
      <c r="B9" s="32">
        <v>9</v>
      </c>
      <c r="C9" s="32">
        <v>2</v>
      </c>
      <c r="D9" s="32">
        <v>4</v>
      </c>
      <c r="E9" s="32">
        <v>18</v>
      </c>
      <c r="F9" s="32">
        <v>18616</v>
      </c>
      <c r="G9" s="32" t="str">
        <f t="shared" ca="1" si="0"/>
        <v>นาย</v>
      </c>
      <c r="H9" s="33" t="s">
        <v>1884</v>
      </c>
      <c r="I9" s="33" t="s">
        <v>1885</v>
      </c>
      <c r="J9" s="33" t="str">
        <f t="shared" ca="1" si="1"/>
        <v>นายศุภฤกษ์  มาไกล</v>
      </c>
      <c r="K9" s="33" t="str">
        <f t="shared" si="2"/>
        <v>Mr.Suppharoek  Maklai</v>
      </c>
      <c r="L9" s="32" t="str">
        <f t="shared" si="3"/>
        <v>Mr.</v>
      </c>
      <c r="M9" s="33" t="s">
        <v>2592</v>
      </c>
      <c r="N9" s="33" t="s">
        <v>2706</v>
      </c>
      <c r="O9" s="32">
        <v>1</v>
      </c>
      <c r="P9" s="58">
        <v>236698</v>
      </c>
      <c r="Q9" s="59">
        <f t="shared" si="4"/>
        <v>38372</v>
      </c>
      <c r="R9" s="59">
        <f t="shared" ca="1" si="5"/>
        <v>44376</v>
      </c>
      <c r="S9" s="101">
        <f t="shared" ca="1" si="6"/>
        <v>16</v>
      </c>
      <c r="T9" s="60" t="s">
        <v>2867</v>
      </c>
      <c r="U9" s="32" t="s">
        <v>2918</v>
      </c>
      <c r="V9" s="54"/>
      <c r="X9" s="42">
        <v>1</v>
      </c>
    </row>
    <row r="10" spans="1:25" s="42" customFormat="1" ht="18.75" x14ac:dyDescent="0.3">
      <c r="A10" s="32">
        <v>142</v>
      </c>
      <c r="B10" s="32">
        <v>10</v>
      </c>
      <c r="C10" s="32">
        <v>3</v>
      </c>
      <c r="D10" s="32">
        <v>1</v>
      </c>
      <c r="E10" s="32">
        <v>20</v>
      </c>
      <c r="F10" s="32">
        <v>18469</v>
      </c>
      <c r="G10" s="32" t="str">
        <f t="shared" ca="1" si="0"/>
        <v>นางสาว</v>
      </c>
      <c r="H10" s="33" t="s">
        <v>1778</v>
      </c>
      <c r="I10" s="33" t="s">
        <v>1779</v>
      </c>
      <c r="J10" s="33" t="str">
        <f t="shared" ca="1" si="1"/>
        <v>นางสาวจีรนันท์  ธูปจันทร์</v>
      </c>
      <c r="K10" s="33" t="str">
        <f t="shared" si="2"/>
        <v>Ms.Chiranan  Thupchan</v>
      </c>
      <c r="L10" s="32" t="str">
        <f t="shared" si="3"/>
        <v>Ms.</v>
      </c>
      <c r="M10" s="33" t="s">
        <v>1951</v>
      </c>
      <c r="N10" s="33" t="s">
        <v>1952</v>
      </c>
      <c r="O10" s="32">
        <v>2</v>
      </c>
      <c r="P10" s="58">
        <v>236913</v>
      </c>
      <c r="Q10" s="59">
        <f t="shared" si="4"/>
        <v>38586</v>
      </c>
      <c r="R10" s="59">
        <f t="shared" ca="1" si="5"/>
        <v>44376</v>
      </c>
      <c r="S10" s="101">
        <f t="shared" ca="1" si="6"/>
        <v>15</v>
      </c>
      <c r="T10" s="60" t="s">
        <v>2853</v>
      </c>
      <c r="U10" s="61">
        <v>242274</v>
      </c>
      <c r="V10" s="54"/>
      <c r="X10" s="42">
        <v>1</v>
      </c>
    </row>
    <row r="11" spans="1:25" s="54" customFormat="1" ht="18.75" x14ac:dyDescent="0.3">
      <c r="A11" s="32">
        <v>317</v>
      </c>
      <c r="B11" s="32">
        <v>11</v>
      </c>
      <c r="C11" s="32">
        <v>3</v>
      </c>
      <c r="D11" s="32">
        <v>2</v>
      </c>
      <c r="E11" s="32">
        <v>15</v>
      </c>
      <c r="F11" s="32">
        <v>18325</v>
      </c>
      <c r="G11" s="32" t="str">
        <f t="shared" ca="1" si="0"/>
        <v>นาย</v>
      </c>
      <c r="H11" s="33" t="s">
        <v>405</v>
      </c>
      <c r="I11" s="33" t="s">
        <v>406</v>
      </c>
      <c r="J11" s="33" t="str">
        <f t="shared" ca="1" si="1"/>
        <v>นายวิสุทธิศักดิ์  วิเชียรฉาย</v>
      </c>
      <c r="K11" s="33" t="str">
        <f t="shared" si="2"/>
        <v>Mr.Wisutthisak  Wichianchai</v>
      </c>
      <c r="L11" s="32" t="str">
        <f t="shared" si="3"/>
        <v>Mr.</v>
      </c>
      <c r="M11" s="33" t="s">
        <v>2596</v>
      </c>
      <c r="N11" s="33" t="s">
        <v>2708</v>
      </c>
      <c r="O11" s="32">
        <v>1</v>
      </c>
      <c r="P11" s="58">
        <v>236247</v>
      </c>
      <c r="Q11" s="59">
        <f t="shared" si="4"/>
        <v>37920</v>
      </c>
      <c r="R11" s="59">
        <f t="shared" ca="1" si="5"/>
        <v>44376</v>
      </c>
      <c r="S11" s="101">
        <f t="shared" ca="1" si="6"/>
        <v>17</v>
      </c>
      <c r="T11" s="60">
        <v>1300201279385</v>
      </c>
      <c r="U11" s="32" t="s">
        <v>2921</v>
      </c>
      <c r="V11" s="42"/>
      <c r="W11" s="42"/>
      <c r="X11" s="42"/>
      <c r="Y11" s="42"/>
    </row>
    <row r="12" spans="1:25" s="42" customFormat="1" ht="18.75" x14ac:dyDescent="0.3">
      <c r="A12" s="32">
        <v>205</v>
      </c>
      <c r="B12" s="32">
        <v>12</v>
      </c>
      <c r="C12" s="32">
        <v>3</v>
      </c>
      <c r="D12" s="32">
        <v>3</v>
      </c>
      <c r="E12" s="32">
        <v>11</v>
      </c>
      <c r="F12" s="32">
        <v>18535</v>
      </c>
      <c r="G12" s="32" t="str">
        <f t="shared" ca="1" si="0"/>
        <v>นาย</v>
      </c>
      <c r="H12" s="33" t="s">
        <v>1824</v>
      </c>
      <c r="I12" s="33" t="s">
        <v>7</v>
      </c>
      <c r="J12" s="33" t="str">
        <f t="shared" ca="1" si="1"/>
        <v>นายธนาวุฒิ  พูลทอง</v>
      </c>
      <c r="K12" s="33" t="str">
        <f t="shared" si="2"/>
        <v>Mr.Thanawut  Phunthong</v>
      </c>
      <c r="L12" s="32" t="str">
        <f t="shared" si="3"/>
        <v>Mr.</v>
      </c>
      <c r="M12" s="33" t="s">
        <v>1988</v>
      </c>
      <c r="N12" s="33" t="s">
        <v>1989</v>
      </c>
      <c r="O12" s="32">
        <v>1</v>
      </c>
      <c r="P12" s="58">
        <v>237116</v>
      </c>
      <c r="Q12" s="59">
        <f t="shared" si="4"/>
        <v>38789</v>
      </c>
      <c r="R12" s="59">
        <f t="shared" ca="1" si="5"/>
        <v>44376</v>
      </c>
      <c r="S12" s="101">
        <f t="shared" ca="1" si="6"/>
        <v>15</v>
      </c>
      <c r="T12" s="60">
        <v>1609900778262</v>
      </c>
      <c r="U12" s="32"/>
      <c r="X12" s="42">
        <v>1</v>
      </c>
    </row>
    <row r="13" spans="1:25" s="42" customFormat="1" ht="18.75" x14ac:dyDescent="0.3">
      <c r="A13" s="32">
        <v>209</v>
      </c>
      <c r="B13" s="32">
        <v>13</v>
      </c>
      <c r="C13" s="32">
        <v>3</v>
      </c>
      <c r="D13" s="32">
        <v>3</v>
      </c>
      <c r="E13" s="32">
        <v>15</v>
      </c>
      <c r="F13" s="32">
        <v>18570</v>
      </c>
      <c r="G13" s="32" t="str">
        <f t="shared" ca="1" si="0"/>
        <v>นาย</v>
      </c>
      <c r="H13" s="33" t="s">
        <v>1866</v>
      </c>
      <c r="I13" s="33" t="s">
        <v>1867</v>
      </c>
      <c r="J13" s="33" t="str">
        <f t="shared" ca="1" si="1"/>
        <v>นายเจตน์สฤษฏิ์  บุญยัง</v>
      </c>
      <c r="K13" s="33" t="str">
        <f t="shared" si="2"/>
        <v>Mr.Chesrit  Bunyang</v>
      </c>
      <c r="L13" s="32" t="str">
        <f t="shared" si="3"/>
        <v>Mr.</v>
      </c>
      <c r="M13" s="33" t="s">
        <v>2587</v>
      </c>
      <c r="N13" s="33" t="s">
        <v>2013</v>
      </c>
      <c r="O13" s="32">
        <v>1</v>
      </c>
      <c r="P13" s="58">
        <v>236991</v>
      </c>
      <c r="Q13" s="59">
        <f t="shared" si="4"/>
        <v>38664</v>
      </c>
      <c r="R13" s="59">
        <f t="shared" ca="1" si="5"/>
        <v>44376</v>
      </c>
      <c r="S13" s="101">
        <f t="shared" ca="1" si="6"/>
        <v>15</v>
      </c>
      <c r="T13" s="60" t="s">
        <v>2860</v>
      </c>
      <c r="U13" s="32" t="s">
        <v>1762</v>
      </c>
      <c r="V13" s="54"/>
      <c r="X13" s="42">
        <v>1</v>
      </c>
    </row>
    <row r="14" spans="1:25" s="42" customFormat="1" ht="18.75" x14ac:dyDescent="0.3">
      <c r="A14" s="32">
        <v>213</v>
      </c>
      <c r="B14" s="32">
        <v>14</v>
      </c>
      <c r="C14" s="32">
        <v>3</v>
      </c>
      <c r="D14" s="32">
        <v>3</v>
      </c>
      <c r="E14" s="32">
        <v>18</v>
      </c>
      <c r="F14" s="32">
        <v>18600</v>
      </c>
      <c r="G14" s="32" t="str">
        <f t="shared" ca="1" si="0"/>
        <v>นาย</v>
      </c>
      <c r="H14" s="33" t="s">
        <v>1877</v>
      </c>
      <c r="I14" s="33" t="s">
        <v>1996</v>
      </c>
      <c r="J14" s="117" t="str">
        <f t="shared" ca="1" si="1"/>
        <v>นายนัฐตพงษ์  ศิลพงษ์</v>
      </c>
      <c r="K14" s="33" t="str">
        <f t="shared" si="2"/>
        <v>Mr.Nattapong  Sinlaphong</v>
      </c>
      <c r="L14" s="32" t="str">
        <f t="shared" si="3"/>
        <v>Mr.</v>
      </c>
      <c r="M14" s="33" t="s">
        <v>2685</v>
      </c>
      <c r="N14" s="33" t="s">
        <v>2696</v>
      </c>
      <c r="O14" s="32">
        <v>1</v>
      </c>
      <c r="P14" s="58">
        <v>237167</v>
      </c>
      <c r="Q14" s="59">
        <f t="shared" si="4"/>
        <v>38840</v>
      </c>
      <c r="R14" s="59">
        <f t="shared" ca="1" si="5"/>
        <v>44376</v>
      </c>
      <c r="S14" s="101">
        <f t="shared" ca="1" si="6"/>
        <v>15</v>
      </c>
      <c r="T14" s="60" t="s">
        <v>2864</v>
      </c>
      <c r="U14" s="32" t="s">
        <v>1762</v>
      </c>
      <c r="V14" s="54"/>
      <c r="X14" s="42">
        <v>1</v>
      </c>
    </row>
    <row r="15" spans="1:25" s="42" customFormat="1" ht="18.75" x14ac:dyDescent="0.3">
      <c r="A15" s="32">
        <v>250</v>
      </c>
      <c r="B15" s="32">
        <v>15</v>
      </c>
      <c r="C15" s="32">
        <v>3</v>
      </c>
      <c r="D15" s="32">
        <v>4</v>
      </c>
      <c r="E15" s="32">
        <v>18</v>
      </c>
      <c r="F15" s="32">
        <v>18618</v>
      </c>
      <c r="G15" s="32" t="str">
        <f t="shared" ca="1" si="0"/>
        <v>นาย</v>
      </c>
      <c r="H15" s="33" t="s">
        <v>1888</v>
      </c>
      <c r="I15" s="33" t="s">
        <v>1889</v>
      </c>
      <c r="J15" s="33" t="str">
        <f t="shared" ca="1" si="1"/>
        <v>นายหรรษกรณ์  เรืองอยู่</v>
      </c>
      <c r="K15" s="33" t="str">
        <f t="shared" si="2"/>
        <v>Mr.Hatkon  Rueangyu</v>
      </c>
      <c r="L15" s="32" t="str">
        <f t="shared" si="3"/>
        <v>Mr.</v>
      </c>
      <c r="M15" s="33" t="s">
        <v>2593</v>
      </c>
      <c r="N15" s="33" t="s">
        <v>2707</v>
      </c>
      <c r="O15" s="32">
        <v>1</v>
      </c>
      <c r="P15" s="58">
        <v>237182</v>
      </c>
      <c r="Q15" s="59">
        <f t="shared" si="4"/>
        <v>38855</v>
      </c>
      <c r="R15" s="59">
        <f t="shared" ca="1" si="5"/>
        <v>44376</v>
      </c>
      <c r="S15" s="101">
        <f t="shared" ca="1" si="6"/>
        <v>15</v>
      </c>
      <c r="T15" s="60" t="s">
        <v>2869</v>
      </c>
      <c r="U15" s="32" t="s">
        <v>1762</v>
      </c>
      <c r="V15" s="54"/>
      <c r="X15" s="42">
        <v>1</v>
      </c>
    </row>
    <row r="16" spans="1:25" s="42" customFormat="1" ht="18.75" x14ac:dyDescent="0.3">
      <c r="A16" s="32">
        <v>486</v>
      </c>
      <c r="B16" s="32">
        <v>16</v>
      </c>
      <c r="C16" s="32">
        <v>4</v>
      </c>
      <c r="D16" s="32">
        <v>4</v>
      </c>
      <c r="E16" s="32">
        <v>2</v>
      </c>
      <c r="F16" s="32">
        <v>18036</v>
      </c>
      <c r="G16" s="32" t="str">
        <f t="shared" ca="1" si="0"/>
        <v>นาย</v>
      </c>
      <c r="H16" s="33" t="s">
        <v>2350</v>
      </c>
      <c r="I16" s="33" t="s">
        <v>2351</v>
      </c>
      <c r="J16" s="33" t="str">
        <f t="shared" ca="1" si="1"/>
        <v>นายกิตติศักดิ์  วัดเมือง</v>
      </c>
      <c r="K16" s="33" t="str">
        <f t="shared" si="2"/>
        <v>Mr.Kittisak  Watmueang</v>
      </c>
      <c r="L16" s="32" t="str">
        <f t="shared" si="3"/>
        <v>Mr.</v>
      </c>
      <c r="M16" s="33" t="s">
        <v>2622</v>
      </c>
      <c r="N16" s="33" t="s">
        <v>2782</v>
      </c>
      <c r="O16" s="32">
        <v>1</v>
      </c>
      <c r="P16" s="58">
        <v>236599</v>
      </c>
      <c r="Q16" s="59">
        <f t="shared" si="4"/>
        <v>38273</v>
      </c>
      <c r="R16" s="59">
        <f t="shared" ca="1" si="5"/>
        <v>44376</v>
      </c>
      <c r="S16" s="101">
        <f t="shared" ca="1" si="6"/>
        <v>16</v>
      </c>
      <c r="T16" s="60" t="s">
        <v>2842</v>
      </c>
      <c r="U16" s="32" t="s">
        <v>2916</v>
      </c>
      <c r="V16" s="54"/>
      <c r="X16" s="42">
        <v>1</v>
      </c>
    </row>
    <row r="17" spans="1:25" s="42" customFormat="1" ht="18.75" x14ac:dyDescent="0.3">
      <c r="A17" s="32">
        <v>275</v>
      </c>
      <c r="B17" s="32">
        <v>17</v>
      </c>
      <c r="C17" s="32">
        <v>5</v>
      </c>
      <c r="D17" s="32">
        <v>1</v>
      </c>
      <c r="E17" s="32">
        <v>8</v>
      </c>
      <c r="F17" s="32">
        <v>18934</v>
      </c>
      <c r="G17" s="32" t="str">
        <f t="shared" ca="1" si="0"/>
        <v>นาย</v>
      </c>
      <c r="H17" s="33" t="s">
        <v>2115</v>
      </c>
      <c r="I17" s="33" t="s">
        <v>2198</v>
      </c>
      <c r="J17" s="33" t="str">
        <f t="shared" ca="1" si="1"/>
        <v>นายปภังกร  วงค์ใหญ่</v>
      </c>
      <c r="K17" s="33" t="str">
        <f t="shared" si="2"/>
        <v>Mr.Paphangkon  Wongyai</v>
      </c>
      <c r="L17" s="32" t="str">
        <f t="shared" si="3"/>
        <v>Mr.</v>
      </c>
      <c r="M17" s="33" t="s">
        <v>2548</v>
      </c>
      <c r="N17" s="33" t="s">
        <v>2712</v>
      </c>
      <c r="O17" s="32">
        <v>1</v>
      </c>
      <c r="P17" s="58">
        <v>236485</v>
      </c>
      <c r="Q17" s="59">
        <f t="shared" si="4"/>
        <v>38159</v>
      </c>
      <c r="R17" s="59">
        <f t="shared" ca="1" si="5"/>
        <v>44376</v>
      </c>
      <c r="S17" s="101">
        <f t="shared" ca="1" si="6"/>
        <v>17</v>
      </c>
      <c r="T17" s="60" t="s">
        <v>2888</v>
      </c>
      <c r="U17" s="61">
        <v>242278</v>
      </c>
      <c r="V17" s="54"/>
      <c r="X17" s="42">
        <v>1</v>
      </c>
    </row>
    <row r="18" spans="1:25" s="42" customFormat="1" ht="18.75" x14ac:dyDescent="0.3">
      <c r="A18" s="32">
        <v>297</v>
      </c>
      <c r="B18" s="32">
        <v>18</v>
      </c>
      <c r="C18" s="32">
        <v>5</v>
      </c>
      <c r="D18" s="32">
        <v>2</v>
      </c>
      <c r="E18" s="32">
        <v>3</v>
      </c>
      <c r="F18" s="32">
        <v>18945</v>
      </c>
      <c r="G18" s="32" t="str">
        <f t="shared" ca="1" si="0"/>
        <v>นาย</v>
      </c>
      <c r="H18" s="33" t="s">
        <v>2240</v>
      </c>
      <c r="I18" s="33" t="s">
        <v>2241</v>
      </c>
      <c r="J18" s="33" t="str">
        <f t="shared" ca="1" si="1"/>
        <v>นายชานนท์  สิงห์อุดร</v>
      </c>
      <c r="K18" s="33" t="str">
        <f t="shared" si="2"/>
        <v>Mr.Chanon  Singudon</v>
      </c>
      <c r="L18" s="32" t="str">
        <f t="shared" si="3"/>
        <v>Mr.</v>
      </c>
      <c r="M18" s="33" t="s">
        <v>2021</v>
      </c>
      <c r="N18" s="33" t="s">
        <v>2808</v>
      </c>
      <c r="O18" s="32">
        <v>1</v>
      </c>
      <c r="P18" s="58">
        <v>236431</v>
      </c>
      <c r="Q18" s="59">
        <f t="shared" si="4"/>
        <v>38105</v>
      </c>
      <c r="R18" s="59">
        <f t="shared" ca="1" si="5"/>
        <v>44376</v>
      </c>
      <c r="S18" s="35">
        <f t="shared" ca="1" si="6"/>
        <v>17</v>
      </c>
      <c r="T18" s="60" t="s">
        <v>2892</v>
      </c>
      <c r="U18" s="61">
        <v>242291</v>
      </c>
      <c r="V18" s="54"/>
      <c r="X18" s="42">
        <v>1</v>
      </c>
    </row>
    <row r="19" spans="1:25" s="42" customFormat="1" ht="18.75" x14ac:dyDescent="0.3">
      <c r="A19" s="32">
        <v>344</v>
      </c>
      <c r="B19" s="32">
        <v>19</v>
      </c>
      <c r="C19" s="32">
        <v>5</v>
      </c>
      <c r="D19" s="32">
        <v>3</v>
      </c>
      <c r="E19" s="32">
        <v>22</v>
      </c>
      <c r="F19" s="32">
        <v>18956</v>
      </c>
      <c r="G19" s="32" t="str">
        <f t="shared" ca="1" si="0"/>
        <v>นาย</v>
      </c>
      <c r="H19" s="33" t="s">
        <v>2248</v>
      </c>
      <c r="I19" s="33" t="s">
        <v>2249</v>
      </c>
      <c r="J19" s="117" t="str">
        <f t="shared" ca="1" si="1"/>
        <v>นายรติกร  ทองเงิน</v>
      </c>
      <c r="K19" s="33" t="str">
        <f t="shared" si="2"/>
        <v>Mr.Ratikon  Thongngoen</v>
      </c>
      <c r="L19" s="32" t="str">
        <f t="shared" si="3"/>
        <v>Mr.</v>
      </c>
      <c r="M19" s="33" t="s">
        <v>2631</v>
      </c>
      <c r="N19" s="33" t="s">
        <v>2743</v>
      </c>
      <c r="O19" s="32">
        <v>1</v>
      </c>
      <c r="P19" s="58">
        <v>236392</v>
      </c>
      <c r="Q19" s="59">
        <f t="shared" si="4"/>
        <v>38066</v>
      </c>
      <c r="R19" s="59">
        <f t="shared" ca="1" si="5"/>
        <v>44376</v>
      </c>
      <c r="S19" s="101">
        <f t="shared" ca="1" si="6"/>
        <v>17</v>
      </c>
      <c r="T19" s="60" t="s">
        <v>2895</v>
      </c>
      <c r="U19" s="32"/>
      <c r="V19" s="54"/>
      <c r="X19" s="42">
        <v>1</v>
      </c>
    </row>
    <row r="20" spans="1:25" s="42" customFormat="1" ht="18.75" x14ac:dyDescent="0.3">
      <c r="A20" s="32">
        <v>467</v>
      </c>
      <c r="B20" s="32">
        <v>20</v>
      </c>
      <c r="C20" s="32">
        <v>5</v>
      </c>
      <c r="D20" s="32">
        <v>3</v>
      </c>
      <c r="E20" s="32">
        <v>24</v>
      </c>
      <c r="F20" s="32">
        <v>18968</v>
      </c>
      <c r="G20" s="32" t="str">
        <f t="shared" ca="1" si="0"/>
        <v>นาย</v>
      </c>
      <c r="H20" s="33" t="s">
        <v>2292</v>
      </c>
      <c r="I20" s="33" t="s">
        <v>2293</v>
      </c>
      <c r="J20" s="33" t="str">
        <f t="shared" ca="1" si="1"/>
        <v>นายจตุพงษ์  บุญชื่น</v>
      </c>
      <c r="K20" s="33" t="str">
        <f t="shared" si="2"/>
        <v>Mr.Chatuphong  Bunchuen</v>
      </c>
      <c r="L20" s="32" t="str">
        <f t="shared" si="3"/>
        <v>Mr.</v>
      </c>
      <c r="M20" s="33" t="s">
        <v>2656</v>
      </c>
      <c r="N20" s="33" t="s">
        <v>2772</v>
      </c>
      <c r="O20" s="32">
        <v>1</v>
      </c>
      <c r="P20" s="58">
        <v>236143</v>
      </c>
      <c r="Q20" s="59">
        <f t="shared" si="4"/>
        <v>37816</v>
      </c>
      <c r="R20" s="59">
        <f t="shared" ca="1" si="5"/>
        <v>44376</v>
      </c>
      <c r="S20" s="35">
        <f t="shared" ca="1" si="6"/>
        <v>17</v>
      </c>
      <c r="T20" s="60" t="s">
        <v>2898</v>
      </c>
      <c r="U20" s="32"/>
      <c r="V20" s="54"/>
      <c r="X20" s="42">
        <v>1</v>
      </c>
    </row>
    <row r="21" spans="1:25" s="42" customFormat="1" ht="18.75" x14ac:dyDescent="0.3">
      <c r="A21" s="32">
        <v>347</v>
      </c>
      <c r="B21" s="32">
        <v>21</v>
      </c>
      <c r="C21" s="32">
        <v>5</v>
      </c>
      <c r="D21" s="32">
        <v>3</v>
      </c>
      <c r="E21" s="32">
        <v>25</v>
      </c>
      <c r="F21" s="32">
        <v>18969</v>
      </c>
      <c r="G21" s="32" t="str">
        <f t="shared" ca="1" si="0"/>
        <v>นาย</v>
      </c>
      <c r="H21" s="33" t="s">
        <v>2294</v>
      </c>
      <c r="I21" s="33" t="s">
        <v>2295</v>
      </c>
      <c r="J21" s="33" t="str">
        <f t="shared" ca="1" si="1"/>
        <v>นายจักรพันธ์  ปัสสา</v>
      </c>
      <c r="K21" s="33" t="str">
        <f t="shared" si="2"/>
        <v>Mr.Chakkraphan  Patsa</v>
      </c>
      <c r="L21" s="32" t="str">
        <f t="shared" si="3"/>
        <v>Mr.</v>
      </c>
      <c r="M21" s="33" t="s">
        <v>2657</v>
      </c>
      <c r="N21" s="33" t="s">
        <v>2773</v>
      </c>
      <c r="O21" s="32">
        <v>1</v>
      </c>
      <c r="P21" s="58">
        <v>236270</v>
      </c>
      <c r="Q21" s="59">
        <f t="shared" si="4"/>
        <v>37943</v>
      </c>
      <c r="R21" s="59">
        <f t="shared" ca="1" si="5"/>
        <v>44376</v>
      </c>
      <c r="S21" s="101">
        <f t="shared" ca="1" si="6"/>
        <v>17</v>
      </c>
      <c r="T21" s="60" t="s">
        <v>2899</v>
      </c>
      <c r="U21" s="32"/>
      <c r="V21" s="54"/>
      <c r="X21" s="42">
        <v>1</v>
      </c>
    </row>
    <row r="22" spans="1:25" s="42" customFormat="1" ht="18.75" x14ac:dyDescent="0.3">
      <c r="A22" s="32">
        <v>349</v>
      </c>
      <c r="B22" s="32">
        <v>22</v>
      </c>
      <c r="C22" s="32">
        <v>5</v>
      </c>
      <c r="D22" s="32">
        <v>3</v>
      </c>
      <c r="E22" s="32">
        <v>27</v>
      </c>
      <c r="F22" s="32">
        <v>18971</v>
      </c>
      <c r="G22" s="32" t="str">
        <f t="shared" ca="1" si="0"/>
        <v>นาย</v>
      </c>
      <c r="H22" s="33" t="s">
        <v>2311</v>
      </c>
      <c r="I22" s="33" t="s">
        <v>2312</v>
      </c>
      <c r="J22" s="117" t="str">
        <f t="shared" ca="1" si="1"/>
        <v>นายทัตพงศ์  ไกรแก้ว</v>
      </c>
      <c r="K22" s="33" t="str">
        <f t="shared" si="2"/>
        <v>Mr.Thatphong  Kraikaeo</v>
      </c>
      <c r="L22" s="32" t="str">
        <f t="shared" si="3"/>
        <v>Mr.</v>
      </c>
      <c r="M22" s="33" t="s">
        <v>2658</v>
      </c>
      <c r="N22" s="33" t="s">
        <v>2775</v>
      </c>
      <c r="O22" s="32">
        <v>1</v>
      </c>
      <c r="P22" s="58">
        <v>236004</v>
      </c>
      <c r="Q22" s="59">
        <f t="shared" si="4"/>
        <v>37677</v>
      </c>
      <c r="R22" s="59">
        <f t="shared" ca="1" si="5"/>
        <v>44376</v>
      </c>
      <c r="S22" s="101">
        <f t="shared" ca="1" si="6"/>
        <v>18</v>
      </c>
      <c r="T22" s="60" t="s">
        <v>2900</v>
      </c>
      <c r="U22" s="32"/>
      <c r="V22" s="54"/>
      <c r="X22" s="42">
        <v>1</v>
      </c>
    </row>
    <row r="23" spans="1:25" s="42" customFormat="1" ht="18.75" x14ac:dyDescent="0.3">
      <c r="A23" s="32">
        <v>354</v>
      </c>
      <c r="B23" s="32">
        <v>23</v>
      </c>
      <c r="C23" s="32">
        <v>5</v>
      </c>
      <c r="D23" s="32">
        <v>3</v>
      </c>
      <c r="E23" s="32">
        <v>32</v>
      </c>
      <c r="F23" s="32">
        <v>18976</v>
      </c>
      <c r="G23" s="32" t="str">
        <f t="shared" ca="1" si="0"/>
        <v>นาย</v>
      </c>
      <c r="H23" s="33" t="s">
        <v>404</v>
      </c>
      <c r="I23" s="33" t="s">
        <v>2297</v>
      </c>
      <c r="J23" s="33" t="str">
        <f t="shared" ca="1" si="1"/>
        <v>นายรพีภัทร  ดวงยี่หวา</v>
      </c>
      <c r="K23" s="33" t="str">
        <f t="shared" si="2"/>
        <v>Mr.Raphiphat  Duangyiwa</v>
      </c>
      <c r="L23" s="32" t="str">
        <f t="shared" si="3"/>
        <v>Mr.</v>
      </c>
      <c r="M23" s="33" t="s">
        <v>2366</v>
      </c>
      <c r="N23" s="33" t="s">
        <v>2778</v>
      </c>
      <c r="O23" s="32">
        <v>1</v>
      </c>
      <c r="P23" s="58">
        <v>236400</v>
      </c>
      <c r="Q23" s="59">
        <f t="shared" si="4"/>
        <v>38074</v>
      </c>
      <c r="R23" s="59">
        <f t="shared" ca="1" si="5"/>
        <v>44376</v>
      </c>
      <c r="S23" s="101">
        <f t="shared" ca="1" si="6"/>
        <v>17</v>
      </c>
      <c r="T23" s="60" t="s">
        <v>2902</v>
      </c>
      <c r="U23" s="32"/>
      <c r="V23" s="54"/>
      <c r="X23" s="42">
        <v>1</v>
      </c>
    </row>
    <row r="24" spans="1:25" s="42" customFormat="1" ht="18.75" x14ac:dyDescent="0.3">
      <c r="A24" s="32">
        <v>355</v>
      </c>
      <c r="B24" s="32">
        <v>24</v>
      </c>
      <c r="C24" s="32">
        <v>5</v>
      </c>
      <c r="D24" s="32">
        <v>3</v>
      </c>
      <c r="E24" s="32">
        <v>33</v>
      </c>
      <c r="F24" s="32">
        <v>18977</v>
      </c>
      <c r="G24" s="32" t="str">
        <f t="shared" ca="1" si="0"/>
        <v>นาย</v>
      </c>
      <c r="H24" s="33" t="s">
        <v>2332</v>
      </c>
      <c r="I24" s="33" t="s">
        <v>2333</v>
      </c>
      <c r="J24" s="33" t="str">
        <f t="shared" ca="1" si="1"/>
        <v>นายเลอสรรค์  พันสี</v>
      </c>
      <c r="K24" s="33" t="str">
        <f t="shared" si="2"/>
        <v>Mr.Loesan  Phansi</v>
      </c>
      <c r="L24" s="32" t="str">
        <f t="shared" si="3"/>
        <v>Mr.</v>
      </c>
      <c r="M24" s="33" t="s">
        <v>2662</v>
      </c>
      <c r="N24" s="33" t="s">
        <v>2779</v>
      </c>
      <c r="O24" s="32">
        <v>1</v>
      </c>
      <c r="P24" s="58">
        <v>236181</v>
      </c>
      <c r="Q24" s="59">
        <f t="shared" si="4"/>
        <v>37854</v>
      </c>
      <c r="R24" s="59">
        <f t="shared" ca="1" si="5"/>
        <v>44376</v>
      </c>
      <c r="S24" s="101">
        <f t="shared" ca="1" si="6"/>
        <v>17</v>
      </c>
      <c r="T24" s="60" t="s">
        <v>2903</v>
      </c>
      <c r="U24" s="32"/>
      <c r="V24" s="54"/>
      <c r="X24" s="42">
        <v>1</v>
      </c>
    </row>
    <row r="25" spans="1:25" s="42" customFormat="1" ht="18.75" x14ac:dyDescent="0.3">
      <c r="A25" s="32">
        <v>373</v>
      </c>
      <c r="B25" s="32">
        <v>25</v>
      </c>
      <c r="C25" s="32">
        <v>5</v>
      </c>
      <c r="D25" s="32">
        <v>4</v>
      </c>
      <c r="E25" s="32">
        <v>11</v>
      </c>
      <c r="F25" s="32">
        <v>18942</v>
      </c>
      <c r="G25" s="32" t="str">
        <f t="shared" ca="1" si="0"/>
        <v>นาย</v>
      </c>
      <c r="H25" s="33" t="s">
        <v>2350</v>
      </c>
      <c r="I25" s="33" t="s">
        <v>2250</v>
      </c>
      <c r="J25" s="33" t="str">
        <f t="shared" ca="1" si="1"/>
        <v>นายกิตติศักดิ์  เหลืองตระกูล</v>
      </c>
      <c r="K25" s="33" t="str">
        <f t="shared" si="2"/>
        <v>Mr.Kittisak  Lueangtrakun</v>
      </c>
      <c r="L25" s="32" t="str">
        <f t="shared" si="3"/>
        <v>Mr.</v>
      </c>
      <c r="M25" s="33" t="s">
        <v>2622</v>
      </c>
      <c r="N25" s="33" t="s">
        <v>2732</v>
      </c>
      <c r="O25" s="32">
        <v>1</v>
      </c>
      <c r="P25" s="58">
        <v>235888</v>
      </c>
      <c r="Q25" s="59">
        <f t="shared" si="4"/>
        <v>37561</v>
      </c>
      <c r="R25" s="59">
        <f t="shared" ca="1" si="5"/>
        <v>44376</v>
      </c>
      <c r="S25" s="101">
        <f t="shared" ca="1" si="6"/>
        <v>18</v>
      </c>
      <c r="T25" s="60" t="s">
        <v>2889</v>
      </c>
      <c r="U25" s="32"/>
      <c r="V25" s="54"/>
      <c r="X25" s="42">
        <v>1</v>
      </c>
    </row>
    <row r="26" spans="1:25" s="42" customFormat="1" ht="18.75" x14ac:dyDescent="0.3">
      <c r="A26" s="32">
        <v>375</v>
      </c>
      <c r="B26" s="32">
        <v>26</v>
      </c>
      <c r="C26" s="32">
        <v>5</v>
      </c>
      <c r="D26" s="32">
        <v>4</v>
      </c>
      <c r="E26" s="32">
        <v>13</v>
      </c>
      <c r="F26" s="32">
        <v>18952</v>
      </c>
      <c r="G26" s="32" t="str">
        <f t="shared" ca="1" si="0"/>
        <v>นาย</v>
      </c>
      <c r="H26" s="33" t="s">
        <v>2261</v>
      </c>
      <c r="I26" s="33" t="s">
        <v>2262</v>
      </c>
      <c r="J26" s="117" t="str">
        <f t="shared" ca="1" si="1"/>
        <v>นายปานระวัฒน์  นวลศรี</v>
      </c>
      <c r="K26" s="33" t="str">
        <f t="shared" si="2"/>
        <v>Mr.Panrawat  Nuansi</v>
      </c>
      <c r="L26" s="32" t="str">
        <f t="shared" si="3"/>
        <v>Mr.</v>
      </c>
      <c r="M26" s="33" t="s">
        <v>2628</v>
      </c>
      <c r="N26" s="33" t="s">
        <v>2739</v>
      </c>
      <c r="O26" s="32">
        <v>1</v>
      </c>
      <c r="P26" s="58">
        <v>236355</v>
      </c>
      <c r="Q26" s="59">
        <f t="shared" si="4"/>
        <v>38028</v>
      </c>
      <c r="R26" s="59">
        <f t="shared" ca="1" si="5"/>
        <v>44376</v>
      </c>
      <c r="S26" s="101">
        <f t="shared" ca="1" si="6"/>
        <v>17</v>
      </c>
      <c r="T26" s="60" t="s">
        <v>2893</v>
      </c>
      <c r="U26" s="32"/>
      <c r="V26" s="54"/>
      <c r="X26" s="42">
        <v>1</v>
      </c>
    </row>
    <row r="27" spans="1:25" s="42" customFormat="1" ht="18.75" x14ac:dyDescent="0.3">
      <c r="A27" s="32">
        <v>380</v>
      </c>
      <c r="B27" s="32">
        <v>27</v>
      </c>
      <c r="C27" s="32">
        <v>5</v>
      </c>
      <c r="D27" s="32">
        <v>4</v>
      </c>
      <c r="E27" s="32">
        <v>18</v>
      </c>
      <c r="F27" s="32">
        <v>18990</v>
      </c>
      <c r="G27" s="32" t="str">
        <f t="shared" ca="1" si="0"/>
        <v>นาย</v>
      </c>
      <c r="H27" s="33" t="s">
        <v>2380</v>
      </c>
      <c r="I27" s="33" t="s">
        <v>2312</v>
      </c>
      <c r="J27" s="117" t="str">
        <f t="shared" ca="1" si="1"/>
        <v>นายรุจดนัย  ไกรแก้ว</v>
      </c>
      <c r="K27" s="33" t="str">
        <f t="shared" si="2"/>
        <v>Mr.Rutdanai  Kraikaeo</v>
      </c>
      <c r="L27" s="32" t="str">
        <f t="shared" si="3"/>
        <v>Mr.</v>
      </c>
      <c r="M27" s="33" t="s">
        <v>2670</v>
      </c>
      <c r="N27" s="33" t="s">
        <v>2775</v>
      </c>
      <c r="O27" s="32">
        <v>1</v>
      </c>
      <c r="P27" s="58">
        <v>236158</v>
      </c>
      <c r="Q27" s="59">
        <f t="shared" si="4"/>
        <v>37831</v>
      </c>
      <c r="R27" s="59">
        <f t="shared" ca="1" si="5"/>
        <v>44376</v>
      </c>
      <c r="S27" s="101">
        <f t="shared" ca="1" si="6"/>
        <v>17</v>
      </c>
      <c r="T27" s="60" t="s">
        <v>2904</v>
      </c>
      <c r="U27" s="32"/>
      <c r="V27" s="54"/>
      <c r="X27" s="42">
        <v>1</v>
      </c>
    </row>
    <row r="28" spans="1:25" s="42" customFormat="1" ht="18.75" x14ac:dyDescent="0.3">
      <c r="A28" s="32">
        <v>383</v>
      </c>
      <c r="B28" s="32">
        <v>28</v>
      </c>
      <c r="C28" s="32">
        <v>5</v>
      </c>
      <c r="D28" s="32">
        <v>4</v>
      </c>
      <c r="E28" s="32">
        <v>21</v>
      </c>
      <c r="F28" s="32">
        <v>18994</v>
      </c>
      <c r="G28" s="32" t="str">
        <f t="shared" ca="1" si="0"/>
        <v>นาย</v>
      </c>
      <c r="H28" s="33" t="s">
        <v>2374</v>
      </c>
      <c r="I28" s="33" t="s">
        <v>2375</v>
      </c>
      <c r="J28" s="33" t="str">
        <f t="shared" ca="1" si="1"/>
        <v>นายเสกสรร  สร้อยจิต</v>
      </c>
      <c r="K28" s="33" t="str">
        <f t="shared" si="2"/>
        <v>Mr.Seksan  Soichit</v>
      </c>
      <c r="L28" s="32" t="str">
        <f t="shared" si="3"/>
        <v>Mr.</v>
      </c>
      <c r="M28" s="33" t="s">
        <v>2672</v>
      </c>
      <c r="N28" s="33" t="s">
        <v>2791</v>
      </c>
      <c r="O28" s="32">
        <v>1</v>
      </c>
      <c r="P28" s="58">
        <v>236283</v>
      </c>
      <c r="Q28" s="59">
        <f t="shared" si="4"/>
        <v>37956</v>
      </c>
      <c r="R28" s="59">
        <f t="shared" ca="1" si="5"/>
        <v>44376</v>
      </c>
      <c r="S28" s="101">
        <f t="shared" ca="1" si="6"/>
        <v>17</v>
      </c>
      <c r="T28" s="60" t="s">
        <v>2905</v>
      </c>
      <c r="U28" s="32"/>
      <c r="V28" s="54"/>
      <c r="X28" s="42">
        <v>1</v>
      </c>
    </row>
    <row r="29" spans="1:25" s="54" customFormat="1" ht="18.75" x14ac:dyDescent="0.3">
      <c r="A29" s="32">
        <v>384</v>
      </c>
      <c r="B29" s="32">
        <v>29</v>
      </c>
      <c r="C29" s="32">
        <v>5</v>
      </c>
      <c r="D29" s="32">
        <v>4</v>
      </c>
      <c r="E29" s="32">
        <v>22</v>
      </c>
      <c r="F29" s="32">
        <v>18995</v>
      </c>
      <c r="G29" s="32" t="str">
        <f t="shared" ca="1" si="0"/>
        <v>นาย</v>
      </c>
      <c r="H29" s="33" t="s">
        <v>2341</v>
      </c>
      <c r="I29" s="33" t="s">
        <v>2342</v>
      </c>
      <c r="J29" s="117" t="str">
        <f t="shared" ca="1" si="1"/>
        <v>นายอนิวรรต  โพธา</v>
      </c>
      <c r="K29" s="33" t="str">
        <f t="shared" si="2"/>
        <v>Mr.Aniwat  Photha</v>
      </c>
      <c r="L29" s="32" t="str">
        <f t="shared" si="3"/>
        <v>Mr.</v>
      </c>
      <c r="M29" s="33" t="s">
        <v>2673</v>
      </c>
      <c r="N29" s="33" t="s">
        <v>2792</v>
      </c>
      <c r="O29" s="32">
        <v>1</v>
      </c>
      <c r="P29" s="58">
        <v>236222</v>
      </c>
      <c r="Q29" s="59">
        <f t="shared" si="4"/>
        <v>37895</v>
      </c>
      <c r="R29" s="59">
        <f t="shared" ca="1" si="5"/>
        <v>44376</v>
      </c>
      <c r="S29" s="101">
        <f t="shared" ca="1" si="6"/>
        <v>17</v>
      </c>
      <c r="T29" s="60" t="s">
        <v>2906</v>
      </c>
      <c r="U29" s="32"/>
      <c r="W29" s="42"/>
      <c r="X29" s="42">
        <v>1</v>
      </c>
      <c r="Y29" s="42"/>
    </row>
    <row r="30" spans="1:25" s="42" customFormat="1" ht="18.75" x14ac:dyDescent="0.3">
      <c r="A30" s="32">
        <v>389</v>
      </c>
      <c r="B30" s="32">
        <v>30</v>
      </c>
      <c r="C30" s="32">
        <v>5</v>
      </c>
      <c r="D30" s="32">
        <v>4</v>
      </c>
      <c r="E30" s="32">
        <v>27</v>
      </c>
      <c r="F30" s="32">
        <v>18999</v>
      </c>
      <c r="G30" s="32" t="str">
        <f t="shared" ca="1" si="0"/>
        <v>นางสาว</v>
      </c>
      <c r="H30" s="33" t="s">
        <v>2362</v>
      </c>
      <c r="I30" s="33" t="s">
        <v>2363</v>
      </c>
      <c r="J30" s="33" t="str">
        <f t="shared" ca="1" si="1"/>
        <v>นางสาวนนธิฌาพร  ภูมิภาค</v>
      </c>
      <c r="K30" s="33" t="str">
        <f t="shared" si="2"/>
        <v>Ms.Nonthichaphon  Phumiphak</v>
      </c>
      <c r="L30" s="32" t="str">
        <f t="shared" si="3"/>
        <v>Ms.</v>
      </c>
      <c r="M30" s="33" t="s">
        <v>2677</v>
      </c>
      <c r="N30" s="33" t="s">
        <v>2794</v>
      </c>
      <c r="O30" s="32">
        <v>2</v>
      </c>
      <c r="P30" s="58">
        <v>236366</v>
      </c>
      <c r="Q30" s="59">
        <f t="shared" si="4"/>
        <v>38039</v>
      </c>
      <c r="R30" s="59">
        <f t="shared" ca="1" si="5"/>
        <v>44376</v>
      </c>
      <c r="S30" s="101">
        <f t="shared" ca="1" si="6"/>
        <v>17</v>
      </c>
      <c r="T30" s="60" t="s">
        <v>2907</v>
      </c>
      <c r="U30" s="32"/>
      <c r="V30" s="54"/>
      <c r="X30" s="42">
        <v>1</v>
      </c>
    </row>
    <row r="31" spans="1:25" s="42" customFormat="1" ht="18.75" x14ac:dyDescent="0.3">
      <c r="A31" s="32">
        <v>387</v>
      </c>
      <c r="B31" s="32">
        <v>31</v>
      </c>
      <c r="C31" s="32">
        <v>5</v>
      </c>
      <c r="D31" s="32">
        <v>4</v>
      </c>
      <c r="E31" s="32">
        <v>25</v>
      </c>
      <c r="F31" s="32">
        <v>19026</v>
      </c>
      <c r="G31" s="32" t="str">
        <f t="shared" ca="1" si="0"/>
        <v>นาย</v>
      </c>
      <c r="H31" s="33" t="s">
        <v>2912</v>
      </c>
      <c r="I31" s="33" t="s">
        <v>2913</v>
      </c>
      <c r="J31" s="33" t="str">
        <f t="shared" ca="1" si="1"/>
        <v>นายเจตนิพิฐ  ขันตรี</v>
      </c>
      <c r="K31" s="33" t="str">
        <f t="shared" si="2"/>
        <v>Mr.Jetniphit  Khantree</v>
      </c>
      <c r="L31" s="32" t="str">
        <f t="shared" si="3"/>
        <v>Mr.</v>
      </c>
      <c r="M31" s="33" t="s">
        <v>2914</v>
      </c>
      <c r="N31" s="33" t="s">
        <v>2915</v>
      </c>
      <c r="O31" s="32">
        <v>1</v>
      </c>
      <c r="P31" s="58">
        <v>236386</v>
      </c>
      <c r="Q31" s="59">
        <f t="shared" si="4"/>
        <v>38060</v>
      </c>
      <c r="R31" s="59">
        <f t="shared" ca="1" si="5"/>
        <v>44376</v>
      </c>
      <c r="S31" s="101">
        <f t="shared" ca="1" si="6"/>
        <v>17</v>
      </c>
      <c r="T31" s="60">
        <v>1669200025415</v>
      </c>
      <c r="U31" s="32" t="s">
        <v>2917</v>
      </c>
      <c r="V31" s="54"/>
      <c r="X31" s="42">
        <v>1</v>
      </c>
    </row>
    <row r="32" spans="1:25" s="42" customFormat="1" ht="18.75" x14ac:dyDescent="0.3">
      <c r="A32" s="32">
        <v>470</v>
      </c>
      <c r="B32" s="32">
        <v>32</v>
      </c>
      <c r="C32" s="32">
        <v>6</v>
      </c>
      <c r="D32" s="32">
        <v>3</v>
      </c>
      <c r="E32" s="32">
        <v>15</v>
      </c>
      <c r="F32" s="32">
        <v>18715</v>
      </c>
      <c r="G32" s="32" t="str">
        <f t="shared" ca="1" si="0"/>
        <v>นาย</v>
      </c>
      <c r="H32" s="33" t="s">
        <v>1891</v>
      </c>
      <c r="I32" s="33" t="s">
        <v>1892</v>
      </c>
      <c r="J32" s="33" t="str">
        <f t="shared" ca="1" si="1"/>
        <v>นายคุณากร  วงษ์ประดิษฐ์</v>
      </c>
      <c r="K32" s="33" t="str">
        <f t="shared" si="2"/>
        <v>Mr.Khunakon  Wongpradit</v>
      </c>
      <c r="L32" s="32" t="str">
        <f t="shared" si="3"/>
        <v>Mr.</v>
      </c>
      <c r="M32" s="33" t="s">
        <v>2683</v>
      </c>
      <c r="N32" s="33" t="s">
        <v>2799</v>
      </c>
      <c r="O32" s="32">
        <v>1</v>
      </c>
      <c r="P32" s="58">
        <v>235965</v>
      </c>
      <c r="Q32" s="59">
        <f t="shared" si="4"/>
        <v>37638</v>
      </c>
      <c r="R32" s="59">
        <f t="shared" ca="1" si="5"/>
        <v>44376</v>
      </c>
      <c r="S32" s="101">
        <f t="shared" ca="1" si="6"/>
        <v>18</v>
      </c>
      <c r="T32" s="60" t="s">
        <v>2874</v>
      </c>
      <c r="U32" s="61">
        <v>242291</v>
      </c>
      <c r="V32" s="54"/>
      <c r="X32" s="42">
        <v>1</v>
      </c>
      <c r="Y32" s="54"/>
    </row>
    <row r="33" spans="1:25" s="42" customFormat="1" ht="18.75" x14ac:dyDescent="0.3">
      <c r="A33" s="32">
        <v>471</v>
      </c>
      <c r="B33" s="32">
        <v>33</v>
      </c>
      <c r="C33" s="32">
        <v>6</v>
      </c>
      <c r="D33" s="32">
        <v>3</v>
      </c>
      <c r="E33" s="32">
        <v>19</v>
      </c>
      <c r="F33" s="32">
        <v>18727</v>
      </c>
      <c r="G33" s="32" t="str">
        <f t="shared" ca="1" si="0"/>
        <v>นาย</v>
      </c>
      <c r="H33" s="33" t="s">
        <v>400</v>
      </c>
      <c r="I33" s="33" t="s">
        <v>1894</v>
      </c>
      <c r="J33" s="33" t="str">
        <f t="shared" ca="1" si="1"/>
        <v>นายมงคล  อภิทักษ์กาญจนา</v>
      </c>
      <c r="K33" s="33" t="str">
        <f t="shared" si="2"/>
        <v>Mr.Mongkhon  Aphithakkanchana</v>
      </c>
      <c r="L33" s="32" t="str">
        <f t="shared" si="3"/>
        <v>Mr.</v>
      </c>
      <c r="M33" s="33" t="s">
        <v>1709</v>
      </c>
      <c r="N33" s="33" t="s">
        <v>2800</v>
      </c>
      <c r="O33" s="32">
        <v>1</v>
      </c>
      <c r="P33" s="58">
        <v>235982</v>
      </c>
      <c r="Q33" s="59">
        <f t="shared" si="4"/>
        <v>37655</v>
      </c>
      <c r="R33" s="59">
        <f t="shared" ca="1" si="5"/>
        <v>44376</v>
      </c>
      <c r="S33" s="101">
        <f t="shared" ca="1" si="6"/>
        <v>18</v>
      </c>
      <c r="T33" s="60" t="s">
        <v>2875</v>
      </c>
      <c r="U33" s="32"/>
      <c r="V33" s="54"/>
      <c r="X33" s="42">
        <v>1</v>
      </c>
      <c r="Y33" s="54"/>
    </row>
    <row r="34" spans="1:25" s="54" customFormat="1" ht="18.75" x14ac:dyDescent="0.3">
      <c r="A34" s="79">
        <v>617</v>
      </c>
      <c r="B34" s="79"/>
      <c r="C34" s="32">
        <v>6</v>
      </c>
      <c r="D34" s="79">
        <v>4</v>
      </c>
      <c r="E34" s="79">
        <v>19</v>
      </c>
      <c r="F34" s="79">
        <v>19022</v>
      </c>
      <c r="G34" s="79" t="str">
        <f ca="1">IF(S34&gt;=15,IF(O34=1,"นาย","นางสาว"),IF(O34=1,"เด็กชาย","เด็กหญิง"))</f>
        <v>นาย</v>
      </c>
      <c r="H34" s="80" t="s">
        <v>305</v>
      </c>
      <c r="I34" s="80" t="s">
        <v>2816</v>
      </c>
      <c r="J34" s="80" t="str">
        <f ca="1">G34&amp;H34&amp;"  "&amp;I34</f>
        <v>นายศราวุฒิ  ทองล้ำ</v>
      </c>
      <c r="K34" s="80" t="str">
        <f>L34&amp;M34&amp;"  "&amp;N34</f>
        <v>Mr.Sarawut  Thonglam</v>
      </c>
      <c r="L34" s="79" t="str">
        <f>IF(O34=1,"Mr.","Ms.")</f>
        <v>Mr.</v>
      </c>
      <c r="M34" s="80" t="s">
        <v>1929</v>
      </c>
      <c r="N34" s="80" t="s">
        <v>2817</v>
      </c>
      <c r="O34" s="79">
        <v>1</v>
      </c>
      <c r="P34" s="81">
        <v>235482</v>
      </c>
      <c r="Q34" s="103">
        <f>DATE(YEAR(P34)-543,MONTH(P34),DAY(P34))</f>
        <v>37155</v>
      </c>
      <c r="R34" s="103">
        <f ca="1">TODAY()</f>
        <v>44376</v>
      </c>
      <c r="S34" s="104">
        <f ca="1">DATEDIF(Q34,R34,"Y")</f>
        <v>19</v>
      </c>
      <c r="T34" s="82" t="s">
        <v>2910</v>
      </c>
      <c r="U34" s="79" t="s">
        <v>2958</v>
      </c>
      <c r="W34" s="42"/>
      <c r="X34" s="42">
        <v>1</v>
      </c>
    </row>
    <row r="35" spans="1:25" s="42" customFormat="1" ht="18.75" x14ac:dyDescent="0.3">
      <c r="A35" s="32">
        <v>499</v>
      </c>
      <c r="B35" s="32">
        <v>5</v>
      </c>
      <c r="C35" s="32">
        <v>4</v>
      </c>
      <c r="D35" s="32">
        <v>14</v>
      </c>
      <c r="E35" s="32">
        <v>18991</v>
      </c>
      <c r="F35" s="32" t="str">
        <f t="shared" ref="F35:F52" ca="1" si="7">IF(R35&gt;=15,IF(N35=1,"นาย","นางสาว"),IF(N35=1,"เด็กชาย","เด็กหญิง"))</f>
        <v>นาย</v>
      </c>
      <c r="G35" s="33" t="s">
        <v>2359</v>
      </c>
      <c r="H35" s="33" t="s">
        <v>2360</v>
      </c>
      <c r="I35" s="33" t="str">
        <f t="shared" ref="I35:I52" ca="1" si="8">F35&amp;G35&amp;"  "&amp;H35</f>
        <v>นายศุภกรณ์  เย็นใจ</v>
      </c>
      <c r="J35" s="33" t="str">
        <f t="shared" ref="J35:J52" si="9">K35&amp;L35&amp;"  "&amp;M35</f>
        <v>Mr.Supphakon  Yenchai</v>
      </c>
      <c r="K35" s="32" t="str">
        <f t="shared" ref="K35:K52" si="10">IF(N35=1,"Mr.","Ms.")</f>
        <v>Mr.</v>
      </c>
      <c r="L35" s="33" t="s">
        <v>2671</v>
      </c>
      <c r="M35" s="33" t="s">
        <v>2790</v>
      </c>
      <c r="N35" s="32">
        <v>1</v>
      </c>
      <c r="O35" s="58">
        <v>236160</v>
      </c>
      <c r="P35" s="59">
        <f t="shared" ref="P35:P52" si="11">DATE(YEAR(O35)-543,MONTH(O35),DAY(O35))</f>
        <v>37833</v>
      </c>
      <c r="Q35" s="59">
        <f t="shared" ref="Q35:Q52" ca="1" si="12">TODAY()</f>
        <v>44376</v>
      </c>
      <c r="R35" s="101">
        <f t="shared" ref="R35:R52" ca="1" si="13">DATEDIF(P35,Q35,"Y")</f>
        <v>17</v>
      </c>
      <c r="S35" s="60">
        <v>1608200007475</v>
      </c>
      <c r="T35" s="32"/>
      <c r="U35" s="54"/>
      <c r="W35" s="42">
        <v>1</v>
      </c>
    </row>
    <row r="36" spans="1:25" s="185" customFormat="1" ht="18.75" x14ac:dyDescent="0.3">
      <c r="A36" s="79">
        <v>294</v>
      </c>
      <c r="B36" s="79">
        <v>2</v>
      </c>
      <c r="C36" s="79">
        <v>4</v>
      </c>
      <c r="D36" s="79">
        <v>26</v>
      </c>
      <c r="E36" s="79">
        <v>19233</v>
      </c>
      <c r="F36" s="79" t="str">
        <f t="shared" ca="1" si="7"/>
        <v>เด็กชาย</v>
      </c>
      <c r="G36" s="80" t="s">
        <v>1893</v>
      </c>
      <c r="H36" s="80" t="s">
        <v>4400</v>
      </c>
      <c r="I36" s="80" t="str">
        <f t="shared" ca="1" si="8"/>
        <v>เด็กชายพรพิพัฒน์  คนใหญ่</v>
      </c>
      <c r="J36" s="80" t="str">
        <f t="shared" si="9"/>
        <v xml:space="preserve">Mr.  </v>
      </c>
      <c r="K36" s="79" t="str">
        <f t="shared" si="10"/>
        <v>Mr.</v>
      </c>
      <c r="L36" s="80"/>
      <c r="M36" s="80"/>
      <c r="N36" s="79">
        <v>1</v>
      </c>
      <c r="O36" s="187">
        <v>237467</v>
      </c>
      <c r="P36" s="103">
        <f t="shared" si="11"/>
        <v>39140</v>
      </c>
      <c r="Q36" s="103">
        <f t="shared" ca="1" si="12"/>
        <v>44376</v>
      </c>
      <c r="R36" s="104">
        <f t="shared" ca="1" si="13"/>
        <v>14</v>
      </c>
      <c r="S36" s="184" t="s">
        <v>4397</v>
      </c>
      <c r="T36" s="79"/>
      <c r="W36" s="185">
        <v>1</v>
      </c>
    </row>
    <row r="37" spans="1:25" s="185" customFormat="1" ht="18.75" x14ac:dyDescent="0.3">
      <c r="A37" s="79">
        <v>316</v>
      </c>
      <c r="B37" s="79">
        <v>3</v>
      </c>
      <c r="C37" s="79">
        <v>1</v>
      </c>
      <c r="D37" s="79">
        <v>12</v>
      </c>
      <c r="E37" s="79">
        <v>18578</v>
      </c>
      <c r="F37" s="79" t="str">
        <f t="shared" ca="1" si="7"/>
        <v>นาย</v>
      </c>
      <c r="G37" s="80" t="s">
        <v>60</v>
      </c>
      <c r="H37" s="80" t="s">
        <v>1869</v>
      </c>
      <c r="I37" s="80" t="str">
        <f t="shared" ca="1" si="8"/>
        <v>นายณัฐพล  เกิดกลิ่นหอม</v>
      </c>
      <c r="J37" s="80" t="str">
        <f t="shared" si="9"/>
        <v>Mr.Natthaphon  Koetklinhom</v>
      </c>
      <c r="K37" s="79" t="str">
        <f t="shared" si="10"/>
        <v>Mr.</v>
      </c>
      <c r="L37" s="80" t="s">
        <v>1711</v>
      </c>
      <c r="M37" s="80" t="s">
        <v>2015</v>
      </c>
      <c r="N37" s="79">
        <v>1</v>
      </c>
      <c r="O37" s="81">
        <v>236836</v>
      </c>
      <c r="P37" s="103">
        <f t="shared" si="11"/>
        <v>38509</v>
      </c>
      <c r="Q37" s="103">
        <f t="shared" ca="1" si="12"/>
        <v>44376</v>
      </c>
      <c r="R37" s="104">
        <f t="shared" ca="1" si="13"/>
        <v>16</v>
      </c>
      <c r="S37" s="184" t="s">
        <v>2861</v>
      </c>
      <c r="T37" s="79" t="s">
        <v>1762</v>
      </c>
      <c r="U37" s="186"/>
      <c r="W37" s="185">
        <v>1</v>
      </c>
    </row>
    <row r="38" spans="1:25" s="185" customFormat="1" ht="18.75" x14ac:dyDescent="0.3">
      <c r="A38" s="79">
        <v>318</v>
      </c>
      <c r="B38" s="79">
        <v>3</v>
      </c>
      <c r="C38" s="79">
        <v>1</v>
      </c>
      <c r="D38" s="79">
        <v>14</v>
      </c>
      <c r="E38" s="79">
        <v>18596</v>
      </c>
      <c r="F38" s="79" t="str">
        <f t="shared" ca="1" si="7"/>
        <v>นาย</v>
      </c>
      <c r="G38" s="80" t="s">
        <v>13</v>
      </c>
      <c r="H38" s="80" t="s">
        <v>1875</v>
      </c>
      <c r="I38" s="80" t="str">
        <f t="shared" ca="1" si="8"/>
        <v>นายธนวัฒน์  ช่วยศรีนวล</v>
      </c>
      <c r="J38" s="80" t="str">
        <f t="shared" si="9"/>
        <v>Mr.Thanawat  Chuaisinuan</v>
      </c>
      <c r="K38" s="79" t="str">
        <f t="shared" si="10"/>
        <v>Mr.</v>
      </c>
      <c r="L38" s="80" t="s">
        <v>2018</v>
      </c>
      <c r="M38" s="80" t="s">
        <v>2687</v>
      </c>
      <c r="N38" s="79">
        <v>1</v>
      </c>
      <c r="O38" s="81">
        <v>236801</v>
      </c>
      <c r="P38" s="103">
        <f t="shared" si="11"/>
        <v>38474</v>
      </c>
      <c r="Q38" s="103">
        <f t="shared" ca="1" si="12"/>
        <v>44376</v>
      </c>
      <c r="R38" s="104">
        <f t="shared" ca="1" si="13"/>
        <v>16</v>
      </c>
      <c r="S38" s="184" t="s">
        <v>2863</v>
      </c>
      <c r="T38" s="79" t="s">
        <v>1762</v>
      </c>
      <c r="U38" s="186"/>
      <c r="W38" s="185">
        <v>1</v>
      </c>
    </row>
    <row r="39" spans="1:25" s="185" customFormat="1" ht="18.75" x14ac:dyDescent="0.3">
      <c r="A39" s="79">
        <v>406</v>
      </c>
      <c r="B39" s="79">
        <v>3</v>
      </c>
      <c r="C39" s="79">
        <v>3</v>
      </c>
      <c r="D39" s="79">
        <v>16</v>
      </c>
      <c r="E39" s="79">
        <v>18617</v>
      </c>
      <c r="F39" s="79" t="str">
        <f t="shared" ca="1" si="7"/>
        <v>นาย</v>
      </c>
      <c r="G39" s="80" t="s">
        <v>1886</v>
      </c>
      <c r="H39" s="80" t="s">
        <v>1887</v>
      </c>
      <c r="I39" s="80" t="str">
        <f t="shared" ca="1" si="8"/>
        <v>นายสุทธิพงศ์  พร้าวแก้ว</v>
      </c>
      <c r="J39" s="80" t="str">
        <f t="shared" si="9"/>
        <v>Mr.Sutthiphong  Phraokaeo</v>
      </c>
      <c r="K39" s="79" t="str">
        <f t="shared" si="10"/>
        <v>Mr.</v>
      </c>
      <c r="L39" s="80" t="s">
        <v>1946</v>
      </c>
      <c r="M39" s="80" t="s">
        <v>2698</v>
      </c>
      <c r="N39" s="79">
        <v>1</v>
      </c>
      <c r="O39" s="81">
        <v>236882</v>
      </c>
      <c r="P39" s="103">
        <f t="shared" si="11"/>
        <v>38555</v>
      </c>
      <c r="Q39" s="103">
        <f t="shared" ca="1" si="12"/>
        <v>44376</v>
      </c>
      <c r="R39" s="104">
        <f t="shared" ca="1" si="13"/>
        <v>15</v>
      </c>
      <c r="S39" s="184" t="s">
        <v>2868</v>
      </c>
      <c r="T39" s="79" t="s">
        <v>1762</v>
      </c>
      <c r="U39" s="186"/>
      <c r="W39" s="185">
        <v>1</v>
      </c>
    </row>
    <row r="40" spans="1:25" s="185" customFormat="1" ht="18.75" x14ac:dyDescent="0.3">
      <c r="A40" s="79">
        <v>448</v>
      </c>
      <c r="B40" s="79">
        <v>3</v>
      </c>
      <c r="C40" s="79">
        <v>4</v>
      </c>
      <c r="D40" s="79">
        <v>16</v>
      </c>
      <c r="E40" s="79">
        <v>18604</v>
      </c>
      <c r="F40" s="79" t="str">
        <f t="shared" ca="1" si="7"/>
        <v>นาย</v>
      </c>
      <c r="G40" s="80" t="s">
        <v>1880</v>
      </c>
      <c r="H40" s="80" t="s">
        <v>1881</v>
      </c>
      <c r="I40" s="80" t="str">
        <f t="shared" ca="1" si="8"/>
        <v>นายปธานิน  แสงพุ่ม</v>
      </c>
      <c r="J40" s="80" t="str">
        <f t="shared" si="9"/>
        <v>Mr.Pathanin  Saengphum</v>
      </c>
      <c r="K40" s="79" t="str">
        <f t="shared" si="10"/>
        <v>Mr.</v>
      </c>
      <c r="L40" s="80" t="s">
        <v>1916</v>
      </c>
      <c r="M40" s="80" t="s">
        <v>2705</v>
      </c>
      <c r="N40" s="79">
        <v>1</v>
      </c>
      <c r="O40" s="81">
        <v>236740</v>
      </c>
      <c r="P40" s="103">
        <f t="shared" si="11"/>
        <v>38413</v>
      </c>
      <c r="Q40" s="103">
        <f t="shared" ca="1" si="12"/>
        <v>44376</v>
      </c>
      <c r="R40" s="104">
        <f t="shared" ca="1" si="13"/>
        <v>16</v>
      </c>
      <c r="S40" s="184" t="s">
        <v>2865</v>
      </c>
      <c r="T40" s="79" t="s">
        <v>1762</v>
      </c>
      <c r="U40" s="186"/>
      <c r="W40" s="185">
        <v>1</v>
      </c>
    </row>
    <row r="41" spans="1:25" s="185" customFormat="1" ht="18.75" x14ac:dyDescent="0.3">
      <c r="A41" s="79">
        <v>701</v>
      </c>
      <c r="B41" s="79">
        <v>5</v>
      </c>
      <c r="C41" s="79">
        <v>3</v>
      </c>
      <c r="D41" s="79">
        <v>11</v>
      </c>
      <c r="E41" s="79">
        <v>18399</v>
      </c>
      <c r="F41" s="79" t="str">
        <f t="shared" ca="1" si="7"/>
        <v>นาย</v>
      </c>
      <c r="G41" s="80" t="s">
        <v>2334</v>
      </c>
      <c r="H41" s="80" t="s">
        <v>2335</v>
      </c>
      <c r="I41" s="80" t="str">
        <f t="shared" ca="1" si="8"/>
        <v>นายวงพิทักษ์  เสมโซ๊ะ</v>
      </c>
      <c r="J41" s="80" t="str">
        <f t="shared" si="9"/>
        <v>Mr.Wongphithak  Semso</v>
      </c>
      <c r="K41" s="79" t="str">
        <f t="shared" si="10"/>
        <v>Mr.</v>
      </c>
      <c r="L41" s="80" t="s">
        <v>2651</v>
      </c>
      <c r="M41" s="80" t="s">
        <v>2811</v>
      </c>
      <c r="N41" s="79">
        <v>1</v>
      </c>
      <c r="O41" s="81">
        <v>236215</v>
      </c>
      <c r="P41" s="103">
        <f t="shared" si="11"/>
        <v>37888</v>
      </c>
      <c r="Q41" s="103">
        <f t="shared" ca="1" si="12"/>
        <v>44376</v>
      </c>
      <c r="R41" s="104">
        <f t="shared" ca="1" si="13"/>
        <v>17</v>
      </c>
      <c r="S41" s="184" t="s">
        <v>2850</v>
      </c>
      <c r="T41" s="79"/>
      <c r="U41" s="186"/>
      <c r="W41" s="185">
        <v>1</v>
      </c>
    </row>
    <row r="42" spans="1:25" s="185" customFormat="1" ht="18.75" x14ac:dyDescent="0.3">
      <c r="A42" s="79">
        <v>728</v>
      </c>
      <c r="B42" s="79">
        <v>5</v>
      </c>
      <c r="C42" s="79">
        <v>4</v>
      </c>
      <c r="D42" s="79">
        <v>1</v>
      </c>
      <c r="E42" s="79">
        <v>18016</v>
      </c>
      <c r="F42" s="79" t="str">
        <f t="shared" ca="1" si="7"/>
        <v>นาย</v>
      </c>
      <c r="G42" s="80" t="s">
        <v>2353</v>
      </c>
      <c r="H42" s="80" t="s">
        <v>2354</v>
      </c>
      <c r="I42" s="80" t="str">
        <f t="shared" ca="1" si="8"/>
        <v>นายณัฐกิตต์  วงศามั่น</v>
      </c>
      <c r="J42" s="80" t="str">
        <f t="shared" si="9"/>
        <v>Mr.Natthakit  Wongsaman</v>
      </c>
      <c r="K42" s="79" t="str">
        <f t="shared" si="10"/>
        <v>Mr.</v>
      </c>
      <c r="L42" s="80" t="s">
        <v>2597</v>
      </c>
      <c r="M42" s="80" t="s">
        <v>2781</v>
      </c>
      <c r="N42" s="79">
        <v>1</v>
      </c>
      <c r="O42" s="81">
        <v>236089</v>
      </c>
      <c r="P42" s="103">
        <f t="shared" si="11"/>
        <v>37762</v>
      </c>
      <c r="Q42" s="103">
        <f t="shared" ca="1" si="12"/>
        <v>44376</v>
      </c>
      <c r="R42" s="104">
        <f t="shared" ca="1" si="13"/>
        <v>18</v>
      </c>
      <c r="S42" s="184" t="s">
        <v>2840</v>
      </c>
      <c r="T42" s="79"/>
      <c r="U42" s="186"/>
      <c r="W42" s="185">
        <v>1</v>
      </c>
    </row>
    <row r="43" spans="1:25" s="185" customFormat="1" ht="18.75" x14ac:dyDescent="0.3">
      <c r="A43" s="79">
        <v>729</v>
      </c>
      <c r="B43" s="79">
        <v>5</v>
      </c>
      <c r="C43" s="79">
        <v>4</v>
      </c>
      <c r="D43" s="79">
        <v>2</v>
      </c>
      <c r="E43" s="79">
        <v>18038</v>
      </c>
      <c r="F43" s="79" t="str">
        <f t="shared" ca="1" si="7"/>
        <v>นาย</v>
      </c>
      <c r="G43" s="80" t="s">
        <v>2352</v>
      </c>
      <c r="H43" s="80" t="s">
        <v>2059</v>
      </c>
      <c r="I43" s="80" t="str">
        <f t="shared" ca="1" si="8"/>
        <v>นายณัฐกษิต  ง่วนพริ้ง</v>
      </c>
      <c r="J43" s="80" t="str">
        <f t="shared" si="9"/>
        <v>Mr.Natthakasit  Nguanphring</v>
      </c>
      <c r="K43" s="79" t="str">
        <f t="shared" si="10"/>
        <v>Mr.</v>
      </c>
      <c r="L43" s="80" t="s">
        <v>2664</v>
      </c>
      <c r="M43" s="80" t="s">
        <v>2433</v>
      </c>
      <c r="N43" s="79">
        <v>1</v>
      </c>
      <c r="O43" s="81">
        <v>236542</v>
      </c>
      <c r="P43" s="103">
        <f t="shared" si="11"/>
        <v>38216</v>
      </c>
      <c r="Q43" s="103">
        <f t="shared" ca="1" si="12"/>
        <v>44376</v>
      </c>
      <c r="R43" s="104">
        <f t="shared" ca="1" si="13"/>
        <v>16</v>
      </c>
      <c r="S43" s="184" t="s">
        <v>2843</v>
      </c>
      <c r="T43" s="79"/>
      <c r="U43" s="186"/>
      <c r="W43" s="185">
        <v>1</v>
      </c>
    </row>
    <row r="44" spans="1:25" s="185" customFormat="1" ht="18.75" x14ac:dyDescent="0.3">
      <c r="A44" s="79">
        <v>736</v>
      </c>
      <c r="B44" s="79">
        <v>5</v>
      </c>
      <c r="C44" s="79">
        <v>4</v>
      </c>
      <c r="D44" s="79">
        <v>9</v>
      </c>
      <c r="E44" s="79">
        <v>18943</v>
      </c>
      <c r="F44" s="79" t="str">
        <f t="shared" ca="1" si="7"/>
        <v>นาย</v>
      </c>
      <c r="G44" s="80" t="s">
        <v>2829</v>
      </c>
      <c r="H44" s="80" t="s">
        <v>2252</v>
      </c>
      <c r="I44" s="80" t="str">
        <f t="shared" ca="1" si="8"/>
        <v>นายจิระศักดิ์  จำปา</v>
      </c>
      <c r="J44" s="80" t="str">
        <f t="shared" si="9"/>
        <v>Mr.Chirasak  Champa</v>
      </c>
      <c r="K44" s="79" t="str">
        <f t="shared" si="10"/>
        <v>Mr.</v>
      </c>
      <c r="L44" s="80" t="s">
        <v>2623</v>
      </c>
      <c r="M44" s="80" t="s">
        <v>2733</v>
      </c>
      <c r="N44" s="79">
        <v>1</v>
      </c>
      <c r="O44" s="81">
        <v>236144</v>
      </c>
      <c r="P44" s="103">
        <f t="shared" si="11"/>
        <v>37817</v>
      </c>
      <c r="Q44" s="103">
        <f t="shared" ca="1" si="12"/>
        <v>44376</v>
      </c>
      <c r="R44" s="104">
        <f t="shared" ca="1" si="13"/>
        <v>17</v>
      </c>
      <c r="S44" s="184" t="s">
        <v>2890</v>
      </c>
      <c r="T44" s="79"/>
      <c r="U44" s="186"/>
      <c r="W44" s="185">
        <v>1</v>
      </c>
    </row>
    <row r="45" spans="1:25" s="185" customFormat="1" ht="18.75" x14ac:dyDescent="0.3">
      <c r="A45" s="79">
        <v>743</v>
      </c>
      <c r="B45" s="79">
        <v>5</v>
      </c>
      <c r="C45" s="79">
        <v>4</v>
      </c>
      <c r="D45" s="79">
        <v>16</v>
      </c>
      <c r="E45" s="79">
        <v>19027</v>
      </c>
      <c r="F45" s="79" t="str">
        <f t="shared" ca="1" si="7"/>
        <v>นาย</v>
      </c>
      <c r="G45" s="80" t="s">
        <v>390</v>
      </c>
      <c r="H45" s="80" t="s">
        <v>2946</v>
      </c>
      <c r="I45" s="80" t="str">
        <f t="shared" ca="1" si="8"/>
        <v>นายธนกฤต  เนียมสอน</v>
      </c>
      <c r="J45" s="80" t="str">
        <f t="shared" si="9"/>
        <v>Mr.Thanakrit  Nueamson</v>
      </c>
      <c r="K45" s="79" t="str">
        <f t="shared" si="10"/>
        <v>Mr.</v>
      </c>
      <c r="L45" s="80" t="s">
        <v>1987</v>
      </c>
      <c r="M45" s="80" t="s">
        <v>2947</v>
      </c>
      <c r="N45" s="79">
        <v>1</v>
      </c>
      <c r="O45" s="81">
        <v>236325</v>
      </c>
      <c r="P45" s="103">
        <f t="shared" si="11"/>
        <v>37998</v>
      </c>
      <c r="Q45" s="103">
        <f t="shared" ca="1" si="12"/>
        <v>44376</v>
      </c>
      <c r="R45" s="104">
        <f t="shared" ca="1" si="13"/>
        <v>17</v>
      </c>
      <c r="S45" s="184" t="s">
        <v>3966</v>
      </c>
      <c r="T45" s="79"/>
      <c r="W45" s="185">
        <v>1</v>
      </c>
    </row>
    <row r="46" spans="1:25" s="185" customFormat="1" ht="18.75" x14ac:dyDescent="0.3">
      <c r="A46" s="79">
        <v>762</v>
      </c>
      <c r="B46" s="79">
        <v>5</v>
      </c>
      <c r="C46" s="79">
        <v>4</v>
      </c>
      <c r="D46" s="79">
        <v>35</v>
      </c>
      <c r="E46" s="79">
        <v>19384</v>
      </c>
      <c r="F46" s="79" t="str">
        <f t="shared" ca="1" si="7"/>
        <v>นาย</v>
      </c>
      <c r="G46" s="80" t="s">
        <v>4457</v>
      </c>
      <c r="H46" s="80" t="s">
        <v>4426</v>
      </c>
      <c r="I46" s="80" t="str">
        <f t="shared" ca="1" si="8"/>
        <v>นายศุภณัฐ  ยอดสุทธิ</v>
      </c>
      <c r="J46" s="80" t="str">
        <f t="shared" si="9"/>
        <v xml:space="preserve">Mr.  </v>
      </c>
      <c r="K46" s="79" t="str">
        <f t="shared" si="10"/>
        <v>Mr.</v>
      </c>
      <c r="L46" s="80"/>
      <c r="M46" s="80"/>
      <c r="N46" s="79">
        <v>1</v>
      </c>
      <c r="O46" s="81">
        <v>236173</v>
      </c>
      <c r="P46" s="103">
        <f t="shared" si="11"/>
        <v>37846</v>
      </c>
      <c r="Q46" s="103">
        <f t="shared" ca="1" si="12"/>
        <v>44376</v>
      </c>
      <c r="R46" s="104">
        <f t="shared" ca="1" si="13"/>
        <v>17</v>
      </c>
      <c r="S46" s="184" t="s">
        <v>4437</v>
      </c>
      <c r="T46" s="79"/>
      <c r="W46" s="185">
        <v>1</v>
      </c>
    </row>
    <row r="47" spans="1:25" s="186" customFormat="1" ht="18.75" x14ac:dyDescent="0.3">
      <c r="A47" s="79">
        <v>770</v>
      </c>
      <c r="B47" s="79">
        <v>6</v>
      </c>
      <c r="C47" s="79">
        <v>1</v>
      </c>
      <c r="D47" s="79">
        <v>5</v>
      </c>
      <c r="E47" s="79">
        <v>17800</v>
      </c>
      <c r="F47" s="79" t="str">
        <f t="shared" ca="1" si="7"/>
        <v>นาย</v>
      </c>
      <c r="G47" s="80" t="s">
        <v>1851</v>
      </c>
      <c r="H47" s="80" t="s">
        <v>1852</v>
      </c>
      <c r="I47" s="80" t="str">
        <f t="shared" ca="1" si="8"/>
        <v>นายณัฐกานต์  อ่วมคุ้ม</v>
      </c>
      <c r="J47" s="80" t="str">
        <f t="shared" si="9"/>
        <v>Mr.Natthakan  Uamkhum</v>
      </c>
      <c r="K47" s="79" t="str">
        <f t="shared" si="10"/>
        <v>Mr.</v>
      </c>
      <c r="L47" s="80" t="s">
        <v>2002</v>
      </c>
      <c r="M47" s="80" t="s">
        <v>2028</v>
      </c>
      <c r="N47" s="79">
        <v>1</v>
      </c>
      <c r="O47" s="81">
        <v>235654</v>
      </c>
      <c r="P47" s="103">
        <f t="shared" si="11"/>
        <v>37327</v>
      </c>
      <c r="Q47" s="103">
        <f t="shared" ca="1" si="12"/>
        <v>44376</v>
      </c>
      <c r="R47" s="104">
        <f t="shared" ca="1" si="13"/>
        <v>19</v>
      </c>
      <c r="S47" s="184" t="s">
        <v>2831</v>
      </c>
      <c r="T47" s="79"/>
      <c r="V47" s="185"/>
      <c r="W47" s="185">
        <v>1</v>
      </c>
    </row>
    <row r="48" spans="1:25" s="186" customFormat="1" ht="18.75" x14ac:dyDescent="0.3">
      <c r="A48" s="79">
        <v>775</v>
      </c>
      <c r="B48" s="79">
        <v>6</v>
      </c>
      <c r="C48" s="79">
        <v>1</v>
      </c>
      <c r="D48" s="79">
        <v>10</v>
      </c>
      <c r="E48" s="79">
        <v>17812</v>
      </c>
      <c r="F48" s="79" t="str">
        <f t="shared" ca="1" si="7"/>
        <v>นาย</v>
      </c>
      <c r="G48" s="80" t="s">
        <v>1843</v>
      </c>
      <c r="H48" s="80" t="s">
        <v>1844</v>
      </c>
      <c r="I48" s="80" t="str">
        <f t="shared" ca="1" si="8"/>
        <v>นายมหาสมุทร  สวนพราย</v>
      </c>
      <c r="J48" s="80" t="str">
        <f t="shared" si="9"/>
        <v>Mr.Mahasamut  Suanphrai</v>
      </c>
      <c r="K48" s="79" t="str">
        <f t="shared" si="10"/>
        <v>Mr.</v>
      </c>
      <c r="L48" s="80" t="s">
        <v>1920</v>
      </c>
      <c r="M48" s="80" t="s">
        <v>2030</v>
      </c>
      <c r="N48" s="79">
        <v>1</v>
      </c>
      <c r="O48" s="81">
        <v>235824</v>
      </c>
      <c r="P48" s="103">
        <f t="shared" si="11"/>
        <v>37497</v>
      </c>
      <c r="Q48" s="103">
        <f t="shared" ca="1" si="12"/>
        <v>44376</v>
      </c>
      <c r="R48" s="104">
        <f t="shared" ca="1" si="13"/>
        <v>18</v>
      </c>
      <c r="S48" s="184" t="s">
        <v>2832</v>
      </c>
      <c r="T48" s="79"/>
      <c r="V48" s="185"/>
      <c r="W48" s="185">
        <v>1</v>
      </c>
    </row>
    <row r="49" spans="1:24" s="186" customFormat="1" ht="18.75" x14ac:dyDescent="0.3">
      <c r="A49" s="79">
        <v>791</v>
      </c>
      <c r="B49" s="79">
        <v>6</v>
      </c>
      <c r="C49" s="79">
        <v>1</v>
      </c>
      <c r="D49" s="79">
        <v>26</v>
      </c>
      <c r="E49" s="79">
        <v>17783</v>
      </c>
      <c r="F49" s="79" t="str">
        <f t="shared" ca="1" si="7"/>
        <v>นางสาว</v>
      </c>
      <c r="G49" s="80" t="s">
        <v>1846</v>
      </c>
      <c r="H49" s="80" t="s">
        <v>1847</v>
      </c>
      <c r="I49" s="80" t="str">
        <f t="shared" ca="1" si="8"/>
        <v>นางสาวพิชญาดา  ระโยธี</v>
      </c>
      <c r="J49" s="80" t="str">
        <f t="shared" si="9"/>
        <v>Ms.Phitchayada  Rayothi</v>
      </c>
      <c r="K49" s="79" t="str">
        <f t="shared" si="10"/>
        <v>Ms.</v>
      </c>
      <c r="L49" s="80" t="s">
        <v>2679</v>
      </c>
      <c r="M49" s="80" t="s">
        <v>2796</v>
      </c>
      <c r="N49" s="79">
        <v>2</v>
      </c>
      <c r="O49" s="81">
        <v>235928</v>
      </c>
      <c r="P49" s="103">
        <f t="shared" si="11"/>
        <v>37601</v>
      </c>
      <c r="Q49" s="103">
        <f t="shared" ca="1" si="12"/>
        <v>44376</v>
      </c>
      <c r="R49" s="104">
        <f t="shared" ca="1" si="13"/>
        <v>18</v>
      </c>
      <c r="S49" s="184" t="s">
        <v>2830</v>
      </c>
      <c r="T49" s="79"/>
      <c r="V49" s="185"/>
      <c r="W49" s="185">
        <v>1</v>
      </c>
    </row>
    <row r="50" spans="1:24" s="186" customFormat="1" ht="18.75" x14ac:dyDescent="0.3">
      <c r="A50" s="79">
        <v>812</v>
      </c>
      <c r="B50" s="79">
        <v>6</v>
      </c>
      <c r="C50" s="79">
        <v>2</v>
      </c>
      <c r="D50" s="79">
        <v>4</v>
      </c>
      <c r="E50" s="79">
        <v>19003</v>
      </c>
      <c r="F50" s="79" t="str">
        <f t="shared" ca="1" si="7"/>
        <v>นาย</v>
      </c>
      <c r="G50" s="80" t="s">
        <v>241</v>
      </c>
      <c r="H50" s="80" t="s">
        <v>2372</v>
      </c>
      <c r="I50" s="80" t="str">
        <f t="shared" ca="1" si="8"/>
        <v>นายไตรภพ  เสงี่ยมทรัพย์</v>
      </c>
      <c r="J50" s="80" t="str">
        <f t="shared" si="9"/>
        <v>Mr.Traiphop  Sangiamsap</v>
      </c>
      <c r="K50" s="79" t="str">
        <f t="shared" si="10"/>
        <v>Mr.</v>
      </c>
      <c r="L50" s="80" t="s">
        <v>2681</v>
      </c>
      <c r="M50" s="80" t="s">
        <v>2809</v>
      </c>
      <c r="N50" s="79">
        <v>1</v>
      </c>
      <c r="O50" s="81">
        <v>236025</v>
      </c>
      <c r="P50" s="103">
        <f t="shared" si="11"/>
        <v>37698</v>
      </c>
      <c r="Q50" s="103">
        <f t="shared" ca="1" si="12"/>
        <v>44376</v>
      </c>
      <c r="R50" s="104">
        <f t="shared" ca="1" si="13"/>
        <v>18</v>
      </c>
      <c r="S50" s="184" t="s">
        <v>2908</v>
      </c>
      <c r="T50" s="79" t="s">
        <v>1762</v>
      </c>
      <c r="V50" s="185"/>
      <c r="W50" s="185">
        <v>1</v>
      </c>
    </row>
    <row r="51" spans="1:24" s="186" customFormat="1" ht="18.75" x14ac:dyDescent="0.3">
      <c r="A51" s="79">
        <v>844</v>
      </c>
      <c r="B51" s="79">
        <v>6</v>
      </c>
      <c r="C51" s="79">
        <v>3</v>
      </c>
      <c r="D51" s="79">
        <v>16</v>
      </c>
      <c r="E51" s="79">
        <v>18751</v>
      </c>
      <c r="F51" s="79" t="str">
        <f t="shared" ca="1" si="7"/>
        <v>นาย</v>
      </c>
      <c r="G51" s="80" t="s">
        <v>1897</v>
      </c>
      <c r="H51" s="80" t="s">
        <v>1898</v>
      </c>
      <c r="I51" s="80" t="str">
        <f t="shared" ca="1" si="8"/>
        <v>นายอภิชัย  กลัดเงิน</v>
      </c>
      <c r="J51" s="80" t="str">
        <f t="shared" si="9"/>
        <v>Mr.Aphichai  Klatngoen</v>
      </c>
      <c r="K51" s="79" t="str">
        <f t="shared" si="10"/>
        <v>Mr.</v>
      </c>
      <c r="L51" s="80" t="s">
        <v>1923</v>
      </c>
      <c r="M51" s="80" t="s">
        <v>2801</v>
      </c>
      <c r="N51" s="79">
        <v>1</v>
      </c>
      <c r="O51" s="81">
        <v>235370</v>
      </c>
      <c r="P51" s="103">
        <f t="shared" si="11"/>
        <v>37043</v>
      </c>
      <c r="Q51" s="103">
        <f t="shared" ca="1" si="12"/>
        <v>44376</v>
      </c>
      <c r="R51" s="104">
        <f t="shared" ca="1" si="13"/>
        <v>20</v>
      </c>
      <c r="S51" s="184" t="s">
        <v>2876</v>
      </c>
      <c r="T51" s="79"/>
      <c r="V51" s="185"/>
      <c r="W51" s="185">
        <v>1</v>
      </c>
    </row>
    <row r="52" spans="1:24" s="185" customFormat="1" ht="18.75" x14ac:dyDescent="0.3">
      <c r="A52" s="79">
        <v>730</v>
      </c>
      <c r="B52" s="79">
        <v>5</v>
      </c>
      <c r="C52" s="79">
        <v>4</v>
      </c>
      <c r="D52" s="79">
        <v>3</v>
      </c>
      <c r="E52" s="79">
        <v>18043</v>
      </c>
      <c r="F52" s="79" t="str">
        <f t="shared" ca="1" si="7"/>
        <v>นาย</v>
      </c>
      <c r="G52" s="80" t="s">
        <v>311</v>
      </c>
      <c r="H52" s="80" t="s">
        <v>310</v>
      </c>
      <c r="I52" s="80" t="str">
        <f t="shared" ca="1" si="8"/>
        <v>นายนิธิวัฒน์  สันตวา</v>
      </c>
      <c r="J52" s="80" t="str">
        <f t="shared" si="9"/>
        <v>Mr.Nithiwat  Santawa</v>
      </c>
      <c r="K52" s="79" t="str">
        <f t="shared" si="10"/>
        <v>Mr.</v>
      </c>
      <c r="L52" s="80" t="s">
        <v>2665</v>
      </c>
      <c r="M52" s="80" t="s">
        <v>2783</v>
      </c>
      <c r="N52" s="79">
        <v>1</v>
      </c>
      <c r="O52" s="81">
        <v>236257</v>
      </c>
      <c r="P52" s="103">
        <f t="shared" si="11"/>
        <v>37930</v>
      </c>
      <c r="Q52" s="103">
        <f t="shared" ca="1" si="12"/>
        <v>44376</v>
      </c>
      <c r="R52" s="104">
        <f t="shared" ca="1" si="13"/>
        <v>17</v>
      </c>
      <c r="S52" s="184" t="s">
        <v>2844</v>
      </c>
      <c r="T52" s="79"/>
      <c r="U52" s="186"/>
      <c r="W52" s="185">
        <v>1</v>
      </c>
    </row>
    <row r="53" spans="1:24" s="186" customFormat="1" ht="18.75" x14ac:dyDescent="0.3">
      <c r="A53" s="79">
        <v>839</v>
      </c>
      <c r="B53" s="79">
        <v>6</v>
      </c>
      <c r="C53" s="79">
        <v>4</v>
      </c>
      <c r="D53" s="79">
        <v>2</v>
      </c>
      <c r="E53" s="79">
        <v>17917</v>
      </c>
      <c r="F53" s="79" t="str">
        <f t="shared" ref="F53:F60" ca="1" si="14">IF(R53&gt;=15,IF(N53=1,"นาย","นางสาว"),IF(N53=1,"เด็กชาย","เด็กหญิง"))</f>
        <v>นาย</v>
      </c>
      <c r="G53" s="80" t="s">
        <v>933</v>
      </c>
      <c r="H53" s="80" t="s">
        <v>934</v>
      </c>
      <c r="I53" s="80" t="str">
        <f t="shared" ref="I53:I60" ca="1" si="15">F53&amp;G53&amp;"  "&amp;H53</f>
        <v>นายศักดาวิชญ์  อินทร์เพ็ชร</v>
      </c>
      <c r="J53" s="80" t="str">
        <f t="shared" ref="J53:J60" si="16">K53&amp;L53&amp;"  "&amp;M53</f>
        <v>Mr.Sakdawitcha  Inphet</v>
      </c>
      <c r="K53" s="79" t="str">
        <f t="shared" ref="K53:K60" si="17">IF(N53=1,"Mr.","Ms.")</f>
        <v>Mr.</v>
      </c>
      <c r="L53" s="80" t="s">
        <v>2684</v>
      </c>
      <c r="M53" s="80" t="s">
        <v>2803</v>
      </c>
      <c r="N53" s="79">
        <v>1</v>
      </c>
      <c r="O53" s="81">
        <v>235235</v>
      </c>
      <c r="P53" s="103">
        <f t="shared" ref="P53:P60" si="18">DATE(YEAR(O53)-543,MONTH(O53),DAY(O53))</f>
        <v>36909</v>
      </c>
      <c r="Q53" s="103">
        <f t="shared" ref="Q53:Q60" ca="1" si="19">TODAY()</f>
        <v>44376</v>
      </c>
      <c r="R53" s="104">
        <f t="shared" ref="R53:R60" ca="1" si="20">DATEDIF(P53,Q53,"Y")</f>
        <v>20</v>
      </c>
      <c r="S53" s="184" t="s">
        <v>2833</v>
      </c>
      <c r="T53" s="79"/>
      <c r="V53" s="185"/>
      <c r="W53" s="185">
        <v>1</v>
      </c>
    </row>
    <row r="54" spans="1:24" s="185" customFormat="1" ht="18.75" x14ac:dyDescent="0.3">
      <c r="A54" s="79">
        <v>365</v>
      </c>
      <c r="B54" s="79">
        <v>3</v>
      </c>
      <c r="C54" s="79">
        <v>2</v>
      </c>
      <c r="D54" s="79">
        <v>16</v>
      </c>
      <c r="E54" s="79">
        <v>18585</v>
      </c>
      <c r="F54" s="79" t="str">
        <f t="shared" ca="1" si="14"/>
        <v>นาย</v>
      </c>
      <c r="G54" s="80" t="s">
        <v>1861</v>
      </c>
      <c r="H54" s="80" t="s">
        <v>1862</v>
      </c>
      <c r="I54" s="80" t="str">
        <f t="shared" ca="1" si="15"/>
        <v>นายพรารัตน์  ก้านบัว</v>
      </c>
      <c r="J54" s="80" t="str">
        <f t="shared" si="16"/>
        <v>Mr.Phrarat  Kanbua</v>
      </c>
      <c r="K54" s="79" t="str">
        <f t="shared" si="17"/>
        <v>Mr.</v>
      </c>
      <c r="L54" s="80" t="s">
        <v>2579</v>
      </c>
      <c r="M54" s="80" t="s">
        <v>1914</v>
      </c>
      <c r="N54" s="79">
        <v>1</v>
      </c>
      <c r="O54" s="81">
        <v>236980</v>
      </c>
      <c r="P54" s="103">
        <f t="shared" si="18"/>
        <v>38653</v>
      </c>
      <c r="Q54" s="103">
        <f t="shared" ca="1" si="19"/>
        <v>44376</v>
      </c>
      <c r="R54" s="104">
        <f t="shared" ca="1" si="20"/>
        <v>15</v>
      </c>
      <c r="S54" s="184" t="s">
        <v>2862</v>
      </c>
      <c r="T54" s="79" t="s">
        <v>1762</v>
      </c>
      <c r="U54" s="186"/>
      <c r="W54" s="185">
        <v>1</v>
      </c>
    </row>
    <row r="55" spans="1:24" s="185" customFormat="1" ht="18.75" x14ac:dyDescent="0.3">
      <c r="A55" s="79">
        <v>376</v>
      </c>
      <c r="B55" s="79">
        <v>3</v>
      </c>
      <c r="C55" s="79">
        <v>2</v>
      </c>
      <c r="D55" s="79">
        <v>27</v>
      </c>
      <c r="E55" s="79">
        <v>19246</v>
      </c>
      <c r="F55" s="79" t="str">
        <f t="shared" ca="1" si="14"/>
        <v>นาย</v>
      </c>
      <c r="G55" s="80" t="s">
        <v>4448</v>
      </c>
      <c r="H55" s="80" t="s">
        <v>4409</v>
      </c>
      <c r="I55" s="80" t="str">
        <f t="shared" ca="1" si="15"/>
        <v>นายปาริยภัทร  ไชยรักษ์</v>
      </c>
      <c r="J55" s="80" t="str">
        <f t="shared" si="16"/>
        <v xml:space="preserve">Mr.  </v>
      </c>
      <c r="K55" s="79" t="str">
        <f t="shared" si="17"/>
        <v>Mr.</v>
      </c>
      <c r="L55" s="80"/>
      <c r="M55" s="80"/>
      <c r="N55" s="79">
        <v>1</v>
      </c>
      <c r="O55" s="81">
        <v>237049</v>
      </c>
      <c r="P55" s="103">
        <f t="shared" si="18"/>
        <v>38722</v>
      </c>
      <c r="Q55" s="103">
        <f t="shared" ca="1" si="19"/>
        <v>44376</v>
      </c>
      <c r="R55" s="104">
        <f t="shared" ca="1" si="20"/>
        <v>15</v>
      </c>
      <c r="S55" s="184" t="s">
        <v>4408</v>
      </c>
      <c r="T55" s="79"/>
      <c r="U55" s="186"/>
      <c r="W55" s="185">
        <v>1</v>
      </c>
    </row>
    <row r="56" spans="1:24" s="185" customFormat="1" ht="18.75" x14ac:dyDescent="0.3">
      <c r="A56" s="79">
        <v>740</v>
      </c>
      <c r="B56" s="79">
        <v>5</v>
      </c>
      <c r="C56" s="79">
        <v>4</v>
      </c>
      <c r="D56" s="79">
        <v>13</v>
      </c>
      <c r="E56" s="79">
        <v>19033</v>
      </c>
      <c r="F56" s="79" t="str">
        <f t="shared" ca="1" si="14"/>
        <v>นาย</v>
      </c>
      <c r="G56" s="80" t="s">
        <v>2954</v>
      </c>
      <c r="H56" s="80" t="s">
        <v>2955</v>
      </c>
      <c r="I56" s="80" t="str">
        <f t="shared" ca="1" si="15"/>
        <v>นายธีรพงศ์  ศรีเกษม</v>
      </c>
      <c r="J56" s="80" t="str">
        <f t="shared" si="16"/>
        <v>Mr.Theerapong  Srikasem</v>
      </c>
      <c r="K56" s="79" t="str">
        <f t="shared" si="17"/>
        <v>Mr.</v>
      </c>
      <c r="L56" s="80" t="s">
        <v>2956</v>
      </c>
      <c r="M56" s="80" t="s">
        <v>2957</v>
      </c>
      <c r="N56" s="79">
        <v>1</v>
      </c>
      <c r="O56" s="81">
        <v>236173</v>
      </c>
      <c r="P56" s="103">
        <f t="shared" si="18"/>
        <v>37846</v>
      </c>
      <c r="Q56" s="103">
        <f t="shared" ca="1" si="19"/>
        <v>44376</v>
      </c>
      <c r="R56" s="104">
        <f t="shared" ca="1" si="20"/>
        <v>17</v>
      </c>
      <c r="S56" s="184" t="s">
        <v>3964</v>
      </c>
      <c r="T56" s="79"/>
      <c r="W56" s="185">
        <v>1</v>
      </c>
    </row>
    <row r="57" spans="1:24" s="185" customFormat="1" ht="18.75" x14ac:dyDescent="0.3">
      <c r="A57" s="79">
        <v>195</v>
      </c>
      <c r="B57" s="79">
        <v>2</v>
      </c>
      <c r="C57" s="79">
        <v>1</v>
      </c>
      <c r="D57" s="79">
        <v>29</v>
      </c>
      <c r="E57" s="79">
        <v>18806</v>
      </c>
      <c r="F57" s="79" t="str">
        <f t="shared" ca="1" si="14"/>
        <v>นางสาว</v>
      </c>
      <c r="G57" s="80" t="s">
        <v>2049</v>
      </c>
      <c r="H57" s="80" t="s">
        <v>2050</v>
      </c>
      <c r="I57" s="80" t="str">
        <f t="shared" ca="1" si="15"/>
        <v>นางสาวรสสุคนธ์  เมืองสอาด</v>
      </c>
      <c r="J57" s="80" t="str">
        <f t="shared" si="16"/>
        <v>Ms.Rotsukhon  Mueangsaat</v>
      </c>
      <c r="K57" s="79" t="str">
        <f t="shared" si="17"/>
        <v>Ms.</v>
      </c>
      <c r="L57" s="80" t="s">
        <v>2431</v>
      </c>
      <c r="M57" s="80" t="s">
        <v>2806</v>
      </c>
      <c r="N57" s="79">
        <v>2</v>
      </c>
      <c r="O57" s="187">
        <v>236005</v>
      </c>
      <c r="P57" s="103">
        <f t="shared" si="18"/>
        <v>37678</v>
      </c>
      <c r="Q57" s="103">
        <f t="shared" ca="1" si="19"/>
        <v>44376</v>
      </c>
      <c r="R57" s="104">
        <f t="shared" ca="1" si="20"/>
        <v>18</v>
      </c>
      <c r="S57" s="184" t="s">
        <v>2878</v>
      </c>
      <c r="T57" s="80"/>
      <c r="U57" s="186"/>
      <c r="W57" s="185">
        <v>1</v>
      </c>
    </row>
    <row r="58" spans="1:24" s="183" customFormat="1" ht="18.75" x14ac:dyDescent="0.3">
      <c r="A58" s="79">
        <v>519</v>
      </c>
      <c r="B58" s="79">
        <v>4</v>
      </c>
      <c r="C58" s="79">
        <v>2</v>
      </c>
      <c r="D58" s="79">
        <v>9</v>
      </c>
      <c r="E58" s="79">
        <v>18955</v>
      </c>
      <c r="F58" s="79" t="str">
        <f t="shared" ca="1" si="14"/>
        <v>นาย</v>
      </c>
      <c r="G58" s="80" t="s">
        <v>2246</v>
      </c>
      <c r="H58" s="80" t="s">
        <v>2247</v>
      </c>
      <c r="I58" s="80" t="str">
        <f t="shared" ca="1" si="15"/>
        <v>นายเมธัส  ผูกอยู่</v>
      </c>
      <c r="J58" s="80" t="str">
        <f t="shared" si="16"/>
        <v>Mr.Methat  Phukyu</v>
      </c>
      <c r="K58" s="79" t="str">
        <f t="shared" si="17"/>
        <v>Mr.</v>
      </c>
      <c r="L58" s="80" t="s">
        <v>2630</v>
      </c>
      <c r="M58" s="80" t="s">
        <v>2742</v>
      </c>
      <c r="N58" s="79">
        <v>1</v>
      </c>
      <c r="O58" s="81">
        <v>236355</v>
      </c>
      <c r="P58" s="103">
        <f t="shared" si="18"/>
        <v>38028</v>
      </c>
      <c r="Q58" s="103">
        <f t="shared" ca="1" si="19"/>
        <v>44376</v>
      </c>
      <c r="R58" s="104">
        <f t="shared" ca="1" si="20"/>
        <v>17</v>
      </c>
      <c r="S58" s="184" t="s">
        <v>2894</v>
      </c>
      <c r="T58" s="80" t="s">
        <v>3326</v>
      </c>
      <c r="U58" s="186"/>
      <c r="V58" s="185"/>
      <c r="W58" s="185">
        <v>1</v>
      </c>
      <c r="X58" s="185"/>
    </row>
    <row r="59" spans="1:24" s="185" customFormat="1" ht="18.75" x14ac:dyDescent="0.3">
      <c r="A59" s="79">
        <v>648</v>
      </c>
      <c r="B59" s="79">
        <v>5</v>
      </c>
      <c r="C59" s="79">
        <v>1</v>
      </c>
      <c r="D59" s="79">
        <v>21</v>
      </c>
      <c r="E59" s="79">
        <v>17999</v>
      </c>
      <c r="F59" s="79" t="str">
        <f t="shared" ca="1" si="14"/>
        <v>นางสาว</v>
      </c>
      <c r="G59" s="80" t="s">
        <v>2227</v>
      </c>
      <c r="H59" s="80" t="s">
        <v>2228</v>
      </c>
      <c r="I59" s="80" t="str">
        <f t="shared" ca="1" si="15"/>
        <v>นางสาวอภิสรา  คนเล็ก</v>
      </c>
      <c r="J59" s="80" t="str">
        <f t="shared" si="16"/>
        <v>Ms.Aphisara  Khonlek</v>
      </c>
      <c r="K59" s="79" t="str">
        <f t="shared" si="17"/>
        <v>Ms.</v>
      </c>
      <c r="L59" s="80" t="s">
        <v>2607</v>
      </c>
      <c r="M59" s="80" t="s">
        <v>2720</v>
      </c>
      <c r="N59" s="79">
        <v>2</v>
      </c>
      <c r="O59" s="81">
        <v>236118</v>
      </c>
      <c r="P59" s="103">
        <f t="shared" si="18"/>
        <v>37791</v>
      </c>
      <c r="Q59" s="103">
        <f t="shared" ca="1" si="19"/>
        <v>44376</v>
      </c>
      <c r="R59" s="104">
        <f t="shared" ca="1" si="20"/>
        <v>18</v>
      </c>
      <c r="S59" s="184" t="s">
        <v>2835</v>
      </c>
      <c r="T59" s="80"/>
      <c r="U59" s="186"/>
      <c r="W59" s="185">
        <v>1</v>
      </c>
    </row>
    <row r="60" spans="1:24" s="185" customFormat="1" ht="18.75" x14ac:dyDescent="0.3">
      <c r="A60" s="79">
        <v>733</v>
      </c>
      <c r="B60" s="79">
        <v>5</v>
      </c>
      <c r="C60" s="79">
        <v>4</v>
      </c>
      <c r="D60" s="79">
        <v>11</v>
      </c>
      <c r="E60" s="79">
        <v>19030</v>
      </c>
      <c r="F60" s="79" t="str">
        <f t="shared" ca="1" si="14"/>
        <v>นาย</v>
      </c>
      <c r="G60" s="80" t="s">
        <v>2948</v>
      </c>
      <c r="H60" s="80" t="s">
        <v>2949</v>
      </c>
      <c r="I60" s="80" t="str">
        <f t="shared" ca="1" si="15"/>
        <v>นายพงศ์ศักดิ์  กระวินยวง</v>
      </c>
      <c r="J60" s="80" t="str">
        <f t="shared" si="16"/>
        <v>Mr.Pongsuk  Krawinyuang</v>
      </c>
      <c r="K60" s="79" t="str">
        <f t="shared" si="17"/>
        <v>Mr.</v>
      </c>
      <c r="L60" s="80" t="s">
        <v>2950</v>
      </c>
      <c r="M60" s="80" t="s">
        <v>2951</v>
      </c>
      <c r="N60" s="79">
        <v>1</v>
      </c>
      <c r="O60" s="81">
        <v>236445</v>
      </c>
      <c r="P60" s="103">
        <f t="shared" si="18"/>
        <v>38119</v>
      </c>
      <c r="Q60" s="103">
        <f t="shared" ca="1" si="19"/>
        <v>44376</v>
      </c>
      <c r="R60" s="104">
        <f t="shared" ca="1" si="20"/>
        <v>17</v>
      </c>
      <c r="S60" s="184" t="s">
        <v>3965</v>
      </c>
      <c r="T60" s="80"/>
      <c r="W60" s="185">
        <v>1</v>
      </c>
    </row>
    <row r="61" spans="1:24" s="185" customFormat="1" ht="18.75" x14ac:dyDescent="0.3">
      <c r="A61" s="79">
        <v>312</v>
      </c>
      <c r="B61" s="79">
        <v>3</v>
      </c>
      <c r="C61" s="79">
        <v>1</v>
      </c>
      <c r="D61" s="79">
        <v>5</v>
      </c>
      <c r="E61" s="79">
        <v>18467</v>
      </c>
      <c r="F61" s="79" t="str">
        <f t="shared" ref="F61:F75" ca="1" si="21">IF(R61&gt;=15,IF(N61=1,"นาย","นางสาว"),IF(N61=1,"เด็กชาย","เด็กหญิง"))</f>
        <v>นาย</v>
      </c>
      <c r="G61" s="230" t="s">
        <v>1776</v>
      </c>
      <c r="H61" s="230" t="s">
        <v>1777</v>
      </c>
      <c r="I61" s="80" t="str">
        <f t="shared" ref="I61:I75" ca="1" si="22">F61&amp;G61&amp;"  "&amp;H61</f>
        <v>นายอมรชัย  มูลเกตุ</v>
      </c>
      <c r="J61" s="80" t="str">
        <f t="shared" ref="J61:J75" si="23">K61&amp;L61&amp;"  "&amp;M61</f>
        <v>Mr.Amonchai  Munket</v>
      </c>
      <c r="K61" s="79" t="str">
        <f t="shared" ref="K61:K75" si="24">IF(N61=1,"Mr.","Ms.")</f>
        <v>Mr.</v>
      </c>
      <c r="L61" s="80" t="s">
        <v>1948</v>
      </c>
      <c r="M61" s="80" t="s">
        <v>1949</v>
      </c>
      <c r="N61" s="79">
        <v>1</v>
      </c>
      <c r="O61" s="81">
        <v>236905</v>
      </c>
      <c r="P61" s="103">
        <f t="shared" ref="P61:P75" si="25">DATE(YEAR(O61)-543,MONTH(O61),DAY(O61))</f>
        <v>38578</v>
      </c>
      <c r="Q61" s="103">
        <f t="shared" ref="Q61:Q75" ca="1" si="26">TODAY()</f>
        <v>44376</v>
      </c>
      <c r="R61" s="104">
        <f t="shared" ref="R61:R75" ca="1" si="27">DATEDIF(P61,Q61,"Y")</f>
        <v>15</v>
      </c>
      <c r="S61" s="184" t="s">
        <v>2852</v>
      </c>
      <c r="T61" s="80"/>
      <c r="U61" s="186"/>
      <c r="W61" s="185">
        <v>1</v>
      </c>
    </row>
    <row r="62" spans="1:24" s="185" customFormat="1" ht="18.75" x14ac:dyDescent="0.3">
      <c r="A62" s="79">
        <v>391</v>
      </c>
      <c r="B62" s="79">
        <v>3</v>
      </c>
      <c r="C62" s="79">
        <v>3</v>
      </c>
      <c r="D62" s="79">
        <v>3</v>
      </c>
      <c r="E62" s="79">
        <v>18466</v>
      </c>
      <c r="F62" s="79" t="str">
        <f t="shared" ca="1" si="21"/>
        <v>นาย</v>
      </c>
      <c r="G62" s="230" t="s">
        <v>1774</v>
      </c>
      <c r="H62" s="230" t="s">
        <v>1775</v>
      </c>
      <c r="I62" s="80" t="str">
        <f t="shared" ca="1" si="22"/>
        <v>นายอนุชน  รุ่งอรุณ</v>
      </c>
      <c r="J62" s="80" t="str">
        <f t="shared" si="23"/>
        <v>Mr.Anuchon  Rungarun</v>
      </c>
      <c r="K62" s="79" t="str">
        <f t="shared" si="24"/>
        <v>Mr.</v>
      </c>
      <c r="L62" s="80" t="s">
        <v>1903</v>
      </c>
      <c r="M62" s="80" t="s">
        <v>2807</v>
      </c>
      <c r="N62" s="79">
        <v>1</v>
      </c>
      <c r="O62" s="81">
        <v>237056</v>
      </c>
      <c r="P62" s="103">
        <f t="shared" si="25"/>
        <v>38729</v>
      </c>
      <c r="Q62" s="103">
        <f t="shared" ca="1" si="26"/>
        <v>44376</v>
      </c>
      <c r="R62" s="104">
        <f t="shared" ca="1" si="27"/>
        <v>15</v>
      </c>
      <c r="S62" s="184" t="s">
        <v>2851</v>
      </c>
      <c r="T62" s="80"/>
      <c r="U62" s="186"/>
      <c r="W62" s="185">
        <v>1</v>
      </c>
    </row>
    <row r="63" spans="1:24" s="185" customFormat="1" ht="18.75" x14ac:dyDescent="0.3">
      <c r="A63" s="79">
        <v>396</v>
      </c>
      <c r="B63" s="79">
        <v>3</v>
      </c>
      <c r="C63" s="79">
        <v>3</v>
      </c>
      <c r="D63" s="79">
        <v>8</v>
      </c>
      <c r="E63" s="79">
        <v>18530</v>
      </c>
      <c r="F63" s="79" t="str">
        <f t="shared" ca="1" si="21"/>
        <v>นาย</v>
      </c>
      <c r="G63" s="230" t="s">
        <v>1820</v>
      </c>
      <c r="H63" s="230" t="s">
        <v>326</v>
      </c>
      <c r="I63" s="80" t="str">
        <f t="shared" ca="1" si="22"/>
        <v>นายไชยพศ  กลัดเพ็ชร</v>
      </c>
      <c r="J63" s="80" t="str">
        <f t="shared" si="23"/>
        <v>Mr.Chaiphot  Klatphet</v>
      </c>
      <c r="K63" s="79" t="str">
        <f t="shared" si="24"/>
        <v>Mr.</v>
      </c>
      <c r="L63" s="80" t="s">
        <v>2586</v>
      </c>
      <c r="M63" s="80" t="s">
        <v>325</v>
      </c>
      <c r="N63" s="79">
        <v>1</v>
      </c>
      <c r="O63" s="81">
        <v>237075</v>
      </c>
      <c r="P63" s="103">
        <f t="shared" si="25"/>
        <v>38748</v>
      </c>
      <c r="Q63" s="103">
        <f t="shared" ca="1" si="26"/>
        <v>44376</v>
      </c>
      <c r="R63" s="104">
        <f t="shared" ca="1" si="27"/>
        <v>15</v>
      </c>
      <c r="S63" s="184" t="s">
        <v>2855</v>
      </c>
      <c r="T63" s="80"/>
      <c r="U63" s="186"/>
      <c r="W63" s="185">
        <v>1</v>
      </c>
    </row>
    <row r="64" spans="1:24" s="185" customFormat="1" ht="18.75" x14ac:dyDescent="0.3">
      <c r="A64" s="79">
        <v>397</v>
      </c>
      <c r="B64" s="79">
        <v>3</v>
      </c>
      <c r="C64" s="79">
        <v>3</v>
      </c>
      <c r="D64" s="79">
        <v>9</v>
      </c>
      <c r="E64" s="79">
        <v>18533</v>
      </c>
      <c r="F64" s="79" t="str">
        <f t="shared" ca="1" si="21"/>
        <v>นาย</v>
      </c>
      <c r="G64" s="230" t="s">
        <v>10</v>
      </c>
      <c r="H64" s="230" t="s">
        <v>1822</v>
      </c>
      <c r="I64" s="80" t="str">
        <f t="shared" ca="1" si="22"/>
        <v>นายณัฐวุฒิ  เหมือนแพ</v>
      </c>
      <c r="J64" s="80" t="str">
        <f t="shared" si="23"/>
        <v>Mr.Natthawut  Mueanphae</v>
      </c>
      <c r="K64" s="79" t="str">
        <f t="shared" si="24"/>
        <v>Mr.</v>
      </c>
      <c r="L64" s="80" t="s">
        <v>333</v>
      </c>
      <c r="M64" s="80" t="s">
        <v>1986</v>
      </c>
      <c r="N64" s="79">
        <v>1</v>
      </c>
      <c r="O64" s="81">
        <v>236930</v>
      </c>
      <c r="P64" s="103">
        <f t="shared" si="25"/>
        <v>38603</v>
      </c>
      <c r="Q64" s="103">
        <f t="shared" ca="1" si="26"/>
        <v>44376</v>
      </c>
      <c r="R64" s="104">
        <f t="shared" ca="1" si="27"/>
        <v>15</v>
      </c>
      <c r="S64" s="184" t="s">
        <v>2856</v>
      </c>
      <c r="T64" s="80"/>
      <c r="U64" s="186"/>
      <c r="W64" s="185">
        <v>1</v>
      </c>
    </row>
    <row r="65" spans="1:23" s="185" customFormat="1" ht="18.75" x14ac:dyDescent="0.3">
      <c r="A65" s="79">
        <v>435</v>
      </c>
      <c r="B65" s="79">
        <v>3</v>
      </c>
      <c r="C65" s="79">
        <v>4</v>
      </c>
      <c r="D65" s="79">
        <v>8</v>
      </c>
      <c r="E65" s="79">
        <v>18536</v>
      </c>
      <c r="F65" s="79" t="str">
        <f t="shared" ca="1" si="21"/>
        <v>นาย</v>
      </c>
      <c r="G65" s="230" t="s">
        <v>1825</v>
      </c>
      <c r="H65" s="230" t="s">
        <v>312</v>
      </c>
      <c r="I65" s="80" t="str">
        <f t="shared" ca="1" si="22"/>
        <v>นายธีรชาติ  เอี่ยมเย็น</v>
      </c>
      <c r="J65" s="80" t="str">
        <f t="shared" si="23"/>
        <v>Mr.Thirachat  Iamyen</v>
      </c>
      <c r="K65" s="79" t="str">
        <f t="shared" si="24"/>
        <v>Mr.</v>
      </c>
      <c r="L65" s="80" t="s">
        <v>1990</v>
      </c>
      <c r="M65" s="80" t="s">
        <v>1991</v>
      </c>
      <c r="N65" s="79">
        <v>1</v>
      </c>
      <c r="O65" s="81">
        <v>237009</v>
      </c>
      <c r="P65" s="103">
        <f t="shared" si="25"/>
        <v>38682</v>
      </c>
      <c r="Q65" s="103">
        <f t="shared" ca="1" si="26"/>
        <v>44376</v>
      </c>
      <c r="R65" s="104">
        <f t="shared" ca="1" si="27"/>
        <v>15</v>
      </c>
      <c r="S65" s="184" t="s">
        <v>2857</v>
      </c>
      <c r="T65" s="80"/>
      <c r="U65" s="186"/>
      <c r="W65" s="185">
        <v>1</v>
      </c>
    </row>
    <row r="66" spans="1:23" s="185" customFormat="1" ht="18.75" x14ac:dyDescent="0.3">
      <c r="A66" s="79">
        <v>657</v>
      </c>
      <c r="B66" s="79">
        <v>5</v>
      </c>
      <c r="C66" s="79">
        <v>2</v>
      </c>
      <c r="D66" s="79">
        <v>2</v>
      </c>
      <c r="E66" s="79">
        <v>18944</v>
      </c>
      <c r="F66" s="79" t="str">
        <f t="shared" ca="1" si="21"/>
        <v>นาย</v>
      </c>
      <c r="G66" s="230" t="s">
        <v>2255</v>
      </c>
      <c r="H66" s="230" t="s">
        <v>2256</v>
      </c>
      <c r="I66" s="80" t="str">
        <f t="shared" ca="1" si="22"/>
        <v>นายชัชพล  ท่าระหาญ</v>
      </c>
      <c r="J66" s="80" t="str">
        <f t="shared" si="23"/>
        <v>Mr.Chatchaphon  Tharahan</v>
      </c>
      <c r="K66" s="79" t="str">
        <f t="shared" si="24"/>
        <v>Mr.</v>
      </c>
      <c r="L66" s="80" t="s">
        <v>2624</v>
      </c>
      <c r="M66" s="80" t="s">
        <v>2734</v>
      </c>
      <c r="N66" s="79">
        <v>1</v>
      </c>
      <c r="O66" s="81">
        <v>236051</v>
      </c>
      <c r="P66" s="103">
        <f t="shared" si="25"/>
        <v>37724</v>
      </c>
      <c r="Q66" s="103">
        <f t="shared" ca="1" si="26"/>
        <v>44376</v>
      </c>
      <c r="R66" s="104">
        <f t="shared" ca="1" si="27"/>
        <v>18</v>
      </c>
      <c r="S66" s="184" t="s">
        <v>2891</v>
      </c>
      <c r="T66" s="80"/>
      <c r="U66" s="186"/>
      <c r="W66" s="185">
        <v>1</v>
      </c>
    </row>
    <row r="67" spans="1:23" s="185" customFormat="1" ht="18.75" x14ac:dyDescent="0.3">
      <c r="A67" s="79">
        <v>665</v>
      </c>
      <c r="B67" s="79">
        <v>5</v>
      </c>
      <c r="C67" s="79">
        <v>2</v>
      </c>
      <c r="D67" s="79">
        <v>10</v>
      </c>
      <c r="E67" s="79">
        <v>17986</v>
      </c>
      <c r="F67" s="79" t="str">
        <f t="shared" ca="1" si="21"/>
        <v>นางสาว</v>
      </c>
      <c r="G67" s="230" t="s">
        <v>5</v>
      </c>
      <c r="H67" s="230" t="s">
        <v>2278</v>
      </c>
      <c r="I67" s="80" t="str">
        <f t="shared" ca="1" si="22"/>
        <v>นางสาวกัญญารัตน์  พลอยแดง</v>
      </c>
      <c r="J67" s="80" t="str">
        <f t="shared" si="23"/>
        <v>Ms.Kanyarat  Phloidaeng</v>
      </c>
      <c r="K67" s="79" t="str">
        <f t="shared" si="24"/>
        <v>Ms.</v>
      </c>
      <c r="L67" s="80" t="s">
        <v>1710</v>
      </c>
      <c r="M67" s="80" t="s">
        <v>2746</v>
      </c>
      <c r="N67" s="79">
        <v>2</v>
      </c>
      <c r="O67" s="81">
        <v>235629</v>
      </c>
      <c r="P67" s="103">
        <f t="shared" si="25"/>
        <v>37302</v>
      </c>
      <c r="Q67" s="103">
        <f t="shared" ca="1" si="26"/>
        <v>44376</v>
      </c>
      <c r="R67" s="104">
        <f t="shared" ca="1" si="27"/>
        <v>19</v>
      </c>
      <c r="S67" s="184" t="s">
        <v>2834</v>
      </c>
      <c r="T67" s="80"/>
      <c r="U67" s="186"/>
      <c r="W67" s="185">
        <v>1</v>
      </c>
    </row>
    <row r="68" spans="1:23" s="185" customFormat="1" ht="18.75" x14ac:dyDescent="0.3">
      <c r="A68" s="79">
        <v>670</v>
      </c>
      <c r="B68" s="79">
        <v>5</v>
      </c>
      <c r="C68" s="79">
        <v>2</v>
      </c>
      <c r="D68" s="79">
        <v>15</v>
      </c>
      <c r="E68" s="79">
        <v>18027</v>
      </c>
      <c r="F68" s="79" t="str">
        <f t="shared" ca="1" si="21"/>
        <v>นางสาว</v>
      </c>
      <c r="G68" s="230" t="s">
        <v>318</v>
      </c>
      <c r="H68" s="230" t="s">
        <v>2284</v>
      </c>
      <c r="I68" s="80" t="str">
        <f t="shared" ca="1" si="22"/>
        <v>นางสาวปาริชาติ  เครือโชติ</v>
      </c>
      <c r="J68" s="80" t="str">
        <f t="shared" si="23"/>
        <v>Ms.Parichat  Khrueachot</v>
      </c>
      <c r="K68" s="79" t="str">
        <f t="shared" si="24"/>
        <v>Ms.</v>
      </c>
      <c r="L68" s="80" t="s">
        <v>2605</v>
      </c>
      <c r="M68" s="80" t="s">
        <v>2749</v>
      </c>
      <c r="N68" s="79">
        <v>2</v>
      </c>
      <c r="O68" s="81">
        <v>235738</v>
      </c>
      <c r="P68" s="103">
        <f t="shared" si="25"/>
        <v>37411</v>
      </c>
      <c r="Q68" s="103">
        <f t="shared" ca="1" si="26"/>
        <v>44376</v>
      </c>
      <c r="R68" s="104">
        <f t="shared" ca="1" si="27"/>
        <v>19</v>
      </c>
      <c r="S68" s="184" t="s">
        <v>2841</v>
      </c>
      <c r="T68" s="80"/>
      <c r="U68" s="186"/>
      <c r="W68" s="185">
        <v>1</v>
      </c>
    </row>
    <row r="69" spans="1:23" s="185" customFormat="1" ht="18.75" x14ac:dyDescent="0.3">
      <c r="A69" s="79">
        <v>681</v>
      </c>
      <c r="B69" s="79">
        <v>5</v>
      </c>
      <c r="C69" s="79">
        <v>2</v>
      </c>
      <c r="D69" s="79">
        <v>26</v>
      </c>
      <c r="E69" s="79">
        <v>18963</v>
      </c>
      <c r="F69" s="79" t="str">
        <f t="shared" ca="1" si="21"/>
        <v>นางสาว</v>
      </c>
      <c r="G69" s="230" t="s">
        <v>2287</v>
      </c>
      <c r="H69" s="230" t="s">
        <v>2288</v>
      </c>
      <c r="I69" s="80" t="str">
        <f t="shared" ca="1" si="22"/>
        <v>นางสาววรฤทัย  เจริญสิริภัทร</v>
      </c>
      <c r="J69" s="80" t="str">
        <f t="shared" si="23"/>
        <v>Ms.Woraruethai  Charoensiriphat</v>
      </c>
      <c r="K69" s="79" t="str">
        <f t="shared" si="24"/>
        <v>Ms.</v>
      </c>
      <c r="L69" s="80" t="s">
        <v>2643</v>
      </c>
      <c r="M69" s="80" t="s">
        <v>2753</v>
      </c>
      <c r="N69" s="79">
        <v>2</v>
      </c>
      <c r="O69" s="81">
        <v>236387</v>
      </c>
      <c r="P69" s="103">
        <f t="shared" si="25"/>
        <v>38061</v>
      </c>
      <c r="Q69" s="103">
        <f t="shared" ca="1" si="26"/>
        <v>44376</v>
      </c>
      <c r="R69" s="104">
        <f t="shared" ca="1" si="27"/>
        <v>17</v>
      </c>
      <c r="S69" s="184" t="s">
        <v>2896</v>
      </c>
      <c r="T69" s="80"/>
      <c r="U69" s="186"/>
      <c r="W69" s="185">
        <v>1</v>
      </c>
    </row>
    <row r="70" spans="1:23" s="185" customFormat="1" ht="18.75" x14ac:dyDescent="0.3">
      <c r="A70" s="79">
        <v>687</v>
      </c>
      <c r="B70" s="79">
        <v>5</v>
      </c>
      <c r="C70" s="79">
        <v>3</v>
      </c>
      <c r="D70" s="79">
        <v>2</v>
      </c>
      <c r="E70" s="79">
        <v>18005</v>
      </c>
      <c r="F70" s="79" t="str">
        <f t="shared" ca="1" si="21"/>
        <v>นาย</v>
      </c>
      <c r="G70" s="230" t="s">
        <v>2265</v>
      </c>
      <c r="H70" s="230" t="s">
        <v>2266</v>
      </c>
      <c r="I70" s="80" t="str">
        <f t="shared" ca="1" si="22"/>
        <v>นายวิธวินท์  ชูเฉลิม</v>
      </c>
      <c r="J70" s="80" t="str">
        <f t="shared" si="23"/>
        <v>Mr.Witwin  Chuchaloem</v>
      </c>
      <c r="K70" s="79" t="str">
        <f t="shared" si="24"/>
        <v>Mr.</v>
      </c>
      <c r="L70" s="80" t="s">
        <v>2620</v>
      </c>
      <c r="M70" s="80" t="s">
        <v>2731</v>
      </c>
      <c r="N70" s="79">
        <v>1</v>
      </c>
      <c r="O70" s="81">
        <v>236148</v>
      </c>
      <c r="P70" s="103">
        <f t="shared" si="25"/>
        <v>37821</v>
      </c>
      <c r="Q70" s="103">
        <f t="shared" ca="1" si="26"/>
        <v>44376</v>
      </c>
      <c r="R70" s="104">
        <f t="shared" ca="1" si="27"/>
        <v>17</v>
      </c>
      <c r="S70" s="184" t="s">
        <v>2837</v>
      </c>
      <c r="T70" s="80"/>
      <c r="U70" s="186"/>
      <c r="W70" s="185">
        <v>1</v>
      </c>
    </row>
    <row r="71" spans="1:23" s="185" customFormat="1" ht="18.75" x14ac:dyDescent="0.3">
      <c r="A71" s="79">
        <v>689</v>
      </c>
      <c r="B71" s="79">
        <v>5</v>
      </c>
      <c r="C71" s="79">
        <v>3</v>
      </c>
      <c r="D71" s="79">
        <v>4</v>
      </c>
      <c r="E71" s="79">
        <v>18051</v>
      </c>
      <c r="F71" s="79" t="str">
        <f t="shared" ca="1" si="21"/>
        <v>นาย</v>
      </c>
      <c r="G71" s="230" t="s">
        <v>2336</v>
      </c>
      <c r="H71" s="230" t="s">
        <v>2337</v>
      </c>
      <c r="I71" s="80" t="str">
        <f t="shared" ca="1" si="22"/>
        <v>นายวราเทพ  นาบง</v>
      </c>
      <c r="J71" s="80" t="str">
        <f t="shared" si="23"/>
        <v>Mr.Warathep  Nabong</v>
      </c>
      <c r="K71" s="79" t="str">
        <f t="shared" si="24"/>
        <v>Mr.</v>
      </c>
      <c r="L71" s="80" t="s">
        <v>2647</v>
      </c>
      <c r="M71" s="80" t="s">
        <v>2756</v>
      </c>
      <c r="N71" s="79">
        <v>1</v>
      </c>
      <c r="O71" s="81">
        <v>236376</v>
      </c>
      <c r="P71" s="103">
        <f t="shared" si="25"/>
        <v>38050</v>
      </c>
      <c r="Q71" s="103">
        <f t="shared" ca="1" si="26"/>
        <v>44376</v>
      </c>
      <c r="R71" s="104">
        <f t="shared" ca="1" si="27"/>
        <v>17</v>
      </c>
      <c r="S71" s="184" t="s">
        <v>2845</v>
      </c>
      <c r="T71" s="80"/>
      <c r="U71" s="186"/>
      <c r="W71" s="185">
        <v>1</v>
      </c>
    </row>
    <row r="72" spans="1:23" s="185" customFormat="1" ht="18.75" x14ac:dyDescent="0.3">
      <c r="A72" s="79">
        <v>697</v>
      </c>
      <c r="B72" s="79">
        <v>5</v>
      </c>
      <c r="C72" s="79">
        <v>3</v>
      </c>
      <c r="D72" s="79">
        <v>12</v>
      </c>
      <c r="E72" s="79">
        <v>18653</v>
      </c>
      <c r="F72" s="79" t="str">
        <f t="shared" ca="1" si="21"/>
        <v>นาย</v>
      </c>
      <c r="G72" s="230" t="s">
        <v>315</v>
      </c>
      <c r="H72" s="230" t="s">
        <v>2304</v>
      </c>
      <c r="I72" s="80" t="str">
        <f t="shared" ca="1" si="22"/>
        <v>นายจักรพงษ์  ไกรกงจักร</v>
      </c>
      <c r="J72" s="80" t="str">
        <f t="shared" si="23"/>
        <v>Mr.Chakkraphong  Kraikongchak</v>
      </c>
      <c r="K72" s="79" t="str">
        <f t="shared" si="24"/>
        <v>Mr.</v>
      </c>
      <c r="L72" s="80" t="s">
        <v>2444</v>
      </c>
      <c r="M72" s="80" t="s">
        <v>2764</v>
      </c>
      <c r="N72" s="79">
        <v>1</v>
      </c>
      <c r="O72" s="81">
        <v>236059</v>
      </c>
      <c r="P72" s="103">
        <f t="shared" si="25"/>
        <v>37732</v>
      </c>
      <c r="Q72" s="103">
        <f t="shared" ca="1" si="26"/>
        <v>44376</v>
      </c>
      <c r="R72" s="104">
        <f t="shared" ca="1" si="27"/>
        <v>18</v>
      </c>
      <c r="S72" s="184" t="s">
        <v>2870</v>
      </c>
      <c r="T72" s="80"/>
      <c r="U72" s="186"/>
      <c r="W72" s="185">
        <v>1</v>
      </c>
    </row>
    <row r="73" spans="1:23" s="185" customFormat="1" ht="18.75" x14ac:dyDescent="0.3">
      <c r="A73" s="79">
        <v>698</v>
      </c>
      <c r="B73" s="79">
        <v>5</v>
      </c>
      <c r="C73" s="79">
        <v>3</v>
      </c>
      <c r="D73" s="79">
        <v>13</v>
      </c>
      <c r="E73" s="79">
        <v>18655</v>
      </c>
      <c r="F73" s="79" t="str">
        <f t="shared" ca="1" si="21"/>
        <v>นาย</v>
      </c>
      <c r="G73" s="230" t="s">
        <v>384</v>
      </c>
      <c r="H73" s="230" t="s">
        <v>2306</v>
      </c>
      <c r="I73" s="80" t="str">
        <f t="shared" ca="1" si="22"/>
        <v>นายจิรายุ  จิตร์ชู</v>
      </c>
      <c r="J73" s="80" t="str">
        <f t="shared" si="23"/>
        <v>Mr.Chirayu  Chitchu</v>
      </c>
      <c r="K73" s="79" t="str">
        <f t="shared" si="24"/>
        <v>Mr.</v>
      </c>
      <c r="L73" s="80" t="s">
        <v>2393</v>
      </c>
      <c r="M73" s="80" t="s">
        <v>2765</v>
      </c>
      <c r="N73" s="79">
        <v>1</v>
      </c>
      <c r="O73" s="81">
        <v>236265</v>
      </c>
      <c r="P73" s="103">
        <f t="shared" si="25"/>
        <v>37938</v>
      </c>
      <c r="Q73" s="103">
        <f t="shared" ca="1" si="26"/>
        <v>44376</v>
      </c>
      <c r="R73" s="104">
        <f t="shared" ca="1" si="27"/>
        <v>17</v>
      </c>
      <c r="S73" s="184" t="s">
        <v>2871</v>
      </c>
      <c r="T73" s="80"/>
      <c r="U73" s="186"/>
      <c r="W73" s="185">
        <v>1</v>
      </c>
    </row>
    <row r="74" spans="1:23" s="185" customFormat="1" ht="18.75" x14ac:dyDescent="0.3">
      <c r="A74" s="79">
        <v>702</v>
      </c>
      <c r="B74" s="79">
        <v>5</v>
      </c>
      <c r="C74" s="79">
        <v>3</v>
      </c>
      <c r="D74" s="79">
        <v>17</v>
      </c>
      <c r="E74" s="79">
        <v>18663</v>
      </c>
      <c r="F74" s="79" t="str">
        <f t="shared" ca="1" si="21"/>
        <v>นาย</v>
      </c>
      <c r="G74" s="230" t="s">
        <v>2328</v>
      </c>
      <c r="H74" s="230" t="s">
        <v>2329</v>
      </c>
      <c r="I74" s="80" t="str">
        <f t="shared" ca="1" si="22"/>
        <v>นายภูภาร์ท  ปัญญาศาสตร์</v>
      </c>
      <c r="J74" s="80" t="str">
        <f t="shared" si="23"/>
        <v>Mr.Phupha  Panyasat</v>
      </c>
      <c r="K74" s="79" t="str">
        <f t="shared" si="24"/>
        <v>Mr.</v>
      </c>
      <c r="L74" s="80" t="s">
        <v>2654</v>
      </c>
      <c r="M74" s="80" t="s">
        <v>2769</v>
      </c>
      <c r="N74" s="79">
        <v>1</v>
      </c>
      <c r="O74" s="81">
        <v>236172</v>
      </c>
      <c r="P74" s="103">
        <f t="shared" si="25"/>
        <v>37845</v>
      </c>
      <c r="Q74" s="103">
        <f t="shared" ca="1" si="26"/>
        <v>44376</v>
      </c>
      <c r="R74" s="104">
        <f t="shared" ca="1" si="27"/>
        <v>17</v>
      </c>
      <c r="S74" s="184" t="s">
        <v>2872</v>
      </c>
      <c r="T74" s="80"/>
      <c r="U74" s="186"/>
      <c r="W74" s="185">
        <v>1</v>
      </c>
    </row>
    <row r="75" spans="1:23" s="185" customFormat="1" ht="18.75" x14ac:dyDescent="0.3">
      <c r="A75" s="79">
        <v>717</v>
      </c>
      <c r="B75" s="79">
        <v>5</v>
      </c>
      <c r="C75" s="79">
        <v>3</v>
      </c>
      <c r="D75" s="79">
        <v>32</v>
      </c>
      <c r="E75" s="79">
        <v>18965</v>
      </c>
      <c r="F75" s="79" t="str">
        <f t="shared" ca="1" si="21"/>
        <v>นางสาว</v>
      </c>
      <c r="G75" s="230" t="s">
        <v>2290</v>
      </c>
      <c r="H75" s="230" t="s">
        <v>2291</v>
      </c>
      <c r="I75" s="80" t="str">
        <f t="shared" ca="1" si="22"/>
        <v>นางสาวอนันตญา  เพชรไทยสงค์</v>
      </c>
      <c r="J75" s="80" t="str">
        <f t="shared" si="23"/>
        <v>Ms.Anantaya  Phetthaisong</v>
      </c>
      <c r="K75" s="79" t="str">
        <f t="shared" si="24"/>
        <v>Ms.</v>
      </c>
      <c r="L75" s="80" t="s">
        <v>2645</v>
      </c>
      <c r="M75" s="80" t="s">
        <v>2754</v>
      </c>
      <c r="N75" s="79">
        <v>2</v>
      </c>
      <c r="O75" s="81">
        <v>236433</v>
      </c>
      <c r="P75" s="103">
        <f t="shared" si="25"/>
        <v>38107</v>
      </c>
      <c r="Q75" s="103">
        <f t="shared" ca="1" si="26"/>
        <v>44376</v>
      </c>
      <c r="R75" s="104">
        <f t="shared" ca="1" si="27"/>
        <v>17</v>
      </c>
      <c r="S75" s="184" t="s">
        <v>2897</v>
      </c>
      <c r="T75" s="80"/>
      <c r="U75" s="186"/>
      <c r="W75" s="185">
        <v>1</v>
      </c>
    </row>
    <row r="76" spans="1:23" s="185" customFormat="1" ht="19.5" customHeight="1" x14ac:dyDescent="0.3">
      <c r="A76" s="79">
        <v>370</v>
      </c>
      <c r="B76" s="79">
        <v>3</v>
      </c>
      <c r="C76" s="79">
        <v>2</v>
      </c>
      <c r="D76" s="79">
        <v>23</v>
      </c>
      <c r="E76" s="79">
        <v>19044</v>
      </c>
      <c r="F76" s="79" t="str">
        <f ca="1">IF(R76&gt;=15,IF(N76=1,"นาย","นางสาว"),IF(N76=1,"เด็กชาย","เด็กหญิง"))</f>
        <v>นาย</v>
      </c>
      <c r="G76" s="80" t="s">
        <v>2169</v>
      </c>
      <c r="H76" s="80" t="s">
        <v>2938</v>
      </c>
      <c r="I76" s="80" t="str">
        <f t="shared" ref="I76:I84" ca="1" si="28">F76&amp;G76&amp;"  "&amp;H76</f>
        <v>นายศิวกร  ดานาดแก้ว</v>
      </c>
      <c r="J76" s="80" t="str">
        <f t="shared" ref="J76:J84" si="29">K76&amp;L76&amp;"  "&amp;M76</f>
        <v>Mr.Siwakorn  Tanadkaew</v>
      </c>
      <c r="K76" s="79" t="str">
        <f t="shared" ref="K76:K84" si="30">IF(N76=1,"Mr.","Ms.")</f>
        <v>Mr.</v>
      </c>
      <c r="L76" s="80" t="s">
        <v>2939</v>
      </c>
      <c r="M76" s="80" t="s">
        <v>2940</v>
      </c>
      <c r="N76" s="79">
        <v>1</v>
      </c>
      <c r="O76" s="81">
        <v>237049</v>
      </c>
      <c r="P76" s="103">
        <f t="shared" ref="P76:P84" si="31">DATE(YEAR(O76)-543,MONTH(O76),DAY(O76))</f>
        <v>38722</v>
      </c>
      <c r="Q76" s="103">
        <f t="shared" ref="Q76:Q84" ca="1" si="32">TODAY()</f>
        <v>44376</v>
      </c>
      <c r="R76" s="104">
        <f t="shared" ref="R76:R84" ca="1" si="33">DATEDIF(P76,Q76,"Y")</f>
        <v>15</v>
      </c>
      <c r="S76" s="184" t="s">
        <v>3968</v>
      </c>
      <c r="T76" s="80"/>
      <c r="U76" s="186"/>
      <c r="W76" s="185">
        <v>1</v>
      </c>
    </row>
    <row r="77" spans="1:23" s="185" customFormat="1" ht="18.75" x14ac:dyDescent="0.3">
      <c r="A77" s="79">
        <v>386</v>
      </c>
      <c r="B77" s="79">
        <v>3</v>
      </c>
      <c r="C77" s="79">
        <v>2</v>
      </c>
      <c r="D77" s="79">
        <v>39</v>
      </c>
      <c r="E77" s="79">
        <v>18560</v>
      </c>
      <c r="F77" s="79" t="str">
        <f ca="1">IF(R77&gt;=15,IF(N77=1,"นาย","นางสาว"),IF(N77=1,"เด็กชาย","เด็กหญิง"))</f>
        <v>นางสาว</v>
      </c>
      <c r="G77" s="80" t="s">
        <v>1838</v>
      </c>
      <c r="H77" s="80" t="s">
        <v>1839</v>
      </c>
      <c r="I77" s="80" t="str">
        <f t="shared" ca="1" si="28"/>
        <v>นางสาวสิรินเทพ  กลิ่นสายทอง</v>
      </c>
      <c r="J77" s="80" t="str">
        <f t="shared" si="29"/>
        <v>Ms.Sirinthep  Klinsaithong</v>
      </c>
      <c r="K77" s="79" t="str">
        <f t="shared" si="30"/>
        <v>Ms.</v>
      </c>
      <c r="L77" s="80" t="s">
        <v>2008</v>
      </c>
      <c r="M77" s="80" t="s">
        <v>2009</v>
      </c>
      <c r="N77" s="79">
        <v>2</v>
      </c>
      <c r="O77" s="81">
        <v>236764</v>
      </c>
      <c r="P77" s="103">
        <f t="shared" si="31"/>
        <v>38437</v>
      </c>
      <c r="Q77" s="103">
        <f t="shared" ca="1" si="32"/>
        <v>44376</v>
      </c>
      <c r="R77" s="104">
        <f t="shared" ca="1" si="33"/>
        <v>16</v>
      </c>
      <c r="S77" s="184" t="s">
        <v>2859</v>
      </c>
      <c r="T77" s="80"/>
      <c r="U77" s="186"/>
      <c r="W77" s="185">
        <v>1</v>
      </c>
    </row>
    <row r="78" spans="1:23" s="185" customFormat="1" ht="18.75" x14ac:dyDescent="0.3">
      <c r="A78" s="79">
        <v>433</v>
      </c>
      <c r="B78" s="79">
        <v>3</v>
      </c>
      <c r="C78" s="79">
        <v>4</v>
      </c>
      <c r="D78" s="79">
        <v>10</v>
      </c>
      <c r="E78" s="79">
        <v>18545</v>
      </c>
      <c r="F78" s="79" t="str">
        <f ca="1">IF(R78&gt;=15,IF(N78=1,"นาย","นางสาว"),IF(N78=1,"เด็กชาย","เด็กหญิง"))</f>
        <v>นาย</v>
      </c>
      <c r="G78" s="80" t="s">
        <v>1830</v>
      </c>
      <c r="H78" s="80" t="s">
        <v>1831</v>
      </c>
      <c r="I78" s="80" t="str">
        <f t="shared" ca="1" si="28"/>
        <v>นายสุรพงษ์  แก้ววันนา</v>
      </c>
      <c r="J78" s="80" t="str">
        <f t="shared" si="29"/>
        <v>Mr.Suraphong  Kaeowanna</v>
      </c>
      <c r="K78" s="79" t="str">
        <f t="shared" si="30"/>
        <v>Mr.</v>
      </c>
      <c r="L78" s="80" t="s">
        <v>1999</v>
      </c>
      <c r="M78" s="80" t="s">
        <v>2704</v>
      </c>
      <c r="N78" s="79">
        <v>1</v>
      </c>
      <c r="O78" s="81">
        <v>236879</v>
      </c>
      <c r="P78" s="103">
        <f t="shared" si="31"/>
        <v>38552</v>
      </c>
      <c r="Q78" s="103">
        <f t="shared" ca="1" si="32"/>
        <v>44376</v>
      </c>
      <c r="R78" s="104">
        <f t="shared" ca="1" si="33"/>
        <v>15</v>
      </c>
      <c r="S78" s="184" t="s">
        <v>2858</v>
      </c>
      <c r="T78" s="80"/>
      <c r="U78" s="186"/>
      <c r="W78" s="185">
        <v>1</v>
      </c>
    </row>
    <row r="79" spans="1:23" s="42" customFormat="1" ht="18.75" x14ac:dyDescent="0.3">
      <c r="A79" s="167">
        <v>282</v>
      </c>
      <c r="B79" s="32">
        <v>2</v>
      </c>
      <c r="C79" s="32">
        <v>4</v>
      </c>
      <c r="D79" s="32">
        <v>13</v>
      </c>
      <c r="E79" s="32">
        <v>18894</v>
      </c>
      <c r="F79" s="32" t="str">
        <f ca="1">IF(R79&gt;=15,IF(N79=1,"นาย","นางสาว"),IF(N79=1,"เด็กชาย","เด็กหญิง"))</f>
        <v>เด็กชาย</v>
      </c>
      <c r="G79" s="33" t="s">
        <v>298</v>
      </c>
      <c r="H79" s="33" t="s">
        <v>2379</v>
      </c>
      <c r="I79" s="33" t="str">
        <f t="shared" ca="1" si="28"/>
        <v>เด็กชายวรเมธ  ช่วยไทย</v>
      </c>
      <c r="J79" s="33" t="str">
        <f t="shared" si="29"/>
        <v>Mr.Woramet  Chuaithai</v>
      </c>
      <c r="K79" s="32" t="str">
        <f t="shared" si="30"/>
        <v>Mr.</v>
      </c>
      <c r="L79" s="33" t="s">
        <v>2407</v>
      </c>
      <c r="M79" s="33" t="s">
        <v>2556</v>
      </c>
      <c r="N79" s="32">
        <v>1</v>
      </c>
      <c r="O79" s="102">
        <v>237370</v>
      </c>
      <c r="P79" s="59">
        <f t="shared" si="31"/>
        <v>39043</v>
      </c>
      <c r="Q79" s="59">
        <f t="shared" ca="1" si="32"/>
        <v>44376</v>
      </c>
      <c r="R79" s="101">
        <f t="shared" ca="1" si="33"/>
        <v>14</v>
      </c>
      <c r="S79" s="166" t="s">
        <v>2886</v>
      </c>
      <c r="T79" s="33" t="s">
        <v>1762</v>
      </c>
      <c r="U79" s="54"/>
      <c r="W79" s="173">
        <v>1</v>
      </c>
    </row>
    <row r="80" spans="1:23" s="173" customFormat="1" ht="18.75" x14ac:dyDescent="0.3">
      <c r="A80" s="167">
        <v>17</v>
      </c>
      <c r="B80" s="167">
        <v>1</v>
      </c>
      <c r="C80" s="167">
        <v>1</v>
      </c>
      <c r="D80" s="167">
        <v>17</v>
      </c>
      <c r="E80" s="167">
        <v>19062</v>
      </c>
      <c r="F80" s="167" t="str">
        <f ca="1">IF(R80&gt;=15,IF(N80=1,"นาย","นางสาว"),IF(N80=1,"เด็กชาย","เด็กหญิง"))</f>
        <v>นาย</v>
      </c>
      <c r="G80" s="168" t="s">
        <v>3761</v>
      </c>
      <c r="H80" s="168" t="s">
        <v>3736</v>
      </c>
      <c r="I80" s="168" t="str">
        <f t="shared" ca="1" si="28"/>
        <v>นายรัชชานนท์  ประเทศ</v>
      </c>
      <c r="J80" s="168" t="str">
        <f t="shared" si="29"/>
        <v xml:space="preserve">Mr.  </v>
      </c>
      <c r="K80" s="167" t="str">
        <f t="shared" si="30"/>
        <v>Mr.</v>
      </c>
      <c r="L80" s="168"/>
      <c r="M80" s="168"/>
      <c r="N80" s="167">
        <v>1</v>
      </c>
      <c r="O80" s="169">
        <v>237084</v>
      </c>
      <c r="P80" s="170">
        <f t="shared" si="31"/>
        <v>38757</v>
      </c>
      <c r="Q80" s="170">
        <f t="shared" ca="1" si="32"/>
        <v>44376</v>
      </c>
      <c r="R80" s="171">
        <f t="shared" ca="1" si="33"/>
        <v>15</v>
      </c>
      <c r="S80" s="172" t="s">
        <v>3002</v>
      </c>
      <c r="T80" s="33" t="s">
        <v>4515</v>
      </c>
      <c r="W80" s="173">
        <v>1</v>
      </c>
    </row>
    <row r="81" spans="1:23" s="173" customFormat="1" ht="18.75" x14ac:dyDescent="0.3">
      <c r="A81" s="167">
        <v>19</v>
      </c>
      <c r="B81" s="167">
        <v>1</v>
      </c>
      <c r="C81" s="167">
        <v>1</v>
      </c>
      <c r="D81" s="167">
        <v>19</v>
      </c>
      <c r="E81" s="167">
        <v>19064</v>
      </c>
      <c r="F81" s="167" t="s">
        <v>446</v>
      </c>
      <c r="G81" s="168" t="s">
        <v>4497</v>
      </c>
      <c r="H81" s="168" t="s">
        <v>4498</v>
      </c>
      <c r="I81" s="168" t="str">
        <f t="shared" si="28"/>
        <v>เด็กชายราเมศวร์  เรืองฤทธิ์</v>
      </c>
      <c r="J81" s="168" t="str">
        <f t="shared" si="29"/>
        <v xml:space="preserve">Mr.  </v>
      </c>
      <c r="K81" s="167" t="str">
        <f t="shared" si="30"/>
        <v>Mr.</v>
      </c>
      <c r="L81" s="168"/>
      <c r="M81" s="168"/>
      <c r="N81" s="167">
        <v>1</v>
      </c>
      <c r="O81" s="169">
        <v>237085</v>
      </c>
      <c r="P81" s="170">
        <f t="shared" si="31"/>
        <v>38758</v>
      </c>
      <c r="Q81" s="170">
        <f t="shared" ca="1" si="32"/>
        <v>44376</v>
      </c>
      <c r="R81" s="171">
        <f t="shared" ca="1" si="33"/>
        <v>15</v>
      </c>
      <c r="S81" s="172" t="s">
        <v>3026</v>
      </c>
      <c r="T81" s="33" t="s">
        <v>2962</v>
      </c>
      <c r="W81" s="173">
        <v>1</v>
      </c>
    </row>
    <row r="82" spans="1:23" s="173" customFormat="1" ht="18.75" x14ac:dyDescent="0.3">
      <c r="A82" s="167">
        <v>44</v>
      </c>
      <c r="B82" s="167">
        <v>1</v>
      </c>
      <c r="C82" s="167">
        <v>2</v>
      </c>
      <c r="D82" s="167">
        <v>3</v>
      </c>
      <c r="E82" s="167">
        <v>19088</v>
      </c>
      <c r="F82" s="167" t="str">
        <f t="shared" ref="F82:F87" ca="1" si="34">IF(R82&gt;=15,IF(N82=1,"นาย","นางสาว"),IF(N82=1,"เด็กชาย","เด็กหญิง"))</f>
        <v>นาย</v>
      </c>
      <c r="G82" s="168" t="s">
        <v>110</v>
      </c>
      <c r="H82" s="168" t="s">
        <v>3786</v>
      </c>
      <c r="I82" s="168" t="str">
        <f t="shared" ca="1" si="28"/>
        <v>นายจิรวัฒน์  พวงน้อย</v>
      </c>
      <c r="J82" s="168" t="str">
        <f t="shared" si="29"/>
        <v xml:space="preserve">Mr.  </v>
      </c>
      <c r="K82" s="167" t="str">
        <f t="shared" si="30"/>
        <v>Mr.</v>
      </c>
      <c r="L82" s="168"/>
      <c r="M82" s="168"/>
      <c r="N82" s="167">
        <v>1</v>
      </c>
      <c r="O82" s="169">
        <v>237084</v>
      </c>
      <c r="P82" s="170">
        <f t="shared" si="31"/>
        <v>38757</v>
      </c>
      <c r="Q82" s="170">
        <f t="shared" ca="1" si="32"/>
        <v>44376</v>
      </c>
      <c r="R82" s="171">
        <f t="shared" ca="1" si="33"/>
        <v>15</v>
      </c>
      <c r="S82" s="172" t="s">
        <v>3984</v>
      </c>
      <c r="T82" s="33" t="s">
        <v>2973</v>
      </c>
      <c r="W82" s="173">
        <v>1</v>
      </c>
    </row>
    <row r="83" spans="1:23" s="181" customFormat="1" ht="18.75" x14ac:dyDescent="0.3">
      <c r="A83" s="167">
        <v>223</v>
      </c>
      <c r="B83" s="174">
        <v>2</v>
      </c>
      <c r="C83" s="174">
        <v>2</v>
      </c>
      <c r="D83" s="32">
        <v>24</v>
      </c>
      <c r="E83" s="174">
        <v>19213</v>
      </c>
      <c r="F83" s="174" t="str">
        <f t="shared" ca="1" si="34"/>
        <v>เด็กชาย</v>
      </c>
      <c r="G83" s="175" t="s">
        <v>4387</v>
      </c>
      <c r="H83" s="175" t="s">
        <v>4384</v>
      </c>
      <c r="I83" s="175" t="str">
        <f t="shared" ca="1" si="28"/>
        <v>เด็กชายชนกานต์  สุระทน</v>
      </c>
      <c r="J83" s="175" t="str">
        <f t="shared" si="29"/>
        <v xml:space="preserve">Mr.  </v>
      </c>
      <c r="K83" s="174" t="str">
        <f t="shared" si="30"/>
        <v>Mr.</v>
      </c>
      <c r="L83" s="175"/>
      <c r="M83" s="175"/>
      <c r="N83" s="174">
        <v>1</v>
      </c>
      <c r="O83" s="176">
        <v>237393</v>
      </c>
      <c r="P83" s="177">
        <f t="shared" si="31"/>
        <v>39066</v>
      </c>
      <c r="Q83" s="177">
        <f t="shared" ca="1" si="32"/>
        <v>44376</v>
      </c>
      <c r="R83" s="178">
        <f t="shared" ca="1" si="33"/>
        <v>14</v>
      </c>
      <c r="S83" s="179" t="s">
        <v>4389</v>
      </c>
      <c r="T83" s="175"/>
      <c r="U83" s="180"/>
      <c r="W83" s="173">
        <v>1</v>
      </c>
    </row>
    <row r="84" spans="1:23" s="181" customFormat="1" ht="18.75" x14ac:dyDescent="0.3">
      <c r="A84" s="167">
        <v>260</v>
      </c>
      <c r="B84" s="174">
        <v>2</v>
      </c>
      <c r="C84" s="174">
        <v>3</v>
      </c>
      <c r="D84" s="32">
        <v>26</v>
      </c>
      <c r="E84" s="174">
        <v>19225</v>
      </c>
      <c r="F84" s="174" t="str">
        <f t="shared" ca="1" si="34"/>
        <v>เด็กชาย</v>
      </c>
      <c r="G84" s="175" t="s">
        <v>4443</v>
      </c>
      <c r="H84" s="175" t="s">
        <v>4390</v>
      </c>
      <c r="I84" s="175" t="str">
        <f t="shared" ca="1" si="28"/>
        <v>เด็กชายศุภวิชญ์  อิ่มนาง</v>
      </c>
      <c r="J84" s="175" t="str">
        <f t="shared" si="29"/>
        <v xml:space="preserve">Mr.  </v>
      </c>
      <c r="K84" s="174" t="str">
        <f t="shared" si="30"/>
        <v>Mr.</v>
      </c>
      <c r="L84" s="175"/>
      <c r="M84" s="175"/>
      <c r="N84" s="174">
        <v>1</v>
      </c>
      <c r="O84" s="176">
        <v>237539</v>
      </c>
      <c r="P84" s="177">
        <f t="shared" si="31"/>
        <v>39212</v>
      </c>
      <c r="Q84" s="177">
        <f t="shared" ca="1" si="32"/>
        <v>44376</v>
      </c>
      <c r="R84" s="178">
        <f t="shared" ca="1" si="33"/>
        <v>14</v>
      </c>
      <c r="S84" s="179" t="s">
        <v>4396</v>
      </c>
      <c r="T84" s="175"/>
      <c r="U84" s="180"/>
      <c r="W84" s="173">
        <v>1</v>
      </c>
    </row>
    <row r="85" spans="1:23" s="185" customFormat="1" ht="18.75" x14ac:dyDescent="0.3">
      <c r="A85" s="79">
        <v>543</v>
      </c>
      <c r="B85" s="79">
        <v>4</v>
      </c>
      <c r="C85" s="79">
        <v>2</v>
      </c>
      <c r="D85" s="79">
        <v>43</v>
      </c>
      <c r="E85" s="79">
        <v>19292</v>
      </c>
      <c r="F85" s="79" t="str">
        <f t="shared" ca="1" si="34"/>
        <v>นางสาว</v>
      </c>
      <c r="G85" s="80" t="s">
        <v>4148</v>
      </c>
      <c r="H85" s="80" t="s">
        <v>4128</v>
      </c>
      <c r="I85" s="80" t="str">
        <f ca="1">F85&amp;G85&amp;"  "&amp;H85</f>
        <v>นางสาวอัญชลี  หวังมีสุข</v>
      </c>
      <c r="J85" s="80" t="str">
        <f>K85&amp;L85&amp;"  "&amp;M85</f>
        <v xml:space="preserve">Ms.  </v>
      </c>
      <c r="K85" s="79" t="str">
        <f>IF(N85=1,"Mr.","Ms.")</f>
        <v>Ms.</v>
      </c>
      <c r="L85" s="80"/>
      <c r="M85" s="80"/>
      <c r="N85" s="79">
        <v>2</v>
      </c>
      <c r="O85" s="81">
        <v>236190</v>
      </c>
      <c r="P85" s="103">
        <f>DATE(YEAR(O85)-543,MONTH(O85),DAY(O85))</f>
        <v>37863</v>
      </c>
      <c r="Q85" s="103">
        <f ca="1">TODAY()</f>
        <v>44376</v>
      </c>
      <c r="R85" s="104">
        <f ca="1">DATEDIF(P85,Q85,"Y")</f>
        <v>17</v>
      </c>
      <c r="S85" s="184" t="s">
        <v>4176</v>
      </c>
      <c r="T85" s="80" t="s">
        <v>3326</v>
      </c>
      <c r="U85" s="186"/>
      <c r="W85" s="185">
        <v>1</v>
      </c>
    </row>
    <row r="86" spans="1:23" s="185" customFormat="1" ht="18.75" x14ac:dyDescent="0.3">
      <c r="A86" s="79">
        <v>547</v>
      </c>
      <c r="B86" s="79">
        <v>4</v>
      </c>
      <c r="C86" s="79">
        <v>3</v>
      </c>
      <c r="D86" s="79">
        <v>4</v>
      </c>
      <c r="E86" s="79">
        <v>19294</v>
      </c>
      <c r="F86" s="79" t="str">
        <f t="shared" ca="1" si="34"/>
        <v>นาย</v>
      </c>
      <c r="G86" s="80" t="s">
        <v>1769</v>
      </c>
      <c r="H86" s="80" t="s">
        <v>4213</v>
      </c>
      <c r="I86" s="80" t="str">
        <f ca="1">F86&amp;G86&amp;"  "&amp;H86</f>
        <v>นายกฤษดา  จิตรปรีดา</v>
      </c>
      <c r="J86" s="80" t="str">
        <f>K86&amp;L86&amp;"  "&amp;M86</f>
        <v xml:space="preserve">Mr.  </v>
      </c>
      <c r="K86" s="79" t="str">
        <f>IF(N86=1,"Mr.","Ms.")</f>
        <v>Mr.</v>
      </c>
      <c r="L86" s="80"/>
      <c r="M86" s="80"/>
      <c r="N86" s="79">
        <v>1</v>
      </c>
      <c r="O86" s="81">
        <v>236190</v>
      </c>
      <c r="P86" s="103">
        <f>DATE(YEAR(O86)-543,MONTH(O86),DAY(O86))</f>
        <v>37863</v>
      </c>
      <c r="Q86" s="103">
        <f ca="1">TODAY()</f>
        <v>44376</v>
      </c>
      <c r="R86" s="104">
        <f ca="1">DATEDIF(P86,Q86,"Y")</f>
        <v>17</v>
      </c>
      <c r="S86" s="184" t="s">
        <v>4276</v>
      </c>
      <c r="T86" s="80" t="s">
        <v>3390</v>
      </c>
      <c r="U86" s="186"/>
      <c r="W86" s="185">
        <v>1</v>
      </c>
    </row>
    <row r="87" spans="1:23" s="185" customFormat="1" ht="18.75" x14ac:dyDescent="0.3">
      <c r="A87" s="79">
        <v>560</v>
      </c>
      <c r="B87" s="79">
        <v>4</v>
      </c>
      <c r="C87" s="79">
        <v>3</v>
      </c>
      <c r="D87" s="79">
        <v>17</v>
      </c>
      <c r="E87" s="79">
        <v>19309</v>
      </c>
      <c r="F87" s="79" t="str">
        <f t="shared" ca="1" si="34"/>
        <v>นาย</v>
      </c>
      <c r="G87" s="80" t="s">
        <v>4236</v>
      </c>
      <c r="H87" s="80" t="s">
        <v>4206</v>
      </c>
      <c r="I87" s="80" t="str">
        <f ca="1">F87&amp;G87&amp;"  "&amp;H87</f>
        <v>นายพันกร  เพ็ชสังฆาต</v>
      </c>
      <c r="J87" s="80" t="str">
        <f>K87&amp;L87&amp;"  "&amp;M87</f>
        <v xml:space="preserve">Mr.  </v>
      </c>
      <c r="K87" s="79" t="str">
        <f>IF(N87=1,"Mr.","Ms.")</f>
        <v>Mr.</v>
      </c>
      <c r="L87" s="80"/>
      <c r="M87" s="80"/>
      <c r="N87" s="79">
        <v>1</v>
      </c>
      <c r="O87" s="81">
        <v>236190</v>
      </c>
      <c r="P87" s="103">
        <f>DATE(YEAR(O87)-543,MONTH(O87),DAY(O87))</f>
        <v>37863</v>
      </c>
      <c r="Q87" s="103">
        <f ca="1">TODAY()</f>
        <v>44376</v>
      </c>
      <c r="R87" s="104">
        <f ca="1">DATEDIF(P87,Q87,"Y")</f>
        <v>17</v>
      </c>
      <c r="S87" s="184" t="s">
        <v>4267</v>
      </c>
      <c r="T87" s="80" t="s">
        <v>3390</v>
      </c>
      <c r="U87" s="186"/>
      <c r="W87" s="185">
        <v>1</v>
      </c>
    </row>
  </sheetData>
  <sortState ref="A1:Z33">
    <sortCondition ref="D1:D33"/>
    <sortCondition ref="E1:E33"/>
    <sortCondition ref="G1:G33"/>
  </sortState>
  <conditionalFormatting sqref="F1">
    <cfRule type="duplicateValues" dxfId="727" priority="685"/>
  </conditionalFormatting>
  <conditionalFormatting sqref="F2">
    <cfRule type="duplicateValues" dxfId="726" priority="678"/>
  </conditionalFormatting>
  <conditionalFormatting sqref="F3">
    <cfRule type="duplicateValues" dxfId="725" priority="671"/>
  </conditionalFormatting>
  <conditionalFormatting sqref="F4">
    <cfRule type="duplicateValues" dxfId="724" priority="664"/>
  </conditionalFormatting>
  <conditionalFormatting sqref="F5">
    <cfRule type="duplicateValues" dxfId="723" priority="651"/>
  </conditionalFormatting>
  <conditionalFormatting sqref="F6">
    <cfRule type="duplicateValues" dxfId="722" priority="650"/>
  </conditionalFormatting>
  <conditionalFormatting sqref="F7">
    <cfRule type="duplicateValues" dxfId="721" priority="643"/>
  </conditionalFormatting>
  <conditionalFormatting sqref="F8">
    <cfRule type="duplicateValues" dxfId="720" priority="636"/>
  </conditionalFormatting>
  <conditionalFormatting sqref="F9">
    <cfRule type="duplicateValues" dxfId="719" priority="629"/>
  </conditionalFormatting>
  <conditionalFormatting sqref="F10">
    <cfRule type="duplicateValues" dxfId="718" priority="622"/>
  </conditionalFormatting>
  <conditionalFormatting sqref="F11">
    <cfRule type="duplicateValues" dxfId="717" priority="615"/>
  </conditionalFormatting>
  <conditionalFormatting sqref="F12">
    <cfRule type="duplicateValues" dxfId="716" priority="608"/>
  </conditionalFormatting>
  <conditionalFormatting sqref="F13">
    <cfRule type="duplicateValues" dxfId="715" priority="600"/>
  </conditionalFormatting>
  <conditionalFormatting sqref="F14">
    <cfRule type="duplicateValues" dxfId="714" priority="592"/>
  </conditionalFormatting>
  <conditionalFormatting sqref="F15">
    <cfRule type="duplicateValues" dxfId="713" priority="583"/>
  </conditionalFormatting>
  <conditionalFormatting sqref="F16">
    <cfRule type="duplicateValues" dxfId="712" priority="578"/>
  </conditionalFormatting>
  <conditionalFormatting sqref="F17">
    <cfRule type="duplicateValues" dxfId="711" priority="569"/>
  </conditionalFormatting>
  <conditionalFormatting sqref="F18">
    <cfRule type="duplicateValues" dxfId="710" priority="557"/>
  </conditionalFormatting>
  <conditionalFormatting sqref="F19">
    <cfRule type="duplicateValues" dxfId="709" priority="556"/>
  </conditionalFormatting>
  <conditionalFormatting sqref="F20">
    <cfRule type="duplicateValues" dxfId="708" priority="543"/>
  </conditionalFormatting>
  <conditionalFormatting sqref="F21">
    <cfRule type="duplicateValues" dxfId="707" priority="542"/>
  </conditionalFormatting>
  <conditionalFormatting sqref="F22">
    <cfRule type="duplicateValues" dxfId="706" priority="535"/>
  </conditionalFormatting>
  <conditionalFormatting sqref="F23">
    <cfRule type="duplicateValues" dxfId="705" priority="528"/>
  </conditionalFormatting>
  <conditionalFormatting sqref="F24">
    <cfRule type="duplicateValues" dxfId="704" priority="521"/>
  </conditionalFormatting>
  <conditionalFormatting sqref="F25">
    <cfRule type="duplicateValues" dxfId="703" priority="514"/>
  </conditionalFormatting>
  <conditionalFormatting sqref="F26">
    <cfRule type="duplicateValues" dxfId="702" priority="507"/>
  </conditionalFormatting>
  <conditionalFormatting sqref="F27">
    <cfRule type="duplicateValues" dxfId="701" priority="500"/>
  </conditionalFormatting>
  <conditionalFormatting sqref="F28">
    <cfRule type="duplicateValues" dxfId="700" priority="493"/>
  </conditionalFormatting>
  <conditionalFormatting sqref="F29">
    <cfRule type="duplicateValues" dxfId="699" priority="486"/>
  </conditionalFormatting>
  <conditionalFormatting sqref="F30">
    <cfRule type="duplicateValues" dxfId="698" priority="479"/>
  </conditionalFormatting>
  <conditionalFormatting sqref="F31">
    <cfRule type="duplicateValues" dxfId="697" priority="472"/>
  </conditionalFormatting>
  <conditionalFormatting sqref="F32">
    <cfRule type="duplicateValues" dxfId="696" priority="465"/>
  </conditionalFormatting>
  <conditionalFormatting sqref="F33">
    <cfRule type="duplicateValues" dxfId="695" priority="458"/>
  </conditionalFormatting>
  <conditionalFormatting sqref="F34">
    <cfRule type="duplicateValues" dxfId="694" priority="450"/>
  </conditionalFormatting>
  <conditionalFormatting sqref="E35">
    <cfRule type="duplicateValues" dxfId="693" priority="444"/>
  </conditionalFormatting>
  <conditionalFormatting sqref="F36:S36 A36:D36">
    <cfRule type="cellIs" dxfId="692" priority="434" operator="equal">
      <formula>#REF!</formula>
    </cfRule>
  </conditionalFormatting>
  <conditionalFormatting sqref="A36:S36">
    <cfRule type="cellIs" dxfId="691" priority="432" operator="equal">
      <formula>$Y$1</formula>
    </cfRule>
  </conditionalFormatting>
  <conditionalFormatting sqref="E36">
    <cfRule type="cellIs" dxfId="690" priority="431" operator="equal">
      <formula>#REF!</formula>
    </cfRule>
  </conditionalFormatting>
  <conditionalFormatting sqref="E36">
    <cfRule type="cellIs" dxfId="689" priority="430" operator="greaterThan">
      <formula>$U$1</formula>
    </cfRule>
  </conditionalFormatting>
  <conditionalFormatting sqref="N36">
    <cfRule type="cellIs" dxfId="688" priority="435" operator="equal">
      <formula>$T$890</formula>
    </cfRule>
  </conditionalFormatting>
  <conditionalFormatting sqref="S36">
    <cfRule type="cellIs" dxfId="687" priority="436" operator="equal">
      <formula>$T$889</formula>
    </cfRule>
  </conditionalFormatting>
  <conditionalFormatting sqref="E36">
    <cfRule type="duplicateValues" dxfId="686" priority="437"/>
  </conditionalFormatting>
  <conditionalFormatting sqref="F37:S37 A37">
    <cfRule type="cellIs" dxfId="685" priority="426" operator="equal">
      <formula>#REF!</formula>
    </cfRule>
  </conditionalFormatting>
  <conditionalFormatting sqref="B37:D37">
    <cfRule type="cellIs" dxfId="684" priority="424" operator="equal">
      <formula>#REF!</formula>
    </cfRule>
  </conditionalFormatting>
  <conditionalFormatting sqref="A37:S37">
    <cfRule type="cellIs" dxfId="683" priority="423" operator="equal">
      <formula>$Y$1</formula>
    </cfRule>
  </conditionalFormatting>
  <conditionalFormatting sqref="E37">
    <cfRule type="cellIs" dxfId="682" priority="422" operator="equal">
      <formula>#REF!</formula>
    </cfRule>
  </conditionalFormatting>
  <conditionalFormatting sqref="E37">
    <cfRule type="cellIs" dxfId="681" priority="421" operator="greaterThan">
      <formula>$U$1</formula>
    </cfRule>
  </conditionalFormatting>
  <conditionalFormatting sqref="N37">
    <cfRule type="cellIs" dxfId="680" priority="427" operator="equal">
      <formula>$T$889</formula>
    </cfRule>
  </conditionalFormatting>
  <conditionalFormatting sqref="S37">
    <cfRule type="cellIs" dxfId="679" priority="428" operator="equal">
      <formula>$T$888</formula>
    </cfRule>
  </conditionalFormatting>
  <conditionalFormatting sqref="E37">
    <cfRule type="duplicateValues" dxfId="678" priority="429"/>
  </conditionalFormatting>
  <conditionalFormatting sqref="A38 F38:S38">
    <cfRule type="cellIs" dxfId="677" priority="417" operator="equal">
      <formula>#REF!</formula>
    </cfRule>
  </conditionalFormatting>
  <conditionalFormatting sqref="B38:D38">
    <cfRule type="cellIs" dxfId="676" priority="415" operator="equal">
      <formula>#REF!</formula>
    </cfRule>
  </conditionalFormatting>
  <conditionalFormatting sqref="A38:S38">
    <cfRule type="cellIs" dxfId="675" priority="414" operator="equal">
      <formula>$Y$1</formula>
    </cfRule>
  </conditionalFormatting>
  <conditionalFormatting sqref="E38">
    <cfRule type="cellIs" dxfId="674" priority="413" operator="equal">
      <formula>#REF!</formula>
    </cfRule>
  </conditionalFormatting>
  <conditionalFormatting sqref="E38">
    <cfRule type="cellIs" dxfId="673" priority="412" operator="greaterThan">
      <formula>$U$1</formula>
    </cfRule>
  </conditionalFormatting>
  <conditionalFormatting sqref="N38">
    <cfRule type="cellIs" dxfId="672" priority="418" operator="equal">
      <formula>$T$888</formula>
    </cfRule>
  </conditionalFormatting>
  <conditionalFormatting sqref="S38">
    <cfRule type="cellIs" dxfId="671" priority="419" operator="equal">
      <formula>$T$887</formula>
    </cfRule>
  </conditionalFormatting>
  <conditionalFormatting sqref="E38">
    <cfRule type="duplicateValues" dxfId="670" priority="420"/>
  </conditionalFormatting>
  <conditionalFormatting sqref="F39:S39 A39">
    <cfRule type="cellIs" dxfId="669" priority="408" operator="equal">
      <formula>#REF!</formula>
    </cfRule>
  </conditionalFormatting>
  <conditionalFormatting sqref="B39:D39">
    <cfRule type="cellIs" dxfId="668" priority="406" operator="equal">
      <formula>#REF!</formula>
    </cfRule>
  </conditionalFormatting>
  <conditionalFormatting sqref="A39:S39">
    <cfRule type="cellIs" dxfId="667" priority="405" operator="equal">
      <formula>$Y$1</formula>
    </cfRule>
  </conditionalFormatting>
  <conditionalFormatting sqref="E39">
    <cfRule type="cellIs" dxfId="666" priority="404" operator="equal">
      <formula>#REF!</formula>
    </cfRule>
  </conditionalFormatting>
  <conditionalFormatting sqref="E39">
    <cfRule type="cellIs" dxfId="665" priority="403" operator="greaterThan">
      <formula>$U$1</formula>
    </cfRule>
  </conditionalFormatting>
  <conditionalFormatting sqref="N39">
    <cfRule type="cellIs" dxfId="664" priority="409" operator="equal">
      <formula>$T$887</formula>
    </cfRule>
  </conditionalFormatting>
  <conditionalFormatting sqref="S39">
    <cfRule type="cellIs" dxfId="663" priority="410" operator="equal">
      <formula>$T$886</formula>
    </cfRule>
  </conditionalFormatting>
  <conditionalFormatting sqref="E39">
    <cfRule type="duplicateValues" dxfId="662" priority="411"/>
  </conditionalFormatting>
  <conditionalFormatting sqref="F40:S40 A40">
    <cfRule type="cellIs" dxfId="661" priority="399" operator="equal">
      <formula>#REF!</formula>
    </cfRule>
  </conditionalFormatting>
  <conditionalFormatting sqref="B40:D40">
    <cfRule type="cellIs" dxfId="660" priority="397" operator="equal">
      <formula>#REF!</formula>
    </cfRule>
  </conditionalFormatting>
  <conditionalFormatting sqref="A40:S40">
    <cfRule type="cellIs" dxfId="659" priority="396" operator="equal">
      <formula>$Y$1</formula>
    </cfRule>
  </conditionalFormatting>
  <conditionalFormatting sqref="E40">
    <cfRule type="cellIs" dxfId="658" priority="395" operator="equal">
      <formula>#REF!</formula>
    </cfRule>
  </conditionalFormatting>
  <conditionalFormatting sqref="E40">
    <cfRule type="cellIs" dxfId="657" priority="394" operator="greaterThan">
      <formula>$U$1</formula>
    </cfRule>
  </conditionalFormatting>
  <conditionalFormatting sqref="N40">
    <cfRule type="cellIs" dxfId="656" priority="400" operator="equal">
      <formula>$T$886</formula>
    </cfRule>
  </conditionalFormatting>
  <conditionalFormatting sqref="S40">
    <cfRule type="cellIs" dxfId="655" priority="401" operator="equal">
      <formula>$T$885</formula>
    </cfRule>
  </conditionalFormatting>
  <conditionalFormatting sqref="E40">
    <cfRule type="duplicateValues" dxfId="654" priority="402"/>
  </conditionalFormatting>
  <conditionalFormatting sqref="F41:T41 A41">
    <cfRule type="cellIs" dxfId="653" priority="390" operator="equal">
      <formula>#REF!</formula>
    </cfRule>
  </conditionalFormatting>
  <conditionalFormatting sqref="B41:D41">
    <cfRule type="cellIs" dxfId="652" priority="388" operator="equal">
      <formula>#REF!</formula>
    </cfRule>
  </conditionalFormatting>
  <conditionalFormatting sqref="A41:T41">
    <cfRule type="cellIs" dxfId="651" priority="387" operator="equal">
      <formula>$Y$1</formula>
    </cfRule>
  </conditionalFormatting>
  <conditionalFormatting sqref="E41">
    <cfRule type="cellIs" dxfId="650" priority="386" operator="equal">
      <formula>#REF!</formula>
    </cfRule>
  </conditionalFormatting>
  <conditionalFormatting sqref="N41">
    <cfRule type="cellIs" dxfId="649" priority="391" operator="equal">
      <formula>$T$635</formula>
    </cfRule>
  </conditionalFormatting>
  <conditionalFormatting sqref="S41">
    <cfRule type="cellIs" dxfId="648" priority="392" operator="equal">
      <formula>$T$634</formula>
    </cfRule>
  </conditionalFormatting>
  <conditionalFormatting sqref="E41">
    <cfRule type="cellIs" dxfId="647" priority="385" operator="greaterThan">
      <formula>$U$1</formula>
    </cfRule>
  </conditionalFormatting>
  <conditionalFormatting sqref="E41">
    <cfRule type="duplicateValues" dxfId="646" priority="393"/>
  </conditionalFormatting>
  <conditionalFormatting sqref="A42:D43 F42:T43">
    <cfRule type="cellIs" dxfId="645" priority="381" operator="equal">
      <formula>#REF!</formula>
    </cfRule>
  </conditionalFormatting>
  <conditionalFormatting sqref="A42:T43">
    <cfRule type="cellIs" dxfId="644" priority="379" operator="equal">
      <formula>$Y$1</formula>
    </cfRule>
  </conditionalFormatting>
  <conditionalFormatting sqref="E42:E43">
    <cfRule type="cellIs" dxfId="643" priority="378" operator="equal">
      <formula>#REF!</formula>
    </cfRule>
  </conditionalFormatting>
  <conditionalFormatting sqref="N42:N43">
    <cfRule type="cellIs" dxfId="642" priority="382" operator="equal">
      <formula>$T$635</formula>
    </cfRule>
  </conditionalFormatting>
  <conditionalFormatting sqref="S42:S43">
    <cfRule type="cellIs" dxfId="641" priority="383" operator="equal">
      <formula>$T$634</formula>
    </cfRule>
  </conditionalFormatting>
  <conditionalFormatting sqref="E42:E43">
    <cfRule type="cellIs" dxfId="640" priority="377" operator="greaterThan">
      <formula>$U$1</formula>
    </cfRule>
  </conditionalFormatting>
  <conditionalFormatting sqref="E42:E43">
    <cfRule type="duplicateValues" dxfId="639" priority="384"/>
  </conditionalFormatting>
  <conditionalFormatting sqref="F44:T44 A44:D44">
    <cfRule type="cellIs" dxfId="638" priority="373" operator="equal">
      <formula>#REF!</formula>
    </cfRule>
  </conditionalFormatting>
  <conditionalFormatting sqref="A44:T44">
    <cfRule type="cellIs" dxfId="637" priority="371" operator="equal">
      <formula>$Y$1</formula>
    </cfRule>
  </conditionalFormatting>
  <conditionalFormatting sqref="E44">
    <cfRule type="cellIs" dxfId="636" priority="370" operator="equal">
      <formula>#REF!</formula>
    </cfRule>
  </conditionalFormatting>
  <conditionalFormatting sqref="N44">
    <cfRule type="cellIs" dxfId="635" priority="374" operator="equal">
      <formula>$T$635</formula>
    </cfRule>
  </conditionalFormatting>
  <conditionalFormatting sqref="S44">
    <cfRule type="cellIs" dxfId="634" priority="375" operator="equal">
      <formula>$T$634</formula>
    </cfRule>
  </conditionalFormatting>
  <conditionalFormatting sqref="E44">
    <cfRule type="cellIs" dxfId="633" priority="369" operator="greaterThan">
      <formula>$U$1</formula>
    </cfRule>
  </conditionalFormatting>
  <conditionalFormatting sqref="E44">
    <cfRule type="duplicateValues" dxfId="632" priority="376"/>
  </conditionalFormatting>
  <conditionalFormatting sqref="A45:D45 F45:T45">
    <cfRule type="cellIs" dxfId="631" priority="365" operator="equal">
      <formula>#REF!</formula>
    </cfRule>
  </conditionalFormatting>
  <conditionalFormatting sqref="A45:T45">
    <cfRule type="cellIs" dxfId="630" priority="363" operator="equal">
      <formula>$Y$1</formula>
    </cfRule>
  </conditionalFormatting>
  <conditionalFormatting sqref="E45">
    <cfRule type="cellIs" dxfId="629" priority="362" operator="equal">
      <formula>#REF!</formula>
    </cfRule>
  </conditionalFormatting>
  <conditionalFormatting sqref="N45">
    <cfRule type="cellIs" dxfId="628" priority="366" operator="equal">
      <formula>$T$635</formula>
    </cfRule>
  </conditionalFormatting>
  <conditionalFormatting sqref="S45">
    <cfRule type="cellIs" dxfId="627" priority="367" operator="equal">
      <formula>$T$634</formula>
    </cfRule>
  </conditionalFormatting>
  <conditionalFormatting sqref="E45">
    <cfRule type="cellIs" dxfId="626" priority="361" operator="greaterThan">
      <formula>$U$1</formula>
    </cfRule>
  </conditionalFormatting>
  <conditionalFormatting sqref="E45">
    <cfRule type="duplicateValues" dxfId="625" priority="368"/>
  </conditionalFormatting>
  <conditionalFormatting sqref="F46:T46 A46:D46">
    <cfRule type="cellIs" dxfId="624" priority="357" operator="equal">
      <formula>#REF!</formula>
    </cfRule>
  </conditionalFormatting>
  <conditionalFormatting sqref="A46:T46">
    <cfRule type="cellIs" dxfId="623" priority="355" operator="equal">
      <formula>$Y$1</formula>
    </cfRule>
  </conditionalFormatting>
  <conditionalFormatting sqref="E46">
    <cfRule type="cellIs" dxfId="622" priority="354" operator="equal">
      <formula>#REF!</formula>
    </cfRule>
  </conditionalFormatting>
  <conditionalFormatting sqref="N46">
    <cfRule type="cellIs" dxfId="621" priority="358" operator="equal">
      <formula>$T$635</formula>
    </cfRule>
  </conditionalFormatting>
  <conditionalFormatting sqref="S46">
    <cfRule type="cellIs" dxfId="620" priority="359" operator="equal">
      <formula>$T$634</formula>
    </cfRule>
  </conditionalFormatting>
  <conditionalFormatting sqref="E46">
    <cfRule type="cellIs" dxfId="619" priority="353" operator="greaterThan">
      <formula>$U$1</formula>
    </cfRule>
  </conditionalFormatting>
  <conditionalFormatting sqref="E46">
    <cfRule type="duplicateValues" dxfId="618" priority="360"/>
  </conditionalFormatting>
  <conditionalFormatting sqref="A47:D47 F47:T47">
    <cfRule type="cellIs" dxfId="617" priority="349" operator="equal">
      <formula>#REF!</formula>
    </cfRule>
  </conditionalFormatting>
  <conditionalFormatting sqref="A47:T47">
    <cfRule type="cellIs" dxfId="616" priority="347" operator="equal">
      <formula>$Y$1</formula>
    </cfRule>
  </conditionalFormatting>
  <conditionalFormatting sqref="E47">
    <cfRule type="cellIs" dxfId="615" priority="346" operator="equal">
      <formula>#REF!</formula>
    </cfRule>
  </conditionalFormatting>
  <conditionalFormatting sqref="C47:D47">
    <cfRule type="cellIs" dxfId="614" priority="344" operator="equal">
      <formula>#REF!</formula>
    </cfRule>
  </conditionalFormatting>
  <conditionalFormatting sqref="C47:S47">
    <cfRule type="cellIs" dxfId="613" priority="343" operator="equal">
      <formula>$Y$1</formula>
    </cfRule>
  </conditionalFormatting>
  <conditionalFormatting sqref="N47">
    <cfRule type="cellIs" dxfId="612" priority="350" operator="equal">
      <formula>$T$635</formula>
    </cfRule>
  </conditionalFormatting>
  <conditionalFormatting sqref="S47">
    <cfRule type="cellIs" dxfId="611" priority="351" operator="equal">
      <formula>$T$634</formula>
    </cfRule>
  </conditionalFormatting>
  <conditionalFormatting sqref="E47">
    <cfRule type="cellIs" dxfId="610" priority="342" operator="greaterThan">
      <formula>$U$1</formula>
    </cfRule>
  </conditionalFormatting>
  <conditionalFormatting sqref="E47">
    <cfRule type="duplicateValues" dxfId="609" priority="352"/>
  </conditionalFormatting>
  <conditionalFormatting sqref="F48:T48 A48:D48">
    <cfRule type="cellIs" dxfId="608" priority="338" operator="equal">
      <formula>#REF!</formula>
    </cfRule>
  </conditionalFormatting>
  <conditionalFormatting sqref="A48:T48">
    <cfRule type="cellIs" dxfId="607" priority="336" operator="equal">
      <formula>$Y$1</formula>
    </cfRule>
  </conditionalFormatting>
  <conditionalFormatting sqref="E48">
    <cfRule type="cellIs" dxfId="606" priority="335" operator="equal">
      <formula>#REF!</formula>
    </cfRule>
  </conditionalFormatting>
  <conditionalFormatting sqref="C48:D48">
    <cfRule type="cellIs" dxfId="605" priority="333" operator="equal">
      <formula>#REF!</formula>
    </cfRule>
  </conditionalFormatting>
  <conditionalFormatting sqref="C48:S48">
    <cfRule type="cellIs" dxfId="604" priority="332" operator="equal">
      <formula>$Y$1</formula>
    </cfRule>
  </conditionalFormatting>
  <conditionalFormatting sqref="N48">
    <cfRule type="cellIs" dxfId="603" priority="339" operator="equal">
      <formula>$T$635</formula>
    </cfRule>
  </conditionalFormatting>
  <conditionalFormatting sqref="S48">
    <cfRule type="cellIs" dxfId="602" priority="340" operator="equal">
      <formula>$T$634</formula>
    </cfRule>
  </conditionalFormatting>
  <conditionalFormatting sqref="E48">
    <cfRule type="cellIs" dxfId="601" priority="331" operator="greaterThan">
      <formula>$U$1</formula>
    </cfRule>
  </conditionalFormatting>
  <conditionalFormatting sqref="E48">
    <cfRule type="duplicateValues" dxfId="600" priority="341"/>
  </conditionalFormatting>
  <conditionalFormatting sqref="A49:D49 F49:T49">
    <cfRule type="cellIs" dxfId="599" priority="327" operator="equal">
      <formula>#REF!</formula>
    </cfRule>
  </conditionalFormatting>
  <conditionalFormatting sqref="A49:T49">
    <cfRule type="cellIs" dxfId="598" priority="325" operator="equal">
      <formula>$Y$1</formula>
    </cfRule>
  </conditionalFormatting>
  <conditionalFormatting sqref="E49">
    <cfRule type="cellIs" dxfId="597" priority="324" operator="equal">
      <formula>#REF!</formula>
    </cfRule>
  </conditionalFormatting>
  <conditionalFormatting sqref="C49:D49">
    <cfRule type="cellIs" dxfId="596" priority="322" operator="equal">
      <formula>#REF!</formula>
    </cfRule>
  </conditionalFormatting>
  <conditionalFormatting sqref="C49:S49">
    <cfRule type="cellIs" dxfId="595" priority="321" operator="equal">
      <formula>$Y$1</formula>
    </cfRule>
  </conditionalFormatting>
  <conditionalFormatting sqref="N49">
    <cfRule type="cellIs" dxfId="594" priority="328" operator="equal">
      <formula>$T$635</formula>
    </cfRule>
  </conditionalFormatting>
  <conditionalFormatting sqref="S49">
    <cfRule type="cellIs" dxfId="593" priority="329" operator="equal">
      <formula>$T$634</formula>
    </cfRule>
  </conditionalFormatting>
  <conditionalFormatting sqref="E49">
    <cfRule type="cellIs" dxfId="592" priority="320" operator="greaterThan">
      <formula>$U$1</formula>
    </cfRule>
  </conditionalFormatting>
  <conditionalFormatting sqref="E49">
    <cfRule type="duplicateValues" dxfId="591" priority="330"/>
  </conditionalFormatting>
  <conditionalFormatting sqref="F50:T50 A50:D50">
    <cfRule type="cellIs" dxfId="590" priority="316" operator="equal">
      <formula>#REF!</formula>
    </cfRule>
  </conditionalFormatting>
  <conditionalFormatting sqref="A50:T50">
    <cfRule type="cellIs" dxfId="589" priority="314" operator="equal">
      <formula>$Y$1</formula>
    </cfRule>
  </conditionalFormatting>
  <conditionalFormatting sqref="E50">
    <cfRule type="cellIs" dxfId="588" priority="313" operator="equal">
      <formula>#REF!</formula>
    </cfRule>
  </conditionalFormatting>
  <conditionalFormatting sqref="C50:D50">
    <cfRule type="cellIs" dxfId="587" priority="311" operator="equal">
      <formula>#REF!</formula>
    </cfRule>
  </conditionalFormatting>
  <conditionalFormatting sqref="C50:S50">
    <cfRule type="cellIs" dxfId="586" priority="310" operator="equal">
      <formula>$Y$1</formula>
    </cfRule>
  </conditionalFormatting>
  <conditionalFormatting sqref="N50">
    <cfRule type="cellIs" dxfId="585" priority="317" operator="equal">
      <formula>$T$635</formula>
    </cfRule>
  </conditionalFormatting>
  <conditionalFormatting sqref="S50">
    <cfRule type="cellIs" dxfId="584" priority="318" operator="equal">
      <formula>$T$634</formula>
    </cfRule>
  </conditionalFormatting>
  <conditionalFormatting sqref="E50">
    <cfRule type="cellIs" dxfId="583" priority="309" operator="greaterThan">
      <formula>$U$1</formula>
    </cfRule>
  </conditionalFormatting>
  <conditionalFormatting sqref="E50">
    <cfRule type="duplicateValues" dxfId="582" priority="319"/>
  </conditionalFormatting>
  <conditionalFormatting sqref="A51:D51 F51:T51">
    <cfRule type="cellIs" dxfId="581" priority="305" operator="equal">
      <formula>#REF!</formula>
    </cfRule>
  </conditionalFormatting>
  <conditionalFormatting sqref="A51:T51">
    <cfRule type="cellIs" dxfId="580" priority="303" operator="equal">
      <formula>$Y$1</formula>
    </cfRule>
  </conditionalFormatting>
  <conditionalFormatting sqref="E51">
    <cfRule type="cellIs" dxfId="579" priority="302" operator="equal">
      <formula>#REF!</formula>
    </cfRule>
  </conditionalFormatting>
  <conditionalFormatting sqref="D51">
    <cfRule type="cellIs" dxfId="578" priority="300" operator="equal">
      <formula>#REF!</formula>
    </cfRule>
  </conditionalFormatting>
  <conditionalFormatting sqref="D51">
    <cfRule type="cellIs" dxfId="577" priority="299" operator="equal">
      <formula>$Y$1</formula>
    </cfRule>
  </conditionalFormatting>
  <conditionalFormatting sqref="N51">
    <cfRule type="cellIs" dxfId="576" priority="306" operator="equal">
      <formula>$T$635</formula>
    </cfRule>
  </conditionalFormatting>
  <conditionalFormatting sqref="S51">
    <cfRule type="cellIs" dxfId="575" priority="307" operator="equal">
      <formula>$T$634</formula>
    </cfRule>
  </conditionalFormatting>
  <conditionalFormatting sqref="E51">
    <cfRule type="cellIs" dxfId="574" priority="298" operator="greaterThan">
      <formula>$U$1</formula>
    </cfRule>
  </conditionalFormatting>
  <conditionalFormatting sqref="E51">
    <cfRule type="duplicateValues" dxfId="573" priority="308"/>
  </conditionalFormatting>
  <conditionalFormatting sqref="F52:T52 A52:D52">
    <cfRule type="cellIs" dxfId="572" priority="294" operator="equal">
      <formula>#REF!</formula>
    </cfRule>
  </conditionalFormatting>
  <conditionalFormatting sqref="A52:T52">
    <cfRule type="cellIs" dxfId="571" priority="292" operator="equal">
      <formula>$Y$1</formula>
    </cfRule>
  </conditionalFormatting>
  <conditionalFormatting sqref="E52">
    <cfRule type="cellIs" dxfId="570" priority="291" operator="equal">
      <formula>#REF!</formula>
    </cfRule>
  </conditionalFormatting>
  <conditionalFormatting sqref="N52">
    <cfRule type="cellIs" dxfId="569" priority="295" operator="equal">
      <formula>$T$635</formula>
    </cfRule>
  </conditionalFormatting>
  <conditionalFormatting sqref="S52">
    <cfRule type="cellIs" dxfId="568" priority="296" operator="equal">
      <formula>$T$634</formula>
    </cfRule>
  </conditionalFormatting>
  <conditionalFormatting sqref="E52">
    <cfRule type="cellIs" dxfId="567" priority="290" operator="greaterThan">
      <formula>$U$1</formula>
    </cfRule>
  </conditionalFormatting>
  <conditionalFormatting sqref="E52">
    <cfRule type="duplicateValues" dxfId="566" priority="297"/>
  </conditionalFormatting>
  <conditionalFormatting sqref="F53:T53 A53:D53">
    <cfRule type="cellIs" dxfId="565" priority="286" operator="equal">
      <formula>#REF!</formula>
    </cfRule>
  </conditionalFormatting>
  <conditionalFormatting sqref="A53:T53">
    <cfRule type="cellIs" dxfId="564" priority="284" operator="equal">
      <formula>$Y$1</formula>
    </cfRule>
  </conditionalFormatting>
  <conditionalFormatting sqref="E53">
    <cfRule type="cellIs" dxfId="563" priority="283" operator="equal">
      <formula>#REF!</formula>
    </cfRule>
  </conditionalFormatting>
  <conditionalFormatting sqref="C53:D53">
    <cfRule type="cellIs" dxfId="562" priority="281" operator="equal">
      <formula>#REF!</formula>
    </cfRule>
  </conditionalFormatting>
  <conditionalFormatting sqref="C53:S53">
    <cfRule type="cellIs" dxfId="561" priority="280" operator="equal">
      <formula>$Y$1</formula>
    </cfRule>
  </conditionalFormatting>
  <conditionalFormatting sqref="N53">
    <cfRule type="cellIs" dxfId="560" priority="287" operator="equal">
      <formula>$T$635</formula>
    </cfRule>
  </conditionalFormatting>
  <conditionalFormatting sqref="S53">
    <cfRule type="cellIs" dxfId="559" priority="288" operator="equal">
      <formula>$T$634</formula>
    </cfRule>
  </conditionalFormatting>
  <conditionalFormatting sqref="E53">
    <cfRule type="cellIs" dxfId="558" priority="279" operator="greaterThan">
      <formula>$U$1</formula>
    </cfRule>
  </conditionalFormatting>
  <conditionalFormatting sqref="E53">
    <cfRule type="duplicateValues" dxfId="557" priority="289"/>
  </conditionalFormatting>
  <conditionalFormatting sqref="F54:S54 A54">
    <cfRule type="cellIs" dxfId="556" priority="275" operator="equal">
      <formula>#REF!</formula>
    </cfRule>
  </conditionalFormatting>
  <conditionalFormatting sqref="B54:D54">
    <cfRule type="cellIs" dxfId="555" priority="273" operator="equal">
      <formula>#REF!</formula>
    </cfRule>
  </conditionalFormatting>
  <conditionalFormatting sqref="A54:S54">
    <cfRule type="cellIs" dxfId="554" priority="272" operator="equal">
      <formula>$Y$1</formula>
    </cfRule>
  </conditionalFormatting>
  <conditionalFormatting sqref="E54">
    <cfRule type="cellIs" dxfId="553" priority="271" operator="equal">
      <formula>#REF!</formula>
    </cfRule>
  </conditionalFormatting>
  <conditionalFormatting sqref="E54">
    <cfRule type="cellIs" dxfId="552" priority="270" operator="greaterThan">
      <formula>$U$1</formula>
    </cfRule>
  </conditionalFormatting>
  <conditionalFormatting sqref="N54">
    <cfRule type="cellIs" dxfId="551" priority="276" operator="equal">
      <formula>$T$872</formula>
    </cfRule>
  </conditionalFormatting>
  <conditionalFormatting sqref="S54">
    <cfRule type="cellIs" dxfId="550" priority="277" operator="equal">
      <formula>$T$871</formula>
    </cfRule>
  </conditionalFormatting>
  <conditionalFormatting sqref="E54">
    <cfRule type="duplicateValues" dxfId="549" priority="278"/>
  </conditionalFormatting>
  <conditionalFormatting sqref="A55 F55:S55">
    <cfRule type="cellIs" dxfId="548" priority="266" operator="equal">
      <formula>#REF!</formula>
    </cfRule>
  </conditionalFormatting>
  <conditionalFormatting sqref="B55:D55">
    <cfRule type="cellIs" dxfId="547" priority="264" operator="equal">
      <formula>#REF!</formula>
    </cfRule>
  </conditionalFormatting>
  <conditionalFormatting sqref="A55:S55">
    <cfRule type="cellIs" dxfId="546" priority="263" operator="equal">
      <formula>$Y$1</formula>
    </cfRule>
  </conditionalFormatting>
  <conditionalFormatting sqref="E55">
    <cfRule type="cellIs" dxfId="545" priority="262" operator="equal">
      <formula>#REF!</formula>
    </cfRule>
  </conditionalFormatting>
  <conditionalFormatting sqref="E55">
    <cfRule type="cellIs" dxfId="544" priority="261" operator="greaterThan">
      <formula>$U$1</formula>
    </cfRule>
  </conditionalFormatting>
  <conditionalFormatting sqref="N55">
    <cfRule type="cellIs" dxfId="543" priority="267" operator="equal">
      <formula>$T$871</formula>
    </cfRule>
  </conditionalFormatting>
  <conditionalFormatting sqref="S55">
    <cfRule type="cellIs" dxfId="542" priority="268" operator="equal">
      <formula>$T$870</formula>
    </cfRule>
  </conditionalFormatting>
  <conditionalFormatting sqref="E55">
    <cfRule type="duplicateValues" dxfId="541" priority="269"/>
  </conditionalFormatting>
  <conditionalFormatting sqref="F56:T56 A56:D56">
    <cfRule type="cellIs" dxfId="540" priority="257" operator="equal">
      <formula>#REF!</formula>
    </cfRule>
  </conditionalFormatting>
  <conditionalFormatting sqref="A56:T56">
    <cfRule type="cellIs" dxfId="539" priority="255" operator="equal">
      <formula>$Y$1</formula>
    </cfRule>
  </conditionalFormatting>
  <conditionalFormatting sqref="E56">
    <cfRule type="cellIs" dxfId="538" priority="254" operator="equal">
      <formula>#REF!</formula>
    </cfRule>
  </conditionalFormatting>
  <conditionalFormatting sqref="N56">
    <cfRule type="cellIs" dxfId="537" priority="258" operator="equal">
      <formula>$T$633</formula>
    </cfRule>
  </conditionalFormatting>
  <conditionalFormatting sqref="S56">
    <cfRule type="cellIs" dxfId="536" priority="259" operator="equal">
      <formula>$T$632</formula>
    </cfRule>
  </conditionalFormatting>
  <conditionalFormatting sqref="E56">
    <cfRule type="cellIs" dxfId="535" priority="253" operator="greaterThan">
      <formula>$U$1</formula>
    </cfRule>
  </conditionalFormatting>
  <conditionalFormatting sqref="E56">
    <cfRule type="duplicateValues" dxfId="534" priority="260"/>
  </conditionalFormatting>
  <conditionalFormatting sqref="F57:S57 A57:D57">
    <cfRule type="cellIs" dxfId="533" priority="250" operator="equal">
      <formula>#REF!</formula>
    </cfRule>
  </conditionalFormatting>
  <conditionalFormatting sqref="A57:S57">
    <cfRule type="cellIs" dxfId="532" priority="248" operator="equal">
      <formula>$Y$1</formula>
    </cfRule>
  </conditionalFormatting>
  <conditionalFormatting sqref="E57">
    <cfRule type="duplicateValues" dxfId="531" priority="247"/>
  </conditionalFormatting>
  <conditionalFormatting sqref="E57">
    <cfRule type="cellIs" dxfId="530" priority="246" operator="equal">
      <formula>#REF!</formula>
    </cfRule>
  </conditionalFormatting>
  <conditionalFormatting sqref="E57">
    <cfRule type="cellIs" dxfId="529" priority="245" operator="greaterThan">
      <formula>$U$1</formula>
    </cfRule>
  </conditionalFormatting>
  <conditionalFormatting sqref="N57">
    <cfRule type="cellIs" dxfId="528" priority="251" operator="equal">
      <formula>$T$869</formula>
    </cfRule>
  </conditionalFormatting>
  <conditionalFormatting sqref="S57">
    <cfRule type="cellIs" dxfId="527" priority="252" operator="equal">
      <formula>$T$868</formula>
    </cfRule>
  </conditionalFormatting>
  <conditionalFormatting sqref="F58:S58 A58:D58">
    <cfRule type="cellIs" dxfId="526" priority="241" operator="equal">
      <formula>#REF!</formula>
    </cfRule>
  </conditionalFormatting>
  <conditionalFormatting sqref="A58:S58">
    <cfRule type="cellIs" dxfId="525" priority="239" operator="equal">
      <formula>$Y$1</formula>
    </cfRule>
  </conditionalFormatting>
  <conditionalFormatting sqref="E58">
    <cfRule type="cellIs" dxfId="524" priority="238" operator="equal">
      <formula>#REF!</formula>
    </cfRule>
  </conditionalFormatting>
  <conditionalFormatting sqref="E58">
    <cfRule type="cellIs" dxfId="523" priority="237" operator="greaterThan">
      <formula>$U$1</formula>
    </cfRule>
  </conditionalFormatting>
  <conditionalFormatting sqref="N58">
    <cfRule type="cellIs" dxfId="522" priority="242" operator="equal">
      <formula>$T$868</formula>
    </cfRule>
  </conditionalFormatting>
  <conditionalFormatting sqref="S58">
    <cfRule type="cellIs" dxfId="521" priority="243" operator="equal">
      <formula>$T$867</formula>
    </cfRule>
  </conditionalFormatting>
  <conditionalFormatting sqref="E58">
    <cfRule type="duplicateValues" dxfId="520" priority="244"/>
  </conditionalFormatting>
  <conditionalFormatting sqref="A59:C59 F59:S59">
    <cfRule type="cellIs" dxfId="519" priority="233" operator="equal">
      <formula>#REF!</formula>
    </cfRule>
  </conditionalFormatting>
  <conditionalFormatting sqref="E59:S59 A59:C59">
    <cfRule type="cellIs" dxfId="518" priority="231" operator="equal">
      <formula>$Y$1</formula>
    </cfRule>
  </conditionalFormatting>
  <conditionalFormatting sqref="E59">
    <cfRule type="cellIs" dxfId="517" priority="230" operator="equal">
      <formula>#REF!</formula>
    </cfRule>
  </conditionalFormatting>
  <conditionalFormatting sqref="D59">
    <cfRule type="cellIs" dxfId="516" priority="228" operator="equal">
      <formula>#REF!</formula>
    </cfRule>
  </conditionalFormatting>
  <conditionalFormatting sqref="D59">
    <cfRule type="cellIs" dxfId="515" priority="227" operator="equal">
      <formula>$Y$1</formula>
    </cfRule>
  </conditionalFormatting>
  <conditionalFormatting sqref="N59">
    <cfRule type="cellIs" dxfId="514" priority="234" operator="equal">
      <formula>$T$631</formula>
    </cfRule>
  </conditionalFormatting>
  <conditionalFormatting sqref="S59">
    <cfRule type="cellIs" dxfId="513" priority="235" operator="equal">
      <formula>$T$630</formula>
    </cfRule>
  </conditionalFormatting>
  <conditionalFormatting sqref="E59">
    <cfRule type="cellIs" dxfId="512" priority="226" operator="greaterThan">
      <formula>$U$1</formula>
    </cfRule>
  </conditionalFormatting>
  <conditionalFormatting sqref="E59">
    <cfRule type="duplicateValues" dxfId="511" priority="236"/>
  </conditionalFormatting>
  <conditionalFormatting sqref="E60">
    <cfRule type="cellIs" dxfId="510" priority="218" operator="greaterThan">
      <formula>$U$1</formula>
    </cfRule>
  </conditionalFormatting>
  <conditionalFormatting sqref="F60:T60 A60:D60">
    <cfRule type="cellIs" dxfId="509" priority="222" operator="equal">
      <formula>#REF!</formula>
    </cfRule>
  </conditionalFormatting>
  <conditionalFormatting sqref="A60:T60">
    <cfRule type="cellIs" dxfId="508" priority="220" operator="equal">
      <formula>$Y$1</formula>
    </cfRule>
  </conditionalFormatting>
  <conditionalFormatting sqref="E60">
    <cfRule type="cellIs" dxfId="507" priority="219" operator="equal">
      <formula>#REF!</formula>
    </cfRule>
  </conditionalFormatting>
  <conditionalFormatting sqref="N60">
    <cfRule type="cellIs" dxfId="506" priority="223" operator="equal">
      <formula>$T$631</formula>
    </cfRule>
  </conditionalFormatting>
  <conditionalFormatting sqref="S60">
    <cfRule type="cellIs" dxfId="505" priority="224" operator="equal">
      <formula>$T$630</formula>
    </cfRule>
  </conditionalFormatting>
  <conditionalFormatting sqref="E60">
    <cfRule type="duplicateValues" dxfId="504" priority="225"/>
  </conditionalFormatting>
  <conditionalFormatting sqref="F61:S61 A61">
    <cfRule type="cellIs" dxfId="503" priority="214" operator="equal">
      <formula>#REF!</formula>
    </cfRule>
  </conditionalFormatting>
  <conditionalFormatting sqref="B61:D61">
    <cfRule type="cellIs" dxfId="502" priority="212" operator="equal">
      <formula>#REF!</formula>
    </cfRule>
  </conditionalFormatting>
  <conditionalFormatting sqref="A61:S61">
    <cfRule type="cellIs" dxfId="501" priority="211" operator="equal">
      <formula>$Y$1</formula>
    </cfRule>
  </conditionalFormatting>
  <conditionalFormatting sqref="E61">
    <cfRule type="cellIs" dxfId="500" priority="210" operator="equal">
      <formula>#REF!</formula>
    </cfRule>
  </conditionalFormatting>
  <conditionalFormatting sqref="E61">
    <cfRule type="cellIs" dxfId="499" priority="209" operator="greaterThan">
      <formula>$U$1</formula>
    </cfRule>
  </conditionalFormatting>
  <conditionalFormatting sqref="N61">
    <cfRule type="cellIs" dxfId="498" priority="215" operator="equal">
      <formula>$T$865</formula>
    </cfRule>
  </conditionalFormatting>
  <conditionalFormatting sqref="S61">
    <cfRule type="cellIs" dxfId="497" priority="216" operator="equal">
      <formula>$T$864</formula>
    </cfRule>
  </conditionalFormatting>
  <conditionalFormatting sqref="E61">
    <cfRule type="duplicateValues" dxfId="496" priority="217"/>
  </conditionalFormatting>
  <conditionalFormatting sqref="A62 F62:S62">
    <cfRule type="cellIs" dxfId="495" priority="205" operator="equal">
      <formula>#REF!</formula>
    </cfRule>
  </conditionalFormatting>
  <conditionalFormatting sqref="B62:D62">
    <cfRule type="cellIs" dxfId="494" priority="203" operator="equal">
      <formula>#REF!</formula>
    </cfRule>
  </conditionalFormatting>
  <conditionalFormatting sqref="A62:S62">
    <cfRule type="cellIs" dxfId="493" priority="202" operator="equal">
      <formula>$Y$1</formula>
    </cfRule>
  </conditionalFormatting>
  <conditionalFormatting sqref="E62">
    <cfRule type="cellIs" dxfId="492" priority="201" operator="equal">
      <formula>#REF!</formula>
    </cfRule>
  </conditionalFormatting>
  <conditionalFormatting sqref="E62">
    <cfRule type="cellIs" dxfId="491" priority="200" operator="greaterThan">
      <formula>$U$1</formula>
    </cfRule>
  </conditionalFormatting>
  <conditionalFormatting sqref="N62">
    <cfRule type="cellIs" dxfId="490" priority="206" operator="equal">
      <formula>$T$864</formula>
    </cfRule>
  </conditionalFormatting>
  <conditionalFormatting sqref="S62">
    <cfRule type="cellIs" dxfId="489" priority="207" operator="equal">
      <formula>$T$863</formula>
    </cfRule>
  </conditionalFormatting>
  <conditionalFormatting sqref="E62">
    <cfRule type="duplicateValues" dxfId="488" priority="208"/>
  </conditionalFormatting>
  <conditionalFormatting sqref="F63:S64 A63:A64">
    <cfRule type="cellIs" dxfId="487" priority="196" operator="equal">
      <formula>#REF!</formula>
    </cfRule>
  </conditionalFormatting>
  <conditionalFormatting sqref="B63:D64">
    <cfRule type="cellIs" dxfId="486" priority="194" operator="equal">
      <formula>#REF!</formula>
    </cfRule>
  </conditionalFormatting>
  <conditionalFormatting sqref="A63:S64">
    <cfRule type="cellIs" dxfId="485" priority="193" operator="equal">
      <formula>$Y$1</formula>
    </cfRule>
  </conditionalFormatting>
  <conditionalFormatting sqref="E63:E64">
    <cfRule type="cellIs" dxfId="484" priority="192" operator="equal">
      <formula>#REF!</formula>
    </cfRule>
  </conditionalFormatting>
  <conditionalFormatting sqref="E63:E64">
    <cfRule type="cellIs" dxfId="483" priority="191" operator="greaterThan">
      <formula>$U$1</formula>
    </cfRule>
  </conditionalFormatting>
  <conditionalFormatting sqref="N63:N64">
    <cfRule type="cellIs" dxfId="482" priority="197" operator="equal">
      <formula>$T$863</formula>
    </cfRule>
  </conditionalFormatting>
  <conditionalFormatting sqref="S63:S64">
    <cfRule type="cellIs" dxfId="481" priority="198" operator="equal">
      <formula>$T$862</formula>
    </cfRule>
  </conditionalFormatting>
  <conditionalFormatting sqref="E63:E64">
    <cfRule type="duplicateValues" dxfId="480" priority="199"/>
  </conditionalFormatting>
  <conditionalFormatting sqref="F65:S65 A65">
    <cfRule type="cellIs" dxfId="479" priority="187" operator="equal">
      <formula>#REF!</formula>
    </cfRule>
  </conditionalFormatting>
  <conditionalFormatting sqref="B65:D65">
    <cfRule type="cellIs" dxfId="478" priority="185" operator="equal">
      <formula>#REF!</formula>
    </cfRule>
  </conditionalFormatting>
  <conditionalFormatting sqref="A65:S65">
    <cfRule type="cellIs" dxfId="477" priority="184" operator="equal">
      <formula>$Y$1</formula>
    </cfRule>
  </conditionalFormatting>
  <conditionalFormatting sqref="E65">
    <cfRule type="cellIs" dxfId="476" priority="183" operator="equal">
      <formula>#REF!</formula>
    </cfRule>
  </conditionalFormatting>
  <conditionalFormatting sqref="E65">
    <cfRule type="cellIs" dxfId="475" priority="182" operator="greaterThan">
      <formula>$U$1</formula>
    </cfRule>
  </conditionalFormatting>
  <conditionalFormatting sqref="N65">
    <cfRule type="cellIs" dxfId="474" priority="188" operator="equal">
      <formula>$T$861</formula>
    </cfRule>
  </conditionalFormatting>
  <conditionalFormatting sqref="S65">
    <cfRule type="cellIs" dxfId="473" priority="189" operator="equal">
      <formula>$T$860</formula>
    </cfRule>
  </conditionalFormatting>
  <conditionalFormatting sqref="E65">
    <cfRule type="duplicateValues" dxfId="472" priority="190"/>
  </conditionalFormatting>
  <conditionalFormatting sqref="F66:S66 A66">
    <cfRule type="cellIs" dxfId="471" priority="178" operator="equal">
      <formula>#REF!</formula>
    </cfRule>
  </conditionalFormatting>
  <conditionalFormatting sqref="B66:D66">
    <cfRule type="cellIs" dxfId="470" priority="176" operator="equal">
      <formula>#REF!</formula>
    </cfRule>
  </conditionalFormatting>
  <conditionalFormatting sqref="A66:S66">
    <cfRule type="cellIs" dxfId="469" priority="175" operator="equal">
      <formula>$Y$1</formula>
    </cfRule>
  </conditionalFormatting>
  <conditionalFormatting sqref="E66">
    <cfRule type="cellIs" dxfId="468" priority="174" operator="equal">
      <formula>#REF!</formula>
    </cfRule>
  </conditionalFormatting>
  <conditionalFormatting sqref="N66">
    <cfRule type="cellIs" dxfId="467" priority="179" operator="equal">
      <formula>$T$626</formula>
    </cfRule>
  </conditionalFormatting>
  <conditionalFormatting sqref="S66">
    <cfRule type="cellIs" dxfId="466" priority="180" operator="equal">
      <formula>$T$625</formula>
    </cfRule>
  </conditionalFormatting>
  <conditionalFormatting sqref="E66">
    <cfRule type="cellIs" dxfId="465" priority="173" operator="greaterThan">
      <formula>$U$1</formula>
    </cfRule>
  </conditionalFormatting>
  <conditionalFormatting sqref="E66">
    <cfRule type="duplicateValues" dxfId="464" priority="181"/>
  </conditionalFormatting>
  <conditionalFormatting sqref="A67 F67:S67">
    <cfRule type="cellIs" dxfId="463" priority="169" operator="equal">
      <formula>#REF!</formula>
    </cfRule>
  </conditionalFormatting>
  <conditionalFormatting sqref="B67:D67">
    <cfRule type="cellIs" dxfId="462" priority="167" operator="equal">
      <formula>#REF!</formula>
    </cfRule>
  </conditionalFormatting>
  <conditionalFormatting sqref="A67:S67">
    <cfRule type="cellIs" dxfId="461" priority="166" operator="equal">
      <formula>$Y$1</formula>
    </cfRule>
  </conditionalFormatting>
  <conditionalFormatting sqref="E67">
    <cfRule type="cellIs" dxfId="460" priority="165" operator="equal">
      <formula>#REF!</formula>
    </cfRule>
  </conditionalFormatting>
  <conditionalFormatting sqref="N67">
    <cfRule type="cellIs" dxfId="459" priority="170" operator="equal">
      <formula>$T$626</formula>
    </cfRule>
  </conditionalFormatting>
  <conditionalFormatting sqref="S67">
    <cfRule type="cellIs" dxfId="458" priority="171" operator="equal">
      <formula>$T$625</formula>
    </cfRule>
  </conditionalFormatting>
  <conditionalFormatting sqref="E67">
    <cfRule type="cellIs" dxfId="457" priority="164" operator="greaterThan">
      <formula>$U$1</formula>
    </cfRule>
  </conditionalFormatting>
  <conditionalFormatting sqref="E67">
    <cfRule type="duplicateValues" dxfId="456" priority="172"/>
  </conditionalFormatting>
  <conditionalFormatting sqref="F68:T68 A68">
    <cfRule type="cellIs" dxfId="455" priority="160" operator="equal">
      <formula>#REF!</formula>
    </cfRule>
  </conditionalFormatting>
  <conditionalFormatting sqref="B68:D68">
    <cfRule type="cellIs" dxfId="454" priority="158" operator="equal">
      <formula>#REF!</formula>
    </cfRule>
  </conditionalFormatting>
  <conditionalFormatting sqref="A68:T68">
    <cfRule type="cellIs" dxfId="453" priority="157" operator="equal">
      <formula>$Y$1</formula>
    </cfRule>
  </conditionalFormatting>
  <conditionalFormatting sqref="E68">
    <cfRule type="cellIs" dxfId="452" priority="156" operator="equal">
      <formula>#REF!</formula>
    </cfRule>
  </conditionalFormatting>
  <conditionalFormatting sqref="N68">
    <cfRule type="cellIs" dxfId="451" priority="161" operator="equal">
      <formula>$T$626</formula>
    </cfRule>
  </conditionalFormatting>
  <conditionalFormatting sqref="S68">
    <cfRule type="cellIs" dxfId="450" priority="162" operator="equal">
      <formula>$T$625</formula>
    </cfRule>
  </conditionalFormatting>
  <conditionalFormatting sqref="E68">
    <cfRule type="cellIs" dxfId="449" priority="155" operator="greaterThan">
      <formula>$U$1</formula>
    </cfRule>
  </conditionalFormatting>
  <conditionalFormatting sqref="E68">
    <cfRule type="duplicateValues" dxfId="448" priority="163"/>
  </conditionalFormatting>
  <conditionalFormatting sqref="A69 F69:T69">
    <cfRule type="cellIs" dxfId="447" priority="151" operator="equal">
      <formula>#REF!</formula>
    </cfRule>
  </conditionalFormatting>
  <conditionalFormatting sqref="B69:D69">
    <cfRule type="cellIs" dxfId="446" priority="149" operator="equal">
      <formula>#REF!</formula>
    </cfRule>
  </conditionalFormatting>
  <conditionalFormatting sqref="A69:T69">
    <cfRule type="cellIs" dxfId="445" priority="148" operator="equal">
      <formula>$Y$1</formula>
    </cfRule>
  </conditionalFormatting>
  <conditionalFormatting sqref="E69">
    <cfRule type="cellIs" dxfId="444" priority="147" operator="equal">
      <formula>#REF!</formula>
    </cfRule>
  </conditionalFormatting>
  <conditionalFormatting sqref="N69">
    <cfRule type="cellIs" dxfId="443" priority="152" operator="equal">
      <formula>$T$626</formula>
    </cfRule>
  </conditionalFormatting>
  <conditionalFormatting sqref="S69">
    <cfRule type="cellIs" dxfId="442" priority="153" operator="equal">
      <formula>$T$625</formula>
    </cfRule>
  </conditionalFormatting>
  <conditionalFormatting sqref="E69">
    <cfRule type="cellIs" dxfId="441" priority="146" operator="greaterThan">
      <formula>$U$1</formula>
    </cfRule>
  </conditionalFormatting>
  <conditionalFormatting sqref="E69">
    <cfRule type="duplicateValues" dxfId="440" priority="154"/>
  </conditionalFormatting>
  <conditionalFormatting sqref="F70:T70 A70">
    <cfRule type="cellIs" dxfId="439" priority="142" operator="equal">
      <formula>#REF!</formula>
    </cfRule>
  </conditionalFormatting>
  <conditionalFormatting sqref="B70:D70">
    <cfRule type="cellIs" dxfId="438" priority="140" operator="equal">
      <formula>#REF!</formula>
    </cfRule>
  </conditionalFormatting>
  <conditionalFormatting sqref="A70:T70">
    <cfRule type="cellIs" dxfId="437" priority="139" operator="equal">
      <formula>$Y$1</formula>
    </cfRule>
  </conditionalFormatting>
  <conditionalFormatting sqref="E70">
    <cfRule type="cellIs" dxfId="436" priority="138" operator="equal">
      <formula>#REF!</formula>
    </cfRule>
  </conditionalFormatting>
  <conditionalFormatting sqref="N70">
    <cfRule type="cellIs" dxfId="435" priority="143" operator="equal">
      <formula>$T$626</formula>
    </cfRule>
  </conditionalFormatting>
  <conditionalFormatting sqref="S70">
    <cfRule type="cellIs" dxfId="434" priority="144" operator="equal">
      <formula>$T$625</formula>
    </cfRule>
  </conditionalFormatting>
  <conditionalFormatting sqref="E70">
    <cfRule type="cellIs" dxfId="433" priority="137" operator="greaterThan">
      <formula>$U$1</formula>
    </cfRule>
  </conditionalFormatting>
  <conditionalFormatting sqref="E70">
    <cfRule type="duplicateValues" dxfId="432" priority="145"/>
  </conditionalFormatting>
  <conditionalFormatting sqref="A71 F71:T71">
    <cfRule type="cellIs" dxfId="431" priority="133" operator="equal">
      <formula>#REF!</formula>
    </cfRule>
  </conditionalFormatting>
  <conditionalFormatting sqref="B71:D71">
    <cfRule type="cellIs" dxfId="430" priority="131" operator="equal">
      <formula>#REF!</formula>
    </cfRule>
  </conditionalFormatting>
  <conditionalFormatting sqref="A71:T71">
    <cfRule type="cellIs" dxfId="429" priority="130" operator="equal">
      <formula>$Y$1</formula>
    </cfRule>
  </conditionalFormatting>
  <conditionalFormatting sqref="E71">
    <cfRule type="cellIs" dxfId="428" priority="129" operator="equal">
      <formula>#REF!</formula>
    </cfRule>
  </conditionalFormatting>
  <conditionalFormatting sqref="N71">
    <cfRule type="cellIs" dxfId="427" priority="134" operator="equal">
      <formula>$T$626</formula>
    </cfRule>
  </conditionalFormatting>
  <conditionalFormatting sqref="S71">
    <cfRule type="cellIs" dxfId="426" priority="135" operator="equal">
      <formula>$T$625</formula>
    </cfRule>
  </conditionalFormatting>
  <conditionalFormatting sqref="E71">
    <cfRule type="cellIs" dxfId="425" priority="128" operator="greaterThan">
      <formula>$U$1</formula>
    </cfRule>
  </conditionalFormatting>
  <conditionalFormatting sqref="E71">
    <cfRule type="duplicateValues" dxfId="424" priority="136"/>
  </conditionalFormatting>
  <conditionalFormatting sqref="F72:T73 A72:A73">
    <cfRule type="cellIs" dxfId="423" priority="124" operator="equal">
      <formula>#REF!</formula>
    </cfRule>
  </conditionalFormatting>
  <conditionalFormatting sqref="B72:D73">
    <cfRule type="cellIs" dxfId="422" priority="122" operator="equal">
      <formula>#REF!</formula>
    </cfRule>
  </conditionalFormatting>
  <conditionalFormatting sqref="A72:T73">
    <cfRule type="cellIs" dxfId="421" priority="121" operator="equal">
      <formula>$Y$1</formula>
    </cfRule>
  </conditionalFormatting>
  <conditionalFormatting sqref="E72:E73">
    <cfRule type="cellIs" dxfId="420" priority="120" operator="equal">
      <formula>#REF!</formula>
    </cfRule>
  </conditionalFormatting>
  <conditionalFormatting sqref="N72:N73">
    <cfRule type="cellIs" dxfId="419" priority="125" operator="equal">
      <formula>$T$626</formula>
    </cfRule>
  </conditionalFormatting>
  <conditionalFormatting sqref="S72:S73">
    <cfRule type="cellIs" dxfId="418" priority="126" operator="equal">
      <formula>$T$625</formula>
    </cfRule>
  </conditionalFormatting>
  <conditionalFormatting sqref="E72:E73">
    <cfRule type="cellIs" dxfId="417" priority="119" operator="greaterThan">
      <formula>$U$1</formula>
    </cfRule>
  </conditionalFormatting>
  <conditionalFormatting sqref="E72:E73">
    <cfRule type="duplicateValues" dxfId="416" priority="127"/>
  </conditionalFormatting>
  <conditionalFormatting sqref="A74 F74:T74">
    <cfRule type="cellIs" dxfId="415" priority="115" operator="equal">
      <formula>#REF!</formula>
    </cfRule>
  </conditionalFormatting>
  <conditionalFormatting sqref="B74:D74">
    <cfRule type="cellIs" dxfId="414" priority="113" operator="equal">
      <formula>#REF!</formula>
    </cfRule>
  </conditionalFormatting>
  <conditionalFormatting sqref="A74:T74">
    <cfRule type="cellIs" dxfId="413" priority="112" operator="equal">
      <formula>$Y$1</formula>
    </cfRule>
  </conditionalFormatting>
  <conditionalFormatting sqref="E74">
    <cfRule type="cellIs" dxfId="412" priority="111" operator="equal">
      <formula>#REF!</formula>
    </cfRule>
  </conditionalFormatting>
  <conditionalFormatting sqref="N74">
    <cfRule type="cellIs" dxfId="411" priority="116" operator="equal">
      <formula>$T$626</formula>
    </cfRule>
  </conditionalFormatting>
  <conditionalFormatting sqref="S74">
    <cfRule type="cellIs" dxfId="410" priority="117" operator="equal">
      <formula>$T$625</formula>
    </cfRule>
  </conditionalFormatting>
  <conditionalFormatting sqref="E74">
    <cfRule type="cellIs" dxfId="409" priority="110" operator="greaterThan">
      <formula>$U$1</formula>
    </cfRule>
  </conditionalFormatting>
  <conditionalFormatting sqref="E74">
    <cfRule type="duplicateValues" dxfId="408" priority="118"/>
  </conditionalFormatting>
  <conditionalFormatting sqref="F75:T75 A75:D75">
    <cfRule type="cellIs" dxfId="407" priority="106" operator="equal">
      <formula>#REF!</formula>
    </cfRule>
  </conditionalFormatting>
  <conditionalFormatting sqref="D75">
    <cfRule type="cellIs" dxfId="406" priority="104" operator="equal">
      <formula>#REF!</formula>
    </cfRule>
  </conditionalFormatting>
  <conditionalFormatting sqref="A75:T75">
    <cfRule type="cellIs" dxfId="405" priority="103" operator="equal">
      <formula>$Y$1</formula>
    </cfRule>
  </conditionalFormatting>
  <conditionalFormatting sqref="E75">
    <cfRule type="cellIs" dxfId="404" priority="102" operator="equal">
      <formula>#REF!</formula>
    </cfRule>
  </conditionalFormatting>
  <conditionalFormatting sqref="N75">
    <cfRule type="cellIs" dxfId="403" priority="107" operator="equal">
      <formula>$T$626</formula>
    </cfRule>
  </conditionalFormatting>
  <conditionalFormatting sqref="S75">
    <cfRule type="cellIs" dxfId="402" priority="108" operator="equal">
      <formula>$T$625</formula>
    </cfRule>
  </conditionalFormatting>
  <conditionalFormatting sqref="E75">
    <cfRule type="cellIs" dxfId="401" priority="101" operator="greaterThan">
      <formula>$U$1</formula>
    </cfRule>
  </conditionalFormatting>
  <conditionalFormatting sqref="E75">
    <cfRule type="duplicateValues" dxfId="400" priority="109"/>
  </conditionalFormatting>
  <conditionalFormatting sqref="F76:S76 A76">
    <cfRule type="cellIs" dxfId="399" priority="97" operator="equal">
      <formula>#REF!</formula>
    </cfRule>
  </conditionalFormatting>
  <conditionalFormatting sqref="B76:D76">
    <cfRule type="cellIs" dxfId="398" priority="95" operator="equal">
      <formula>#REF!</formula>
    </cfRule>
  </conditionalFormatting>
  <conditionalFormatting sqref="A76:S76">
    <cfRule type="cellIs" dxfId="397" priority="94" operator="equal">
      <formula>$Y$1</formula>
    </cfRule>
  </conditionalFormatting>
  <conditionalFormatting sqref="E76">
    <cfRule type="cellIs" dxfId="396" priority="93" operator="equal">
      <formula>#REF!</formula>
    </cfRule>
  </conditionalFormatting>
  <conditionalFormatting sqref="E76">
    <cfRule type="cellIs" dxfId="395" priority="92" operator="greaterThan">
      <formula>$U$1</formula>
    </cfRule>
  </conditionalFormatting>
  <conditionalFormatting sqref="N76">
    <cfRule type="cellIs" dxfId="394" priority="98" operator="equal">
      <formula>$T$849</formula>
    </cfRule>
  </conditionalFormatting>
  <conditionalFormatting sqref="S76">
    <cfRule type="cellIs" dxfId="393" priority="99" operator="equal">
      <formula>$T$848</formula>
    </cfRule>
  </conditionalFormatting>
  <conditionalFormatting sqref="E76">
    <cfRule type="duplicateValues" dxfId="392" priority="100"/>
  </conditionalFormatting>
  <conditionalFormatting sqref="A77 F77:S77">
    <cfRule type="cellIs" dxfId="391" priority="88" operator="equal">
      <formula>#REF!</formula>
    </cfRule>
  </conditionalFormatting>
  <conditionalFormatting sqref="B77:D77">
    <cfRule type="cellIs" dxfId="390" priority="86" operator="equal">
      <formula>#REF!</formula>
    </cfRule>
  </conditionalFormatting>
  <conditionalFormatting sqref="A77:S77">
    <cfRule type="cellIs" dxfId="389" priority="85" operator="equal">
      <formula>$Y$1</formula>
    </cfRule>
  </conditionalFormatting>
  <conditionalFormatting sqref="E77">
    <cfRule type="cellIs" dxfId="388" priority="84" operator="equal">
      <formula>#REF!</formula>
    </cfRule>
  </conditionalFormatting>
  <conditionalFormatting sqref="E77">
    <cfRule type="cellIs" dxfId="387" priority="83" operator="greaterThan">
      <formula>$U$1</formula>
    </cfRule>
  </conditionalFormatting>
  <conditionalFormatting sqref="N77">
    <cfRule type="cellIs" dxfId="386" priority="89" operator="equal">
      <formula>$T$848</formula>
    </cfRule>
  </conditionalFormatting>
  <conditionalFormatting sqref="S77">
    <cfRule type="cellIs" dxfId="385" priority="90" operator="equal">
      <formula>$T$847</formula>
    </cfRule>
  </conditionalFormatting>
  <conditionalFormatting sqref="E77">
    <cfRule type="duplicateValues" dxfId="384" priority="91"/>
  </conditionalFormatting>
  <conditionalFormatting sqref="E78">
    <cfRule type="duplicateValues" dxfId="383" priority="82"/>
  </conditionalFormatting>
  <conditionalFormatting sqref="F79:S79 A79:D79">
    <cfRule type="cellIs" dxfId="382" priority="70" operator="equal">
      <formula>#REF!</formula>
    </cfRule>
  </conditionalFormatting>
  <conditionalFormatting sqref="A79:S79">
    <cfRule type="cellIs" dxfId="381" priority="68" operator="equal">
      <formula>$Y$1</formula>
    </cfRule>
  </conditionalFormatting>
  <conditionalFormatting sqref="E79">
    <cfRule type="cellIs" dxfId="380" priority="67" operator="equal">
      <formula>#REF!</formula>
    </cfRule>
  </conditionalFormatting>
  <conditionalFormatting sqref="E79">
    <cfRule type="cellIs" dxfId="379" priority="66" operator="greaterThan">
      <formula>$U$1</formula>
    </cfRule>
  </conditionalFormatting>
  <conditionalFormatting sqref="N79">
    <cfRule type="cellIs" dxfId="378" priority="71" operator="equal">
      <formula>$T$845</formula>
    </cfRule>
  </conditionalFormatting>
  <conditionalFormatting sqref="S79">
    <cfRule type="cellIs" dxfId="377" priority="72" operator="equal">
      <formula>$T$844</formula>
    </cfRule>
  </conditionalFormatting>
  <conditionalFormatting sqref="E79">
    <cfRule type="duplicateValues" dxfId="376" priority="73"/>
  </conditionalFormatting>
  <conditionalFormatting sqref="F80:S80 A80:D80">
    <cfRule type="cellIs" dxfId="375" priority="62" operator="equal">
      <formula>#REF!</formula>
    </cfRule>
  </conditionalFormatting>
  <conditionalFormatting sqref="A80:S80">
    <cfRule type="cellIs" dxfId="374" priority="60" operator="equal">
      <formula>$Y$1</formula>
    </cfRule>
  </conditionalFormatting>
  <conditionalFormatting sqref="E80">
    <cfRule type="cellIs" dxfId="373" priority="59" operator="equal">
      <formula>#REF!</formula>
    </cfRule>
  </conditionalFormatting>
  <conditionalFormatting sqref="E80">
    <cfRule type="cellIs" dxfId="372" priority="58" operator="greaterThan">
      <formula>$U$1</formula>
    </cfRule>
  </conditionalFormatting>
  <conditionalFormatting sqref="E80">
    <cfRule type="duplicateValues" dxfId="371" priority="63"/>
  </conditionalFormatting>
  <conditionalFormatting sqref="N80">
    <cfRule type="cellIs" dxfId="370" priority="64" operator="equal">
      <formula>$T$844</formula>
    </cfRule>
  </conditionalFormatting>
  <conditionalFormatting sqref="S80">
    <cfRule type="cellIs" dxfId="369" priority="65" operator="equal">
      <formula>$T$843</formula>
    </cfRule>
  </conditionalFormatting>
  <conditionalFormatting sqref="A81:D81 F81:S81">
    <cfRule type="cellIs" dxfId="368" priority="54" operator="equal">
      <formula>#REF!</formula>
    </cfRule>
  </conditionalFormatting>
  <conditionalFormatting sqref="A81:S81">
    <cfRule type="cellIs" dxfId="367" priority="52" operator="equal">
      <formula>$Y$1</formula>
    </cfRule>
  </conditionalFormatting>
  <conditionalFormatting sqref="E81">
    <cfRule type="cellIs" dxfId="366" priority="51" operator="equal">
      <formula>#REF!</formula>
    </cfRule>
  </conditionalFormatting>
  <conditionalFormatting sqref="E81">
    <cfRule type="cellIs" dxfId="365" priority="50" operator="greaterThan">
      <formula>$U$1</formula>
    </cfRule>
  </conditionalFormatting>
  <conditionalFormatting sqref="E81">
    <cfRule type="duplicateValues" dxfId="364" priority="55"/>
  </conditionalFormatting>
  <conditionalFormatting sqref="N81">
    <cfRule type="cellIs" dxfId="363" priority="56" operator="equal">
      <formula>$T$843</formula>
    </cfRule>
  </conditionalFormatting>
  <conditionalFormatting sqref="S81">
    <cfRule type="cellIs" dxfId="362" priority="57" operator="equal">
      <formula>$T$842</formula>
    </cfRule>
  </conditionalFormatting>
  <conditionalFormatting sqref="F82:S82 A82:D82">
    <cfRule type="cellIs" dxfId="361" priority="46" operator="equal">
      <formula>#REF!</formula>
    </cfRule>
  </conditionalFormatting>
  <conditionalFormatting sqref="A82:S82">
    <cfRule type="cellIs" dxfId="360" priority="44" operator="equal">
      <formula>$Y$1</formula>
    </cfRule>
  </conditionalFormatting>
  <conditionalFormatting sqref="E82">
    <cfRule type="cellIs" dxfId="359" priority="43" operator="equal">
      <formula>#REF!</formula>
    </cfRule>
  </conditionalFormatting>
  <conditionalFormatting sqref="E82">
    <cfRule type="cellIs" dxfId="358" priority="42" operator="greaterThan">
      <formula>$U$1</formula>
    </cfRule>
  </conditionalFormatting>
  <conditionalFormatting sqref="E82">
    <cfRule type="duplicateValues" dxfId="357" priority="47"/>
  </conditionalFormatting>
  <conditionalFormatting sqref="N82">
    <cfRule type="cellIs" dxfId="356" priority="48" operator="equal">
      <formula>$T$842</formula>
    </cfRule>
  </conditionalFormatting>
  <conditionalFormatting sqref="S82">
    <cfRule type="cellIs" dxfId="355" priority="49" operator="equal">
      <formula>$T$841</formula>
    </cfRule>
  </conditionalFormatting>
  <conditionalFormatting sqref="A83:D83 F83:S83">
    <cfRule type="cellIs" dxfId="354" priority="38" operator="equal">
      <formula>#REF!</formula>
    </cfRule>
  </conditionalFormatting>
  <conditionalFormatting sqref="A83:S83">
    <cfRule type="cellIs" dxfId="353" priority="36" operator="equal">
      <formula>$Y$1</formula>
    </cfRule>
  </conditionalFormatting>
  <conditionalFormatting sqref="E83">
    <cfRule type="cellIs" dxfId="352" priority="35" operator="equal">
      <formula>#REF!</formula>
    </cfRule>
  </conditionalFormatting>
  <conditionalFormatting sqref="E83">
    <cfRule type="duplicateValues" dxfId="351" priority="39"/>
  </conditionalFormatting>
  <conditionalFormatting sqref="E83">
    <cfRule type="cellIs" dxfId="350" priority="34" operator="greaterThan">
      <formula>$U$1</formula>
    </cfRule>
  </conditionalFormatting>
  <conditionalFormatting sqref="N83">
    <cfRule type="cellIs" dxfId="349" priority="40" operator="equal">
      <formula>$T$841</formula>
    </cfRule>
  </conditionalFormatting>
  <conditionalFormatting sqref="S83">
    <cfRule type="cellIs" dxfId="348" priority="41" operator="equal">
      <formula>$T$840</formula>
    </cfRule>
  </conditionalFormatting>
  <conditionalFormatting sqref="F84:S84 A84:C84">
    <cfRule type="cellIs" dxfId="347" priority="30" operator="equal">
      <formula>#REF!</formula>
    </cfRule>
  </conditionalFormatting>
  <conditionalFormatting sqref="A84:S84">
    <cfRule type="cellIs" dxfId="346" priority="28" operator="equal">
      <formula>$Y$1</formula>
    </cfRule>
  </conditionalFormatting>
  <conditionalFormatting sqref="E84">
    <cfRule type="cellIs" dxfId="345" priority="27" operator="equal">
      <formula>#REF!</formula>
    </cfRule>
  </conditionalFormatting>
  <conditionalFormatting sqref="D84">
    <cfRule type="cellIs" dxfId="344" priority="26" operator="equal">
      <formula>#REF!</formula>
    </cfRule>
  </conditionalFormatting>
  <conditionalFormatting sqref="E84">
    <cfRule type="cellIs" dxfId="343" priority="25" operator="greaterThan">
      <formula>$U$1</formula>
    </cfRule>
  </conditionalFormatting>
  <conditionalFormatting sqref="N84">
    <cfRule type="cellIs" dxfId="342" priority="31" operator="equal">
      <formula>$T$840</formula>
    </cfRule>
  </conditionalFormatting>
  <conditionalFormatting sqref="S84">
    <cfRule type="cellIs" dxfId="341" priority="32" operator="equal">
      <formula>$T$839</formula>
    </cfRule>
  </conditionalFormatting>
  <conditionalFormatting sqref="E84">
    <cfRule type="duplicateValues" dxfId="340" priority="33"/>
  </conditionalFormatting>
  <conditionalFormatting sqref="F85:S85 A85:D85">
    <cfRule type="cellIs" dxfId="339" priority="21" operator="equal">
      <formula>#REF!</formula>
    </cfRule>
  </conditionalFormatting>
  <conditionalFormatting sqref="A85:S85">
    <cfRule type="cellIs" dxfId="338" priority="19" operator="equal">
      <formula>$Y$1</formula>
    </cfRule>
  </conditionalFormatting>
  <conditionalFormatting sqref="E85">
    <cfRule type="cellIs" dxfId="337" priority="18" operator="equal">
      <formula>#REF!</formula>
    </cfRule>
  </conditionalFormatting>
  <conditionalFormatting sqref="E85">
    <cfRule type="cellIs" dxfId="336" priority="17" operator="greaterThan">
      <formula>$U$1</formula>
    </cfRule>
  </conditionalFormatting>
  <conditionalFormatting sqref="N85">
    <cfRule type="cellIs" dxfId="335" priority="22" operator="equal">
      <formula>$T$839</formula>
    </cfRule>
  </conditionalFormatting>
  <conditionalFormatting sqref="S85">
    <cfRule type="cellIs" dxfId="334" priority="23" operator="equal">
      <formula>$T$838</formula>
    </cfRule>
  </conditionalFormatting>
  <conditionalFormatting sqref="E85">
    <cfRule type="duplicateValues" dxfId="333" priority="24"/>
  </conditionalFormatting>
  <conditionalFormatting sqref="A86:D86 F86:S86">
    <cfRule type="cellIs" dxfId="332" priority="13" operator="equal">
      <formula>#REF!</formula>
    </cfRule>
  </conditionalFormatting>
  <conditionalFormatting sqref="A86:S86">
    <cfRule type="cellIs" dxfId="331" priority="11" operator="equal">
      <formula>$Y$1</formula>
    </cfRule>
  </conditionalFormatting>
  <conditionalFormatting sqref="E86">
    <cfRule type="cellIs" dxfId="330" priority="10" operator="equal">
      <formula>#REF!</formula>
    </cfRule>
  </conditionalFormatting>
  <conditionalFormatting sqref="E86">
    <cfRule type="cellIs" dxfId="329" priority="9" operator="greaterThan">
      <formula>$U$1</formula>
    </cfRule>
  </conditionalFormatting>
  <conditionalFormatting sqref="N86">
    <cfRule type="cellIs" dxfId="328" priority="14" operator="equal">
      <formula>$T$838</formula>
    </cfRule>
  </conditionalFormatting>
  <conditionalFormatting sqref="S86">
    <cfRule type="cellIs" dxfId="327" priority="15" operator="equal">
      <formula>$T$837</formula>
    </cfRule>
  </conditionalFormatting>
  <conditionalFormatting sqref="E86">
    <cfRule type="duplicateValues" dxfId="326" priority="16"/>
  </conditionalFormatting>
  <conditionalFormatting sqref="F87:S87 A87:D87">
    <cfRule type="cellIs" dxfId="325" priority="5" operator="equal">
      <formula>#REF!</formula>
    </cfRule>
  </conditionalFormatting>
  <conditionalFormatting sqref="A87:S87">
    <cfRule type="cellIs" dxfId="324" priority="3" operator="equal">
      <formula>$Y$1</formula>
    </cfRule>
  </conditionalFormatting>
  <conditionalFormatting sqref="E87">
    <cfRule type="cellIs" dxfId="323" priority="2" operator="equal">
      <formula>#REF!</formula>
    </cfRule>
  </conditionalFormatting>
  <conditionalFormatting sqref="E87">
    <cfRule type="cellIs" dxfId="322" priority="1" operator="greaterThan">
      <formula>$U$1</formula>
    </cfRule>
  </conditionalFormatting>
  <conditionalFormatting sqref="N87">
    <cfRule type="cellIs" dxfId="321" priority="6" operator="equal">
      <formula>$T$837</formula>
    </cfRule>
  </conditionalFormatting>
  <conditionalFormatting sqref="S87">
    <cfRule type="cellIs" dxfId="320" priority="7" operator="equal">
      <formula>$T$836</formula>
    </cfRule>
  </conditionalFormatting>
  <conditionalFormatting sqref="E87">
    <cfRule type="duplicateValues" dxfId="319" priority="8"/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682" operator="equal" id="{B089EEDB-2706-4C9B-8837-5856B457576F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G1:T1 A1:E1 B3 B5 B7 B9 B11 B13 B15 B17 B19 B21 B23 B25 B27 B29 B31 B33</xm:sqref>
        </x14:conditionalFormatting>
        <x14:conditionalFormatting xmlns:xm="http://schemas.microsoft.com/office/excel/2006/main">
          <x14:cfRule type="cellIs" priority="681" operator="equal" id="{0C728415-EB80-4431-BBFE-60F9F389D650}">
            <xm:f>ข้อมูลรวม!$Z$1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B3:B5 B6:T17 C3:T4 W5 W18:X18 A18:C18 A19:T19 W20:X20 E20 A20:C20 A35:S35 A1:T2 X1:X4 E5 X6:X17 A3:A17 E18 X19 T20 A21:T34 X21:X34 W35 A78:S78</xm:sqref>
        </x14:conditionalFormatting>
        <x14:conditionalFormatting xmlns:xm="http://schemas.microsoft.com/office/excel/2006/main">
          <x14:cfRule type="cellIs" priority="680" operator="equal" id="{F158A64D-B393-4B4A-AD29-61FC1DB4F38D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F1</xm:sqref>
        </x14:conditionalFormatting>
        <x14:conditionalFormatting xmlns:xm="http://schemas.microsoft.com/office/excel/2006/main">
          <x14:cfRule type="cellIs" priority="675" operator="equal" id="{AB355CF3-D9A3-49EA-8319-BDE5B11D2C44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G2:T2 A2:E2 B4 B6 B8 B10 B12 B14 B16 B18 B20 B22 B24 B26 B28 B30 B32</xm:sqref>
        </x14:conditionalFormatting>
        <x14:conditionalFormatting xmlns:xm="http://schemas.microsoft.com/office/excel/2006/main">
          <x14:cfRule type="cellIs" priority="673" operator="equal" id="{7F69B716-171B-4BB5-8CB3-0F39382A5959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F2</xm:sqref>
        </x14:conditionalFormatting>
        <x14:conditionalFormatting xmlns:xm="http://schemas.microsoft.com/office/excel/2006/main">
          <x14:cfRule type="cellIs" priority="668" operator="equal" id="{50402901-E36A-4890-B6D8-A4F59DBD50C3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G3:T3 A3 C3:E3</xm:sqref>
        </x14:conditionalFormatting>
        <x14:conditionalFormatting xmlns:xm="http://schemas.microsoft.com/office/excel/2006/main">
          <x14:cfRule type="cellIs" priority="666" operator="equal" id="{035A2669-A6D0-4B99-B1A4-35C9CCBF4BA0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F3</xm:sqref>
        </x14:conditionalFormatting>
        <x14:conditionalFormatting xmlns:xm="http://schemas.microsoft.com/office/excel/2006/main">
          <x14:cfRule type="cellIs" priority="661" operator="equal" id="{238EBB1C-D166-43A4-9303-8374D3D4C072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G4:T4 A4 C4:E4</xm:sqref>
        </x14:conditionalFormatting>
        <x14:conditionalFormatting xmlns:xm="http://schemas.microsoft.com/office/excel/2006/main">
          <x14:cfRule type="cellIs" priority="659" operator="equal" id="{F4F7808F-4BFC-4B89-94FD-9373B6B86C5B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F4</xm:sqref>
        </x14:conditionalFormatting>
        <x14:conditionalFormatting xmlns:xm="http://schemas.microsoft.com/office/excel/2006/main">
          <x14:cfRule type="cellIs" priority="657" operator="equal" id="{AED7F82D-8994-4EF3-A0DC-4099AAF37B83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E5 A5</xm:sqref>
        </x14:conditionalFormatting>
        <x14:conditionalFormatting xmlns:xm="http://schemas.microsoft.com/office/excel/2006/main">
          <x14:cfRule type="cellIs" priority="652" operator="equal" id="{8D7F73EF-84B9-466E-AD31-1B50D476A573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C5:D5 G5:T5</xm:sqref>
        </x14:conditionalFormatting>
        <x14:conditionalFormatting xmlns:xm="http://schemas.microsoft.com/office/excel/2006/main">
          <x14:cfRule type="cellIs" priority="2930" operator="equal" id="{25F56819-10CE-4C3F-A60E-2294E40A0A8D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O1:O5</xm:sqref>
        </x14:conditionalFormatting>
        <x14:conditionalFormatting xmlns:xm="http://schemas.microsoft.com/office/excel/2006/main">
          <x14:cfRule type="cellIs" priority="2931" operator="equal" id="{DF972443-841B-40BD-8D78-63E3DE78C989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T1:T5</xm:sqref>
        </x14:conditionalFormatting>
        <x14:conditionalFormatting xmlns:xm="http://schemas.microsoft.com/office/excel/2006/main">
          <x14:cfRule type="cellIs" priority="647" operator="equal" id="{74840925-4B2F-420A-924D-565090792EE3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G6:T6 A6 C6:E6</xm:sqref>
        </x14:conditionalFormatting>
        <x14:conditionalFormatting xmlns:xm="http://schemas.microsoft.com/office/excel/2006/main">
          <x14:cfRule type="cellIs" priority="645" operator="equal" id="{B0B9D89F-566B-4480-AFE9-BCD03C114D90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F6</xm:sqref>
        </x14:conditionalFormatting>
        <x14:conditionalFormatting xmlns:xm="http://schemas.microsoft.com/office/excel/2006/main">
          <x14:cfRule type="cellIs" priority="648" operator="equal" id="{55B0CA2F-70B1-4364-AF82-39D11637A747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O6</xm:sqref>
        </x14:conditionalFormatting>
        <x14:conditionalFormatting xmlns:xm="http://schemas.microsoft.com/office/excel/2006/main">
          <x14:cfRule type="cellIs" priority="649" operator="equal" id="{990BB78D-A1FC-4F4B-A72B-500B11776ED0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T6</xm:sqref>
        </x14:conditionalFormatting>
        <x14:conditionalFormatting xmlns:xm="http://schemas.microsoft.com/office/excel/2006/main">
          <x14:cfRule type="cellIs" priority="640" operator="equal" id="{C52F44B3-7896-4866-85B2-04E04C537399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G7:T7 A7 C7:E7</xm:sqref>
        </x14:conditionalFormatting>
        <x14:conditionalFormatting xmlns:xm="http://schemas.microsoft.com/office/excel/2006/main">
          <x14:cfRule type="cellIs" priority="638" operator="equal" id="{4FD72082-B3A8-4BAC-AD96-4AFACC03BBF6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F7</xm:sqref>
        </x14:conditionalFormatting>
        <x14:conditionalFormatting xmlns:xm="http://schemas.microsoft.com/office/excel/2006/main">
          <x14:cfRule type="cellIs" priority="641" operator="equal" id="{52BF10B2-B879-4A84-A617-A3D386FADBDE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O7</xm:sqref>
        </x14:conditionalFormatting>
        <x14:conditionalFormatting xmlns:xm="http://schemas.microsoft.com/office/excel/2006/main">
          <x14:cfRule type="cellIs" priority="642" operator="equal" id="{D9AF4EBC-8CFA-43C8-9ECA-F94CF172C639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T7</xm:sqref>
        </x14:conditionalFormatting>
        <x14:conditionalFormatting xmlns:xm="http://schemas.microsoft.com/office/excel/2006/main">
          <x14:cfRule type="cellIs" priority="633" operator="equal" id="{CB69D840-6BEA-4ABB-B8DB-E02F0ADF1B92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G8:T8 A8 C8:E8</xm:sqref>
        </x14:conditionalFormatting>
        <x14:conditionalFormatting xmlns:xm="http://schemas.microsoft.com/office/excel/2006/main">
          <x14:cfRule type="cellIs" priority="631" operator="equal" id="{59CB2D2B-1B62-4C4C-944F-CB2CBC8D14A5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F8</xm:sqref>
        </x14:conditionalFormatting>
        <x14:conditionalFormatting xmlns:xm="http://schemas.microsoft.com/office/excel/2006/main">
          <x14:cfRule type="cellIs" priority="634" operator="equal" id="{F0899BDF-EB32-4A31-9C69-91F3673F4941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O8</xm:sqref>
        </x14:conditionalFormatting>
        <x14:conditionalFormatting xmlns:xm="http://schemas.microsoft.com/office/excel/2006/main">
          <x14:cfRule type="cellIs" priority="635" operator="equal" id="{8DFF72DE-C59A-4BC2-B471-06D2AF6E48A8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T8</xm:sqref>
        </x14:conditionalFormatting>
        <x14:conditionalFormatting xmlns:xm="http://schemas.microsoft.com/office/excel/2006/main">
          <x14:cfRule type="cellIs" priority="626" operator="equal" id="{268C976A-1CDE-4D99-A4B2-20E7EFB552CB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G9:T9 A9 C9:E9</xm:sqref>
        </x14:conditionalFormatting>
        <x14:conditionalFormatting xmlns:xm="http://schemas.microsoft.com/office/excel/2006/main">
          <x14:cfRule type="cellIs" priority="624" operator="equal" id="{BF08C93D-5580-4ACC-A90C-89D44BC27505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F9</xm:sqref>
        </x14:conditionalFormatting>
        <x14:conditionalFormatting xmlns:xm="http://schemas.microsoft.com/office/excel/2006/main">
          <x14:cfRule type="cellIs" priority="627" operator="equal" id="{AD900F8A-71C6-431D-ABDC-51284BAFB9CF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O9</xm:sqref>
        </x14:conditionalFormatting>
        <x14:conditionalFormatting xmlns:xm="http://schemas.microsoft.com/office/excel/2006/main">
          <x14:cfRule type="cellIs" priority="628" operator="equal" id="{6CFE584E-1E31-4E83-B23D-8370B8BAF5E8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T9</xm:sqref>
        </x14:conditionalFormatting>
        <x14:conditionalFormatting xmlns:xm="http://schemas.microsoft.com/office/excel/2006/main">
          <x14:cfRule type="cellIs" priority="619" operator="equal" id="{2A4DEA2C-BA9C-4C14-A42A-2C9EDF5C97A2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A10 G10:T10 C10:E10</xm:sqref>
        </x14:conditionalFormatting>
        <x14:conditionalFormatting xmlns:xm="http://schemas.microsoft.com/office/excel/2006/main">
          <x14:cfRule type="cellIs" priority="617" operator="equal" id="{5A37DE67-4527-4690-9CAB-9D3035B1CF37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F10</xm:sqref>
        </x14:conditionalFormatting>
        <x14:conditionalFormatting xmlns:xm="http://schemas.microsoft.com/office/excel/2006/main">
          <x14:cfRule type="cellIs" priority="620" operator="equal" id="{A13D24D6-3161-4EC9-97DA-67A69F5058B2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O10</xm:sqref>
        </x14:conditionalFormatting>
        <x14:conditionalFormatting xmlns:xm="http://schemas.microsoft.com/office/excel/2006/main">
          <x14:cfRule type="cellIs" priority="621" operator="equal" id="{3108ED69-8A21-4269-905C-29CBB3591549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T10</xm:sqref>
        </x14:conditionalFormatting>
        <x14:conditionalFormatting xmlns:xm="http://schemas.microsoft.com/office/excel/2006/main">
          <x14:cfRule type="cellIs" priority="612" operator="equal" id="{DFB2183A-64E9-40D3-99B2-1EC6D9E32CD1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G11:T11 A11 C11:E11</xm:sqref>
        </x14:conditionalFormatting>
        <x14:conditionalFormatting xmlns:xm="http://schemas.microsoft.com/office/excel/2006/main">
          <x14:cfRule type="cellIs" priority="610" operator="equal" id="{4043F847-7E87-4A22-A5D6-EBA68E6713C1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F11</xm:sqref>
        </x14:conditionalFormatting>
        <x14:conditionalFormatting xmlns:xm="http://schemas.microsoft.com/office/excel/2006/main">
          <x14:cfRule type="cellIs" priority="613" operator="equal" id="{35909A2F-864F-43D8-8DDA-47730FBB2DF5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O11</xm:sqref>
        </x14:conditionalFormatting>
        <x14:conditionalFormatting xmlns:xm="http://schemas.microsoft.com/office/excel/2006/main">
          <x14:cfRule type="cellIs" priority="614" operator="equal" id="{2677A650-631B-4629-9EE3-460650136F5E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T11</xm:sqref>
        </x14:conditionalFormatting>
        <x14:conditionalFormatting xmlns:xm="http://schemas.microsoft.com/office/excel/2006/main">
          <x14:cfRule type="cellIs" priority="605" operator="equal" id="{5E9E2048-1B36-4858-9CB1-17BF51A2A0ED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G12:T12 A12 C12:D12</xm:sqref>
        </x14:conditionalFormatting>
        <x14:conditionalFormatting xmlns:xm="http://schemas.microsoft.com/office/excel/2006/main">
          <x14:cfRule type="cellIs" priority="603" operator="equal" id="{F514BAE8-1D2D-459D-99CA-EEFE4A02FEF9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F12</xm:sqref>
        </x14:conditionalFormatting>
        <x14:conditionalFormatting xmlns:xm="http://schemas.microsoft.com/office/excel/2006/main">
          <x14:cfRule type="cellIs" priority="601" operator="equal" id="{D70EF68D-C7AC-42CB-819C-150AB6E6AD7B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E12</xm:sqref>
        </x14:conditionalFormatting>
        <x14:conditionalFormatting xmlns:xm="http://schemas.microsoft.com/office/excel/2006/main">
          <x14:cfRule type="cellIs" priority="606" operator="equal" id="{36CAB6FC-3E3C-4153-8AC6-B8828E277303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O12</xm:sqref>
        </x14:conditionalFormatting>
        <x14:conditionalFormatting xmlns:xm="http://schemas.microsoft.com/office/excel/2006/main">
          <x14:cfRule type="cellIs" priority="607" operator="equal" id="{6D833211-217F-43CE-BA25-00BA4871327D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T12</xm:sqref>
        </x14:conditionalFormatting>
        <x14:conditionalFormatting xmlns:xm="http://schemas.microsoft.com/office/excel/2006/main">
          <x14:cfRule type="cellIs" priority="597" operator="equal" id="{DFDC705D-CCA0-4CD7-AC04-CEB401B3700F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G13:T13 A13 C13:E13 A34:E34</xm:sqref>
        </x14:conditionalFormatting>
        <x14:conditionalFormatting xmlns:xm="http://schemas.microsoft.com/office/excel/2006/main">
          <x14:cfRule type="cellIs" priority="595" operator="equal" id="{3B740987-0202-4865-8265-1A1CBE9FCCA0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F13</xm:sqref>
        </x14:conditionalFormatting>
        <x14:conditionalFormatting xmlns:xm="http://schemas.microsoft.com/office/excel/2006/main">
          <x14:cfRule type="cellIs" priority="593" operator="equal" id="{20ED0344-22C0-4746-B871-D8835161A5B1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E13</xm:sqref>
        </x14:conditionalFormatting>
        <x14:conditionalFormatting xmlns:xm="http://schemas.microsoft.com/office/excel/2006/main">
          <x14:cfRule type="cellIs" priority="598" operator="equal" id="{23D749E1-B011-491F-842C-47433276E33D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O13</xm:sqref>
        </x14:conditionalFormatting>
        <x14:conditionalFormatting xmlns:xm="http://schemas.microsoft.com/office/excel/2006/main">
          <x14:cfRule type="cellIs" priority="599" operator="equal" id="{C47BCF2C-3D94-4C82-82FB-860651C6E8E7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T13</xm:sqref>
        </x14:conditionalFormatting>
        <x14:conditionalFormatting xmlns:xm="http://schemas.microsoft.com/office/excel/2006/main">
          <x14:cfRule type="cellIs" priority="589" operator="equal" id="{588F3400-656F-43BA-848D-FB9DBC6E9D78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G14:T14 A14 C14:E14</xm:sqref>
        </x14:conditionalFormatting>
        <x14:conditionalFormatting xmlns:xm="http://schemas.microsoft.com/office/excel/2006/main">
          <x14:cfRule type="cellIs" priority="587" operator="equal" id="{E136B9AC-247E-4B5E-B45B-964DE8364971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F14</xm:sqref>
        </x14:conditionalFormatting>
        <x14:conditionalFormatting xmlns:xm="http://schemas.microsoft.com/office/excel/2006/main">
          <x14:cfRule type="cellIs" priority="590" operator="equal" id="{67C8B78E-3C97-4E66-B628-A969314484BA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O14</xm:sqref>
        </x14:conditionalFormatting>
        <x14:conditionalFormatting xmlns:xm="http://schemas.microsoft.com/office/excel/2006/main">
          <x14:cfRule type="cellIs" priority="591" operator="equal" id="{809C6535-2A92-475B-B3A7-EC6041C5FFD2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T14</xm:sqref>
        </x14:conditionalFormatting>
        <x14:conditionalFormatting xmlns:xm="http://schemas.microsoft.com/office/excel/2006/main">
          <x14:cfRule type="cellIs" priority="582" operator="equal" id="{26C77B7F-78B4-4B56-8505-FD861850E1DA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G15:T15 A15 C15:E15</xm:sqref>
        </x14:conditionalFormatting>
        <x14:conditionalFormatting xmlns:xm="http://schemas.microsoft.com/office/excel/2006/main">
          <x14:cfRule type="cellIs" priority="580" operator="equal" id="{56AC69FA-18AF-4983-9CEC-C5807AA25AA2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F15</xm:sqref>
        </x14:conditionalFormatting>
        <x14:conditionalFormatting xmlns:xm="http://schemas.microsoft.com/office/excel/2006/main">
          <x14:cfRule type="cellIs" priority="584" operator="equal" id="{BEFB24E6-5DA2-46CE-919A-05A03AF89774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O15</xm:sqref>
        </x14:conditionalFormatting>
        <x14:conditionalFormatting xmlns:xm="http://schemas.microsoft.com/office/excel/2006/main">
          <x14:cfRule type="cellIs" priority="585" operator="equal" id="{041E27B1-DD7A-497B-9634-B9F887EB2D81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T15</xm:sqref>
        </x14:conditionalFormatting>
        <x14:conditionalFormatting xmlns:xm="http://schemas.microsoft.com/office/excel/2006/main">
          <x14:cfRule type="cellIs" priority="575" operator="equal" id="{7DC8E76F-6677-493E-BF61-ADE8706C49D5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G16:T16 A16 C16:E16</xm:sqref>
        </x14:conditionalFormatting>
        <x14:conditionalFormatting xmlns:xm="http://schemas.microsoft.com/office/excel/2006/main">
          <x14:cfRule type="cellIs" priority="573" operator="equal" id="{9A1B77C1-5FE1-4F00-8158-4804590DCDF3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F16</xm:sqref>
        </x14:conditionalFormatting>
        <x14:conditionalFormatting xmlns:xm="http://schemas.microsoft.com/office/excel/2006/main">
          <x14:cfRule type="cellIs" priority="576" operator="equal" id="{936CC785-8087-4A45-A788-C70A0A17C466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O16</xm:sqref>
        </x14:conditionalFormatting>
        <x14:conditionalFormatting xmlns:xm="http://schemas.microsoft.com/office/excel/2006/main">
          <x14:cfRule type="cellIs" priority="577" operator="equal" id="{15BF6B2F-D376-4990-8240-DCF66F8F1FC3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T16</xm:sqref>
        </x14:conditionalFormatting>
        <x14:conditionalFormatting xmlns:xm="http://schemas.microsoft.com/office/excel/2006/main">
          <x14:cfRule type="cellIs" priority="568" operator="equal" id="{F049BBD2-8A28-43DE-9CB4-0BA0BAF43BAB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A17 G17:T17 C17:E17</xm:sqref>
        </x14:conditionalFormatting>
        <x14:conditionalFormatting xmlns:xm="http://schemas.microsoft.com/office/excel/2006/main">
          <x14:cfRule type="cellIs" priority="566" operator="equal" id="{9C4FC8E6-FD7B-4829-8EF4-A7FD5C5738BE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F17</xm:sqref>
        </x14:conditionalFormatting>
        <x14:conditionalFormatting xmlns:xm="http://schemas.microsoft.com/office/excel/2006/main">
          <x14:cfRule type="cellIs" priority="570" operator="equal" id="{618043DA-17BB-4282-BA8A-C1C83E92E34A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O17</xm:sqref>
        </x14:conditionalFormatting>
        <x14:conditionalFormatting xmlns:xm="http://schemas.microsoft.com/office/excel/2006/main">
          <x14:cfRule type="cellIs" priority="571" operator="equal" id="{C0C37430-13C5-4CEA-A189-C7ED1AC9CCED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T17</xm:sqref>
        </x14:conditionalFormatting>
        <x14:conditionalFormatting xmlns:xm="http://schemas.microsoft.com/office/excel/2006/main">
          <x14:cfRule type="cellIs" priority="562" operator="equal" id="{A83BCCA1-53CD-4D17-A345-AAD39778732F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E18 A18 C18</xm:sqref>
        </x14:conditionalFormatting>
        <x14:conditionalFormatting xmlns:xm="http://schemas.microsoft.com/office/excel/2006/main">
          <x14:cfRule type="cellIs" priority="559" operator="equal" id="{588B7445-6BBB-456A-BCC9-AA148151FEF5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E18</xm:sqref>
        </x14:conditionalFormatting>
        <x14:conditionalFormatting xmlns:xm="http://schemas.microsoft.com/office/excel/2006/main">
          <x14:cfRule type="cellIs" priority="558" operator="equal" id="{40B6B161-B0DB-4CF3-A5C7-9810933AF053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D18 G18:T18</xm:sqref>
        </x14:conditionalFormatting>
        <x14:conditionalFormatting xmlns:xm="http://schemas.microsoft.com/office/excel/2006/main">
          <x14:cfRule type="cellIs" priority="563" operator="equal" id="{9B727ECF-BB0F-4921-A2A4-D89919491B4E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O18</xm:sqref>
        </x14:conditionalFormatting>
        <x14:conditionalFormatting xmlns:xm="http://schemas.microsoft.com/office/excel/2006/main">
          <x14:cfRule type="cellIs" priority="564" operator="equal" id="{E049B95F-41E2-409A-B71B-4277DDEE4932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T18</xm:sqref>
        </x14:conditionalFormatting>
        <x14:conditionalFormatting xmlns:xm="http://schemas.microsoft.com/office/excel/2006/main">
          <x14:cfRule type="cellIs" priority="553" operator="equal" id="{41983A6D-2A16-4392-BA55-6FDB1DD5897F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G19:T19 A19 C19:E19</xm:sqref>
        </x14:conditionalFormatting>
        <x14:conditionalFormatting xmlns:xm="http://schemas.microsoft.com/office/excel/2006/main">
          <x14:cfRule type="cellIs" priority="551" operator="equal" id="{12D89682-CA8F-4673-BE79-4EBB13941C9B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F19</xm:sqref>
        </x14:conditionalFormatting>
        <x14:conditionalFormatting xmlns:xm="http://schemas.microsoft.com/office/excel/2006/main">
          <x14:cfRule type="cellIs" priority="554" operator="equal" id="{35A1E24A-4316-4F16-8A64-D62B0CA26C72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O19</xm:sqref>
        </x14:conditionalFormatting>
        <x14:conditionalFormatting xmlns:xm="http://schemas.microsoft.com/office/excel/2006/main">
          <x14:cfRule type="cellIs" priority="555" operator="equal" id="{168944B7-0CE8-4B3F-B9A3-573B9F245DB2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T19</xm:sqref>
        </x14:conditionalFormatting>
        <x14:conditionalFormatting xmlns:xm="http://schemas.microsoft.com/office/excel/2006/main">
          <x14:cfRule type="cellIs" priority="547" operator="equal" id="{7DC4A740-D86F-446C-98BA-A0301B1BAEA0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T20 A20 E20 C20</xm:sqref>
        </x14:conditionalFormatting>
        <x14:conditionalFormatting xmlns:xm="http://schemas.microsoft.com/office/excel/2006/main">
          <x14:cfRule type="cellIs" priority="544" operator="equal" id="{92A4DFAA-913E-48D6-9B95-C4C89A4FEF56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D20 G20:T20</xm:sqref>
        </x14:conditionalFormatting>
        <x14:conditionalFormatting xmlns:xm="http://schemas.microsoft.com/office/excel/2006/main">
          <x14:cfRule type="cellIs" priority="548" operator="equal" id="{6004F35E-638F-4A29-8F36-E2E3688E989F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O20</xm:sqref>
        </x14:conditionalFormatting>
        <x14:conditionalFormatting xmlns:xm="http://schemas.microsoft.com/office/excel/2006/main">
          <x14:cfRule type="cellIs" priority="549" operator="equal" id="{2231BE01-D32B-4485-8DB0-5BA582F25760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T20</xm:sqref>
        </x14:conditionalFormatting>
        <x14:conditionalFormatting xmlns:xm="http://schemas.microsoft.com/office/excel/2006/main">
          <x14:cfRule type="cellIs" priority="539" operator="equal" id="{652286CA-45DB-4ABB-B19E-DA21FFF2BDFA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G21:T21 A21 C21:E21</xm:sqref>
        </x14:conditionalFormatting>
        <x14:conditionalFormatting xmlns:xm="http://schemas.microsoft.com/office/excel/2006/main">
          <x14:cfRule type="cellIs" priority="537" operator="equal" id="{E3E3DC28-11E4-435B-B104-981533C9D58B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F21</xm:sqref>
        </x14:conditionalFormatting>
        <x14:conditionalFormatting xmlns:xm="http://schemas.microsoft.com/office/excel/2006/main">
          <x14:cfRule type="cellIs" priority="540" operator="equal" id="{73A19A86-A8A9-4926-98DB-209E72961505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O21</xm:sqref>
        </x14:conditionalFormatting>
        <x14:conditionalFormatting xmlns:xm="http://schemas.microsoft.com/office/excel/2006/main">
          <x14:cfRule type="cellIs" priority="541" operator="equal" id="{ED029E79-2262-4976-BF2A-62FF87DDD7C3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T21</xm:sqref>
        </x14:conditionalFormatting>
        <x14:conditionalFormatting xmlns:xm="http://schemas.microsoft.com/office/excel/2006/main">
          <x14:cfRule type="cellIs" priority="532" operator="equal" id="{3BD73639-6128-4897-8908-556C248D4640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A22 G22:T22 C22:E22</xm:sqref>
        </x14:conditionalFormatting>
        <x14:conditionalFormatting xmlns:xm="http://schemas.microsoft.com/office/excel/2006/main">
          <x14:cfRule type="cellIs" priority="530" operator="equal" id="{12CDE1B3-A474-454C-A0F3-5C740B2F122B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F22</xm:sqref>
        </x14:conditionalFormatting>
        <x14:conditionalFormatting xmlns:xm="http://schemas.microsoft.com/office/excel/2006/main">
          <x14:cfRule type="cellIs" priority="533" operator="equal" id="{A6BBADB8-E079-419D-AC7E-27D7AE15BA0D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O22</xm:sqref>
        </x14:conditionalFormatting>
        <x14:conditionalFormatting xmlns:xm="http://schemas.microsoft.com/office/excel/2006/main">
          <x14:cfRule type="cellIs" priority="534" operator="equal" id="{D86E9CD2-2177-4F4A-B9F6-42B6B27F8B78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T22</xm:sqref>
        </x14:conditionalFormatting>
        <x14:conditionalFormatting xmlns:xm="http://schemas.microsoft.com/office/excel/2006/main">
          <x14:cfRule type="cellIs" priority="525" operator="equal" id="{8ADCFDF1-D7B6-4C45-A31F-41203C9CA6B2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G23:T23 A23 C23:E23</xm:sqref>
        </x14:conditionalFormatting>
        <x14:conditionalFormatting xmlns:xm="http://schemas.microsoft.com/office/excel/2006/main">
          <x14:cfRule type="cellIs" priority="523" operator="equal" id="{8DD7F759-A215-4C07-ABC3-05EB2B6A5BB5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F23</xm:sqref>
        </x14:conditionalFormatting>
        <x14:conditionalFormatting xmlns:xm="http://schemas.microsoft.com/office/excel/2006/main">
          <x14:cfRule type="cellIs" priority="526" operator="equal" id="{37A4B7DF-FDF5-49C1-8578-775E2E168A21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O23</xm:sqref>
        </x14:conditionalFormatting>
        <x14:conditionalFormatting xmlns:xm="http://schemas.microsoft.com/office/excel/2006/main">
          <x14:cfRule type="cellIs" priority="527" operator="equal" id="{DCD25249-C790-4B50-92CD-A1FDB3BDD1D8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T23</xm:sqref>
        </x14:conditionalFormatting>
        <x14:conditionalFormatting xmlns:xm="http://schemas.microsoft.com/office/excel/2006/main">
          <x14:cfRule type="cellIs" priority="518" operator="equal" id="{552E0ADC-C01F-46A3-A7D6-71A9A8B0F8D4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A24 G24:T24 C24:E24</xm:sqref>
        </x14:conditionalFormatting>
        <x14:conditionalFormatting xmlns:xm="http://schemas.microsoft.com/office/excel/2006/main">
          <x14:cfRule type="cellIs" priority="516" operator="equal" id="{F0EC9F48-1184-4AA9-A108-4858BB160FF4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F24</xm:sqref>
        </x14:conditionalFormatting>
        <x14:conditionalFormatting xmlns:xm="http://schemas.microsoft.com/office/excel/2006/main">
          <x14:cfRule type="cellIs" priority="519" operator="equal" id="{523DB284-659D-4F29-897B-08FDF69DA268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O24</xm:sqref>
        </x14:conditionalFormatting>
        <x14:conditionalFormatting xmlns:xm="http://schemas.microsoft.com/office/excel/2006/main">
          <x14:cfRule type="cellIs" priority="520" operator="equal" id="{EE6D7730-A03A-4616-ACBF-80D9B22A2DD4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T24</xm:sqref>
        </x14:conditionalFormatting>
        <x14:conditionalFormatting xmlns:xm="http://schemas.microsoft.com/office/excel/2006/main">
          <x14:cfRule type="cellIs" priority="511" operator="equal" id="{E66D01F6-262D-4646-ABCF-64738E39AAEE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A25 G25:T25 C25:E25</xm:sqref>
        </x14:conditionalFormatting>
        <x14:conditionalFormatting xmlns:xm="http://schemas.microsoft.com/office/excel/2006/main">
          <x14:cfRule type="cellIs" priority="509" operator="equal" id="{B2B933A0-0C96-4766-BD60-27DEFE6D5E6D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F25</xm:sqref>
        </x14:conditionalFormatting>
        <x14:conditionalFormatting xmlns:xm="http://schemas.microsoft.com/office/excel/2006/main">
          <x14:cfRule type="cellIs" priority="512" operator="equal" id="{168CDF89-A332-4756-B0C8-6DF4730FB56E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O25</xm:sqref>
        </x14:conditionalFormatting>
        <x14:conditionalFormatting xmlns:xm="http://schemas.microsoft.com/office/excel/2006/main">
          <x14:cfRule type="cellIs" priority="513" operator="equal" id="{21ABCA71-16F9-4E27-9375-3484653989C0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T25</xm:sqref>
        </x14:conditionalFormatting>
        <x14:conditionalFormatting xmlns:xm="http://schemas.microsoft.com/office/excel/2006/main">
          <x14:cfRule type="cellIs" priority="504" operator="equal" id="{120970D1-DC58-4941-85AB-61093328BE85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G26:T26 A26 C26:E26</xm:sqref>
        </x14:conditionalFormatting>
        <x14:conditionalFormatting xmlns:xm="http://schemas.microsoft.com/office/excel/2006/main">
          <x14:cfRule type="cellIs" priority="502" operator="equal" id="{F376F45F-9DB0-4C66-B713-74078718733E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F26</xm:sqref>
        </x14:conditionalFormatting>
        <x14:conditionalFormatting xmlns:xm="http://schemas.microsoft.com/office/excel/2006/main">
          <x14:cfRule type="cellIs" priority="505" operator="equal" id="{DC9832C8-3290-4EA3-B1B1-6C3FCCDD4D58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O26</xm:sqref>
        </x14:conditionalFormatting>
        <x14:conditionalFormatting xmlns:xm="http://schemas.microsoft.com/office/excel/2006/main">
          <x14:cfRule type="cellIs" priority="506" operator="equal" id="{E7E1EE84-95FC-40E7-976F-A9AE93770C13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T26</xm:sqref>
        </x14:conditionalFormatting>
        <x14:conditionalFormatting xmlns:xm="http://schemas.microsoft.com/office/excel/2006/main">
          <x14:cfRule type="cellIs" priority="497" operator="equal" id="{AC006FF3-FE8E-42E9-92F7-E57F520303AE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A27 G27:T27 C27:E27</xm:sqref>
        </x14:conditionalFormatting>
        <x14:conditionalFormatting xmlns:xm="http://schemas.microsoft.com/office/excel/2006/main">
          <x14:cfRule type="cellIs" priority="495" operator="equal" id="{6C69A48C-8604-4825-86A3-A17D56BDB2F0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F27</xm:sqref>
        </x14:conditionalFormatting>
        <x14:conditionalFormatting xmlns:xm="http://schemas.microsoft.com/office/excel/2006/main">
          <x14:cfRule type="cellIs" priority="498" operator="equal" id="{23EA15C4-F190-48A2-BD67-7DF64F01BC03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O27</xm:sqref>
        </x14:conditionalFormatting>
        <x14:conditionalFormatting xmlns:xm="http://schemas.microsoft.com/office/excel/2006/main">
          <x14:cfRule type="cellIs" priority="499" operator="equal" id="{128FD0DE-0439-4069-8F72-659594DB516F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T27</xm:sqref>
        </x14:conditionalFormatting>
        <x14:conditionalFormatting xmlns:xm="http://schemas.microsoft.com/office/excel/2006/main">
          <x14:cfRule type="cellIs" priority="490" operator="equal" id="{BE676E88-FD73-4AC0-B6BC-9DCEF7AC3EBF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G28:T28 A28 C28:E28</xm:sqref>
        </x14:conditionalFormatting>
        <x14:conditionalFormatting xmlns:xm="http://schemas.microsoft.com/office/excel/2006/main">
          <x14:cfRule type="cellIs" priority="488" operator="equal" id="{68EC3E4E-1EDE-4C21-9FF5-88390CA1B499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F28</xm:sqref>
        </x14:conditionalFormatting>
        <x14:conditionalFormatting xmlns:xm="http://schemas.microsoft.com/office/excel/2006/main">
          <x14:cfRule type="cellIs" priority="491" operator="equal" id="{42521CD7-B5C2-448A-A60D-D1F784AE5C4B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O28</xm:sqref>
        </x14:conditionalFormatting>
        <x14:conditionalFormatting xmlns:xm="http://schemas.microsoft.com/office/excel/2006/main">
          <x14:cfRule type="cellIs" priority="492" operator="equal" id="{9051B53B-DEEC-4FBA-894D-618AC1F423AE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T28</xm:sqref>
        </x14:conditionalFormatting>
        <x14:conditionalFormatting xmlns:xm="http://schemas.microsoft.com/office/excel/2006/main">
          <x14:cfRule type="cellIs" priority="483" operator="equal" id="{0865E551-DC1D-4AB7-B33C-FC7792195145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G29:T29 A29 C29:E29</xm:sqref>
        </x14:conditionalFormatting>
        <x14:conditionalFormatting xmlns:xm="http://schemas.microsoft.com/office/excel/2006/main">
          <x14:cfRule type="cellIs" priority="481" operator="equal" id="{2ACEC19C-8A98-4B98-B69C-D1A94DDAC782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F29</xm:sqref>
        </x14:conditionalFormatting>
        <x14:conditionalFormatting xmlns:xm="http://schemas.microsoft.com/office/excel/2006/main">
          <x14:cfRule type="cellIs" priority="484" operator="equal" id="{E95AACD4-C44E-474B-9D5C-6A2BF44C7B9F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O29</xm:sqref>
        </x14:conditionalFormatting>
        <x14:conditionalFormatting xmlns:xm="http://schemas.microsoft.com/office/excel/2006/main">
          <x14:cfRule type="cellIs" priority="485" operator="equal" id="{6F037CA4-F920-4985-AD30-D9016F112081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T29</xm:sqref>
        </x14:conditionalFormatting>
        <x14:conditionalFormatting xmlns:xm="http://schemas.microsoft.com/office/excel/2006/main">
          <x14:cfRule type="cellIs" priority="476" operator="equal" id="{289926C1-F31F-4CBC-A203-A575A984AF01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G30:T30 A30 C30:E30</xm:sqref>
        </x14:conditionalFormatting>
        <x14:conditionalFormatting xmlns:xm="http://schemas.microsoft.com/office/excel/2006/main">
          <x14:cfRule type="cellIs" priority="474" operator="equal" id="{78329958-A346-41C3-97ED-65D3C5FC8F09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F30</xm:sqref>
        </x14:conditionalFormatting>
        <x14:conditionalFormatting xmlns:xm="http://schemas.microsoft.com/office/excel/2006/main">
          <x14:cfRule type="cellIs" priority="477" operator="equal" id="{2D9EFFD7-52C0-46BC-9600-637B83305AB6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O30</xm:sqref>
        </x14:conditionalFormatting>
        <x14:conditionalFormatting xmlns:xm="http://schemas.microsoft.com/office/excel/2006/main">
          <x14:cfRule type="cellIs" priority="478" operator="equal" id="{48C4FB6D-0609-4BE3-950E-51B32ABBCE42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T30</xm:sqref>
        </x14:conditionalFormatting>
        <x14:conditionalFormatting xmlns:xm="http://schemas.microsoft.com/office/excel/2006/main">
          <x14:cfRule type="cellIs" priority="469" operator="equal" id="{1E561FEB-93C0-49E8-912F-6B51C97DF9F9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G31:T31 A31 C31:E31</xm:sqref>
        </x14:conditionalFormatting>
        <x14:conditionalFormatting xmlns:xm="http://schemas.microsoft.com/office/excel/2006/main">
          <x14:cfRule type="cellIs" priority="467" operator="equal" id="{7E72F64B-E7BB-4BEA-AC70-4E2383F29C2E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F31</xm:sqref>
        </x14:conditionalFormatting>
        <x14:conditionalFormatting xmlns:xm="http://schemas.microsoft.com/office/excel/2006/main">
          <x14:cfRule type="cellIs" priority="470" operator="equal" id="{738B45E8-9045-4E01-BFC3-D6DC4A7A1F1E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O31</xm:sqref>
        </x14:conditionalFormatting>
        <x14:conditionalFormatting xmlns:xm="http://schemas.microsoft.com/office/excel/2006/main">
          <x14:cfRule type="cellIs" priority="471" operator="equal" id="{C271490C-9372-431D-B2A8-4B1C4F999628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T31</xm:sqref>
        </x14:conditionalFormatting>
        <x14:conditionalFormatting xmlns:xm="http://schemas.microsoft.com/office/excel/2006/main">
          <x14:cfRule type="cellIs" priority="462" operator="equal" id="{4739442E-F551-46AC-B4B5-4D819B8ECEFC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A32 G32:T32 C32:E32</xm:sqref>
        </x14:conditionalFormatting>
        <x14:conditionalFormatting xmlns:xm="http://schemas.microsoft.com/office/excel/2006/main">
          <x14:cfRule type="cellIs" priority="460" operator="equal" id="{FBF457C8-08A5-4D01-9B9C-A2B14FAF2D37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F32</xm:sqref>
        </x14:conditionalFormatting>
        <x14:conditionalFormatting xmlns:xm="http://schemas.microsoft.com/office/excel/2006/main">
          <x14:cfRule type="cellIs" priority="463" operator="equal" id="{963FB27A-0515-44A6-8309-0E8DF64FF70A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O32</xm:sqref>
        </x14:conditionalFormatting>
        <x14:conditionalFormatting xmlns:xm="http://schemas.microsoft.com/office/excel/2006/main">
          <x14:cfRule type="cellIs" priority="464" operator="equal" id="{602EEF29-2FC0-4FD1-8E40-027EC11B3B97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T32</xm:sqref>
        </x14:conditionalFormatting>
        <x14:conditionalFormatting xmlns:xm="http://schemas.microsoft.com/office/excel/2006/main">
          <x14:cfRule type="cellIs" priority="455" operator="equal" id="{00309B14-ED00-409F-AD27-3C5EA8C69DCE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A33 G33:T33 C33:E33</xm:sqref>
        </x14:conditionalFormatting>
        <x14:conditionalFormatting xmlns:xm="http://schemas.microsoft.com/office/excel/2006/main">
          <x14:cfRule type="cellIs" priority="453" operator="equal" id="{E34B639F-1637-4998-A384-2D5669A5718F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F33</xm:sqref>
        </x14:conditionalFormatting>
        <x14:conditionalFormatting xmlns:xm="http://schemas.microsoft.com/office/excel/2006/main">
          <x14:cfRule type="cellIs" priority="456" operator="equal" id="{015B603A-E011-4778-B354-7FDF17156A6F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O33</xm:sqref>
        </x14:conditionalFormatting>
        <x14:conditionalFormatting xmlns:xm="http://schemas.microsoft.com/office/excel/2006/main">
          <x14:cfRule type="cellIs" priority="457" operator="equal" id="{491ED85E-9835-4AE9-8E25-9AC449BF3285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T33</xm:sqref>
        </x14:conditionalFormatting>
        <x14:conditionalFormatting xmlns:xm="http://schemas.microsoft.com/office/excel/2006/main">
          <x14:cfRule type="cellIs" priority="2932" operator="equal" id="{DDBB1320-887B-42EA-BD87-E54FE2CF61C1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E20 C18 A5:B5 A1:T4 B6:B18 B20:C20 B21:T33 E5 C6:T17 E18 B19:T19 T20 A6:A33</xm:sqref>
        </x14:conditionalFormatting>
        <x14:conditionalFormatting xmlns:xm="http://schemas.microsoft.com/office/excel/2006/main">
          <x14:cfRule type="cellIs" priority="447" operator="equal" id="{4C6C33C1-8420-4153-97F2-2AF8D0835F0F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G34:T34</xm:sqref>
        </x14:conditionalFormatting>
        <x14:conditionalFormatting xmlns:xm="http://schemas.microsoft.com/office/excel/2006/main">
          <x14:cfRule type="cellIs" priority="445" operator="equal" id="{27CCC1CB-750B-45F5-BC42-4AD6969EBCC7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F34</xm:sqref>
        </x14:conditionalFormatting>
        <x14:conditionalFormatting xmlns:xm="http://schemas.microsoft.com/office/excel/2006/main">
          <x14:cfRule type="cellIs" priority="448" operator="equal" id="{3058A822-2C01-4B28-98AD-BC06B518DBFC}">
            <xm:f>ข้อมูลรวม!$T$818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O34 N35</xm:sqref>
        </x14:conditionalFormatting>
        <x14:conditionalFormatting xmlns:xm="http://schemas.microsoft.com/office/excel/2006/main">
          <x14:cfRule type="cellIs" priority="449" operator="equal" id="{7AF302B9-28A9-4160-8C4A-455AFFD8E46E}">
            <xm:f>ข้อมูลรวม!$T$817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T34 S35</xm:sqref>
        </x14:conditionalFormatting>
        <x14:conditionalFormatting xmlns:xm="http://schemas.microsoft.com/office/excel/2006/main">
          <x14:cfRule type="cellIs" priority="451" operator="equal" id="{BE3A39B7-047D-4677-ACB3-7CEC25452390}">
            <xm:f>'\\server-skj01\D\1วิชาการ 2562\22562\งานทะเบียน\[ข้อมูลนักเรียน 22562 ล่าสุด.xlsx]ออกกลางปี 2'!#REF!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A34:T34</xm:sqref>
        </x14:conditionalFormatting>
        <x14:conditionalFormatting xmlns:xm="http://schemas.microsoft.com/office/excel/2006/main">
          <x14:cfRule type="cellIs" priority="440" operator="equal" id="{EFF6F252-AAB6-47B1-8183-414F2FF0ADD9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F35:S35 A35:D35</xm:sqref>
        </x14:conditionalFormatting>
        <x14:conditionalFormatting xmlns:xm="http://schemas.microsoft.com/office/excel/2006/main">
          <x14:cfRule type="cellIs" priority="438" operator="equal" id="{A21E1BDF-49DA-42F1-AA46-190EF24563B9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E35</xm:sqref>
        </x14:conditionalFormatting>
        <x14:conditionalFormatting xmlns:xm="http://schemas.microsoft.com/office/excel/2006/main">
          <x14:cfRule type="cellIs" priority="441" operator="equal" id="{6E337A0F-A2DE-4ED7-A987-759A4DE9B894}">
            <xm:f>'\\server-skj01\D\1วิชาการ 2562\22562\งานทะเบียน\[ข้อมูลนักเรียน 22562 ล่าสุด.xlsx]ออกกลางปี 2'!#REF!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A35:S35</xm:sqref>
        </x14:conditionalFormatting>
        <x14:conditionalFormatting xmlns:xm="http://schemas.microsoft.com/office/excel/2006/main">
          <x14:cfRule type="cellIs" priority="433" operator="equal" id="{65715310-CB62-4937-AE85-06B7B82DCC15}">
            <xm:f>'\\server-skj01\D\1วิชาการ 2562\22562\งานทะเบียน\[ข้อมูลนักเรียน 22562 ล่าสุด.xlsx]ออกกลางปี 2'!#REF!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A36:S36</xm:sqref>
        </x14:conditionalFormatting>
        <x14:conditionalFormatting xmlns:xm="http://schemas.microsoft.com/office/excel/2006/main">
          <x14:cfRule type="cellIs" priority="425" operator="equal" id="{C4DBC711-D762-4A41-9899-AE9834D10B0F}">
            <xm:f>'\\server-skj01\D\1วิชาการ 2562\22562\งานทะเบียน\[ข้อมูลนักเรียน 22562 ล่าสุด.xlsx]ออกกลางปี 2'!#REF!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A37:S37</xm:sqref>
        </x14:conditionalFormatting>
        <x14:conditionalFormatting xmlns:xm="http://schemas.microsoft.com/office/excel/2006/main">
          <x14:cfRule type="cellIs" priority="416" operator="equal" id="{7544ECA0-99C8-4FEE-940F-1D09A9086506}">
            <xm:f>'\\server-skj01\D\1วิชาการ 2562\22562\งานทะเบียน\[ข้อมูลนักเรียน 22562 ล่าสุด.xlsx]ออกกลางปี 2'!#REF!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A38:S38</xm:sqref>
        </x14:conditionalFormatting>
        <x14:conditionalFormatting xmlns:xm="http://schemas.microsoft.com/office/excel/2006/main">
          <x14:cfRule type="cellIs" priority="407" operator="equal" id="{ED82EE3B-3DDD-467D-97F6-B3B4A63E1AB9}">
            <xm:f>'\\server-skj01\D\1วิชาการ 2562\22562\งานทะเบียน\[ข้อมูลนักเรียน 22562 ล่าสุด.xlsx]ออกกลางปี 2'!#REF!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A39:S39</xm:sqref>
        </x14:conditionalFormatting>
        <x14:conditionalFormatting xmlns:xm="http://schemas.microsoft.com/office/excel/2006/main">
          <x14:cfRule type="cellIs" priority="398" operator="equal" id="{02522B44-09BA-4C4D-8B27-E5A2966C803D}">
            <xm:f>'\\server-skj01\D\1วิชาการ 2562\22562\งานทะเบียน\[ข้อมูลนักเรียน 22562 ล่าสุด.xlsx]ออกกลางปี 2'!#REF!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A40:S40</xm:sqref>
        </x14:conditionalFormatting>
        <x14:conditionalFormatting xmlns:xm="http://schemas.microsoft.com/office/excel/2006/main">
          <x14:cfRule type="cellIs" priority="389" operator="equal" id="{50A8B2A5-3160-4F4F-9244-44456F5DB7CA}">
            <xm:f>'\\server-skj01\D\1วิชาการ 2562\22562\งานทะเบียน\[ข้อมูลนักเรียน 22562 ล่าสุด.xlsx]ออกกลางปี 2'!#REF!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A41:T41</xm:sqref>
        </x14:conditionalFormatting>
        <x14:conditionalFormatting xmlns:xm="http://schemas.microsoft.com/office/excel/2006/main">
          <x14:cfRule type="cellIs" priority="380" operator="equal" id="{4D411F22-6367-4865-98C5-F0D8EC5BD89C}">
            <xm:f>'\\server-skj01\D\1วิชาการ 2562\22562\งานทะเบียน\[ข้อมูลนักเรียน 22562 ล่าสุด.xlsx]ออกกลางปี 2'!#REF!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A42:T43</xm:sqref>
        </x14:conditionalFormatting>
        <x14:conditionalFormatting xmlns:xm="http://schemas.microsoft.com/office/excel/2006/main">
          <x14:cfRule type="cellIs" priority="372" operator="equal" id="{15DAD239-C225-4065-A628-CE938237C2A1}">
            <xm:f>'\\server-skj01\D\1วิชาการ 2562\22562\งานทะเบียน\[ข้อมูลนักเรียน 22562 ล่าสุด.xlsx]ออกกลางปี 2'!#REF!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A44:T44</xm:sqref>
        </x14:conditionalFormatting>
        <x14:conditionalFormatting xmlns:xm="http://schemas.microsoft.com/office/excel/2006/main">
          <x14:cfRule type="cellIs" priority="364" operator="equal" id="{FA6195D8-4EB6-44DB-A9CC-42B4E1DE42FC}">
            <xm:f>'\\server-skj01\D\1วิชาการ 2562\22562\งานทะเบียน\[ข้อมูลนักเรียน 22562 ล่าสุด.xlsx]ออกกลางปี 2'!#REF!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A45:T45</xm:sqref>
        </x14:conditionalFormatting>
        <x14:conditionalFormatting xmlns:xm="http://schemas.microsoft.com/office/excel/2006/main">
          <x14:cfRule type="cellIs" priority="356" operator="equal" id="{F2651069-4AF7-4356-AE10-EADBD1F55AB4}">
            <xm:f>'\\server-skj01\D\1วิชาการ 2562\22562\งานทะเบียน\[ข้อมูลนักเรียน 22562 ล่าสุด.xlsx]ออกกลางปี 2'!#REF!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A46:T46</xm:sqref>
        </x14:conditionalFormatting>
        <x14:conditionalFormatting xmlns:xm="http://schemas.microsoft.com/office/excel/2006/main">
          <x14:cfRule type="cellIs" priority="348" operator="equal" id="{F4670F1A-4A42-4035-82CF-C316C7C8B69F}">
            <xm:f>'\\server-skj01\D\1วิชาการ 2562\22562\งานทะเบียน\[ข้อมูลนักเรียน 22562 ล่าสุด.xlsx]ออกกลางปี 2'!#REF!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A47:T47</xm:sqref>
        </x14:conditionalFormatting>
        <x14:conditionalFormatting xmlns:xm="http://schemas.microsoft.com/office/excel/2006/main">
          <x14:cfRule type="cellIs" priority="345" operator="equal" id="{C1D51A8B-FC01-4731-A6D9-2A90A15B971F}">
            <xm:f>'\\server-skj01\D\1วิชาการ 2562\22562\งานทะเบียน\[ข้อมูลนักเรียน 22562 ล่าสุด.xlsx]ออกกลางปี 2'!#REF!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C47:S47</xm:sqref>
        </x14:conditionalFormatting>
        <x14:conditionalFormatting xmlns:xm="http://schemas.microsoft.com/office/excel/2006/main">
          <x14:cfRule type="cellIs" priority="337" operator="equal" id="{C1E83370-35E7-4504-A4B3-55F409F0B441}">
            <xm:f>'\\server-skj01\D\1วิชาการ 2562\22562\งานทะเบียน\[ข้อมูลนักเรียน 22562 ล่าสุด.xlsx]ออกกลางปี 2'!#REF!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A48:T48</xm:sqref>
        </x14:conditionalFormatting>
        <x14:conditionalFormatting xmlns:xm="http://schemas.microsoft.com/office/excel/2006/main">
          <x14:cfRule type="cellIs" priority="334" operator="equal" id="{0C23A86D-83AD-4A51-A45B-0E8A757AA937}">
            <xm:f>'\\server-skj01\D\1วิชาการ 2562\22562\งานทะเบียน\[ข้อมูลนักเรียน 22562 ล่าสุด.xlsx]ออกกลางปี 2'!#REF!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C48:S48</xm:sqref>
        </x14:conditionalFormatting>
        <x14:conditionalFormatting xmlns:xm="http://schemas.microsoft.com/office/excel/2006/main">
          <x14:cfRule type="cellIs" priority="326" operator="equal" id="{B9C9F2D5-0260-468D-BAE4-42E6D7416400}">
            <xm:f>'\\server-skj01\D\1วิชาการ 2562\22562\งานทะเบียน\[ข้อมูลนักเรียน 22562 ล่าสุด.xlsx]ออกกลางปี 2'!#REF!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A49:T49</xm:sqref>
        </x14:conditionalFormatting>
        <x14:conditionalFormatting xmlns:xm="http://schemas.microsoft.com/office/excel/2006/main">
          <x14:cfRule type="cellIs" priority="323" operator="equal" id="{56218C58-CA74-4CED-A9CB-764730C8FB9C}">
            <xm:f>'\\server-skj01\D\1วิชาการ 2562\22562\งานทะเบียน\[ข้อมูลนักเรียน 22562 ล่าสุด.xlsx]ออกกลางปี 2'!#REF!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C49:S49</xm:sqref>
        </x14:conditionalFormatting>
        <x14:conditionalFormatting xmlns:xm="http://schemas.microsoft.com/office/excel/2006/main">
          <x14:cfRule type="cellIs" priority="315" operator="equal" id="{F51056B9-08D2-4136-9DA9-586C327E177C}">
            <xm:f>'\\server-skj01\D\1วิชาการ 2562\22562\งานทะเบียน\[ข้อมูลนักเรียน 22562 ล่าสุด.xlsx]ออกกลางปี 2'!#REF!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A50:T50</xm:sqref>
        </x14:conditionalFormatting>
        <x14:conditionalFormatting xmlns:xm="http://schemas.microsoft.com/office/excel/2006/main">
          <x14:cfRule type="cellIs" priority="312" operator="equal" id="{0D8C3520-30D8-4D2B-A785-4809B28FC79E}">
            <xm:f>'\\server-skj01\D\1วิชาการ 2562\22562\งานทะเบียน\[ข้อมูลนักเรียน 22562 ล่าสุด.xlsx]ออกกลางปี 2'!#REF!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C50:S50</xm:sqref>
        </x14:conditionalFormatting>
        <x14:conditionalFormatting xmlns:xm="http://schemas.microsoft.com/office/excel/2006/main">
          <x14:cfRule type="cellIs" priority="304" operator="equal" id="{CFC19C67-DB93-410D-824C-DE5B7C2CAC32}">
            <xm:f>'\\server-skj01\D\1วิชาการ 2562\22562\งานทะเบียน\[ข้อมูลนักเรียน 22562 ล่าสุด.xlsx]ออกกลางปี 2'!#REF!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A51:T51</xm:sqref>
        </x14:conditionalFormatting>
        <x14:conditionalFormatting xmlns:xm="http://schemas.microsoft.com/office/excel/2006/main">
          <x14:cfRule type="cellIs" priority="301" operator="equal" id="{E4CFF978-A880-4264-8EE7-A79CC6DED12A}">
            <xm:f>'\\server-skj01\D\1วิชาการ 2562\22562\งานทะเบียน\[ข้อมูลนักเรียน 22562 ล่าสุด.xlsx]ออกกลางปี 2'!#REF!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D51</xm:sqref>
        </x14:conditionalFormatting>
        <x14:conditionalFormatting xmlns:xm="http://schemas.microsoft.com/office/excel/2006/main">
          <x14:cfRule type="cellIs" priority="293" operator="equal" id="{C3AF0885-2873-46D3-ACD1-7A03EC12BDD4}">
            <xm:f>'\\server-skj01\D\1วิชาการ 2562\22562\งานทะเบียน\[ข้อมูลนักเรียน 22562 ล่าสุด.xlsx]ออกกลางปี 2'!#REF!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A52:T52</xm:sqref>
        </x14:conditionalFormatting>
        <x14:conditionalFormatting xmlns:xm="http://schemas.microsoft.com/office/excel/2006/main">
          <x14:cfRule type="cellIs" priority="285" operator="equal" id="{F5FFC3E2-3C00-4F2B-99FD-B268F7BAB254}">
            <xm:f>'\\server-skj01\D\1วิชาการ 2562\22562\งานทะเบียน\[ข้อมูลนักเรียน 22562 ล่าสุด.xlsx]ออกกลางปี 2'!#REF!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A53:T53</xm:sqref>
        </x14:conditionalFormatting>
        <x14:conditionalFormatting xmlns:xm="http://schemas.microsoft.com/office/excel/2006/main">
          <x14:cfRule type="cellIs" priority="282" operator="equal" id="{4ED97D04-5A42-42AC-8BE7-6357961E0E0A}">
            <xm:f>'\\server-skj01\D\1วิชาการ 2562\22562\งานทะเบียน\[ข้อมูลนักเรียน 22562 ล่าสุด.xlsx]ออกกลางปี 2'!#REF!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C53:S53</xm:sqref>
        </x14:conditionalFormatting>
        <x14:conditionalFormatting xmlns:xm="http://schemas.microsoft.com/office/excel/2006/main">
          <x14:cfRule type="cellIs" priority="274" operator="equal" id="{F243839A-8940-4274-AD79-0C3B01877ADF}">
            <xm:f>'\\server-skj01\D\1วิชาการ 2562\22562\งานทะเบียน\[ข้อมูลนักเรียน 22562 ล่าสุด.xlsx]ออกกลางปี 2'!#REF!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A54:S54</xm:sqref>
        </x14:conditionalFormatting>
        <x14:conditionalFormatting xmlns:xm="http://schemas.microsoft.com/office/excel/2006/main">
          <x14:cfRule type="cellIs" priority="265" operator="equal" id="{48F1E5B9-D107-45B6-A261-E20B5AF22D3E}">
            <xm:f>'\\server-skj01\D\1วิชาการ 2562\22562\งานทะเบียน\[ข้อมูลนักเรียน 22562 ล่าสุด.xlsx]ออกกลางปี 2'!#REF!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A55:S55</xm:sqref>
        </x14:conditionalFormatting>
        <x14:conditionalFormatting xmlns:xm="http://schemas.microsoft.com/office/excel/2006/main">
          <x14:cfRule type="cellIs" priority="256" operator="equal" id="{7DDF5925-6EAD-4C40-811A-D593D5F34E4B}">
            <xm:f>'\\server-skj01\D\1วิชาการ 2562\22562\งานทะเบียน\[ข้อมูลนักเรียน 22562 ล่าสุด.xlsx]ออกกลางปี 2'!#REF!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A56:T56</xm:sqref>
        </x14:conditionalFormatting>
        <x14:conditionalFormatting xmlns:xm="http://schemas.microsoft.com/office/excel/2006/main">
          <x14:cfRule type="cellIs" priority="249" operator="equal" id="{E984A505-3CF2-4294-9232-A8A0A65FCE7E}">
            <xm:f>'\\server-skj01\D\1วิชาการ 2562\22562\งานทะเบียน\[ข้อมูลนักเรียน 22562 ล่าสุด.xlsx]ออกกลางปี 2'!#REF!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A57:S57</xm:sqref>
        </x14:conditionalFormatting>
        <x14:conditionalFormatting xmlns:xm="http://schemas.microsoft.com/office/excel/2006/main">
          <x14:cfRule type="cellIs" priority="240" operator="equal" id="{6831C8EF-ADB2-473F-A180-7B5085A2165B}">
            <xm:f>'\\server-skj01\D\1วิชาการ 2562\22562\งานทะเบียน\[ข้อมูลนักเรียน 22562 ล่าสุด.xlsx]ออกกลางปี 2'!#REF!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A58:S58</xm:sqref>
        </x14:conditionalFormatting>
        <x14:conditionalFormatting xmlns:xm="http://schemas.microsoft.com/office/excel/2006/main">
          <x14:cfRule type="cellIs" priority="232" operator="equal" id="{4415F36D-4718-44CE-983A-46C5624C8CD1}">
            <xm:f>'\\server-skj01\D\1วิชาการ 2562\22562\งานทะเบียน\[ข้อมูลนักเรียน 22562 ล่าสุด.xlsx]ออกกลางปี 2'!#REF!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E59:S59 A59:C59</xm:sqref>
        </x14:conditionalFormatting>
        <x14:conditionalFormatting xmlns:xm="http://schemas.microsoft.com/office/excel/2006/main">
          <x14:cfRule type="cellIs" priority="229" operator="equal" id="{C076FB32-4714-4F37-B1BC-288E04FB4638}">
            <xm:f>'\\server-skj01\D\1วิชาการ 2562\22562\งานทะเบียน\[ข้อมูลนักเรียน 22562 ล่าสุด.xlsx]ออกกลางปี 2'!#REF!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D59</xm:sqref>
        </x14:conditionalFormatting>
        <x14:conditionalFormatting xmlns:xm="http://schemas.microsoft.com/office/excel/2006/main">
          <x14:cfRule type="cellIs" priority="221" operator="equal" id="{5139352F-98BC-4E68-A9F6-C276204E35F4}">
            <xm:f>'\\server-skj01\D\1วิชาการ 2562\22562\งานทะเบียน\[ข้อมูลนักเรียน 22562 ล่าสุด.xlsx]ออกกลางปี 2'!#REF!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A60:T60</xm:sqref>
        </x14:conditionalFormatting>
        <x14:conditionalFormatting xmlns:xm="http://schemas.microsoft.com/office/excel/2006/main">
          <x14:cfRule type="cellIs" priority="213" operator="equal" id="{13BF0FB7-1BA1-4067-88C8-D601CA263AE6}">
            <xm:f>'\\server-skj01\D\1วิชาการ 2562\22562\งานทะเบียน\[ข้อมูลนักเรียน 22562 ล่าสุด.xlsx]ออกกลางปี 2'!#REF!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A61:S61</xm:sqref>
        </x14:conditionalFormatting>
        <x14:conditionalFormatting xmlns:xm="http://schemas.microsoft.com/office/excel/2006/main">
          <x14:cfRule type="cellIs" priority="204" operator="equal" id="{3DCF14E2-394F-42D0-92BD-6C6A742FAD8C}">
            <xm:f>'\\server-skj01\D\1วิชาการ 2562\22562\งานทะเบียน\[ข้อมูลนักเรียน 22562 ล่าสุด.xlsx]ออกกลางปี 2'!#REF!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A62:S62</xm:sqref>
        </x14:conditionalFormatting>
        <x14:conditionalFormatting xmlns:xm="http://schemas.microsoft.com/office/excel/2006/main">
          <x14:cfRule type="cellIs" priority="195" operator="equal" id="{E008D165-C29E-4180-8AE0-5E267847FC8A}">
            <xm:f>'\\server-skj01\D\1วิชาการ 2562\22562\งานทะเบียน\[ข้อมูลนักเรียน 22562 ล่าสุด.xlsx]ออกกลางปี 2'!#REF!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A63:S64</xm:sqref>
        </x14:conditionalFormatting>
        <x14:conditionalFormatting xmlns:xm="http://schemas.microsoft.com/office/excel/2006/main">
          <x14:cfRule type="cellIs" priority="186" operator="equal" id="{1C52FF9F-B7C0-4DEB-94BC-F1A252EA58CD}">
            <xm:f>'\\server-skj01\D\1วิชาการ 2562\22562\งานทะเบียน\[ข้อมูลนักเรียน 22562 ล่าสุด.xlsx]ออกกลางปี 2'!#REF!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A65:S65</xm:sqref>
        </x14:conditionalFormatting>
        <x14:conditionalFormatting xmlns:xm="http://schemas.microsoft.com/office/excel/2006/main">
          <x14:cfRule type="cellIs" priority="177" operator="equal" id="{FE014E3D-506F-4525-A4C5-2D8BB7BD9A45}">
            <xm:f>'\\server-skj01\D\1วิชาการ 2562\22562\งานทะเบียน\[ข้อมูลนักเรียน 22562 ล่าสุด.xlsx]ออกกลางปี 2'!#REF!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A66:S66</xm:sqref>
        </x14:conditionalFormatting>
        <x14:conditionalFormatting xmlns:xm="http://schemas.microsoft.com/office/excel/2006/main">
          <x14:cfRule type="cellIs" priority="168" operator="equal" id="{9486C03C-4D8D-40D7-A23D-93FF533D8BDD}">
            <xm:f>'\\server-skj01\D\1วิชาการ 2562\22562\งานทะเบียน\[ข้อมูลนักเรียน 22562 ล่าสุด.xlsx]ออกกลางปี 2'!#REF!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A67:S67</xm:sqref>
        </x14:conditionalFormatting>
        <x14:conditionalFormatting xmlns:xm="http://schemas.microsoft.com/office/excel/2006/main">
          <x14:cfRule type="cellIs" priority="159" operator="equal" id="{DF93EDA9-C5D4-4A2B-A373-747462FFC1C1}">
            <xm:f>'\\server-skj01\D\1วิชาการ 2562\22562\งานทะเบียน\[ข้อมูลนักเรียน 22562 ล่าสุด.xlsx]ออกกลางปี 2'!#REF!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A68:T68</xm:sqref>
        </x14:conditionalFormatting>
        <x14:conditionalFormatting xmlns:xm="http://schemas.microsoft.com/office/excel/2006/main">
          <x14:cfRule type="cellIs" priority="150" operator="equal" id="{3F73C096-806D-4334-8AF9-335B4FF33D17}">
            <xm:f>'\\server-skj01\D\1วิชาการ 2562\22562\งานทะเบียน\[ข้อมูลนักเรียน 22562 ล่าสุด.xlsx]ออกกลางปี 2'!#REF!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A69:T69</xm:sqref>
        </x14:conditionalFormatting>
        <x14:conditionalFormatting xmlns:xm="http://schemas.microsoft.com/office/excel/2006/main">
          <x14:cfRule type="cellIs" priority="141" operator="equal" id="{63F100DA-EE74-4845-AF21-029B85CBB015}">
            <xm:f>'\\server-skj01\D\1วิชาการ 2562\22562\งานทะเบียน\[ข้อมูลนักเรียน 22562 ล่าสุด.xlsx]ออกกลางปี 2'!#REF!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A70:T70</xm:sqref>
        </x14:conditionalFormatting>
        <x14:conditionalFormatting xmlns:xm="http://schemas.microsoft.com/office/excel/2006/main">
          <x14:cfRule type="cellIs" priority="132" operator="equal" id="{739D09B7-9AF6-4E22-8889-616E3778CFDE}">
            <xm:f>'\\server-skj01\D\1วิชาการ 2562\22562\งานทะเบียน\[ข้อมูลนักเรียน 22562 ล่าสุด.xlsx]ออกกลางปี 2'!#REF!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A71:T71</xm:sqref>
        </x14:conditionalFormatting>
        <x14:conditionalFormatting xmlns:xm="http://schemas.microsoft.com/office/excel/2006/main">
          <x14:cfRule type="cellIs" priority="123" operator="equal" id="{07B3CABE-5BE0-4375-A178-5D4667D0CB4D}">
            <xm:f>'\\server-skj01\D\1วิชาการ 2562\22562\งานทะเบียน\[ข้อมูลนักเรียน 22562 ล่าสุด.xlsx]ออกกลางปี 2'!#REF!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A72:T73</xm:sqref>
        </x14:conditionalFormatting>
        <x14:conditionalFormatting xmlns:xm="http://schemas.microsoft.com/office/excel/2006/main">
          <x14:cfRule type="cellIs" priority="114" operator="equal" id="{675D0A53-36E5-454C-B3F4-50D10A936BBA}">
            <xm:f>'\\server-skj01\D\1วิชาการ 2562\22562\งานทะเบียน\[ข้อมูลนักเรียน 22562 ล่าสุด.xlsx]ออกกลางปี 2'!#REF!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A74:T74</xm:sqref>
        </x14:conditionalFormatting>
        <x14:conditionalFormatting xmlns:xm="http://schemas.microsoft.com/office/excel/2006/main">
          <x14:cfRule type="cellIs" priority="105" operator="equal" id="{A43D22F0-2562-4554-B7E1-8AE249E03A6A}">
            <xm:f>'\\server-skj01\D\1วิชาการ 2562\22562\งานทะเบียน\[ข้อมูลนักเรียน 22562 ล่าสุด.xlsx]ออกกลางปี 2'!#REF!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A75:T75</xm:sqref>
        </x14:conditionalFormatting>
        <x14:conditionalFormatting xmlns:xm="http://schemas.microsoft.com/office/excel/2006/main">
          <x14:cfRule type="cellIs" priority="96" operator="equal" id="{929EA69E-B554-421C-9844-46045CCC16DD}">
            <xm:f>'\\server-skj01\D\1วิชาการ 2562\22562\งานทะเบียน\[ข้อมูลนักเรียน 22562 ล่าสุด.xlsx]ออกกลางปี 2'!#REF!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A76:S76</xm:sqref>
        </x14:conditionalFormatting>
        <x14:conditionalFormatting xmlns:xm="http://schemas.microsoft.com/office/excel/2006/main">
          <x14:cfRule type="cellIs" priority="87" operator="equal" id="{2525CB59-620D-483D-8496-9363F5CDD61E}">
            <xm:f>'\\server-skj01\D\1วิชาการ 2562\22562\งานทะเบียน\[ข้อมูลนักเรียน 22562 ล่าสุด.xlsx]ออกกลางปี 2'!#REF!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A77:S77</xm:sqref>
        </x14:conditionalFormatting>
        <x14:conditionalFormatting xmlns:xm="http://schemas.microsoft.com/office/excel/2006/main">
          <x14:cfRule type="cellIs" priority="79" operator="equal" id="{DE33A4D6-46C8-4927-AC82-F29CD79E7B6F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F78:S78 A78</xm:sqref>
        </x14:conditionalFormatting>
        <x14:conditionalFormatting xmlns:xm="http://schemas.microsoft.com/office/excel/2006/main">
          <x14:cfRule type="cellIs" priority="77" operator="equal" id="{0426ADE2-89F8-4E10-8092-6874820C7EEF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B78:D78</xm:sqref>
        </x14:conditionalFormatting>
        <x14:conditionalFormatting xmlns:xm="http://schemas.microsoft.com/office/excel/2006/main">
          <x14:cfRule type="cellIs" priority="75" operator="equal" id="{C3CDCC20-DC63-40F0-A8C9-256E869DC2A7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E78</xm:sqref>
        </x14:conditionalFormatting>
        <x14:conditionalFormatting xmlns:xm="http://schemas.microsoft.com/office/excel/2006/main">
          <x14:cfRule type="cellIs" priority="74" operator="greaterThan" id="{1AB3A57E-82EC-45EF-8B8F-16B7ED119708}">
            <xm:f>ข้อมูลรวม!$V$1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E78</xm:sqref>
        </x14:conditionalFormatting>
        <x14:conditionalFormatting xmlns:xm="http://schemas.microsoft.com/office/excel/2006/main">
          <x14:cfRule type="cellIs" priority="78" operator="equal" id="{162425CD-53B5-42B7-B40A-722481A47299}">
            <xm:f>'\\server-skj01\D\1วิชาการ 2562\22562\งานทะเบียน\[ข้อมูลนักเรียน 22562 ล่าสุด.xlsx]ออกกลางปี 2'!#REF!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A78:S78</xm:sqref>
        </x14:conditionalFormatting>
        <x14:conditionalFormatting xmlns:xm="http://schemas.microsoft.com/office/excel/2006/main">
          <x14:cfRule type="cellIs" priority="69" operator="equal" id="{1150EFD3-8D16-48FC-8273-756D6BC1ED0B}">
            <xm:f>'\\server-skj01\D\1วิชาการ 2562\22562\งานทะเบียน\[ข้อมูลนักเรียน 22562 ล่าสุด.xlsx]ออกกลางปี 2'!#REF!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A79:S79</xm:sqref>
        </x14:conditionalFormatting>
        <x14:conditionalFormatting xmlns:xm="http://schemas.microsoft.com/office/excel/2006/main">
          <x14:cfRule type="cellIs" priority="61" operator="equal" id="{C460EABA-5967-4BCB-B226-74A5F73D8C95}">
            <xm:f>'\\server-skj01\D\1วิชาการ 2562\22562\งานทะเบียน\[ข้อมูลนักเรียน 22562 ล่าสุด.xlsx]ออกกลางปี 2'!#REF!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A80:S80</xm:sqref>
        </x14:conditionalFormatting>
        <x14:conditionalFormatting xmlns:xm="http://schemas.microsoft.com/office/excel/2006/main">
          <x14:cfRule type="cellIs" priority="53" operator="equal" id="{5048D3CB-FB97-45D4-A153-482B809063EB}">
            <xm:f>'\\server-skj01\D\1วิชาการ 2562\22562\งานทะเบียน\[ข้อมูลนักเรียน 22562 ล่าสุด.xlsx]ออกกลางปี 2'!#REF!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A81:S81</xm:sqref>
        </x14:conditionalFormatting>
        <x14:conditionalFormatting xmlns:xm="http://schemas.microsoft.com/office/excel/2006/main">
          <x14:cfRule type="cellIs" priority="45" operator="equal" id="{61D4A036-6075-4233-A0C9-680C906C1E70}">
            <xm:f>'\\server-skj01\D\1วิชาการ 2562\22562\งานทะเบียน\[ข้อมูลนักเรียน 22562 ล่าสุด.xlsx]ออกกลางปี 2'!#REF!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A82:S82</xm:sqref>
        </x14:conditionalFormatting>
        <x14:conditionalFormatting xmlns:xm="http://schemas.microsoft.com/office/excel/2006/main">
          <x14:cfRule type="cellIs" priority="37" operator="equal" id="{EA695CA9-8828-474E-B353-A63C2A499414}">
            <xm:f>'\\server-skj01\D\1วิชาการ 2562\22562\งานทะเบียน\[ข้อมูลนักเรียน 22562 ล่าสุด.xlsx]ออกกลางปี 2'!#REF!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A83:S83</xm:sqref>
        </x14:conditionalFormatting>
        <x14:conditionalFormatting xmlns:xm="http://schemas.microsoft.com/office/excel/2006/main">
          <x14:cfRule type="cellIs" priority="29" operator="equal" id="{BF2D27CA-9BC5-4847-8DBA-0874F25ED48F}">
            <xm:f>'\\server-skj01\D\1วิชาการ 2562\22562\งานทะเบียน\[ข้อมูลนักเรียน 22562 ล่าสุด.xlsx]ออกกลางปี 2'!#REF!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A84:S84</xm:sqref>
        </x14:conditionalFormatting>
        <x14:conditionalFormatting xmlns:xm="http://schemas.microsoft.com/office/excel/2006/main">
          <x14:cfRule type="cellIs" priority="20" operator="equal" id="{84368268-6187-4B7C-9720-317D469A044C}">
            <xm:f>'\\server-skj01\D\1วิชาการ 2562\22562\งานทะเบียน\[ข้อมูลนักเรียน 22562 ล่าสุด.xlsx]ออกกลางปี 2'!#REF!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A85:S85</xm:sqref>
        </x14:conditionalFormatting>
        <x14:conditionalFormatting xmlns:xm="http://schemas.microsoft.com/office/excel/2006/main">
          <x14:cfRule type="cellIs" priority="12" operator="equal" id="{B78EDB66-06D0-495E-A20B-92A09E19C97C}">
            <xm:f>'\\server-skj01\D\1วิชาการ 2562\22562\งานทะเบียน\[ข้อมูลนักเรียน 22562 ล่าสุด.xlsx]ออกกลางปี 2'!#REF!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A86:S86</xm:sqref>
        </x14:conditionalFormatting>
        <x14:conditionalFormatting xmlns:xm="http://schemas.microsoft.com/office/excel/2006/main">
          <x14:cfRule type="cellIs" priority="4" operator="equal" id="{BA835B01-D06A-4EBE-A34B-4498D33624CF}">
            <xm:f>'\\server-skj01\D\1วิชาการ 2562\22562\งานทะเบียน\[ข้อมูลนักเรียน 22562 ล่าสุด.xlsx]ออกกลางปี 2'!#REF!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A87:S87</xm:sqref>
        </x14:conditionalFormatting>
        <x14:conditionalFormatting xmlns:xm="http://schemas.microsoft.com/office/excel/2006/main">
          <x14:cfRule type="cellIs" priority="3764" operator="equal" id="{09AB9A54-37D2-4681-AEE6-6877F772D944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N78</xm:sqref>
        </x14:conditionalFormatting>
        <x14:conditionalFormatting xmlns:xm="http://schemas.microsoft.com/office/excel/2006/main">
          <x14:cfRule type="cellIs" priority="3765" operator="equal" id="{EECD0DAA-505F-4E9C-9E95-077184AD1B4D}">
            <xm:f>ข้อมูลรวม!#REF!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S78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D315"/>
  <sheetViews>
    <sheetView zoomScale="106" zoomScaleNormal="106" workbookViewId="0">
      <pane ySplit="1" topLeftCell="A284" activePane="bottomLeft" state="frozen"/>
      <selection activeCell="J11" sqref="J11"/>
      <selection pane="bottomLeft" activeCell="BJ24" sqref="BJ24"/>
    </sheetView>
  </sheetViews>
  <sheetFormatPr defaultColWidth="9" defaultRowHeight="18.75" x14ac:dyDescent="0.3"/>
  <cols>
    <col min="1" max="1" width="5.25" style="216" bestFit="1" customWidth="1"/>
    <col min="2" max="2" width="3.25" style="216" bestFit="1" customWidth="1"/>
    <col min="3" max="3" width="4" style="216" bestFit="1" customWidth="1"/>
    <col min="4" max="4" width="5" style="216" bestFit="1" customWidth="1"/>
    <col min="5" max="5" width="5.25" style="216" hidden="1" customWidth="1"/>
    <col min="6" max="6" width="9.875" style="216" hidden="1" customWidth="1"/>
    <col min="7" max="7" width="8.125" style="216" hidden="1" customWidth="1"/>
    <col min="8" max="8" width="13.875" style="217" hidden="1" customWidth="1"/>
    <col min="9" max="9" width="12.375" style="217" hidden="1" customWidth="1"/>
    <col min="10" max="10" width="25.625" style="217" bestFit="1" customWidth="1"/>
    <col min="11" max="11" width="31.25" style="217" hidden="1" customWidth="1"/>
    <col min="12" max="12" width="7.25" style="216" hidden="1" customWidth="1"/>
    <col min="13" max="13" width="15.125" style="217" hidden="1" customWidth="1"/>
    <col min="14" max="14" width="17.75" style="217" hidden="1" customWidth="1"/>
    <col min="15" max="15" width="4" style="216" hidden="1" customWidth="1"/>
    <col min="16" max="16" width="16.375" style="218" hidden="1" customWidth="1"/>
    <col min="17" max="17" width="10.375" style="216" hidden="1" customWidth="1"/>
    <col min="18" max="18" width="9.375" style="216" hidden="1" customWidth="1"/>
    <col min="19" max="19" width="6.375" style="216" hidden="1" customWidth="1"/>
    <col min="20" max="20" width="15.125" style="219" hidden="1" customWidth="1"/>
    <col min="21" max="21" width="44.125" style="229" bestFit="1" customWidth="1"/>
    <col min="22" max="22" width="14" style="216" hidden="1" customWidth="1"/>
    <col min="23" max="23" width="13.25" style="215" hidden="1" customWidth="1"/>
    <col min="24" max="24" width="4.375" style="215" hidden="1" customWidth="1"/>
    <col min="25" max="25" width="3.25" style="215" hidden="1" customWidth="1"/>
    <col min="26" max="56" width="0" style="215" hidden="1" customWidth="1"/>
    <col min="57" max="16384" width="9" style="215"/>
  </cols>
  <sheetData>
    <row r="1" spans="1:25" s="206" customFormat="1" ht="19.5" thickBot="1" x14ac:dyDescent="0.35">
      <c r="A1" s="199" t="s">
        <v>349</v>
      </c>
      <c r="B1" s="199" t="s">
        <v>348</v>
      </c>
      <c r="C1" s="199" t="s">
        <v>347</v>
      </c>
      <c r="D1" s="199" t="s">
        <v>346</v>
      </c>
      <c r="E1" s="199"/>
      <c r="F1" s="199" t="s">
        <v>345</v>
      </c>
      <c r="G1" s="199" t="s">
        <v>344</v>
      </c>
      <c r="H1" s="199" t="s">
        <v>343</v>
      </c>
      <c r="I1" s="199" t="s">
        <v>342</v>
      </c>
      <c r="J1" s="199" t="s">
        <v>341</v>
      </c>
      <c r="K1" s="199" t="s">
        <v>340</v>
      </c>
      <c r="L1" s="199" t="s">
        <v>1926</v>
      </c>
      <c r="M1" s="200" t="s">
        <v>375</v>
      </c>
      <c r="N1" s="200" t="s">
        <v>376</v>
      </c>
      <c r="O1" s="199" t="s">
        <v>339</v>
      </c>
      <c r="P1" s="201" t="s">
        <v>338</v>
      </c>
      <c r="Q1" s="199" t="s">
        <v>337</v>
      </c>
      <c r="R1" s="199" t="s">
        <v>336</v>
      </c>
      <c r="S1" s="202" t="s">
        <v>335</v>
      </c>
      <c r="T1" s="203" t="s">
        <v>350</v>
      </c>
      <c r="U1" s="228" t="s">
        <v>2026</v>
      </c>
      <c r="V1" s="202">
        <v>19399</v>
      </c>
      <c r="W1" s="202" t="s">
        <v>2041</v>
      </c>
      <c r="X1" s="204">
        <f>COUNTIF(X2:X45,1)</f>
        <v>44</v>
      </c>
      <c r="Y1" s="205" t="s">
        <v>2042</v>
      </c>
    </row>
    <row r="2" spans="1:25" s="206" customFormat="1" x14ac:dyDescent="0.3">
      <c r="A2" s="207">
        <v>1</v>
      </c>
      <c r="B2" s="207">
        <v>1</v>
      </c>
      <c r="C2" s="207">
        <v>1</v>
      </c>
      <c r="D2" s="207">
        <v>1</v>
      </c>
      <c r="E2" s="207" t="str">
        <f>"ม."&amp;B2&amp;"/"&amp;C2</f>
        <v>ม.1/1</v>
      </c>
      <c r="F2" s="207">
        <v>19046</v>
      </c>
      <c r="G2" s="207" t="str">
        <f ca="1">IF(S2&gt;=15,IF(O2=1,"นาย","นางสาว"),IF(O2=1,"เด็กชาย","เด็กหญิง"))</f>
        <v>นาย</v>
      </c>
      <c r="H2" s="208" t="s">
        <v>3748</v>
      </c>
      <c r="I2" s="208" t="s">
        <v>3721</v>
      </c>
      <c r="J2" s="208" t="str">
        <f t="shared" ref="J2:J48" ca="1" si="0">G2&amp;H2&amp;"  "&amp;I2</f>
        <v>นายกฤษณ์  บัวคลี่</v>
      </c>
      <c r="K2" s="208" t="str">
        <f t="shared" ref="K2:K48" si="1">L2&amp;M2&amp;"  "&amp;N2</f>
        <v xml:space="preserve">Mr.  </v>
      </c>
      <c r="L2" s="207" t="str">
        <f t="shared" ref="L2:L48" si="2">IF(O2=1,"Mr.","Ms.")</f>
        <v>Mr.</v>
      </c>
      <c r="M2" s="208"/>
      <c r="N2" s="208"/>
      <c r="O2" s="207">
        <v>1</v>
      </c>
      <c r="P2" s="209">
        <v>237084</v>
      </c>
      <c r="Q2" s="210">
        <f t="shared" ref="Q2:Q11" si="3">DATE(YEAR(P2)-543,MONTH(P2),DAY(P2))</f>
        <v>38757</v>
      </c>
      <c r="R2" s="210">
        <f t="shared" ref="R2:R11" ca="1" si="4">TODAY()</f>
        <v>44376</v>
      </c>
      <c r="S2" s="211">
        <f t="shared" ref="S2:S11" ca="1" si="5">DATEDIF(Q2,R2,"Y")</f>
        <v>15</v>
      </c>
      <c r="T2" s="212" t="s">
        <v>2971</v>
      </c>
      <c r="U2" s="214" t="s">
        <v>2962</v>
      </c>
      <c r="X2" s="206">
        <v>1</v>
      </c>
    </row>
    <row r="3" spans="1:25" s="206" customFormat="1" x14ac:dyDescent="0.3">
      <c r="A3" s="207">
        <v>2</v>
      </c>
      <c r="B3" s="207">
        <v>1</v>
      </c>
      <c r="C3" s="207">
        <v>1</v>
      </c>
      <c r="D3" s="207">
        <v>4</v>
      </c>
      <c r="E3" s="207" t="str">
        <f t="shared" ref="E3:E66" si="6">"ม."&amp;B3&amp;"/"&amp;C3</f>
        <v>ม.1/1</v>
      </c>
      <c r="F3" s="207">
        <v>19049</v>
      </c>
      <c r="G3" s="207" t="s">
        <v>446</v>
      </c>
      <c r="H3" s="208" t="s">
        <v>3746</v>
      </c>
      <c r="I3" s="208" t="s">
        <v>3719</v>
      </c>
      <c r="J3" s="208" t="str">
        <f t="shared" si="0"/>
        <v>เด็กชายชุติพงศ์  อำภูธร</v>
      </c>
      <c r="K3" s="208" t="str">
        <f t="shared" si="1"/>
        <v xml:space="preserve">Mr.  </v>
      </c>
      <c r="L3" s="207" t="str">
        <f t="shared" si="2"/>
        <v>Mr.</v>
      </c>
      <c r="M3" s="208"/>
      <c r="N3" s="208"/>
      <c r="O3" s="207">
        <v>1</v>
      </c>
      <c r="P3" s="209">
        <v>237084</v>
      </c>
      <c r="Q3" s="210">
        <f t="shared" si="3"/>
        <v>38757</v>
      </c>
      <c r="R3" s="210">
        <f t="shared" ca="1" si="4"/>
        <v>44376</v>
      </c>
      <c r="S3" s="211">
        <f t="shared" ca="1" si="5"/>
        <v>15</v>
      </c>
      <c r="T3" s="212" t="s">
        <v>2965</v>
      </c>
      <c r="U3" s="214" t="s">
        <v>2962</v>
      </c>
      <c r="X3" s="206">
        <v>1</v>
      </c>
    </row>
    <row r="4" spans="1:25" s="206" customFormat="1" x14ac:dyDescent="0.3">
      <c r="A4" s="207">
        <v>3</v>
      </c>
      <c r="B4" s="207">
        <v>1</v>
      </c>
      <c r="C4" s="207">
        <v>1</v>
      </c>
      <c r="D4" s="207">
        <v>6</v>
      </c>
      <c r="E4" s="207" t="str">
        <f t="shared" si="6"/>
        <v>ม.1/1</v>
      </c>
      <c r="F4" s="207">
        <v>19051</v>
      </c>
      <c r="G4" s="207" t="str">
        <f ca="1">IF(S4&gt;=15,IF(O4=1,"นาย","นางสาว"),IF(O4=1,"เด็กชาย","เด็กหญิง"))</f>
        <v>นาย</v>
      </c>
      <c r="H4" s="208" t="s">
        <v>10</v>
      </c>
      <c r="I4" s="208" t="s">
        <v>1783</v>
      </c>
      <c r="J4" s="208" t="str">
        <f t="shared" ca="1" si="0"/>
        <v>นายณัฐวุฒิ  วันทอง</v>
      </c>
      <c r="K4" s="208" t="str">
        <f t="shared" si="1"/>
        <v xml:space="preserve">Mr.  </v>
      </c>
      <c r="L4" s="207" t="str">
        <f t="shared" si="2"/>
        <v>Mr.</v>
      </c>
      <c r="M4" s="208"/>
      <c r="N4" s="208"/>
      <c r="O4" s="207">
        <v>1</v>
      </c>
      <c r="P4" s="209">
        <v>237084</v>
      </c>
      <c r="Q4" s="210">
        <f t="shared" si="3"/>
        <v>38757</v>
      </c>
      <c r="R4" s="210">
        <f t="shared" ca="1" si="4"/>
        <v>44376</v>
      </c>
      <c r="S4" s="211">
        <f t="shared" ca="1" si="5"/>
        <v>15</v>
      </c>
      <c r="T4" s="212" t="s">
        <v>2967</v>
      </c>
      <c r="U4" s="214" t="s">
        <v>2962</v>
      </c>
      <c r="X4" s="206">
        <v>1</v>
      </c>
    </row>
    <row r="5" spans="1:25" s="206" customFormat="1" x14ac:dyDescent="0.3">
      <c r="A5" s="207">
        <v>4</v>
      </c>
      <c r="B5" s="207">
        <v>1</v>
      </c>
      <c r="C5" s="207">
        <v>1</v>
      </c>
      <c r="D5" s="207">
        <v>11</v>
      </c>
      <c r="E5" s="207" t="str">
        <f t="shared" si="6"/>
        <v>ม.1/1</v>
      </c>
      <c r="F5" s="207">
        <v>19056</v>
      </c>
      <c r="G5" s="207" t="str">
        <f ca="1">IF(S5&gt;=15,IF(O5=1,"นาย","นางสาว"),IF(O5=1,"เด็กชาย","เด็กหญิง"))</f>
        <v>นาย</v>
      </c>
      <c r="H5" s="208" t="s">
        <v>3747</v>
      </c>
      <c r="I5" s="208" t="s">
        <v>3720</v>
      </c>
      <c r="J5" s="208" t="str">
        <f t="shared" ca="1" si="0"/>
        <v>นายธาดา  พุ่มพวง</v>
      </c>
      <c r="K5" s="208" t="str">
        <f t="shared" si="1"/>
        <v xml:space="preserve">Mr.  </v>
      </c>
      <c r="L5" s="207" t="str">
        <f t="shared" si="2"/>
        <v>Mr.</v>
      </c>
      <c r="M5" s="208"/>
      <c r="N5" s="208"/>
      <c r="O5" s="207">
        <v>1</v>
      </c>
      <c r="P5" s="209">
        <v>237084</v>
      </c>
      <c r="Q5" s="210">
        <f t="shared" si="3"/>
        <v>38757</v>
      </c>
      <c r="R5" s="210">
        <f t="shared" ca="1" si="4"/>
        <v>44376</v>
      </c>
      <c r="S5" s="211">
        <f t="shared" ca="1" si="5"/>
        <v>15</v>
      </c>
      <c r="T5" s="212" t="s">
        <v>2969</v>
      </c>
      <c r="U5" s="214" t="s">
        <v>2962</v>
      </c>
      <c r="X5" s="206">
        <v>1</v>
      </c>
    </row>
    <row r="6" spans="1:25" s="206" customFormat="1" x14ac:dyDescent="0.3">
      <c r="A6" s="207">
        <v>5</v>
      </c>
      <c r="B6" s="207">
        <v>1</v>
      </c>
      <c r="C6" s="207">
        <v>1</v>
      </c>
      <c r="D6" s="207">
        <v>14</v>
      </c>
      <c r="E6" s="207" t="str">
        <f t="shared" si="6"/>
        <v>ม.1/1</v>
      </c>
      <c r="F6" s="207">
        <v>19059</v>
      </c>
      <c r="G6" s="207" t="s">
        <v>446</v>
      </c>
      <c r="H6" s="208" t="s">
        <v>3745</v>
      </c>
      <c r="I6" s="208" t="s">
        <v>3718</v>
      </c>
      <c r="J6" s="208" t="str">
        <f t="shared" si="0"/>
        <v>เด็กชายปัญญาพล  วงษ์สำฤทธิ์</v>
      </c>
      <c r="K6" s="208" t="str">
        <f t="shared" si="1"/>
        <v xml:space="preserve">Mr.  </v>
      </c>
      <c r="L6" s="207" t="str">
        <f t="shared" si="2"/>
        <v>Mr.</v>
      </c>
      <c r="M6" s="208"/>
      <c r="N6" s="208"/>
      <c r="O6" s="207">
        <v>1</v>
      </c>
      <c r="P6" s="209">
        <v>237084</v>
      </c>
      <c r="Q6" s="210">
        <f t="shared" si="3"/>
        <v>38757</v>
      </c>
      <c r="R6" s="210">
        <f t="shared" ca="1" si="4"/>
        <v>44376</v>
      </c>
      <c r="S6" s="211">
        <f t="shared" ca="1" si="5"/>
        <v>15</v>
      </c>
      <c r="T6" s="212" t="s">
        <v>2963</v>
      </c>
      <c r="U6" s="214" t="s">
        <v>2962</v>
      </c>
      <c r="X6" s="206">
        <v>1</v>
      </c>
    </row>
    <row r="7" spans="1:25" s="206" customFormat="1" x14ac:dyDescent="0.3">
      <c r="A7" s="207">
        <v>6</v>
      </c>
      <c r="B7" s="207">
        <v>1</v>
      </c>
      <c r="C7" s="207">
        <v>1</v>
      </c>
      <c r="D7" s="207">
        <v>19</v>
      </c>
      <c r="E7" s="207" t="str">
        <f t="shared" si="6"/>
        <v>ม.1/1</v>
      </c>
      <c r="F7" s="207">
        <v>19064</v>
      </c>
      <c r="G7" s="207" t="s">
        <v>446</v>
      </c>
      <c r="H7" s="208" t="s">
        <v>4497</v>
      </c>
      <c r="I7" s="208" t="s">
        <v>4498</v>
      </c>
      <c r="J7" s="208" t="str">
        <f t="shared" si="0"/>
        <v>เด็กชายราเมศวร์  เรืองฤทธิ์</v>
      </c>
      <c r="K7" s="208" t="str">
        <f t="shared" si="1"/>
        <v xml:space="preserve">Mr.  </v>
      </c>
      <c r="L7" s="207" t="str">
        <f t="shared" si="2"/>
        <v>Mr.</v>
      </c>
      <c r="M7" s="208"/>
      <c r="N7" s="208"/>
      <c r="O7" s="207">
        <v>1</v>
      </c>
      <c r="P7" s="209">
        <v>237085</v>
      </c>
      <c r="Q7" s="210">
        <f t="shared" si="3"/>
        <v>38758</v>
      </c>
      <c r="R7" s="210">
        <f t="shared" ca="1" si="4"/>
        <v>44376</v>
      </c>
      <c r="S7" s="211">
        <f t="shared" ca="1" si="5"/>
        <v>15</v>
      </c>
      <c r="T7" s="212" t="s">
        <v>3026</v>
      </c>
      <c r="U7" s="214" t="s">
        <v>2962</v>
      </c>
      <c r="X7" s="206">
        <v>1</v>
      </c>
    </row>
    <row r="8" spans="1:25" s="206" customFormat="1" x14ac:dyDescent="0.3">
      <c r="A8" s="207">
        <v>7</v>
      </c>
      <c r="B8" s="207">
        <v>1</v>
      </c>
      <c r="C8" s="207">
        <v>1</v>
      </c>
      <c r="D8" s="207">
        <v>27</v>
      </c>
      <c r="E8" s="207" t="str">
        <f t="shared" si="6"/>
        <v>ม.1/1</v>
      </c>
      <c r="F8" s="207">
        <v>19072</v>
      </c>
      <c r="G8" s="207" t="str">
        <f ca="1">IF(S8&gt;=15,IF(O8=1,"นาย","นางสาว"),IF(O8=1,"เด็กชาย","เด็กหญิง"))</f>
        <v>นางสาว</v>
      </c>
      <c r="H8" s="208" t="s">
        <v>3764</v>
      </c>
      <c r="I8" s="208" t="s">
        <v>3737</v>
      </c>
      <c r="J8" s="208" t="str">
        <f t="shared" ca="1" si="0"/>
        <v>นางสาวกชนง  สาวิสิทธิ์</v>
      </c>
      <c r="K8" s="208" t="str">
        <f t="shared" si="1"/>
        <v xml:space="preserve">Ms.  </v>
      </c>
      <c r="L8" s="207" t="str">
        <f t="shared" si="2"/>
        <v>Ms.</v>
      </c>
      <c r="M8" s="208"/>
      <c r="N8" s="208"/>
      <c r="O8" s="207">
        <v>2</v>
      </c>
      <c r="P8" s="209">
        <v>237084</v>
      </c>
      <c r="Q8" s="210">
        <f t="shared" si="3"/>
        <v>38757</v>
      </c>
      <c r="R8" s="210">
        <f t="shared" ca="1" si="4"/>
        <v>44376</v>
      </c>
      <c r="S8" s="211">
        <f t="shared" ca="1" si="5"/>
        <v>15</v>
      </c>
      <c r="T8" s="212" t="s">
        <v>3008</v>
      </c>
      <c r="U8" s="214" t="s">
        <v>2962</v>
      </c>
      <c r="X8" s="206">
        <v>1</v>
      </c>
    </row>
    <row r="9" spans="1:25" s="206" customFormat="1" x14ac:dyDescent="0.3">
      <c r="A9" s="207">
        <v>8</v>
      </c>
      <c r="B9" s="207">
        <v>1</v>
      </c>
      <c r="C9" s="207">
        <v>1</v>
      </c>
      <c r="D9" s="207">
        <v>36</v>
      </c>
      <c r="E9" s="207" t="str">
        <f t="shared" si="6"/>
        <v>ม.1/1</v>
      </c>
      <c r="F9" s="207">
        <v>19081</v>
      </c>
      <c r="G9" s="207" t="str">
        <f ca="1">IF(S9&gt;=15,IF(O9=1,"นาย","นางสาว"),IF(O9=1,"เด็กชาย","เด็กหญิง"))</f>
        <v>นางสาว</v>
      </c>
      <c r="H9" s="208" t="s">
        <v>3765</v>
      </c>
      <c r="I9" s="208" t="s">
        <v>3738</v>
      </c>
      <c r="J9" s="208" t="str">
        <f t="shared" ca="1" si="0"/>
        <v>นางสาววรางคณา  ชมพิกุล</v>
      </c>
      <c r="K9" s="208" t="str">
        <f t="shared" si="1"/>
        <v xml:space="preserve">Ms.  </v>
      </c>
      <c r="L9" s="207" t="str">
        <f t="shared" si="2"/>
        <v>Ms.</v>
      </c>
      <c r="M9" s="208"/>
      <c r="N9" s="208"/>
      <c r="O9" s="207">
        <v>2</v>
      </c>
      <c r="P9" s="209">
        <v>237084</v>
      </c>
      <c r="Q9" s="210">
        <f t="shared" si="3"/>
        <v>38757</v>
      </c>
      <c r="R9" s="210">
        <f t="shared" ca="1" si="4"/>
        <v>44376</v>
      </c>
      <c r="S9" s="211">
        <f t="shared" ca="1" si="5"/>
        <v>15</v>
      </c>
      <c r="T9" s="212" t="s">
        <v>3010</v>
      </c>
      <c r="U9" s="214" t="s">
        <v>2962</v>
      </c>
      <c r="X9" s="206">
        <v>1</v>
      </c>
    </row>
    <row r="10" spans="1:25" s="206" customFormat="1" x14ac:dyDescent="0.3">
      <c r="A10" s="207">
        <v>9</v>
      </c>
      <c r="B10" s="207">
        <v>1</v>
      </c>
      <c r="C10" s="207">
        <v>1</v>
      </c>
      <c r="D10" s="207">
        <v>38</v>
      </c>
      <c r="E10" s="207" t="str">
        <f t="shared" si="6"/>
        <v>ม.1/1</v>
      </c>
      <c r="F10" s="207">
        <v>19083</v>
      </c>
      <c r="G10" s="207" t="str">
        <f ca="1">IF(S10&gt;=15,IF(O10=1,"นาย","นางสาว"),IF(O10=1,"เด็กชาย","เด็กหญิง"))</f>
        <v>นางสาว</v>
      </c>
      <c r="H10" s="208" t="s">
        <v>3766</v>
      </c>
      <c r="I10" s="208" t="s">
        <v>3739</v>
      </c>
      <c r="J10" s="208" t="str">
        <f t="shared" ca="1" si="0"/>
        <v>นางสาวศิริยุพา  อิ่มจันทร์ทึก</v>
      </c>
      <c r="K10" s="208" t="str">
        <f t="shared" si="1"/>
        <v xml:space="preserve">Ms.  </v>
      </c>
      <c r="L10" s="207" t="str">
        <f t="shared" si="2"/>
        <v>Ms.</v>
      </c>
      <c r="M10" s="208"/>
      <c r="N10" s="208"/>
      <c r="O10" s="207">
        <v>2</v>
      </c>
      <c r="P10" s="209">
        <v>237084</v>
      </c>
      <c r="Q10" s="210">
        <f t="shared" si="3"/>
        <v>38757</v>
      </c>
      <c r="R10" s="210">
        <f t="shared" ca="1" si="4"/>
        <v>44376</v>
      </c>
      <c r="S10" s="211">
        <f t="shared" ca="1" si="5"/>
        <v>15</v>
      </c>
      <c r="T10" s="212" t="s">
        <v>3012</v>
      </c>
      <c r="U10" s="214" t="s">
        <v>2962</v>
      </c>
      <c r="X10" s="206">
        <v>1</v>
      </c>
    </row>
    <row r="11" spans="1:25" s="206" customFormat="1" x14ac:dyDescent="0.3">
      <c r="A11" s="207">
        <v>10</v>
      </c>
      <c r="B11" s="207">
        <v>1</v>
      </c>
      <c r="C11" s="207">
        <v>1</v>
      </c>
      <c r="D11" s="207">
        <v>39</v>
      </c>
      <c r="E11" s="207" t="str">
        <f t="shared" si="6"/>
        <v>ม.1/1</v>
      </c>
      <c r="F11" s="207">
        <v>19084</v>
      </c>
      <c r="G11" s="207" t="str">
        <f ca="1">IF(S11&gt;=15,IF(O11=1,"นาย","นางสาว"),IF(O11=1,"เด็กชาย","เด็กหญิง"))</f>
        <v>นางสาว</v>
      </c>
      <c r="H11" s="208" t="s">
        <v>3763</v>
      </c>
      <c r="I11" s="208" t="s">
        <v>1810</v>
      </c>
      <c r="J11" s="208" t="str">
        <f t="shared" ca="1" si="0"/>
        <v>นางสาวศุภากาญน์  สิทธิกุล</v>
      </c>
      <c r="K11" s="208" t="str">
        <f t="shared" si="1"/>
        <v xml:space="preserve">Ms.  </v>
      </c>
      <c r="L11" s="207" t="str">
        <f t="shared" si="2"/>
        <v>Ms.</v>
      </c>
      <c r="M11" s="208"/>
      <c r="N11" s="208"/>
      <c r="O11" s="207">
        <v>2</v>
      </c>
      <c r="P11" s="209">
        <v>237084</v>
      </c>
      <c r="Q11" s="210">
        <f t="shared" si="3"/>
        <v>38757</v>
      </c>
      <c r="R11" s="210">
        <f t="shared" ca="1" si="4"/>
        <v>44376</v>
      </c>
      <c r="S11" s="211">
        <f t="shared" ca="1" si="5"/>
        <v>15</v>
      </c>
      <c r="T11" s="212" t="s">
        <v>3006</v>
      </c>
      <c r="U11" s="214" t="s">
        <v>2962</v>
      </c>
      <c r="X11" s="206">
        <v>1</v>
      </c>
    </row>
    <row r="12" spans="1:25" s="206" customFormat="1" x14ac:dyDescent="0.3">
      <c r="A12" s="207">
        <v>11</v>
      </c>
      <c r="B12" s="207">
        <v>1</v>
      </c>
      <c r="C12" s="207">
        <v>2</v>
      </c>
      <c r="D12" s="207">
        <v>1</v>
      </c>
      <c r="E12" s="207" t="str">
        <f t="shared" si="6"/>
        <v>ม.1/2</v>
      </c>
      <c r="F12" s="207">
        <v>18864</v>
      </c>
      <c r="G12" s="207" t="s">
        <v>446</v>
      </c>
      <c r="H12" s="208" t="s">
        <v>2089</v>
      </c>
      <c r="I12" s="208" t="s">
        <v>2090</v>
      </c>
      <c r="J12" s="208" t="str">
        <f t="shared" si="0"/>
        <v>เด็กชายรชตะ  ศิริทัพ</v>
      </c>
      <c r="K12" s="208" t="str">
        <f t="shared" si="1"/>
        <v xml:space="preserve">Mr.  </v>
      </c>
      <c r="L12" s="207" t="str">
        <f t="shared" si="2"/>
        <v>Mr.</v>
      </c>
      <c r="M12" s="208"/>
      <c r="N12" s="208"/>
      <c r="O12" s="207">
        <v>1</v>
      </c>
      <c r="P12" s="209"/>
      <c r="Q12" s="210"/>
      <c r="R12" s="210"/>
      <c r="S12" s="211"/>
      <c r="T12" s="213" t="s">
        <v>2883</v>
      </c>
      <c r="U12" s="214" t="s">
        <v>2962</v>
      </c>
      <c r="X12" s="206">
        <v>1</v>
      </c>
    </row>
    <row r="13" spans="1:25" s="206" customFormat="1" x14ac:dyDescent="0.3">
      <c r="A13" s="207">
        <v>12</v>
      </c>
      <c r="B13" s="207">
        <v>1</v>
      </c>
      <c r="C13" s="207">
        <v>2</v>
      </c>
      <c r="D13" s="207">
        <v>6</v>
      </c>
      <c r="E13" s="207" t="str">
        <f t="shared" si="6"/>
        <v>ม.1/2</v>
      </c>
      <c r="F13" s="207">
        <v>19091</v>
      </c>
      <c r="G13" s="207" t="str">
        <f t="shared" ref="G13:G48" ca="1" si="7">IF(S13&gt;=15,IF(O13=1,"นาย","นางสาว"),IF(O13=1,"เด็กชาย","เด็กหญิง"))</f>
        <v>นาย</v>
      </c>
      <c r="H13" s="208" t="s">
        <v>3806</v>
      </c>
      <c r="I13" s="208" t="s">
        <v>3776</v>
      </c>
      <c r="J13" s="208" t="str">
        <f t="shared" ca="1" si="0"/>
        <v>นายฑนวัฒน์  สาริมา</v>
      </c>
      <c r="K13" s="208" t="str">
        <f t="shared" si="1"/>
        <v xml:space="preserve">Mr.  </v>
      </c>
      <c r="L13" s="207" t="str">
        <f t="shared" si="2"/>
        <v>Mr.</v>
      </c>
      <c r="M13" s="208"/>
      <c r="N13" s="208"/>
      <c r="O13" s="207">
        <v>1</v>
      </c>
      <c r="P13" s="209">
        <v>237084</v>
      </c>
      <c r="Q13" s="210">
        <f t="shared" ref="Q13:Q48" si="8">DATE(YEAR(P13)-543,MONTH(P13),DAY(P13))</f>
        <v>38757</v>
      </c>
      <c r="R13" s="210">
        <f t="shared" ref="R13:R48" ca="1" si="9">TODAY()</f>
        <v>44376</v>
      </c>
      <c r="S13" s="211">
        <f t="shared" ref="S13:S48" ca="1" si="10">DATEDIF(Q13,R13,"Y")</f>
        <v>15</v>
      </c>
      <c r="T13" s="212" t="s">
        <v>3035</v>
      </c>
      <c r="U13" s="214" t="s">
        <v>2962</v>
      </c>
      <c r="X13" s="206">
        <v>1</v>
      </c>
    </row>
    <row r="14" spans="1:25" s="206" customFormat="1" x14ac:dyDescent="0.3">
      <c r="A14" s="207">
        <v>13</v>
      </c>
      <c r="B14" s="207">
        <v>1</v>
      </c>
      <c r="C14" s="207">
        <v>2</v>
      </c>
      <c r="D14" s="207">
        <v>7</v>
      </c>
      <c r="E14" s="207" t="str">
        <f t="shared" si="6"/>
        <v>ม.1/2</v>
      </c>
      <c r="F14" s="207">
        <v>19092</v>
      </c>
      <c r="G14" s="207" t="str">
        <f t="shared" ca="1" si="7"/>
        <v>นาย</v>
      </c>
      <c r="H14" s="208" t="s">
        <v>1615</v>
      </c>
      <c r="I14" s="208" t="s">
        <v>3779</v>
      </c>
      <c r="J14" s="208" t="str">
        <f t="shared" ca="1" si="0"/>
        <v>นายณัฐพงศ์  สุขเมือง</v>
      </c>
      <c r="K14" s="208" t="str">
        <f t="shared" si="1"/>
        <v xml:space="preserve">Mr.  </v>
      </c>
      <c r="L14" s="207" t="str">
        <f t="shared" si="2"/>
        <v>Mr.</v>
      </c>
      <c r="M14" s="208"/>
      <c r="N14" s="208"/>
      <c r="O14" s="207">
        <v>1</v>
      </c>
      <c r="P14" s="209">
        <v>237084</v>
      </c>
      <c r="Q14" s="210">
        <f t="shared" si="8"/>
        <v>38757</v>
      </c>
      <c r="R14" s="210">
        <f t="shared" ca="1" si="9"/>
        <v>44376</v>
      </c>
      <c r="S14" s="211">
        <f t="shared" ca="1" si="10"/>
        <v>15</v>
      </c>
      <c r="T14" s="212" t="s">
        <v>3043</v>
      </c>
      <c r="U14" s="214" t="s">
        <v>2962</v>
      </c>
      <c r="X14" s="206">
        <v>1</v>
      </c>
    </row>
    <row r="15" spans="1:25" s="206" customFormat="1" x14ac:dyDescent="0.3">
      <c r="A15" s="207">
        <v>14</v>
      </c>
      <c r="B15" s="207">
        <v>1</v>
      </c>
      <c r="C15" s="207">
        <v>2</v>
      </c>
      <c r="D15" s="207">
        <v>10</v>
      </c>
      <c r="E15" s="207" t="str">
        <f t="shared" si="6"/>
        <v>ม.1/2</v>
      </c>
      <c r="F15" s="207">
        <v>19095</v>
      </c>
      <c r="G15" s="207" t="str">
        <f t="shared" ca="1" si="7"/>
        <v>นาย</v>
      </c>
      <c r="H15" s="208" t="s">
        <v>3808</v>
      </c>
      <c r="I15" s="208" t="s">
        <v>3778</v>
      </c>
      <c r="J15" s="208" t="str">
        <f t="shared" ca="1" si="0"/>
        <v>นายธนดล  ทีสา</v>
      </c>
      <c r="K15" s="208" t="str">
        <f t="shared" si="1"/>
        <v xml:space="preserve">Mr.  </v>
      </c>
      <c r="L15" s="207" t="str">
        <f t="shared" si="2"/>
        <v>Mr.</v>
      </c>
      <c r="M15" s="208"/>
      <c r="N15" s="208"/>
      <c r="O15" s="207">
        <v>1</v>
      </c>
      <c r="P15" s="209">
        <v>237084</v>
      </c>
      <c r="Q15" s="210">
        <f t="shared" si="8"/>
        <v>38757</v>
      </c>
      <c r="R15" s="210">
        <f t="shared" ca="1" si="9"/>
        <v>44376</v>
      </c>
      <c r="S15" s="211">
        <f t="shared" ca="1" si="10"/>
        <v>15</v>
      </c>
      <c r="T15" s="212" t="s">
        <v>3041</v>
      </c>
      <c r="U15" s="214" t="s">
        <v>2962</v>
      </c>
      <c r="X15" s="206">
        <v>1</v>
      </c>
    </row>
    <row r="16" spans="1:25" s="206" customFormat="1" x14ac:dyDescent="0.3">
      <c r="A16" s="207">
        <v>15</v>
      </c>
      <c r="B16" s="207">
        <v>1</v>
      </c>
      <c r="C16" s="207">
        <v>2</v>
      </c>
      <c r="D16" s="207">
        <v>16</v>
      </c>
      <c r="E16" s="207" t="str">
        <f t="shared" si="6"/>
        <v>ม.1/2</v>
      </c>
      <c r="F16" s="207">
        <v>19101</v>
      </c>
      <c r="G16" s="207" t="str">
        <f t="shared" ca="1" si="7"/>
        <v>นาย</v>
      </c>
      <c r="H16" s="208" t="s">
        <v>2324</v>
      </c>
      <c r="I16" s="208" t="s">
        <v>3777</v>
      </c>
      <c r="J16" s="208" t="str">
        <f t="shared" ca="1" si="0"/>
        <v>นายพัสกร  แพลอย</v>
      </c>
      <c r="K16" s="208" t="str">
        <f t="shared" si="1"/>
        <v xml:space="preserve">Mr.  </v>
      </c>
      <c r="L16" s="207" t="str">
        <f t="shared" si="2"/>
        <v>Mr.</v>
      </c>
      <c r="M16" s="208"/>
      <c r="N16" s="208"/>
      <c r="O16" s="207">
        <v>1</v>
      </c>
      <c r="P16" s="209">
        <v>237084</v>
      </c>
      <c r="Q16" s="210">
        <f t="shared" si="8"/>
        <v>38757</v>
      </c>
      <c r="R16" s="210">
        <f t="shared" ca="1" si="9"/>
        <v>44376</v>
      </c>
      <c r="S16" s="211">
        <f t="shared" ca="1" si="10"/>
        <v>15</v>
      </c>
      <c r="T16" s="212" t="s">
        <v>3039</v>
      </c>
      <c r="U16" s="214" t="s">
        <v>2962</v>
      </c>
      <c r="X16" s="206">
        <v>1</v>
      </c>
    </row>
    <row r="17" spans="1:24" s="206" customFormat="1" x14ac:dyDescent="0.3">
      <c r="A17" s="207">
        <v>16</v>
      </c>
      <c r="B17" s="207">
        <v>1</v>
      </c>
      <c r="C17" s="207">
        <v>2</v>
      </c>
      <c r="D17" s="207">
        <v>19</v>
      </c>
      <c r="E17" s="207" t="str">
        <f t="shared" si="6"/>
        <v>ม.1/2</v>
      </c>
      <c r="F17" s="207">
        <v>19104</v>
      </c>
      <c r="G17" s="207" t="str">
        <f t="shared" ca="1" si="7"/>
        <v>นาย</v>
      </c>
      <c r="H17" s="208" t="s">
        <v>3807</v>
      </c>
      <c r="I17" s="208" t="s">
        <v>2025</v>
      </c>
      <c r="J17" s="208" t="str">
        <f t="shared" ca="1" si="0"/>
        <v>นายรชานนท์  ธูปบูชา</v>
      </c>
      <c r="K17" s="208" t="str">
        <f t="shared" si="1"/>
        <v xml:space="preserve">Mr.  </v>
      </c>
      <c r="L17" s="207" t="str">
        <f t="shared" si="2"/>
        <v>Mr.</v>
      </c>
      <c r="M17" s="208"/>
      <c r="N17" s="208"/>
      <c r="O17" s="207">
        <v>1</v>
      </c>
      <c r="P17" s="209">
        <v>237084</v>
      </c>
      <c r="Q17" s="210">
        <f t="shared" si="8"/>
        <v>38757</v>
      </c>
      <c r="R17" s="210">
        <f t="shared" ca="1" si="9"/>
        <v>44376</v>
      </c>
      <c r="S17" s="211">
        <f t="shared" ca="1" si="10"/>
        <v>15</v>
      </c>
      <c r="T17" s="212" t="s">
        <v>3037</v>
      </c>
      <c r="U17" s="214" t="s">
        <v>2962</v>
      </c>
      <c r="X17" s="206">
        <v>1</v>
      </c>
    </row>
    <row r="18" spans="1:24" s="206" customFormat="1" x14ac:dyDescent="0.3">
      <c r="A18" s="207">
        <v>17</v>
      </c>
      <c r="B18" s="207">
        <v>1</v>
      </c>
      <c r="C18" s="207">
        <v>2</v>
      </c>
      <c r="D18" s="207">
        <v>24</v>
      </c>
      <c r="E18" s="207" t="str">
        <f t="shared" si="6"/>
        <v>ม.1/2</v>
      </c>
      <c r="F18" s="207">
        <v>19109</v>
      </c>
      <c r="G18" s="207" t="str">
        <f t="shared" ca="1" si="7"/>
        <v>นาย</v>
      </c>
      <c r="H18" s="208" t="s">
        <v>1712</v>
      </c>
      <c r="I18" s="208" t="s">
        <v>3780</v>
      </c>
      <c r="J18" s="208" t="str">
        <f t="shared" ca="1" si="0"/>
        <v>นายอภิสิทธิ์  โตส้ม</v>
      </c>
      <c r="K18" s="208" t="str">
        <f t="shared" si="1"/>
        <v xml:space="preserve">Mr.  </v>
      </c>
      <c r="L18" s="207" t="str">
        <f t="shared" si="2"/>
        <v>Mr.</v>
      </c>
      <c r="M18" s="208"/>
      <c r="N18" s="208"/>
      <c r="O18" s="207">
        <v>1</v>
      </c>
      <c r="P18" s="209">
        <v>237084</v>
      </c>
      <c r="Q18" s="210">
        <f t="shared" si="8"/>
        <v>38757</v>
      </c>
      <c r="R18" s="210">
        <f t="shared" ca="1" si="9"/>
        <v>44376</v>
      </c>
      <c r="S18" s="211">
        <f t="shared" ca="1" si="10"/>
        <v>15</v>
      </c>
      <c r="T18" s="212" t="s">
        <v>3045</v>
      </c>
      <c r="U18" s="214" t="s">
        <v>2962</v>
      </c>
      <c r="X18" s="206">
        <v>1</v>
      </c>
    </row>
    <row r="19" spans="1:24" s="206" customFormat="1" x14ac:dyDescent="0.3">
      <c r="A19" s="207">
        <v>18</v>
      </c>
      <c r="B19" s="207">
        <v>1</v>
      </c>
      <c r="C19" s="207">
        <v>2</v>
      </c>
      <c r="D19" s="207">
        <v>29</v>
      </c>
      <c r="E19" s="207" t="str">
        <f t="shared" si="6"/>
        <v>ม.1/2</v>
      </c>
      <c r="F19" s="207">
        <v>19114</v>
      </c>
      <c r="G19" s="207" t="str">
        <f t="shared" ca="1" si="7"/>
        <v>นางสาว</v>
      </c>
      <c r="H19" s="208" t="s">
        <v>146</v>
      </c>
      <c r="I19" s="208" t="s">
        <v>3797</v>
      </c>
      <c r="J19" s="208" t="str">
        <f t="shared" ca="1" si="0"/>
        <v>นางสาวณภัทร  นิลแก้ว</v>
      </c>
      <c r="K19" s="208" t="str">
        <f t="shared" si="1"/>
        <v xml:space="preserve">Ms.  </v>
      </c>
      <c r="L19" s="207" t="str">
        <f t="shared" si="2"/>
        <v>Ms.</v>
      </c>
      <c r="M19" s="208"/>
      <c r="N19" s="208"/>
      <c r="O19" s="207">
        <v>2</v>
      </c>
      <c r="P19" s="209">
        <v>237084</v>
      </c>
      <c r="Q19" s="210">
        <f t="shared" si="8"/>
        <v>38757</v>
      </c>
      <c r="R19" s="210">
        <f t="shared" ca="1" si="9"/>
        <v>44376</v>
      </c>
      <c r="S19" s="211">
        <f t="shared" ca="1" si="10"/>
        <v>15</v>
      </c>
      <c r="T19" s="212" t="s">
        <v>3080</v>
      </c>
      <c r="U19" s="214" t="s">
        <v>2962</v>
      </c>
      <c r="X19" s="206">
        <v>1</v>
      </c>
    </row>
    <row r="20" spans="1:24" s="206" customFormat="1" x14ac:dyDescent="0.3">
      <c r="A20" s="207">
        <v>19</v>
      </c>
      <c r="B20" s="207">
        <v>1</v>
      </c>
      <c r="C20" s="207">
        <v>2</v>
      </c>
      <c r="D20" s="207">
        <v>31</v>
      </c>
      <c r="E20" s="207" t="str">
        <f t="shared" si="6"/>
        <v>ม.1/2</v>
      </c>
      <c r="F20" s="207">
        <v>19116</v>
      </c>
      <c r="G20" s="207" t="str">
        <f t="shared" ca="1" si="7"/>
        <v>นางสาว</v>
      </c>
      <c r="H20" s="208" t="s">
        <v>3824</v>
      </c>
      <c r="I20" s="208" t="s">
        <v>2142</v>
      </c>
      <c r="J20" s="208" t="str">
        <f t="shared" ca="1" si="0"/>
        <v>นางสาวนุจเนตร  ชูวงษ์</v>
      </c>
      <c r="K20" s="208" t="str">
        <f t="shared" si="1"/>
        <v xml:space="preserve">Ms.  </v>
      </c>
      <c r="L20" s="207" t="str">
        <f t="shared" si="2"/>
        <v>Ms.</v>
      </c>
      <c r="M20" s="208"/>
      <c r="N20" s="208"/>
      <c r="O20" s="207">
        <v>2</v>
      </c>
      <c r="P20" s="209">
        <v>237084</v>
      </c>
      <c r="Q20" s="210">
        <f t="shared" si="8"/>
        <v>38757</v>
      </c>
      <c r="R20" s="210">
        <f t="shared" ca="1" si="9"/>
        <v>44376</v>
      </c>
      <c r="S20" s="211">
        <f t="shared" ca="1" si="10"/>
        <v>15</v>
      </c>
      <c r="T20" s="212" t="s">
        <v>3076</v>
      </c>
      <c r="U20" s="214" t="s">
        <v>2962</v>
      </c>
      <c r="X20" s="206">
        <v>1</v>
      </c>
    </row>
    <row r="21" spans="1:24" s="206" customFormat="1" x14ac:dyDescent="0.3">
      <c r="A21" s="207">
        <v>20</v>
      </c>
      <c r="B21" s="207">
        <v>1</v>
      </c>
      <c r="C21" s="207">
        <v>2</v>
      </c>
      <c r="D21" s="207">
        <v>37</v>
      </c>
      <c r="E21" s="207" t="str">
        <f t="shared" si="6"/>
        <v>ม.1/2</v>
      </c>
      <c r="F21" s="207">
        <v>19122</v>
      </c>
      <c r="G21" s="207" t="str">
        <f t="shared" ca="1" si="7"/>
        <v>นางสาว</v>
      </c>
      <c r="H21" s="208" t="s">
        <v>3826</v>
      </c>
      <c r="I21" s="208" t="s">
        <v>3798</v>
      </c>
      <c r="J21" s="208" t="str">
        <f t="shared" ca="1" si="0"/>
        <v>นางสาวสายธาร  เทียนขำ</v>
      </c>
      <c r="K21" s="208" t="str">
        <f t="shared" si="1"/>
        <v xml:space="preserve">Ms.  </v>
      </c>
      <c r="L21" s="207" t="str">
        <f t="shared" si="2"/>
        <v>Ms.</v>
      </c>
      <c r="M21" s="208"/>
      <c r="N21" s="208"/>
      <c r="O21" s="207">
        <v>2</v>
      </c>
      <c r="P21" s="209">
        <v>237084</v>
      </c>
      <c r="Q21" s="210">
        <f t="shared" si="8"/>
        <v>38757</v>
      </c>
      <c r="R21" s="210">
        <f t="shared" ca="1" si="9"/>
        <v>44376</v>
      </c>
      <c r="S21" s="211">
        <f t="shared" ca="1" si="10"/>
        <v>15</v>
      </c>
      <c r="T21" s="212" t="s">
        <v>3082</v>
      </c>
      <c r="U21" s="214" t="s">
        <v>2962</v>
      </c>
      <c r="X21" s="206">
        <v>1</v>
      </c>
    </row>
    <row r="22" spans="1:24" s="206" customFormat="1" x14ac:dyDescent="0.3">
      <c r="A22" s="207">
        <v>21</v>
      </c>
      <c r="B22" s="207">
        <v>1</v>
      </c>
      <c r="C22" s="207">
        <v>2</v>
      </c>
      <c r="D22" s="207">
        <v>39</v>
      </c>
      <c r="E22" s="207" t="str">
        <f t="shared" si="6"/>
        <v>ม.1/2</v>
      </c>
      <c r="F22" s="207">
        <v>19124</v>
      </c>
      <c r="G22" s="207" t="str">
        <f t="shared" ca="1" si="7"/>
        <v>นางสาว</v>
      </c>
      <c r="H22" s="208" t="s">
        <v>3825</v>
      </c>
      <c r="I22" s="208" t="s">
        <v>3799</v>
      </c>
      <c r="J22" s="208" t="str">
        <f t="shared" ca="1" si="0"/>
        <v>นางสาวอัจฉรา  ท่อนเสาร์</v>
      </c>
      <c r="K22" s="208" t="str">
        <f t="shared" si="1"/>
        <v xml:space="preserve">Ms.  </v>
      </c>
      <c r="L22" s="207" t="str">
        <f t="shared" si="2"/>
        <v>Ms.</v>
      </c>
      <c r="M22" s="208"/>
      <c r="N22" s="208"/>
      <c r="O22" s="207">
        <v>2</v>
      </c>
      <c r="P22" s="209">
        <v>237084</v>
      </c>
      <c r="Q22" s="210">
        <f t="shared" si="8"/>
        <v>38757</v>
      </c>
      <c r="R22" s="210">
        <f t="shared" ca="1" si="9"/>
        <v>44376</v>
      </c>
      <c r="S22" s="211">
        <f t="shared" ca="1" si="10"/>
        <v>15</v>
      </c>
      <c r="T22" s="212" t="s">
        <v>3084</v>
      </c>
      <c r="U22" s="214" t="s">
        <v>2962</v>
      </c>
      <c r="X22" s="206">
        <v>1</v>
      </c>
    </row>
    <row r="23" spans="1:24" s="206" customFormat="1" x14ac:dyDescent="0.3">
      <c r="A23" s="207">
        <v>22</v>
      </c>
      <c r="B23" s="207">
        <v>1</v>
      </c>
      <c r="C23" s="207">
        <v>2</v>
      </c>
      <c r="D23" s="207">
        <v>40</v>
      </c>
      <c r="E23" s="207" t="str">
        <f t="shared" si="6"/>
        <v>ม.1/2</v>
      </c>
      <c r="F23" s="207">
        <v>19125</v>
      </c>
      <c r="G23" s="207" t="str">
        <f t="shared" ca="1" si="7"/>
        <v>นางสาว</v>
      </c>
      <c r="H23" s="208" t="s">
        <v>3825</v>
      </c>
      <c r="I23" s="208" t="s">
        <v>3796</v>
      </c>
      <c r="J23" s="208" t="str">
        <f t="shared" ca="1" si="0"/>
        <v>นางสาวอัจฉรา  ยิ้มสวัสดิ์</v>
      </c>
      <c r="K23" s="208" t="str">
        <f t="shared" si="1"/>
        <v xml:space="preserve">Ms.  </v>
      </c>
      <c r="L23" s="207" t="str">
        <f t="shared" si="2"/>
        <v>Ms.</v>
      </c>
      <c r="M23" s="208"/>
      <c r="N23" s="208"/>
      <c r="O23" s="207">
        <v>2</v>
      </c>
      <c r="P23" s="209">
        <v>237084</v>
      </c>
      <c r="Q23" s="210">
        <f t="shared" si="8"/>
        <v>38757</v>
      </c>
      <c r="R23" s="210">
        <f t="shared" ca="1" si="9"/>
        <v>44376</v>
      </c>
      <c r="S23" s="211">
        <f t="shared" ca="1" si="10"/>
        <v>15</v>
      </c>
      <c r="T23" s="212" t="s">
        <v>3078</v>
      </c>
      <c r="U23" s="214" t="s">
        <v>2962</v>
      </c>
      <c r="X23" s="206">
        <v>1</v>
      </c>
    </row>
    <row r="24" spans="1:24" s="206" customFormat="1" x14ac:dyDescent="0.3">
      <c r="A24" s="207">
        <v>23</v>
      </c>
      <c r="B24" s="220">
        <v>1</v>
      </c>
      <c r="C24" s="220">
        <v>3</v>
      </c>
      <c r="D24" s="220">
        <v>1</v>
      </c>
      <c r="E24" s="207" t="str">
        <f t="shared" si="6"/>
        <v>ม.1/3</v>
      </c>
      <c r="F24" s="220">
        <v>18795</v>
      </c>
      <c r="G24" s="220" t="str">
        <f t="shared" ca="1" si="7"/>
        <v>เด็กชาย</v>
      </c>
      <c r="H24" s="221" t="s">
        <v>2065</v>
      </c>
      <c r="I24" s="221" t="s">
        <v>2066</v>
      </c>
      <c r="J24" s="221" t="str">
        <f t="shared" ca="1" si="0"/>
        <v>เด็กชายสุทธิเดช  จันทร</v>
      </c>
      <c r="K24" s="221" t="str">
        <f t="shared" si="1"/>
        <v>Mr.Sutthidet  Chanthara</v>
      </c>
      <c r="L24" s="220" t="str">
        <f t="shared" si="2"/>
        <v>Mr.</v>
      </c>
      <c r="M24" s="221" t="s">
        <v>2415</v>
      </c>
      <c r="N24" s="221" t="s">
        <v>2416</v>
      </c>
      <c r="O24" s="220">
        <v>1</v>
      </c>
      <c r="P24" s="222">
        <v>237389</v>
      </c>
      <c r="Q24" s="223">
        <f t="shared" si="8"/>
        <v>39062</v>
      </c>
      <c r="R24" s="223">
        <f t="shared" ca="1" si="9"/>
        <v>44376</v>
      </c>
      <c r="S24" s="224">
        <f t="shared" ca="1" si="10"/>
        <v>14</v>
      </c>
      <c r="T24" s="225" t="s">
        <v>2877</v>
      </c>
      <c r="U24" s="214" t="s">
        <v>2962</v>
      </c>
      <c r="V24" s="226"/>
      <c r="W24" s="227"/>
      <c r="X24" s="227">
        <v>1</v>
      </c>
    </row>
    <row r="25" spans="1:24" s="206" customFormat="1" x14ac:dyDescent="0.3">
      <c r="A25" s="207">
        <v>24</v>
      </c>
      <c r="B25" s="220">
        <v>1</v>
      </c>
      <c r="C25" s="220">
        <v>3</v>
      </c>
      <c r="D25" s="220">
        <v>2</v>
      </c>
      <c r="E25" s="207" t="str">
        <f t="shared" si="6"/>
        <v>ม.1/3</v>
      </c>
      <c r="F25" s="220">
        <v>18881</v>
      </c>
      <c r="G25" s="220" t="str">
        <f t="shared" ca="1" si="7"/>
        <v>นาย</v>
      </c>
      <c r="H25" s="221" t="s">
        <v>2087</v>
      </c>
      <c r="I25" s="221" t="s">
        <v>2161</v>
      </c>
      <c r="J25" s="221" t="str">
        <f t="shared" ca="1" si="0"/>
        <v>นายชนะพล  อ่อนเจริญ</v>
      </c>
      <c r="K25" s="221" t="str">
        <f t="shared" si="1"/>
        <v>Mr.Chanaphon  Oncharoen</v>
      </c>
      <c r="L25" s="220" t="str">
        <f t="shared" si="2"/>
        <v>Mr.</v>
      </c>
      <c r="M25" s="221" t="s">
        <v>2446</v>
      </c>
      <c r="N25" s="221" t="s">
        <v>2539</v>
      </c>
      <c r="O25" s="220">
        <v>1</v>
      </c>
      <c r="P25" s="222">
        <v>236758</v>
      </c>
      <c r="Q25" s="223">
        <f t="shared" si="8"/>
        <v>38431</v>
      </c>
      <c r="R25" s="223">
        <f t="shared" ca="1" si="9"/>
        <v>44376</v>
      </c>
      <c r="S25" s="224">
        <f t="shared" ca="1" si="10"/>
        <v>16</v>
      </c>
      <c r="T25" s="225" t="s">
        <v>2884</v>
      </c>
      <c r="U25" s="214" t="s">
        <v>2962</v>
      </c>
      <c r="V25" s="226"/>
      <c r="W25" s="227"/>
      <c r="X25" s="227">
        <v>1</v>
      </c>
    </row>
    <row r="26" spans="1:24" s="206" customFormat="1" x14ac:dyDescent="0.3">
      <c r="A26" s="207">
        <v>25</v>
      </c>
      <c r="B26" s="207">
        <v>1</v>
      </c>
      <c r="C26" s="207">
        <v>3</v>
      </c>
      <c r="D26" s="207">
        <v>3</v>
      </c>
      <c r="E26" s="207" t="str">
        <f t="shared" si="6"/>
        <v>ม.1/3</v>
      </c>
      <c r="F26" s="207">
        <v>19127</v>
      </c>
      <c r="G26" s="207" t="str">
        <f t="shared" ca="1" si="7"/>
        <v>นาย</v>
      </c>
      <c r="H26" s="208" t="s">
        <v>3870</v>
      </c>
      <c r="I26" s="208" t="s">
        <v>3835</v>
      </c>
      <c r="J26" s="208" t="str">
        <f t="shared" ca="1" si="0"/>
        <v>นายกิติพงษ์  กลัดหงิม</v>
      </c>
      <c r="K26" s="208" t="str">
        <f t="shared" si="1"/>
        <v xml:space="preserve">Mr.  </v>
      </c>
      <c r="L26" s="207" t="str">
        <f t="shared" si="2"/>
        <v>Mr.</v>
      </c>
      <c r="M26" s="208"/>
      <c r="N26" s="208"/>
      <c r="O26" s="207">
        <v>1</v>
      </c>
      <c r="P26" s="209">
        <v>237084</v>
      </c>
      <c r="Q26" s="210">
        <f t="shared" si="8"/>
        <v>38757</v>
      </c>
      <c r="R26" s="210">
        <f t="shared" ca="1" si="9"/>
        <v>44376</v>
      </c>
      <c r="S26" s="211">
        <f t="shared" ca="1" si="10"/>
        <v>15</v>
      </c>
      <c r="T26" s="212" t="s">
        <v>3107</v>
      </c>
      <c r="U26" s="214" t="s">
        <v>2962</v>
      </c>
      <c r="X26" s="206">
        <v>1</v>
      </c>
    </row>
    <row r="27" spans="1:24" s="206" customFormat="1" x14ac:dyDescent="0.3">
      <c r="A27" s="207">
        <v>26</v>
      </c>
      <c r="B27" s="207">
        <v>1</v>
      </c>
      <c r="C27" s="207">
        <v>3</v>
      </c>
      <c r="D27" s="207">
        <v>5</v>
      </c>
      <c r="E27" s="207" t="str">
        <f t="shared" si="6"/>
        <v>ม.1/3</v>
      </c>
      <c r="F27" s="207">
        <v>19129</v>
      </c>
      <c r="G27" s="207" t="str">
        <f t="shared" ca="1" si="7"/>
        <v>นาย</v>
      </c>
      <c r="H27" s="208" t="s">
        <v>4509</v>
      </c>
      <c r="I27" s="208" t="s">
        <v>3839</v>
      </c>
      <c r="J27" s="208" t="str">
        <f t="shared" ca="1" si="0"/>
        <v>นายจีราวดี  สัพโส</v>
      </c>
      <c r="K27" s="208" t="str">
        <f t="shared" si="1"/>
        <v xml:space="preserve">Mr.  </v>
      </c>
      <c r="L27" s="207" t="str">
        <f t="shared" si="2"/>
        <v>Mr.</v>
      </c>
      <c r="M27" s="208"/>
      <c r="N27" s="208"/>
      <c r="O27" s="207">
        <v>1</v>
      </c>
      <c r="P27" s="209">
        <v>237084</v>
      </c>
      <c r="Q27" s="210">
        <f t="shared" si="8"/>
        <v>38757</v>
      </c>
      <c r="R27" s="210">
        <f t="shared" ca="1" si="9"/>
        <v>44376</v>
      </c>
      <c r="S27" s="211">
        <f t="shared" ca="1" si="10"/>
        <v>15</v>
      </c>
      <c r="T27" s="212" t="s">
        <v>3117</v>
      </c>
      <c r="U27" s="214" t="s">
        <v>2962</v>
      </c>
      <c r="X27" s="206">
        <v>1</v>
      </c>
    </row>
    <row r="28" spans="1:24" s="206" customFormat="1" x14ac:dyDescent="0.3">
      <c r="A28" s="207">
        <v>27</v>
      </c>
      <c r="B28" s="207">
        <v>1</v>
      </c>
      <c r="C28" s="207">
        <v>3</v>
      </c>
      <c r="D28" s="207">
        <v>13</v>
      </c>
      <c r="E28" s="207" t="str">
        <f t="shared" si="6"/>
        <v>ม.1/3</v>
      </c>
      <c r="F28" s="207">
        <v>19137</v>
      </c>
      <c r="G28" s="207" t="str">
        <f t="shared" ca="1" si="7"/>
        <v>นาย</v>
      </c>
      <c r="H28" s="208" t="s">
        <v>3871</v>
      </c>
      <c r="I28" s="208" t="s">
        <v>2337</v>
      </c>
      <c r="J28" s="208" t="str">
        <f t="shared" ca="1" si="0"/>
        <v>นายธีรเดช  นาบง</v>
      </c>
      <c r="K28" s="208" t="str">
        <f t="shared" si="1"/>
        <v xml:space="preserve">Mr.  </v>
      </c>
      <c r="L28" s="207" t="str">
        <f t="shared" si="2"/>
        <v>Mr.</v>
      </c>
      <c r="M28" s="208"/>
      <c r="N28" s="208"/>
      <c r="O28" s="207">
        <v>1</v>
      </c>
      <c r="P28" s="209">
        <v>237084</v>
      </c>
      <c r="Q28" s="210">
        <f t="shared" si="8"/>
        <v>38757</v>
      </c>
      <c r="R28" s="210">
        <f t="shared" ca="1" si="9"/>
        <v>44376</v>
      </c>
      <c r="S28" s="211">
        <f t="shared" ca="1" si="10"/>
        <v>15</v>
      </c>
      <c r="T28" s="212" t="s">
        <v>3109</v>
      </c>
      <c r="U28" s="214" t="s">
        <v>2962</v>
      </c>
      <c r="X28" s="206">
        <v>1</v>
      </c>
    </row>
    <row r="29" spans="1:24" s="206" customFormat="1" x14ac:dyDescent="0.3">
      <c r="A29" s="207">
        <v>28</v>
      </c>
      <c r="B29" s="207">
        <v>1</v>
      </c>
      <c r="C29" s="207">
        <v>3</v>
      </c>
      <c r="D29" s="207">
        <v>17</v>
      </c>
      <c r="E29" s="207" t="str">
        <f t="shared" si="6"/>
        <v>ม.1/3</v>
      </c>
      <c r="F29" s="207">
        <v>19141</v>
      </c>
      <c r="G29" s="207" t="str">
        <f t="shared" ca="1" si="7"/>
        <v>นาย</v>
      </c>
      <c r="H29" s="208" t="s">
        <v>399</v>
      </c>
      <c r="I29" s="208" t="s">
        <v>3836</v>
      </c>
      <c r="J29" s="208" t="str">
        <f t="shared" ca="1" si="0"/>
        <v>นายภาณุพงศ์  พิทยาพงศ์</v>
      </c>
      <c r="K29" s="208" t="str">
        <f t="shared" si="1"/>
        <v xml:space="preserve">Mr.  </v>
      </c>
      <c r="L29" s="207" t="str">
        <f t="shared" si="2"/>
        <v>Mr.</v>
      </c>
      <c r="M29" s="208"/>
      <c r="N29" s="208"/>
      <c r="O29" s="207">
        <v>1</v>
      </c>
      <c r="P29" s="209">
        <v>237084</v>
      </c>
      <c r="Q29" s="210">
        <f t="shared" si="8"/>
        <v>38757</v>
      </c>
      <c r="R29" s="210">
        <f t="shared" ca="1" si="9"/>
        <v>44376</v>
      </c>
      <c r="S29" s="211">
        <f t="shared" ca="1" si="10"/>
        <v>15</v>
      </c>
      <c r="T29" s="212" t="s">
        <v>3111</v>
      </c>
      <c r="U29" s="214" t="s">
        <v>2962</v>
      </c>
      <c r="X29" s="206">
        <v>1</v>
      </c>
    </row>
    <row r="30" spans="1:24" s="206" customFormat="1" x14ac:dyDescent="0.3">
      <c r="A30" s="207">
        <v>29</v>
      </c>
      <c r="B30" s="207">
        <v>1</v>
      </c>
      <c r="C30" s="207">
        <v>3</v>
      </c>
      <c r="D30" s="207">
        <v>18</v>
      </c>
      <c r="E30" s="207" t="str">
        <f t="shared" si="6"/>
        <v>ม.1/3</v>
      </c>
      <c r="F30" s="207">
        <v>19142</v>
      </c>
      <c r="G30" s="207" t="str">
        <f t="shared" ca="1" si="7"/>
        <v>นาย</v>
      </c>
      <c r="H30" s="208" t="s">
        <v>1713</v>
      </c>
      <c r="I30" s="208" t="s">
        <v>3834</v>
      </c>
      <c r="J30" s="208" t="str">
        <f t="shared" ca="1" si="0"/>
        <v>นายภาณุวัฒน์  โพธิ์หอม</v>
      </c>
      <c r="K30" s="208" t="str">
        <f t="shared" si="1"/>
        <v xml:space="preserve">Mr.  </v>
      </c>
      <c r="L30" s="207" t="str">
        <f t="shared" si="2"/>
        <v>Mr.</v>
      </c>
      <c r="M30" s="208"/>
      <c r="N30" s="208"/>
      <c r="O30" s="207">
        <v>1</v>
      </c>
      <c r="P30" s="209">
        <v>237084</v>
      </c>
      <c r="Q30" s="210">
        <f t="shared" si="8"/>
        <v>38757</v>
      </c>
      <c r="R30" s="210">
        <f t="shared" ca="1" si="9"/>
        <v>44376</v>
      </c>
      <c r="S30" s="211">
        <f t="shared" ca="1" si="10"/>
        <v>15</v>
      </c>
      <c r="T30" s="212" t="s">
        <v>3105</v>
      </c>
      <c r="U30" s="214" t="s">
        <v>2962</v>
      </c>
      <c r="X30" s="206">
        <v>1</v>
      </c>
    </row>
    <row r="31" spans="1:24" s="206" customFormat="1" x14ac:dyDescent="0.3">
      <c r="A31" s="207">
        <v>30</v>
      </c>
      <c r="B31" s="207">
        <v>1</v>
      </c>
      <c r="C31" s="207">
        <v>3</v>
      </c>
      <c r="D31" s="207">
        <v>19</v>
      </c>
      <c r="E31" s="207" t="str">
        <f t="shared" si="6"/>
        <v>ม.1/3</v>
      </c>
      <c r="F31" s="207">
        <v>19143</v>
      </c>
      <c r="G31" s="207" t="str">
        <f t="shared" ca="1" si="7"/>
        <v>นาย</v>
      </c>
      <c r="H31" s="208" t="s">
        <v>3872</v>
      </c>
      <c r="I31" s="208" t="s">
        <v>3838</v>
      </c>
      <c r="J31" s="208" t="str">
        <f t="shared" ca="1" si="0"/>
        <v>นายวรเวช  บุญฤทธิ์</v>
      </c>
      <c r="K31" s="208" t="str">
        <f t="shared" si="1"/>
        <v xml:space="preserve">Mr.  </v>
      </c>
      <c r="L31" s="207" t="str">
        <f t="shared" si="2"/>
        <v>Mr.</v>
      </c>
      <c r="M31" s="208"/>
      <c r="N31" s="208"/>
      <c r="O31" s="207">
        <v>1</v>
      </c>
      <c r="P31" s="209">
        <v>237084</v>
      </c>
      <c r="Q31" s="210">
        <f t="shared" si="8"/>
        <v>38757</v>
      </c>
      <c r="R31" s="210">
        <f t="shared" ca="1" si="9"/>
        <v>44376</v>
      </c>
      <c r="S31" s="211">
        <f t="shared" ca="1" si="10"/>
        <v>15</v>
      </c>
      <c r="T31" s="212" t="s">
        <v>3115</v>
      </c>
      <c r="U31" s="214" t="s">
        <v>2962</v>
      </c>
      <c r="X31" s="206">
        <v>1</v>
      </c>
    </row>
    <row r="32" spans="1:24" s="206" customFormat="1" x14ac:dyDescent="0.3">
      <c r="A32" s="207">
        <v>31</v>
      </c>
      <c r="B32" s="207">
        <v>1</v>
      </c>
      <c r="C32" s="207">
        <v>3</v>
      </c>
      <c r="D32" s="207">
        <v>23</v>
      </c>
      <c r="E32" s="207" t="str">
        <f t="shared" si="6"/>
        <v>ม.1/3</v>
      </c>
      <c r="F32" s="207">
        <v>19147</v>
      </c>
      <c r="G32" s="207" t="str">
        <f t="shared" ca="1" si="7"/>
        <v>นาย</v>
      </c>
      <c r="H32" s="208" t="s">
        <v>1712</v>
      </c>
      <c r="I32" s="208" t="s">
        <v>3837</v>
      </c>
      <c r="J32" s="208" t="str">
        <f t="shared" ca="1" si="0"/>
        <v>นายอภิสิทธิ์  ศรีมหาโพธิ์</v>
      </c>
      <c r="K32" s="208" t="str">
        <f t="shared" si="1"/>
        <v xml:space="preserve">Mr.  </v>
      </c>
      <c r="L32" s="207" t="str">
        <f t="shared" si="2"/>
        <v>Mr.</v>
      </c>
      <c r="M32" s="208"/>
      <c r="N32" s="208"/>
      <c r="O32" s="207">
        <v>1</v>
      </c>
      <c r="P32" s="209">
        <v>237084</v>
      </c>
      <c r="Q32" s="210">
        <f t="shared" si="8"/>
        <v>38757</v>
      </c>
      <c r="R32" s="210">
        <f t="shared" ca="1" si="9"/>
        <v>44376</v>
      </c>
      <c r="S32" s="211">
        <f t="shared" ca="1" si="10"/>
        <v>15</v>
      </c>
      <c r="T32" s="212" t="s">
        <v>3113</v>
      </c>
      <c r="U32" s="214" t="s">
        <v>2962</v>
      </c>
      <c r="X32" s="206">
        <v>1</v>
      </c>
    </row>
    <row r="33" spans="1:24" s="206" customFormat="1" x14ac:dyDescent="0.3">
      <c r="A33" s="207">
        <v>32</v>
      </c>
      <c r="B33" s="207">
        <v>1</v>
      </c>
      <c r="C33" s="207">
        <v>3</v>
      </c>
      <c r="D33" s="207">
        <v>29</v>
      </c>
      <c r="E33" s="207" t="str">
        <f t="shared" si="6"/>
        <v>ม.1/3</v>
      </c>
      <c r="F33" s="207">
        <v>19153</v>
      </c>
      <c r="G33" s="207" t="str">
        <f t="shared" ca="1" si="7"/>
        <v>นางสาว</v>
      </c>
      <c r="H33" s="208" t="s">
        <v>3888</v>
      </c>
      <c r="I33" s="208" t="s">
        <v>3857</v>
      </c>
      <c r="J33" s="208" t="str">
        <f t="shared" ca="1" si="0"/>
        <v>นางสาวขวัญศิริ  คำปั่น</v>
      </c>
      <c r="K33" s="208" t="str">
        <f t="shared" si="1"/>
        <v xml:space="preserve">Ms.  </v>
      </c>
      <c r="L33" s="207" t="str">
        <f t="shared" si="2"/>
        <v>Ms.</v>
      </c>
      <c r="M33" s="208"/>
      <c r="N33" s="208"/>
      <c r="O33" s="207">
        <v>2</v>
      </c>
      <c r="P33" s="209">
        <v>237084</v>
      </c>
      <c r="Q33" s="210">
        <f t="shared" si="8"/>
        <v>38757</v>
      </c>
      <c r="R33" s="210">
        <f t="shared" ca="1" si="9"/>
        <v>44376</v>
      </c>
      <c r="S33" s="211">
        <f t="shared" ca="1" si="10"/>
        <v>15</v>
      </c>
      <c r="T33" s="212" t="s">
        <v>3146</v>
      </c>
      <c r="U33" s="214" t="s">
        <v>2962</v>
      </c>
      <c r="X33" s="206">
        <v>1</v>
      </c>
    </row>
    <row r="34" spans="1:24" s="206" customFormat="1" x14ac:dyDescent="0.3">
      <c r="A34" s="207">
        <v>33</v>
      </c>
      <c r="B34" s="207">
        <v>1</v>
      </c>
      <c r="C34" s="207">
        <v>3</v>
      </c>
      <c r="D34" s="207">
        <v>31</v>
      </c>
      <c r="E34" s="207" t="str">
        <f t="shared" si="6"/>
        <v>ม.1/3</v>
      </c>
      <c r="F34" s="207">
        <v>19155</v>
      </c>
      <c r="G34" s="207" t="str">
        <f t="shared" ca="1" si="7"/>
        <v>นางสาว</v>
      </c>
      <c r="H34" s="208" t="s">
        <v>3885</v>
      </c>
      <c r="I34" s="208" t="s">
        <v>3854</v>
      </c>
      <c r="J34" s="208" t="str">
        <f t="shared" ca="1" si="0"/>
        <v>นางสาวทิพย์ญดา  อธิพัฒนวโรดม</v>
      </c>
      <c r="K34" s="208" t="str">
        <f t="shared" si="1"/>
        <v xml:space="preserve">Ms.  </v>
      </c>
      <c r="L34" s="207" t="str">
        <f t="shared" si="2"/>
        <v>Ms.</v>
      </c>
      <c r="M34" s="208"/>
      <c r="N34" s="208"/>
      <c r="O34" s="207">
        <v>2</v>
      </c>
      <c r="P34" s="209">
        <v>237084</v>
      </c>
      <c r="Q34" s="210">
        <f t="shared" si="8"/>
        <v>38757</v>
      </c>
      <c r="R34" s="210">
        <f t="shared" ca="1" si="9"/>
        <v>44376</v>
      </c>
      <c r="S34" s="211">
        <f t="shared" ca="1" si="10"/>
        <v>15</v>
      </c>
      <c r="T34" s="212" t="s">
        <v>3140</v>
      </c>
      <c r="U34" s="214" t="s">
        <v>2962</v>
      </c>
      <c r="X34" s="206">
        <v>1</v>
      </c>
    </row>
    <row r="35" spans="1:24" s="206" customFormat="1" x14ac:dyDescent="0.3">
      <c r="A35" s="207">
        <v>34</v>
      </c>
      <c r="B35" s="207">
        <v>1</v>
      </c>
      <c r="C35" s="207">
        <v>3</v>
      </c>
      <c r="D35" s="207">
        <v>32</v>
      </c>
      <c r="E35" s="207" t="str">
        <f t="shared" si="6"/>
        <v>ม.1/3</v>
      </c>
      <c r="F35" s="207">
        <v>19156</v>
      </c>
      <c r="G35" s="207" t="str">
        <f t="shared" ca="1" si="7"/>
        <v>นางสาว</v>
      </c>
      <c r="H35" s="208" t="s">
        <v>4473</v>
      </c>
      <c r="I35" s="208" t="s">
        <v>4474</v>
      </c>
      <c r="J35" s="208" t="str">
        <f t="shared" ca="1" si="0"/>
        <v>นางสาวนลินนณิภา  เกิดศิริ</v>
      </c>
      <c r="K35" s="208" t="str">
        <f t="shared" si="1"/>
        <v xml:space="preserve">Ms.  </v>
      </c>
      <c r="L35" s="207" t="str">
        <f t="shared" si="2"/>
        <v>Ms.</v>
      </c>
      <c r="M35" s="208"/>
      <c r="N35" s="208"/>
      <c r="O35" s="207">
        <v>2</v>
      </c>
      <c r="P35" s="209">
        <v>237084</v>
      </c>
      <c r="Q35" s="210">
        <f t="shared" si="8"/>
        <v>38757</v>
      </c>
      <c r="R35" s="210">
        <f t="shared" ca="1" si="9"/>
        <v>44376</v>
      </c>
      <c r="S35" s="211">
        <f t="shared" ca="1" si="10"/>
        <v>15</v>
      </c>
      <c r="T35" s="212" t="s">
        <v>4472</v>
      </c>
      <c r="U35" s="214" t="s">
        <v>2962</v>
      </c>
      <c r="X35" s="206">
        <v>1</v>
      </c>
    </row>
    <row r="36" spans="1:24" s="206" customFormat="1" x14ac:dyDescent="0.3">
      <c r="A36" s="207">
        <v>35</v>
      </c>
      <c r="B36" s="207">
        <v>1</v>
      </c>
      <c r="C36" s="207">
        <v>3</v>
      </c>
      <c r="D36" s="207">
        <v>33</v>
      </c>
      <c r="E36" s="207" t="str">
        <f t="shared" si="6"/>
        <v>ม.1/3</v>
      </c>
      <c r="F36" s="207">
        <v>19157</v>
      </c>
      <c r="G36" s="207" t="str">
        <f t="shared" ca="1" si="7"/>
        <v>นางสาว</v>
      </c>
      <c r="H36" s="208" t="s">
        <v>3887</v>
      </c>
      <c r="I36" s="208" t="s">
        <v>3856</v>
      </c>
      <c r="J36" s="208" t="str">
        <f t="shared" ca="1" si="0"/>
        <v>นางสาวนิรชา  พยายอด</v>
      </c>
      <c r="K36" s="208" t="str">
        <f t="shared" si="1"/>
        <v xml:space="preserve">Ms.  </v>
      </c>
      <c r="L36" s="207" t="str">
        <f t="shared" si="2"/>
        <v>Ms.</v>
      </c>
      <c r="M36" s="208"/>
      <c r="N36" s="208"/>
      <c r="O36" s="207">
        <v>2</v>
      </c>
      <c r="P36" s="209">
        <v>237084</v>
      </c>
      <c r="Q36" s="210">
        <f t="shared" si="8"/>
        <v>38757</v>
      </c>
      <c r="R36" s="210">
        <f t="shared" ca="1" si="9"/>
        <v>44376</v>
      </c>
      <c r="S36" s="211">
        <f t="shared" ca="1" si="10"/>
        <v>15</v>
      </c>
      <c r="T36" s="212" t="s">
        <v>3144</v>
      </c>
      <c r="U36" s="214" t="s">
        <v>2962</v>
      </c>
      <c r="X36" s="206">
        <v>1</v>
      </c>
    </row>
    <row r="37" spans="1:24" s="206" customFormat="1" x14ac:dyDescent="0.3">
      <c r="A37" s="207">
        <v>36</v>
      </c>
      <c r="B37" s="207">
        <v>1</v>
      </c>
      <c r="C37" s="207">
        <v>3</v>
      </c>
      <c r="D37" s="207">
        <v>40</v>
      </c>
      <c r="E37" s="207" t="str">
        <f t="shared" si="6"/>
        <v>ม.1/3</v>
      </c>
      <c r="F37" s="207">
        <v>19164</v>
      </c>
      <c r="G37" s="207" t="str">
        <f t="shared" ca="1" si="7"/>
        <v>นางสาว</v>
      </c>
      <c r="H37" s="208" t="s">
        <v>3886</v>
      </c>
      <c r="I37" s="208" t="s">
        <v>3855</v>
      </c>
      <c r="J37" s="208" t="str">
        <f t="shared" ca="1" si="0"/>
        <v>นางสาวสุภานัน  พันแทน</v>
      </c>
      <c r="K37" s="208" t="str">
        <f t="shared" si="1"/>
        <v xml:space="preserve">Ms.  </v>
      </c>
      <c r="L37" s="207" t="str">
        <f t="shared" si="2"/>
        <v>Ms.</v>
      </c>
      <c r="M37" s="208"/>
      <c r="N37" s="208"/>
      <c r="O37" s="207">
        <v>2</v>
      </c>
      <c r="P37" s="209">
        <v>237084</v>
      </c>
      <c r="Q37" s="210">
        <f t="shared" si="8"/>
        <v>38757</v>
      </c>
      <c r="R37" s="210">
        <f t="shared" ca="1" si="9"/>
        <v>44376</v>
      </c>
      <c r="S37" s="211">
        <f t="shared" ca="1" si="10"/>
        <v>15</v>
      </c>
      <c r="T37" s="212" t="s">
        <v>3142</v>
      </c>
      <c r="U37" s="214" t="s">
        <v>2962</v>
      </c>
      <c r="X37" s="206">
        <v>1</v>
      </c>
    </row>
    <row r="38" spans="1:24" s="206" customFormat="1" x14ac:dyDescent="0.3">
      <c r="A38" s="207">
        <v>37</v>
      </c>
      <c r="B38" s="220">
        <v>1</v>
      </c>
      <c r="C38" s="220">
        <v>4</v>
      </c>
      <c r="D38" s="220">
        <v>1</v>
      </c>
      <c r="E38" s="207" t="str">
        <f t="shared" si="6"/>
        <v>ม.1/4</v>
      </c>
      <c r="F38" s="220">
        <v>18889</v>
      </c>
      <c r="G38" s="220" t="str">
        <f t="shared" ca="1" si="7"/>
        <v>เด็กชาย</v>
      </c>
      <c r="H38" s="221" t="s">
        <v>2101</v>
      </c>
      <c r="I38" s="221" t="s">
        <v>2102</v>
      </c>
      <c r="J38" s="221" t="str">
        <f t="shared" ca="1" si="0"/>
        <v>เด็กชายปกรณ์  จันทร์สว่าง</v>
      </c>
      <c r="K38" s="221" t="str">
        <f t="shared" si="1"/>
        <v>Mr.Pakon  Chansawang</v>
      </c>
      <c r="L38" s="220" t="str">
        <f t="shared" si="2"/>
        <v>Mr.</v>
      </c>
      <c r="M38" s="221" t="s">
        <v>2546</v>
      </c>
      <c r="N38" s="221" t="s">
        <v>2547</v>
      </c>
      <c r="O38" s="220">
        <v>1</v>
      </c>
      <c r="P38" s="222">
        <v>237375</v>
      </c>
      <c r="Q38" s="223">
        <f t="shared" si="8"/>
        <v>39048</v>
      </c>
      <c r="R38" s="223">
        <f t="shared" ca="1" si="9"/>
        <v>44376</v>
      </c>
      <c r="S38" s="224">
        <f t="shared" ca="1" si="10"/>
        <v>14</v>
      </c>
      <c r="T38" s="225" t="s">
        <v>2885</v>
      </c>
      <c r="U38" s="214" t="s">
        <v>2962</v>
      </c>
      <c r="V38" s="226"/>
      <c r="W38" s="227"/>
      <c r="X38" s="227">
        <v>1</v>
      </c>
    </row>
    <row r="39" spans="1:24" s="206" customFormat="1" x14ac:dyDescent="0.3">
      <c r="A39" s="207">
        <v>38</v>
      </c>
      <c r="B39" s="220">
        <v>1</v>
      </c>
      <c r="C39" s="220">
        <v>4</v>
      </c>
      <c r="D39" s="220">
        <v>2</v>
      </c>
      <c r="E39" s="207" t="str">
        <f t="shared" si="6"/>
        <v>ม.1/4</v>
      </c>
      <c r="F39" s="220">
        <v>18899</v>
      </c>
      <c r="G39" s="220" t="str">
        <f t="shared" ca="1" si="7"/>
        <v>นาย</v>
      </c>
      <c r="H39" s="221" t="s">
        <v>2135</v>
      </c>
      <c r="I39" s="221" t="s">
        <v>2136</v>
      </c>
      <c r="J39" s="221" t="str">
        <f t="shared" ca="1" si="0"/>
        <v>นายสวิตต์  อินทร์ลอย</v>
      </c>
      <c r="K39" s="221" t="str">
        <f t="shared" si="1"/>
        <v>Mr.Sawit  Inloi</v>
      </c>
      <c r="L39" s="220" t="str">
        <f t="shared" si="2"/>
        <v>Mr.</v>
      </c>
      <c r="M39" s="221" t="s">
        <v>2559</v>
      </c>
      <c r="N39" s="221" t="s">
        <v>2560</v>
      </c>
      <c r="O39" s="220">
        <v>1</v>
      </c>
      <c r="P39" s="222">
        <v>237191</v>
      </c>
      <c r="Q39" s="223">
        <f t="shared" si="8"/>
        <v>38864</v>
      </c>
      <c r="R39" s="223">
        <f t="shared" ca="1" si="9"/>
        <v>44376</v>
      </c>
      <c r="S39" s="224">
        <f t="shared" ca="1" si="10"/>
        <v>15</v>
      </c>
      <c r="T39" s="225" t="s">
        <v>2887</v>
      </c>
      <c r="U39" s="214" t="s">
        <v>2962</v>
      </c>
      <c r="V39" s="226"/>
      <c r="W39" s="227"/>
      <c r="X39" s="227">
        <v>1</v>
      </c>
    </row>
    <row r="40" spans="1:24" s="206" customFormat="1" x14ac:dyDescent="0.3">
      <c r="A40" s="207">
        <v>39</v>
      </c>
      <c r="B40" s="207">
        <v>1</v>
      </c>
      <c r="C40" s="207">
        <v>4</v>
      </c>
      <c r="D40" s="207">
        <v>3</v>
      </c>
      <c r="E40" s="207" t="str">
        <f t="shared" si="6"/>
        <v>ม.1/4</v>
      </c>
      <c r="F40" s="207">
        <v>19167</v>
      </c>
      <c r="G40" s="207" t="str">
        <f t="shared" ca="1" si="7"/>
        <v>นาย</v>
      </c>
      <c r="H40" s="208" t="s">
        <v>3935</v>
      </c>
      <c r="I40" s="208" t="s">
        <v>3906</v>
      </c>
      <c r="J40" s="208" t="str">
        <f t="shared" ca="1" si="0"/>
        <v>นายจักรพงศ์  ปานนนท์</v>
      </c>
      <c r="K40" s="208" t="str">
        <f t="shared" si="1"/>
        <v xml:space="preserve">Mr.  </v>
      </c>
      <c r="L40" s="207" t="str">
        <f t="shared" si="2"/>
        <v>Mr.</v>
      </c>
      <c r="M40" s="208"/>
      <c r="N40" s="208"/>
      <c r="O40" s="207">
        <v>1</v>
      </c>
      <c r="P40" s="209">
        <v>237084</v>
      </c>
      <c r="Q40" s="210">
        <f t="shared" si="8"/>
        <v>38757</v>
      </c>
      <c r="R40" s="210">
        <f t="shared" ca="1" si="9"/>
        <v>44376</v>
      </c>
      <c r="S40" s="211">
        <f t="shared" ca="1" si="10"/>
        <v>15</v>
      </c>
      <c r="T40" s="212" t="s">
        <v>3185</v>
      </c>
      <c r="U40" s="214" t="s">
        <v>2962</v>
      </c>
      <c r="X40" s="206">
        <v>1</v>
      </c>
    </row>
    <row r="41" spans="1:24" s="206" customFormat="1" x14ac:dyDescent="0.3">
      <c r="A41" s="207">
        <v>40</v>
      </c>
      <c r="B41" s="207">
        <v>1</v>
      </c>
      <c r="C41" s="207">
        <v>4</v>
      </c>
      <c r="D41" s="207">
        <v>6</v>
      </c>
      <c r="E41" s="207" t="str">
        <f t="shared" si="6"/>
        <v>ม.1/4</v>
      </c>
      <c r="F41" s="207">
        <v>19170</v>
      </c>
      <c r="G41" s="207" t="str">
        <f t="shared" ca="1" si="7"/>
        <v>นาย</v>
      </c>
      <c r="H41" s="208" t="s">
        <v>3933</v>
      </c>
      <c r="I41" s="208" t="s">
        <v>3904</v>
      </c>
      <c r="J41" s="208" t="str">
        <f t="shared" ca="1" si="0"/>
        <v>นายชาตรี  ศรีแก้วพวง</v>
      </c>
      <c r="K41" s="208" t="str">
        <f t="shared" si="1"/>
        <v xml:space="preserve">Mr.  </v>
      </c>
      <c r="L41" s="207" t="str">
        <f t="shared" si="2"/>
        <v>Mr.</v>
      </c>
      <c r="M41" s="208"/>
      <c r="N41" s="208"/>
      <c r="O41" s="207">
        <v>1</v>
      </c>
      <c r="P41" s="209">
        <v>237084</v>
      </c>
      <c r="Q41" s="210">
        <f t="shared" si="8"/>
        <v>38757</v>
      </c>
      <c r="R41" s="210">
        <f t="shared" ca="1" si="9"/>
        <v>44376</v>
      </c>
      <c r="S41" s="211">
        <f t="shared" ca="1" si="10"/>
        <v>15</v>
      </c>
      <c r="T41" s="212" t="s">
        <v>3179</v>
      </c>
      <c r="U41" s="214" t="s">
        <v>2962</v>
      </c>
      <c r="X41" s="206">
        <v>1</v>
      </c>
    </row>
    <row r="42" spans="1:24" s="206" customFormat="1" x14ac:dyDescent="0.3">
      <c r="A42" s="207">
        <v>41</v>
      </c>
      <c r="B42" s="207">
        <v>1</v>
      </c>
      <c r="C42" s="207">
        <v>4</v>
      </c>
      <c r="D42" s="207">
        <v>17</v>
      </c>
      <c r="E42" s="207" t="str">
        <f t="shared" si="6"/>
        <v>ม.1/4</v>
      </c>
      <c r="F42" s="207">
        <v>19181</v>
      </c>
      <c r="G42" s="207" t="str">
        <f t="shared" ca="1" si="7"/>
        <v>นาย</v>
      </c>
      <c r="H42" s="208" t="s">
        <v>332</v>
      </c>
      <c r="I42" s="208" t="s">
        <v>3905</v>
      </c>
      <c r="J42" s="208" t="str">
        <f t="shared" ca="1" si="0"/>
        <v>นายพงศกร  พานเงิน</v>
      </c>
      <c r="K42" s="208" t="str">
        <f t="shared" si="1"/>
        <v xml:space="preserve">Mr.  </v>
      </c>
      <c r="L42" s="207" t="str">
        <f t="shared" si="2"/>
        <v>Mr.</v>
      </c>
      <c r="M42" s="208"/>
      <c r="N42" s="208"/>
      <c r="O42" s="207">
        <v>1</v>
      </c>
      <c r="P42" s="209">
        <v>237084</v>
      </c>
      <c r="Q42" s="210">
        <f t="shared" si="8"/>
        <v>38757</v>
      </c>
      <c r="R42" s="210">
        <f t="shared" ca="1" si="9"/>
        <v>44376</v>
      </c>
      <c r="S42" s="211">
        <f t="shared" ca="1" si="10"/>
        <v>15</v>
      </c>
      <c r="T42" s="212" t="s">
        <v>3183</v>
      </c>
      <c r="U42" s="214" t="s">
        <v>2962</v>
      </c>
      <c r="X42" s="206">
        <v>1</v>
      </c>
    </row>
    <row r="43" spans="1:24" s="206" customFormat="1" x14ac:dyDescent="0.3">
      <c r="A43" s="207">
        <v>42</v>
      </c>
      <c r="B43" s="207">
        <v>1</v>
      </c>
      <c r="C43" s="207">
        <v>4</v>
      </c>
      <c r="D43" s="207">
        <v>18</v>
      </c>
      <c r="E43" s="207" t="str">
        <f t="shared" si="6"/>
        <v>ม.1/4</v>
      </c>
      <c r="F43" s="207">
        <v>19182</v>
      </c>
      <c r="G43" s="207" t="str">
        <f t="shared" ca="1" si="7"/>
        <v>นาย</v>
      </c>
      <c r="H43" s="208" t="s">
        <v>381</v>
      </c>
      <c r="I43" s="208" t="s">
        <v>3907</v>
      </c>
      <c r="J43" s="208" t="str">
        <f t="shared" ca="1" si="0"/>
        <v>นายพีรพัฒน์  พาหุรัตน์</v>
      </c>
      <c r="K43" s="208" t="str">
        <f t="shared" si="1"/>
        <v xml:space="preserve">Mr.  </v>
      </c>
      <c r="L43" s="207" t="str">
        <f t="shared" si="2"/>
        <v>Mr.</v>
      </c>
      <c r="M43" s="208"/>
      <c r="N43" s="208"/>
      <c r="O43" s="207">
        <v>1</v>
      </c>
      <c r="P43" s="209">
        <v>237084</v>
      </c>
      <c r="Q43" s="210">
        <f t="shared" si="8"/>
        <v>38757</v>
      </c>
      <c r="R43" s="210">
        <f t="shared" ca="1" si="9"/>
        <v>44376</v>
      </c>
      <c r="S43" s="211">
        <f t="shared" ca="1" si="10"/>
        <v>15</v>
      </c>
      <c r="T43" s="212" t="s">
        <v>3187</v>
      </c>
      <c r="U43" s="214" t="s">
        <v>2962</v>
      </c>
      <c r="X43" s="206">
        <v>1</v>
      </c>
    </row>
    <row r="44" spans="1:24" s="206" customFormat="1" x14ac:dyDescent="0.3">
      <c r="A44" s="207">
        <v>43</v>
      </c>
      <c r="B44" s="207">
        <v>1</v>
      </c>
      <c r="C44" s="207">
        <v>4</v>
      </c>
      <c r="D44" s="207">
        <v>22</v>
      </c>
      <c r="E44" s="207" t="str">
        <f t="shared" si="6"/>
        <v>ม.1/4</v>
      </c>
      <c r="F44" s="207">
        <v>19186</v>
      </c>
      <c r="G44" s="207" t="str">
        <f t="shared" ca="1" si="7"/>
        <v>นาย</v>
      </c>
      <c r="H44" s="208" t="s">
        <v>3934</v>
      </c>
      <c r="I44" s="208" t="s">
        <v>3838</v>
      </c>
      <c r="J44" s="208" t="str">
        <f t="shared" ca="1" si="0"/>
        <v>นายวิรัตน์  บุญฤทธิ์</v>
      </c>
      <c r="K44" s="208" t="str">
        <f t="shared" si="1"/>
        <v xml:space="preserve">Mr.  </v>
      </c>
      <c r="L44" s="207" t="str">
        <f t="shared" si="2"/>
        <v>Mr.</v>
      </c>
      <c r="M44" s="208"/>
      <c r="N44" s="208"/>
      <c r="O44" s="207">
        <v>1</v>
      </c>
      <c r="P44" s="209">
        <v>237084</v>
      </c>
      <c r="Q44" s="210">
        <f t="shared" si="8"/>
        <v>38757</v>
      </c>
      <c r="R44" s="210">
        <f t="shared" ca="1" si="9"/>
        <v>44376</v>
      </c>
      <c r="S44" s="211">
        <f t="shared" ca="1" si="10"/>
        <v>15</v>
      </c>
      <c r="T44" s="212" t="s">
        <v>3181</v>
      </c>
      <c r="U44" s="214" t="s">
        <v>2962</v>
      </c>
      <c r="X44" s="206">
        <v>1</v>
      </c>
    </row>
    <row r="45" spans="1:24" s="206" customFormat="1" x14ac:dyDescent="0.3">
      <c r="A45" s="207">
        <v>44</v>
      </c>
      <c r="B45" s="207">
        <v>1</v>
      </c>
      <c r="C45" s="207">
        <v>4</v>
      </c>
      <c r="D45" s="207">
        <v>27</v>
      </c>
      <c r="E45" s="207" t="str">
        <f t="shared" si="6"/>
        <v>ม.1/4</v>
      </c>
      <c r="F45" s="207">
        <v>19191</v>
      </c>
      <c r="G45" s="207" t="str">
        <f t="shared" ca="1" si="7"/>
        <v>นางสาว</v>
      </c>
      <c r="H45" s="208" t="s">
        <v>3948</v>
      </c>
      <c r="I45" s="208" t="s">
        <v>3919</v>
      </c>
      <c r="J45" s="208" t="str">
        <f t="shared" ca="1" si="0"/>
        <v>นางสาวเกวรินทร์  มาทา</v>
      </c>
      <c r="K45" s="208" t="str">
        <f t="shared" si="1"/>
        <v xml:space="preserve">Ms.  </v>
      </c>
      <c r="L45" s="207" t="str">
        <f t="shared" si="2"/>
        <v>Ms.</v>
      </c>
      <c r="M45" s="208"/>
      <c r="N45" s="208"/>
      <c r="O45" s="207">
        <v>2</v>
      </c>
      <c r="P45" s="209">
        <v>237084</v>
      </c>
      <c r="Q45" s="210">
        <f t="shared" si="8"/>
        <v>38757</v>
      </c>
      <c r="R45" s="210">
        <f t="shared" ca="1" si="9"/>
        <v>44376</v>
      </c>
      <c r="S45" s="211">
        <f t="shared" ca="1" si="10"/>
        <v>15</v>
      </c>
      <c r="T45" s="212" t="s">
        <v>3213</v>
      </c>
      <c r="U45" s="214" t="s">
        <v>2962</v>
      </c>
      <c r="X45" s="206">
        <v>1</v>
      </c>
    </row>
    <row r="46" spans="1:24" s="206" customFormat="1" x14ac:dyDescent="0.3">
      <c r="A46" s="207">
        <v>45</v>
      </c>
      <c r="B46" s="207">
        <v>1</v>
      </c>
      <c r="C46" s="207">
        <v>4</v>
      </c>
      <c r="D46" s="207">
        <v>30</v>
      </c>
      <c r="E46" s="207" t="str">
        <f t="shared" si="6"/>
        <v>ม.1/4</v>
      </c>
      <c r="F46" s="207">
        <v>19194</v>
      </c>
      <c r="G46" s="207" t="str">
        <f t="shared" ca="1" si="7"/>
        <v>นางสาว</v>
      </c>
      <c r="H46" s="208" t="s">
        <v>3949</v>
      </c>
      <c r="I46" s="208" t="s">
        <v>3920</v>
      </c>
      <c r="J46" s="208" t="str">
        <f t="shared" ca="1" si="0"/>
        <v>นางสาวจุฑาลักษณ์  ใจบุญลือ</v>
      </c>
      <c r="K46" s="208" t="str">
        <f t="shared" si="1"/>
        <v xml:space="preserve">Ms.  </v>
      </c>
      <c r="L46" s="207" t="str">
        <f t="shared" si="2"/>
        <v>Ms.</v>
      </c>
      <c r="M46" s="208"/>
      <c r="N46" s="208"/>
      <c r="O46" s="207">
        <v>2</v>
      </c>
      <c r="P46" s="209">
        <v>237084</v>
      </c>
      <c r="Q46" s="210">
        <f t="shared" si="8"/>
        <v>38757</v>
      </c>
      <c r="R46" s="210">
        <f t="shared" ca="1" si="9"/>
        <v>44376</v>
      </c>
      <c r="S46" s="211">
        <f t="shared" ca="1" si="10"/>
        <v>15</v>
      </c>
      <c r="T46" s="212" t="s">
        <v>3215</v>
      </c>
      <c r="U46" s="214" t="s">
        <v>2962</v>
      </c>
      <c r="X46" s="206">
        <v>1</v>
      </c>
    </row>
    <row r="47" spans="1:24" s="206" customFormat="1" x14ac:dyDescent="0.3">
      <c r="A47" s="207">
        <v>46</v>
      </c>
      <c r="B47" s="207">
        <v>1</v>
      </c>
      <c r="C47" s="207">
        <v>4</v>
      </c>
      <c r="D47" s="207">
        <v>32</v>
      </c>
      <c r="E47" s="207" t="str">
        <f t="shared" si="6"/>
        <v>ม.1/4</v>
      </c>
      <c r="F47" s="207">
        <v>19196</v>
      </c>
      <c r="G47" s="207" t="str">
        <f t="shared" ca="1" si="7"/>
        <v>นางสาว</v>
      </c>
      <c r="H47" s="208" t="s">
        <v>3947</v>
      </c>
      <c r="I47" s="208" t="s">
        <v>1845</v>
      </c>
      <c r="J47" s="208" t="str">
        <f t="shared" ca="1" si="0"/>
        <v>นางสาวนิภาพร  ภู่สงค์</v>
      </c>
      <c r="K47" s="208" t="str">
        <f t="shared" si="1"/>
        <v xml:space="preserve">Ms.  </v>
      </c>
      <c r="L47" s="207" t="str">
        <f t="shared" si="2"/>
        <v>Ms.</v>
      </c>
      <c r="M47" s="208"/>
      <c r="N47" s="208"/>
      <c r="O47" s="207">
        <v>2</v>
      </c>
      <c r="P47" s="209">
        <v>237084</v>
      </c>
      <c r="Q47" s="210">
        <f t="shared" si="8"/>
        <v>38757</v>
      </c>
      <c r="R47" s="210">
        <f t="shared" ca="1" si="9"/>
        <v>44376</v>
      </c>
      <c r="S47" s="211">
        <f t="shared" ca="1" si="10"/>
        <v>15</v>
      </c>
      <c r="T47" s="212" t="s">
        <v>3211</v>
      </c>
      <c r="U47" s="214" t="s">
        <v>2962</v>
      </c>
      <c r="X47" s="206">
        <v>1</v>
      </c>
    </row>
    <row r="48" spans="1:24" s="206" customFormat="1" x14ac:dyDescent="0.3">
      <c r="A48" s="207">
        <v>47</v>
      </c>
      <c r="B48" s="207">
        <v>1</v>
      </c>
      <c r="C48" s="207">
        <v>4</v>
      </c>
      <c r="D48" s="207">
        <v>41</v>
      </c>
      <c r="E48" s="207" t="str">
        <f t="shared" si="6"/>
        <v>ม.1/4</v>
      </c>
      <c r="F48" s="207">
        <v>19205</v>
      </c>
      <c r="G48" s="207" t="str">
        <f t="shared" ca="1" si="7"/>
        <v>นางสาว</v>
      </c>
      <c r="H48" s="208" t="s">
        <v>3946</v>
      </c>
      <c r="I48" s="208" t="s">
        <v>3918</v>
      </c>
      <c r="J48" s="208" t="str">
        <f t="shared" ca="1" si="0"/>
        <v>นางสาวศุภนิดา  ทองคำ</v>
      </c>
      <c r="K48" s="208" t="str">
        <f t="shared" si="1"/>
        <v xml:space="preserve">Ms.  </v>
      </c>
      <c r="L48" s="207" t="str">
        <f t="shared" si="2"/>
        <v>Ms.</v>
      </c>
      <c r="M48" s="208"/>
      <c r="N48" s="208"/>
      <c r="O48" s="207">
        <v>2</v>
      </c>
      <c r="P48" s="209">
        <v>237084</v>
      </c>
      <c r="Q48" s="210">
        <f t="shared" si="8"/>
        <v>38757</v>
      </c>
      <c r="R48" s="210">
        <f t="shared" ca="1" si="9"/>
        <v>44376</v>
      </c>
      <c r="S48" s="211">
        <f t="shared" ca="1" si="10"/>
        <v>15</v>
      </c>
      <c r="T48" s="212" t="s">
        <v>3209</v>
      </c>
      <c r="U48" s="214" t="s">
        <v>2962</v>
      </c>
      <c r="X48" s="206">
        <v>1</v>
      </c>
    </row>
    <row r="49" spans="1:30" s="206" customFormat="1" x14ac:dyDescent="0.3">
      <c r="A49" s="207"/>
      <c r="B49" s="207"/>
      <c r="C49" s="207"/>
      <c r="D49" s="207"/>
      <c r="E49" s="207" t="str">
        <f t="shared" si="6"/>
        <v>ม./</v>
      </c>
      <c r="F49" s="207"/>
      <c r="G49" s="207"/>
      <c r="H49" s="208"/>
      <c r="I49" s="208"/>
      <c r="J49" s="208"/>
      <c r="K49" s="208"/>
      <c r="L49" s="207"/>
      <c r="M49" s="208"/>
      <c r="N49" s="208"/>
      <c r="O49" s="207"/>
      <c r="P49" s="209"/>
      <c r="Q49" s="210"/>
      <c r="R49" s="210"/>
      <c r="S49" s="211"/>
      <c r="T49" s="212"/>
      <c r="U49" s="214"/>
    </row>
    <row r="50" spans="1:30" s="206" customFormat="1" x14ac:dyDescent="0.3">
      <c r="A50" s="207"/>
      <c r="B50" s="207"/>
      <c r="C50" s="207"/>
      <c r="D50" s="207"/>
      <c r="E50" s="207" t="str">
        <f t="shared" si="6"/>
        <v>ม./</v>
      </c>
      <c r="F50" s="207"/>
      <c r="G50" s="207"/>
      <c r="H50" s="208"/>
      <c r="I50" s="208"/>
      <c r="J50" s="208"/>
      <c r="K50" s="208"/>
      <c r="L50" s="207"/>
      <c r="M50" s="208"/>
      <c r="N50" s="208"/>
      <c r="O50" s="207"/>
      <c r="P50" s="209"/>
      <c r="Q50" s="210"/>
      <c r="R50" s="210"/>
      <c r="S50" s="211"/>
      <c r="T50" s="212"/>
      <c r="U50" s="214"/>
    </row>
    <row r="51" spans="1:30" s="206" customFormat="1" x14ac:dyDescent="0.3">
      <c r="A51" s="207"/>
      <c r="B51" s="207"/>
      <c r="C51" s="207"/>
      <c r="D51" s="207"/>
      <c r="E51" s="207" t="str">
        <f t="shared" si="6"/>
        <v>ม./</v>
      </c>
      <c r="F51" s="207"/>
      <c r="G51" s="207"/>
      <c r="H51" s="208"/>
      <c r="I51" s="208"/>
      <c r="J51" s="208"/>
      <c r="K51" s="208"/>
      <c r="L51" s="207"/>
      <c r="M51" s="208"/>
      <c r="N51" s="208"/>
      <c r="O51" s="207"/>
      <c r="P51" s="209"/>
      <c r="Q51" s="210"/>
      <c r="R51" s="210"/>
      <c r="S51" s="211"/>
      <c r="T51" s="212"/>
      <c r="U51" s="214"/>
    </row>
    <row r="52" spans="1:30" s="206" customFormat="1" x14ac:dyDescent="0.3">
      <c r="A52" s="207"/>
      <c r="B52" s="207"/>
      <c r="C52" s="207"/>
      <c r="D52" s="207"/>
      <c r="E52" s="207" t="str">
        <f t="shared" si="6"/>
        <v>ม./</v>
      </c>
      <c r="F52" s="207"/>
      <c r="G52" s="207"/>
      <c r="H52" s="208"/>
      <c r="I52" s="208"/>
      <c r="J52" s="208"/>
      <c r="K52" s="208"/>
      <c r="L52" s="207"/>
      <c r="M52" s="208"/>
      <c r="N52" s="208"/>
      <c r="O52" s="207"/>
      <c r="P52" s="209"/>
      <c r="Q52" s="210"/>
      <c r="R52" s="210"/>
      <c r="S52" s="211"/>
      <c r="T52" s="212"/>
      <c r="U52" s="214"/>
    </row>
    <row r="53" spans="1:30" s="206" customFormat="1" x14ac:dyDescent="0.3">
      <c r="A53" s="207"/>
      <c r="B53" s="207"/>
      <c r="C53" s="207"/>
      <c r="D53" s="207"/>
      <c r="E53" s="207" t="str">
        <f t="shared" si="6"/>
        <v>ม./</v>
      </c>
      <c r="F53" s="207"/>
      <c r="G53" s="207"/>
      <c r="H53" s="208"/>
      <c r="I53" s="208"/>
      <c r="J53" s="208"/>
      <c r="K53" s="208"/>
      <c r="L53" s="207"/>
      <c r="M53" s="208"/>
      <c r="N53" s="208"/>
      <c r="O53" s="207"/>
      <c r="P53" s="209"/>
      <c r="Q53" s="210"/>
      <c r="R53" s="210"/>
      <c r="S53" s="211"/>
      <c r="T53" s="212"/>
      <c r="U53" s="214"/>
    </row>
    <row r="54" spans="1:30" s="206" customFormat="1" x14ac:dyDescent="0.3">
      <c r="A54" s="207"/>
      <c r="B54" s="207"/>
      <c r="C54" s="207"/>
      <c r="D54" s="207"/>
      <c r="E54" s="207" t="str">
        <f t="shared" si="6"/>
        <v>ม./</v>
      </c>
      <c r="F54" s="207"/>
      <c r="G54" s="207"/>
      <c r="H54" s="208"/>
      <c r="I54" s="208"/>
      <c r="J54" s="208"/>
      <c r="K54" s="208"/>
      <c r="L54" s="207"/>
      <c r="M54" s="208"/>
      <c r="N54" s="208"/>
      <c r="O54" s="207"/>
      <c r="P54" s="209"/>
      <c r="Q54" s="210"/>
      <c r="R54" s="210"/>
      <c r="S54" s="211"/>
      <c r="T54" s="212"/>
      <c r="U54" s="214"/>
      <c r="Z54" s="206">
        <v>19128</v>
      </c>
      <c r="AA54" s="206" t="s">
        <v>446</v>
      </c>
      <c r="AB54" s="206" t="s">
        <v>3878</v>
      </c>
      <c r="AC54" s="206" t="s">
        <v>3847</v>
      </c>
      <c r="AD54" s="206" t="s">
        <v>5148</v>
      </c>
    </row>
    <row r="55" spans="1:30" s="206" customFormat="1" x14ac:dyDescent="0.3">
      <c r="A55" s="207"/>
      <c r="B55" s="207"/>
      <c r="C55" s="207"/>
      <c r="D55" s="207"/>
      <c r="E55" s="207" t="str">
        <f t="shared" si="6"/>
        <v>ม./</v>
      </c>
      <c r="F55" s="207"/>
      <c r="G55" s="207"/>
      <c r="H55" s="208"/>
      <c r="I55" s="208"/>
      <c r="J55" s="208"/>
      <c r="K55" s="208"/>
      <c r="L55" s="207"/>
      <c r="M55" s="208"/>
      <c r="N55" s="208"/>
      <c r="O55" s="207"/>
      <c r="P55" s="209"/>
      <c r="Q55" s="210"/>
      <c r="R55" s="210"/>
      <c r="S55" s="211"/>
      <c r="T55" s="212"/>
      <c r="U55" s="214"/>
      <c r="Z55" s="206">
        <v>19132</v>
      </c>
      <c r="AA55" s="206" t="s">
        <v>446</v>
      </c>
      <c r="AB55" s="206" t="s">
        <v>200</v>
      </c>
      <c r="AC55" s="206" t="s">
        <v>3842</v>
      </c>
      <c r="AD55" s="206" t="s">
        <v>5149</v>
      </c>
    </row>
    <row r="56" spans="1:30" s="206" customFormat="1" x14ac:dyDescent="0.3">
      <c r="A56" s="207"/>
      <c r="B56" s="207"/>
      <c r="C56" s="207"/>
      <c r="D56" s="207"/>
      <c r="E56" s="207" t="str">
        <f t="shared" si="6"/>
        <v>ม./</v>
      </c>
      <c r="F56" s="207"/>
      <c r="G56" s="207"/>
      <c r="H56" s="208"/>
      <c r="I56" s="208"/>
      <c r="J56" s="208"/>
      <c r="K56" s="208"/>
      <c r="L56" s="207"/>
      <c r="M56" s="208"/>
      <c r="N56" s="208"/>
      <c r="O56" s="207"/>
      <c r="P56" s="209"/>
      <c r="Q56" s="210"/>
      <c r="R56" s="210"/>
      <c r="S56" s="211"/>
      <c r="T56" s="212"/>
      <c r="U56" s="214"/>
      <c r="Z56" s="206">
        <v>19134</v>
      </c>
      <c r="AA56" s="206" t="s">
        <v>446</v>
      </c>
      <c r="AB56" s="206" t="s">
        <v>1872</v>
      </c>
      <c r="AC56" s="206" t="s">
        <v>3846</v>
      </c>
      <c r="AD56" s="206" t="s">
        <v>5150</v>
      </c>
    </row>
    <row r="57" spans="1:30" s="206" customFormat="1" x14ac:dyDescent="0.3">
      <c r="A57" s="207"/>
      <c r="B57" s="207"/>
      <c r="C57" s="207"/>
      <c r="D57" s="207"/>
      <c r="E57" s="207" t="str">
        <f t="shared" si="6"/>
        <v>ม./</v>
      </c>
      <c r="F57" s="207"/>
      <c r="G57" s="207"/>
      <c r="H57" s="208"/>
      <c r="I57" s="208"/>
      <c r="J57" s="208"/>
      <c r="K57" s="208"/>
      <c r="L57" s="207"/>
      <c r="M57" s="208"/>
      <c r="N57" s="208"/>
      <c r="O57" s="207"/>
      <c r="P57" s="209"/>
      <c r="Q57" s="210"/>
      <c r="R57" s="210"/>
      <c r="S57" s="211"/>
      <c r="T57" s="212"/>
      <c r="U57" s="214"/>
      <c r="Z57" s="206">
        <v>19135</v>
      </c>
      <c r="AA57" s="206" t="s">
        <v>446</v>
      </c>
      <c r="AB57" s="206" t="s">
        <v>13</v>
      </c>
      <c r="AC57" s="206" t="s">
        <v>3844</v>
      </c>
      <c r="AD57" s="206" t="s">
        <v>5151</v>
      </c>
    </row>
    <row r="58" spans="1:30" s="206" customFormat="1" x14ac:dyDescent="0.3">
      <c r="A58" s="207"/>
      <c r="B58" s="207"/>
      <c r="C58" s="207"/>
      <c r="D58" s="207"/>
      <c r="E58" s="207" t="str">
        <f t="shared" si="6"/>
        <v>ม./</v>
      </c>
      <c r="F58" s="207"/>
      <c r="G58" s="207"/>
      <c r="H58" s="208"/>
      <c r="I58" s="208"/>
      <c r="J58" s="208"/>
      <c r="K58" s="208"/>
      <c r="L58" s="207"/>
      <c r="M58" s="208"/>
      <c r="N58" s="208"/>
      <c r="O58" s="207"/>
      <c r="P58" s="209"/>
      <c r="Q58" s="210"/>
      <c r="R58" s="210"/>
      <c r="S58" s="211"/>
      <c r="T58" s="212"/>
      <c r="U58" s="214"/>
      <c r="Z58" s="206">
        <v>19139</v>
      </c>
      <c r="AA58" s="206" t="s">
        <v>446</v>
      </c>
      <c r="AB58" s="206" t="s">
        <v>3877</v>
      </c>
      <c r="AC58" s="206" t="s">
        <v>3845</v>
      </c>
      <c r="AD58" s="206" t="s">
        <v>5152</v>
      </c>
    </row>
    <row r="59" spans="1:30" s="206" customFormat="1" x14ac:dyDescent="0.3">
      <c r="A59" s="207"/>
      <c r="B59" s="207"/>
      <c r="C59" s="207"/>
      <c r="D59" s="207"/>
      <c r="E59" s="207" t="str">
        <f t="shared" si="6"/>
        <v>ม./</v>
      </c>
      <c r="F59" s="207"/>
      <c r="G59" s="207"/>
      <c r="H59" s="208"/>
      <c r="I59" s="208"/>
      <c r="J59" s="208"/>
      <c r="K59" s="208"/>
      <c r="L59" s="207"/>
      <c r="M59" s="208"/>
      <c r="N59" s="208"/>
      <c r="O59" s="207"/>
      <c r="P59" s="209"/>
      <c r="Q59" s="210"/>
      <c r="R59" s="210"/>
      <c r="S59" s="211"/>
      <c r="T59" s="212"/>
      <c r="U59" s="214"/>
      <c r="Z59" s="206">
        <v>19145</v>
      </c>
      <c r="AA59" s="206" t="s">
        <v>446</v>
      </c>
      <c r="AB59" s="206" t="s">
        <v>3879</v>
      </c>
      <c r="AC59" s="206" t="s">
        <v>3848</v>
      </c>
      <c r="AD59" s="206" t="s">
        <v>5153</v>
      </c>
    </row>
    <row r="60" spans="1:30" s="206" customFormat="1" x14ac:dyDescent="0.3">
      <c r="A60" s="207"/>
      <c r="B60" s="207"/>
      <c r="C60" s="207"/>
      <c r="D60" s="207"/>
      <c r="E60" s="207" t="str">
        <f t="shared" si="6"/>
        <v>ม./</v>
      </c>
      <c r="F60" s="207"/>
      <c r="G60" s="207"/>
      <c r="H60" s="208"/>
      <c r="I60" s="208"/>
      <c r="J60" s="208"/>
      <c r="K60" s="208"/>
      <c r="L60" s="207"/>
      <c r="M60" s="208"/>
      <c r="N60" s="208"/>
      <c r="O60" s="207"/>
      <c r="P60" s="209"/>
      <c r="Q60" s="210"/>
      <c r="R60" s="210"/>
      <c r="S60" s="211"/>
      <c r="T60" s="212"/>
      <c r="U60" s="214"/>
      <c r="Z60" s="206">
        <v>19148</v>
      </c>
      <c r="AA60" s="206" t="s">
        <v>446</v>
      </c>
      <c r="AB60" s="206" t="s">
        <v>2091</v>
      </c>
      <c r="AC60" s="206" t="s">
        <v>3843</v>
      </c>
      <c r="AD60" s="206" t="s">
        <v>5154</v>
      </c>
    </row>
    <row r="61" spans="1:30" s="206" customFormat="1" x14ac:dyDescent="0.3">
      <c r="A61" s="207"/>
      <c r="B61" s="207"/>
      <c r="C61" s="207"/>
      <c r="D61" s="207"/>
      <c r="E61" s="207" t="str">
        <f t="shared" si="6"/>
        <v>ม./</v>
      </c>
      <c r="F61" s="207"/>
      <c r="G61" s="207"/>
      <c r="H61" s="208"/>
      <c r="I61" s="208"/>
      <c r="J61" s="208"/>
      <c r="K61" s="208"/>
      <c r="L61" s="207"/>
      <c r="M61" s="208"/>
      <c r="N61" s="208"/>
      <c r="O61" s="207"/>
      <c r="P61" s="209"/>
      <c r="Q61" s="210"/>
      <c r="R61" s="210"/>
      <c r="S61" s="211"/>
      <c r="T61" s="212"/>
      <c r="U61" s="214"/>
      <c r="Z61" s="206">
        <v>19173</v>
      </c>
      <c r="AA61" s="206" t="s">
        <v>446</v>
      </c>
      <c r="AB61" s="206" t="s">
        <v>3942</v>
      </c>
      <c r="AC61" s="206" t="s">
        <v>3912</v>
      </c>
      <c r="AD61" s="206" t="s">
        <v>5155</v>
      </c>
    </row>
    <row r="62" spans="1:30" s="206" customFormat="1" x14ac:dyDescent="0.3">
      <c r="A62" s="207"/>
      <c r="B62" s="207"/>
      <c r="C62" s="207"/>
      <c r="D62" s="207"/>
      <c r="E62" s="207" t="str">
        <f t="shared" si="6"/>
        <v>ม./</v>
      </c>
      <c r="F62" s="207"/>
      <c r="G62" s="207"/>
      <c r="H62" s="208"/>
      <c r="I62" s="208"/>
      <c r="J62" s="208"/>
      <c r="K62" s="208"/>
      <c r="L62" s="207"/>
      <c r="M62" s="208"/>
      <c r="N62" s="208"/>
      <c r="O62" s="207"/>
      <c r="P62" s="209"/>
      <c r="Q62" s="210"/>
      <c r="R62" s="210"/>
      <c r="S62" s="211"/>
      <c r="T62" s="212"/>
      <c r="U62" s="214"/>
      <c r="Z62" s="206">
        <v>19174</v>
      </c>
      <c r="AA62" s="206" t="s">
        <v>446</v>
      </c>
      <c r="AB62" s="206" t="s">
        <v>293</v>
      </c>
      <c r="AC62" s="206" t="s">
        <v>3914</v>
      </c>
      <c r="AD62" s="206" t="s">
        <v>5156</v>
      </c>
    </row>
    <row r="63" spans="1:30" s="206" customFormat="1" x14ac:dyDescent="0.3">
      <c r="A63" s="207"/>
      <c r="B63" s="207"/>
      <c r="C63" s="207"/>
      <c r="D63" s="207"/>
      <c r="E63" s="207" t="str">
        <f t="shared" si="6"/>
        <v>ม./</v>
      </c>
      <c r="F63" s="207"/>
      <c r="G63" s="207"/>
      <c r="H63" s="208"/>
      <c r="I63" s="208"/>
      <c r="J63" s="208"/>
      <c r="K63" s="208"/>
      <c r="L63" s="207"/>
      <c r="M63" s="208"/>
      <c r="N63" s="208"/>
      <c r="O63" s="207"/>
      <c r="P63" s="209"/>
      <c r="Q63" s="210"/>
      <c r="R63" s="210"/>
      <c r="S63" s="211"/>
      <c r="T63" s="212"/>
      <c r="U63" s="214"/>
      <c r="Z63" s="206">
        <v>19177</v>
      </c>
      <c r="AA63" s="206" t="s">
        <v>446</v>
      </c>
      <c r="AB63" s="206" t="s">
        <v>3943</v>
      </c>
      <c r="AC63" s="206" t="s">
        <v>3913</v>
      </c>
      <c r="AD63" s="206" t="s">
        <v>5157</v>
      </c>
    </row>
    <row r="64" spans="1:30" s="206" customFormat="1" x14ac:dyDescent="0.3">
      <c r="A64" s="207"/>
      <c r="B64" s="207"/>
      <c r="C64" s="207"/>
      <c r="D64" s="207"/>
      <c r="E64" s="207" t="str">
        <f t="shared" si="6"/>
        <v>ม./</v>
      </c>
      <c r="F64" s="207"/>
      <c r="G64" s="207"/>
      <c r="H64" s="208"/>
      <c r="I64" s="208"/>
      <c r="J64" s="208"/>
      <c r="K64" s="208"/>
      <c r="L64" s="207"/>
      <c r="M64" s="208"/>
      <c r="N64" s="208"/>
      <c r="O64" s="207"/>
      <c r="P64" s="209"/>
      <c r="Q64" s="210"/>
      <c r="R64" s="210"/>
      <c r="S64" s="211"/>
      <c r="T64" s="212"/>
      <c r="U64" s="214"/>
      <c r="Z64" s="206">
        <v>19180</v>
      </c>
      <c r="AA64" s="206" t="s">
        <v>446</v>
      </c>
      <c r="AB64" s="206" t="s">
        <v>3944</v>
      </c>
      <c r="AC64" s="206" t="s">
        <v>3916</v>
      </c>
      <c r="AD64" s="206" t="s">
        <v>5158</v>
      </c>
    </row>
    <row r="65" spans="1:30" s="206" customFormat="1" x14ac:dyDescent="0.3">
      <c r="A65" s="207"/>
      <c r="B65" s="207"/>
      <c r="C65" s="207"/>
      <c r="D65" s="207"/>
      <c r="E65" s="207" t="str">
        <f t="shared" si="6"/>
        <v>ม./</v>
      </c>
      <c r="F65" s="207"/>
      <c r="G65" s="207"/>
      <c r="H65" s="208"/>
      <c r="I65" s="208"/>
      <c r="J65" s="208"/>
      <c r="K65" s="208"/>
      <c r="L65" s="207"/>
      <c r="M65" s="208"/>
      <c r="N65" s="208"/>
      <c r="O65" s="207"/>
      <c r="P65" s="209"/>
      <c r="Q65" s="210"/>
      <c r="R65" s="210"/>
      <c r="S65" s="211"/>
      <c r="T65" s="212"/>
      <c r="U65" s="214"/>
      <c r="Z65" s="206">
        <v>19185</v>
      </c>
      <c r="AA65" s="206" t="s">
        <v>446</v>
      </c>
      <c r="AB65" s="206" t="s">
        <v>298</v>
      </c>
      <c r="AC65" s="206" t="s">
        <v>3915</v>
      </c>
      <c r="AD65" s="206" t="s">
        <v>5159</v>
      </c>
    </row>
    <row r="66" spans="1:30" s="206" customFormat="1" x14ac:dyDescent="0.3">
      <c r="A66" s="207"/>
      <c r="B66" s="207"/>
      <c r="C66" s="207"/>
      <c r="D66" s="207"/>
      <c r="E66" s="207" t="str">
        <f t="shared" si="6"/>
        <v>ม./</v>
      </c>
      <c r="F66" s="207"/>
      <c r="G66" s="207"/>
      <c r="H66" s="208"/>
      <c r="I66" s="208"/>
      <c r="J66" s="208"/>
      <c r="K66" s="208"/>
      <c r="L66" s="207"/>
      <c r="M66" s="208"/>
      <c r="N66" s="208"/>
      <c r="O66" s="207"/>
      <c r="P66" s="209"/>
      <c r="Q66" s="210"/>
      <c r="R66" s="210"/>
      <c r="S66" s="211"/>
      <c r="T66" s="212"/>
      <c r="U66" s="214"/>
      <c r="Z66" s="206">
        <v>19189</v>
      </c>
      <c r="AA66" s="206" t="s">
        <v>446</v>
      </c>
      <c r="AB66" s="206" t="s">
        <v>3945</v>
      </c>
      <c r="AC66" s="206" t="s">
        <v>3917</v>
      </c>
      <c r="AD66" s="206" t="s">
        <v>5160</v>
      </c>
    </row>
    <row r="67" spans="1:30" s="206" customFormat="1" x14ac:dyDescent="0.3">
      <c r="A67" s="207"/>
      <c r="B67" s="207"/>
      <c r="C67" s="207"/>
      <c r="D67" s="207"/>
      <c r="E67" s="207" t="str">
        <f t="shared" ref="E67:E130" si="11">"ม."&amp;B67&amp;"/"&amp;C67</f>
        <v>ม./</v>
      </c>
      <c r="F67" s="207"/>
      <c r="G67" s="207"/>
      <c r="H67" s="208"/>
      <c r="I67" s="208"/>
      <c r="J67" s="208"/>
      <c r="K67" s="208"/>
      <c r="L67" s="207"/>
      <c r="M67" s="208"/>
      <c r="N67" s="208"/>
      <c r="O67" s="207"/>
      <c r="P67" s="209"/>
      <c r="Q67" s="210"/>
      <c r="R67" s="210"/>
      <c r="S67" s="211"/>
      <c r="T67" s="212"/>
      <c r="U67" s="214"/>
    </row>
    <row r="68" spans="1:30" s="206" customFormat="1" x14ac:dyDescent="0.3">
      <c r="A68" s="207"/>
      <c r="B68" s="207"/>
      <c r="C68" s="207"/>
      <c r="D68" s="207"/>
      <c r="E68" s="207" t="str">
        <f t="shared" si="11"/>
        <v>ม./</v>
      </c>
      <c r="F68" s="207"/>
      <c r="G68" s="207"/>
      <c r="H68" s="208"/>
      <c r="I68" s="208"/>
      <c r="J68" s="208"/>
      <c r="K68" s="208"/>
      <c r="L68" s="207"/>
      <c r="M68" s="208"/>
      <c r="N68" s="208"/>
      <c r="O68" s="207"/>
      <c r="P68" s="209"/>
      <c r="Q68" s="210"/>
      <c r="R68" s="210"/>
      <c r="S68" s="211"/>
      <c r="T68" s="212"/>
      <c r="U68" s="214"/>
    </row>
    <row r="69" spans="1:30" s="206" customFormat="1" x14ac:dyDescent="0.3">
      <c r="A69" s="207"/>
      <c r="B69" s="207"/>
      <c r="C69" s="207"/>
      <c r="D69" s="207"/>
      <c r="E69" s="207" t="str">
        <f t="shared" si="11"/>
        <v>ม./</v>
      </c>
      <c r="F69" s="207"/>
      <c r="G69" s="207"/>
      <c r="H69" s="208"/>
      <c r="I69" s="208"/>
      <c r="J69" s="208"/>
      <c r="K69" s="208"/>
      <c r="L69" s="207"/>
      <c r="M69" s="208"/>
      <c r="N69" s="208"/>
      <c r="O69" s="207"/>
      <c r="P69" s="209"/>
      <c r="Q69" s="210"/>
      <c r="R69" s="210"/>
      <c r="S69" s="211"/>
      <c r="T69" s="212"/>
      <c r="U69" s="214"/>
    </row>
    <row r="70" spans="1:30" s="206" customFormat="1" x14ac:dyDescent="0.3">
      <c r="A70" s="207"/>
      <c r="B70" s="207"/>
      <c r="C70" s="207"/>
      <c r="D70" s="207"/>
      <c r="E70" s="207" t="str">
        <f t="shared" si="11"/>
        <v>ม./</v>
      </c>
      <c r="F70" s="207"/>
      <c r="G70" s="207"/>
      <c r="H70" s="208"/>
      <c r="I70" s="208"/>
      <c r="J70" s="208"/>
      <c r="K70" s="208"/>
      <c r="L70" s="207"/>
      <c r="M70" s="208"/>
      <c r="N70" s="208"/>
      <c r="O70" s="207"/>
      <c r="P70" s="209"/>
      <c r="Q70" s="210"/>
      <c r="R70" s="210"/>
      <c r="S70" s="211"/>
      <c r="T70" s="212"/>
      <c r="U70" s="214"/>
    </row>
    <row r="71" spans="1:30" s="206" customFormat="1" x14ac:dyDescent="0.3">
      <c r="A71" s="207"/>
      <c r="B71" s="207"/>
      <c r="C71" s="207"/>
      <c r="D71" s="207"/>
      <c r="E71" s="207" t="str">
        <f t="shared" si="11"/>
        <v>ม./</v>
      </c>
      <c r="F71" s="207"/>
      <c r="G71" s="207"/>
      <c r="H71" s="208"/>
      <c r="I71" s="208"/>
      <c r="J71" s="208"/>
      <c r="K71" s="208"/>
      <c r="L71" s="207"/>
      <c r="M71" s="208"/>
      <c r="N71" s="208"/>
      <c r="O71" s="207"/>
      <c r="P71" s="209"/>
      <c r="Q71" s="210"/>
      <c r="R71" s="210"/>
      <c r="S71" s="211"/>
      <c r="T71" s="212"/>
      <c r="U71" s="214"/>
    </row>
    <row r="72" spans="1:30" s="206" customFormat="1" x14ac:dyDescent="0.3">
      <c r="A72" s="207">
        <v>1</v>
      </c>
      <c r="B72" s="207">
        <v>1</v>
      </c>
      <c r="C72" s="207">
        <v>3</v>
      </c>
      <c r="D72" s="207">
        <v>4</v>
      </c>
      <c r="E72" s="207" t="str">
        <f t="shared" si="11"/>
        <v>ม.1/3</v>
      </c>
      <c r="F72" s="207">
        <v>19128</v>
      </c>
      <c r="G72" s="207" t="str">
        <f t="shared" ref="G72:G84" ca="1" si="12">IF(S72&gt;=15,IF(O72=1,"นาย","นางสาว"),IF(O72=1,"เด็กชาย","เด็กหญิง"))</f>
        <v>นาย</v>
      </c>
      <c r="H72" s="208" t="s">
        <v>3878</v>
      </c>
      <c r="I72" s="208" t="s">
        <v>3847</v>
      </c>
      <c r="J72" s="208" t="str">
        <f t="shared" ref="J72:J84" ca="1" si="13">G72&amp;H72&amp;"  "&amp;I72</f>
        <v>นายกิติพัฒน์  นานุช</v>
      </c>
      <c r="K72" s="208" t="str">
        <f t="shared" ref="K72:K84" si="14">L72&amp;M72&amp;"  "&amp;N72</f>
        <v xml:space="preserve">Mr.  </v>
      </c>
      <c r="L72" s="207" t="str">
        <f t="shared" ref="L72:L84" si="15">IF(O72=1,"Mr.","Ms.")</f>
        <v>Mr.</v>
      </c>
      <c r="M72" s="208"/>
      <c r="N72" s="208"/>
      <c r="O72" s="207">
        <v>1</v>
      </c>
      <c r="P72" s="209">
        <v>237084</v>
      </c>
      <c r="Q72" s="210">
        <f t="shared" ref="Q72:Q84" si="16">DATE(YEAR(P72)-543,MONTH(P72),DAY(P72))</f>
        <v>38757</v>
      </c>
      <c r="R72" s="210">
        <f t="shared" ref="R72:R84" ca="1" si="17">TODAY()</f>
        <v>44376</v>
      </c>
      <c r="S72" s="211">
        <f t="shared" ref="S72:S84" ca="1" si="18">DATEDIF(Q72,R72,"Y")</f>
        <v>15</v>
      </c>
      <c r="T72" s="212" t="s">
        <v>3970</v>
      </c>
      <c r="U72" s="214" t="s">
        <v>4518</v>
      </c>
      <c r="X72" s="206">
        <v>1</v>
      </c>
    </row>
    <row r="73" spans="1:30" s="206" customFormat="1" x14ac:dyDescent="0.3">
      <c r="A73" s="207">
        <v>2</v>
      </c>
      <c r="B73" s="207">
        <v>1</v>
      </c>
      <c r="C73" s="207">
        <v>3</v>
      </c>
      <c r="D73" s="207">
        <v>8</v>
      </c>
      <c r="E73" s="207" t="str">
        <f t="shared" si="11"/>
        <v>ม.1/3</v>
      </c>
      <c r="F73" s="207">
        <v>19132</v>
      </c>
      <c r="G73" s="207" t="str">
        <f t="shared" ca="1" si="12"/>
        <v>นาย</v>
      </c>
      <c r="H73" s="208" t="s">
        <v>200</v>
      </c>
      <c r="I73" s="208" t="s">
        <v>3842</v>
      </c>
      <c r="J73" s="208" t="str">
        <f t="shared" ca="1" si="13"/>
        <v>นายณัฐนันท์  พูลพิพัฒน์</v>
      </c>
      <c r="K73" s="208" t="str">
        <f t="shared" si="14"/>
        <v xml:space="preserve">Mr.  </v>
      </c>
      <c r="L73" s="207" t="str">
        <f t="shared" si="15"/>
        <v>Mr.</v>
      </c>
      <c r="M73" s="208"/>
      <c r="N73" s="208"/>
      <c r="O73" s="207">
        <v>1</v>
      </c>
      <c r="P73" s="209">
        <v>237084</v>
      </c>
      <c r="Q73" s="210">
        <f t="shared" si="16"/>
        <v>38757</v>
      </c>
      <c r="R73" s="210">
        <f t="shared" ca="1" si="17"/>
        <v>44376</v>
      </c>
      <c r="S73" s="211">
        <f t="shared" ca="1" si="18"/>
        <v>15</v>
      </c>
      <c r="T73" s="212" t="s">
        <v>3972</v>
      </c>
      <c r="U73" s="214" t="s">
        <v>4518</v>
      </c>
      <c r="X73" s="206">
        <v>1</v>
      </c>
    </row>
    <row r="74" spans="1:30" s="206" customFormat="1" x14ac:dyDescent="0.3">
      <c r="A74" s="207">
        <v>3</v>
      </c>
      <c r="B74" s="207">
        <v>1</v>
      </c>
      <c r="C74" s="207">
        <v>3</v>
      </c>
      <c r="D74" s="207">
        <v>10</v>
      </c>
      <c r="E74" s="207" t="str">
        <f t="shared" si="11"/>
        <v>ม.1/3</v>
      </c>
      <c r="F74" s="207">
        <v>19134</v>
      </c>
      <c r="G74" s="207" t="str">
        <f t="shared" ca="1" si="12"/>
        <v>นาย</v>
      </c>
      <c r="H74" s="208" t="s">
        <v>1872</v>
      </c>
      <c r="I74" s="208" t="s">
        <v>3846</v>
      </c>
      <c r="J74" s="208" t="str">
        <f t="shared" ca="1" si="13"/>
        <v>นายธนกร  เรืองนิล</v>
      </c>
      <c r="K74" s="208" t="str">
        <f t="shared" si="14"/>
        <v xml:space="preserve">Mr.  </v>
      </c>
      <c r="L74" s="207" t="str">
        <f t="shared" si="15"/>
        <v>Mr.</v>
      </c>
      <c r="M74" s="208"/>
      <c r="N74" s="208"/>
      <c r="O74" s="207">
        <v>1</v>
      </c>
      <c r="P74" s="209">
        <v>237084</v>
      </c>
      <c r="Q74" s="210">
        <f t="shared" si="16"/>
        <v>38757</v>
      </c>
      <c r="R74" s="210">
        <f t="shared" ca="1" si="17"/>
        <v>44376</v>
      </c>
      <c r="S74" s="211">
        <f t="shared" ca="1" si="18"/>
        <v>15</v>
      </c>
      <c r="T74" s="212" t="s">
        <v>3973</v>
      </c>
      <c r="U74" s="214" t="s">
        <v>4518</v>
      </c>
      <c r="X74" s="206">
        <v>1</v>
      </c>
    </row>
    <row r="75" spans="1:30" s="206" customFormat="1" x14ac:dyDescent="0.3">
      <c r="A75" s="207">
        <v>4</v>
      </c>
      <c r="B75" s="207">
        <v>1</v>
      </c>
      <c r="C75" s="207">
        <v>3</v>
      </c>
      <c r="D75" s="207">
        <v>11</v>
      </c>
      <c r="E75" s="207" t="str">
        <f t="shared" si="11"/>
        <v>ม.1/3</v>
      </c>
      <c r="F75" s="207">
        <v>19135</v>
      </c>
      <c r="G75" s="207" t="str">
        <f t="shared" ca="1" si="12"/>
        <v>นาย</v>
      </c>
      <c r="H75" s="208" t="s">
        <v>13</v>
      </c>
      <c r="I75" s="208" t="s">
        <v>3844</v>
      </c>
      <c r="J75" s="208" t="str">
        <f t="shared" ca="1" si="13"/>
        <v>นายธนวัฒน์  พุ่มทอง</v>
      </c>
      <c r="K75" s="208" t="str">
        <f t="shared" si="14"/>
        <v xml:space="preserve">Mr.  </v>
      </c>
      <c r="L75" s="207" t="str">
        <f t="shared" si="15"/>
        <v>Mr.</v>
      </c>
      <c r="M75" s="208"/>
      <c r="N75" s="208"/>
      <c r="O75" s="207">
        <v>1</v>
      </c>
      <c r="P75" s="209">
        <v>237084</v>
      </c>
      <c r="Q75" s="210">
        <f t="shared" si="16"/>
        <v>38757</v>
      </c>
      <c r="R75" s="210">
        <f t="shared" ca="1" si="17"/>
        <v>44376</v>
      </c>
      <c r="S75" s="211">
        <f t="shared" ca="1" si="18"/>
        <v>15</v>
      </c>
      <c r="T75" s="212" t="s">
        <v>3974</v>
      </c>
      <c r="U75" s="214" t="s">
        <v>4518</v>
      </c>
      <c r="X75" s="206">
        <v>1</v>
      </c>
    </row>
    <row r="76" spans="1:30" s="206" customFormat="1" x14ac:dyDescent="0.3">
      <c r="A76" s="207">
        <v>5</v>
      </c>
      <c r="B76" s="207">
        <v>1</v>
      </c>
      <c r="C76" s="207">
        <v>3</v>
      </c>
      <c r="D76" s="207">
        <v>15</v>
      </c>
      <c r="E76" s="207" t="str">
        <f t="shared" si="11"/>
        <v>ม.1/3</v>
      </c>
      <c r="F76" s="207">
        <v>19139</v>
      </c>
      <c r="G76" s="207" t="str">
        <f t="shared" ca="1" si="12"/>
        <v>นาย</v>
      </c>
      <c r="H76" s="208" t="s">
        <v>3877</v>
      </c>
      <c r="I76" s="208" t="s">
        <v>3845</v>
      </c>
      <c r="J76" s="208" t="str">
        <f t="shared" ca="1" si="13"/>
        <v>นายปิยภัทร  ฉ่ำพจน์</v>
      </c>
      <c r="K76" s="208" t="str">
        <f t="shared" si="14"/>
        <v xml:space="preserve">Mr.  </v>
      </c>
      <c r="L76" s="207" t="str">
        <f t="shared" si="15"/>
        <v>Mr.</v>
      </c>
      <c r="M76" s="208"/>
      <c r="N76" s="208"/>
      <c r="O76" s="207">
        <v>1</v>
      </c>
      <c r="P76" s="209">
        <v>237084</v>
      </c>
      <c r="Q76" s="210">
        <f t="shared" si="16"/>
        <v>38757</v>
      </c>
      <c r="R76" s="210">
        <f t="shared" ca="1" si="17"/>
        <v>44376</v>
      </c>
      <c r="S76" s="211">
        <f t="shared" ca="1" si="18"/>
        <v>15</v>
      </c>
      <c r="T76" s="212" t="s">
        <v>3975</v>
      </c>
      <c r="U76" s="214" t="s">
        <v>4518</v>
      </c>
      <c r="X76" s="206">
        <v>1</v>
      </c>
    </row>
    <row r="77" spans="1:30" s="206" customFormat="1" x14ac:dyDescent="0.3">
      <c r="A77" s="207">
        <v>6</v>
      </c>
      <c r="B77" s="207">
        <v>1</v>
      </c>
      <c r="C77" s="207">
        <v>3</v>
      </c>
      <c r="D77" s="207">
        <v>21</v>
      </c>
      <c r="E77" s="207" t="str">
        <f t="shared" si="11"/>
        <v>ม.1/3</v>
      </c>
      <c r="F77" s="207">
        <v>19145</v>
      </c>
      <c r="G77" s="207" t="str">
        <f t="shared" ca="1" si="12"/>
        <v>นาย</v>
      </c>
      <c r="H77" s="208" t="s">
        <v>3879</v>
      </c>
      <c r="I77" s="208" t="s">
        <v>3848</v>
      </c>
      <c r="J77" s="208" t="str">
        <f t="shared" ca="1" si="13"/>
        <v>นายสุรเสกข์  ใจซื่อ</v>
      </c>
      <c r="K77" s="208" t="str">
        <f t="shared" si="14"/>
        <v xml:space="preserve">Mr.  </v>
      </c>
      <c r="L77" s="207" t="str">
        <f t="shared" si="15"/>
        <v>Mr.</v>
      </c>
      <c r="M77" s="208"/>
      <c r="N77" s="208"/>
      <c r="O77" s="207">
        <v>1</v>
      </c>
      <c r="P77" s="209">
        <v>237084</v>
      </c>
      <c r="Q77" s="210">
        <f t="shared" si="16"/>
        <v>38757</v>
      </c>
      <c r="R77" s="210">
        <f t="shared" ca="1" si="17"/>
        <v>44376</v>
      </c>
      <c r="S77" s="211">
        <f t="shared" ca="1" si="18"/>
        <v>15</v>
      </c>
      <c r="T77" s="212" t="s">
        <v>3997</v>
      </c>
      <c r="U77" s="214" t="s">
        <v>4518</v>
      </c>
      <c r="X77" s="206">
        <v>1</v>
      </c>
    </row>
    <row r="78" spans="1:30" s="206" customFormat="1" x14ac:dyDescent="0.3">
      <c r="A78" s="207">
        <v>7</v>
      </c>
      <c r="B78" s="207">
        <v>1</v>
      </c>
      <c r="C78" s="207">
        <v>3</v>
      </c>
      <c r="D78" s="207">
        <v>24</v>
      </c>
      <c r="E78" s="207" t="str">
        <f t="shared" si="11"/>
        <v>ม.1/3</v>
      </c>
      <c r="F78" s="207">
        <v>19148</v>
      </c>
      <c r="G78" s="207" t="str">
        <f t="shared" ca="1" si="12"/>
        <v>นาย</v>
      </c>
      <c r="H78" s="208" t="s">
        <v>2091</v>
      </c>
      <c r="I78" s="208" t="s">
        <v>3843</v>
      </c>
      <c r="J78" s="208" t="str">
        <f t="shared" ca="1" si="13"/>
        <v>นายอาทิตย์  ดีเลิศ</v>
      </c>
      <c r="K78" s="208" t="str">
        <f t="shared" si="14"/>
        <v xml:space="preserve">Mr.  </v>
      </c>
      <c r="L78" s="207" t="str">
        <f t="shared" si="15"/>
        <v>Mr.</v>
      </c>
      <c r="M78" s="208"/>
      <c r="N78" s="208"/>
      <c r="O78" s="207">
        <v>1</v>
      </c>
      <c r="P78" s="209">
        <v>237084</v>
      </c>
      <c r="Q78" s="210">
        <f t="shared" si="16"/>
        <v>38757</v>
      </c>
      <c r="R78" s="210">
        <f t="shared" ca="1" si="17"/>
        <v>44376</v>
      </c>
      <c r="S78" s="211">
        <f t="shared" ca="1" si="18"/>
        <v>15</v>
      </c>
      <c r="T78" s="212" t="s">
        <v>3969</v>
      </c>
      <c r="U78" s="214" t="s">
        <v>4518</v>
      </c>
      <c r="X78" s="206">
        <v>1</v>
      </c>
    </row>
    <row r="79" spans="1:30" s="206" customFormat="1" x14ac:dyDescent="0.3">
      <c r="A79" s="207">
        <v>8</v>
      </c>
      <c r="B79" s="207">
        <v>1</v>
      </c>
      <c r="C79" s="207">
        <v>4</v>
      </c>
      <c r="D79" s="207">
        <v>9</v>
      </c>
      <c r="E79" s="207" t="str">
        <f t="shared" si="11"/>
        <v>ม.1/4</v>
      </c>
      <c r="F79" s="207">
        <v>19173</v>
      </c>
      <c r="G79" s="207" t="str">
        <f t="shared" ca="1" si="12"/>
        <v>นาย</v>
      </c>
      <c r="H79" s="208" t="s">
        <v>3942</v>
      </c>
      <c r="I79" s="208" t="s">
        <v>3912</v>
      </c>
      <c r="J79" s="208" t="str">
        <f t="shared" ca="1" si="13"/>
        <v>นายณภัทรภูมิ  คงสงค์</v>
      </c>
      <c r="K79" s="208" t="str">
        <f t="shared" si="14"/>
        <v xml:space="preserve">Mr.  </v>
      </c>
      <c r="L79" s="207" t="str">
        <f t="shared" si="15"/>
        <v>Mr.</v>
      </c>
      <c r="M79" s="208"/>
      <c r="N79" s="208"/>
      <c r="O79" s="207">
        <v>1</v>
      </c>
      <c r="P79" s="209">
        <v>237084</v>
      </c>
      <c r="Q79" s="210">
        <f t="shared" si="16"/>
        <v>38757</v>
      </c>
      <c r="R79" s="210">
        <f t="shared" ca="1" si="17"/>
        <v>44376</v>
      </c>
      <c r="S79" s="211">
        <f t="shared" ca="1" si="18"/>
        <v>15</v>
      </c>
      <c r="T79" s="212" t="s">
        <v>4002</v>
      </c>
      <c r="U79" s="214" t="s">
        <v>4518</v>
      </c>
      <c r="X79" s="206">
        <v>1</v>
      </c>
    </row>
    <row r="80" spans="1:30" s="206" customFormat="1" x14ac:dyDescent="0.3">
      <c r="A80" s="207">
        <v>9</v>
      </c>
      <c r="B80" s="207">
        <v>1</v>
      </c>
      <c r="C80" s="207">
        <v>4</v>
      </c>
      <c r="D80" s="207">
        <v>10</v>
      </c>
      <c r="E80" s="207" t="str">
        <f t="shared" si="11"/>
        <v>ม.1/4</v>
      </c>
      <c r="F80" s="207">
        <v>19174</v>
      </c>
      <c r="G80" s="207" t="str">
        <f t="shared" ca="1" si="12"/>
        <v>นาย</v>
      </c>
      <c r="H80" s="208" t="s">
        <v>293</v>
      </c>
      <c r="I80" s="208" t="s">
        <v>3914</v>
      </c>
      <c r="J80" s="208" t="str">
        <f t="shared" ca="1" si="13"/>
        <v>นายณัฐพนธ์  ตรีใย</v>
      </c>
      <c r="K80" s="208" t="str">
        <f t="shared" si="14"/>
        <v xml:space="preserve">Mr.  </v>
      </c>
      <c r="L80" s="207" t="str">
        <f t="shared" si="15"/>
        <v>Mr.</v>
      </c>
      <c r="M80" s="208"/>
      <c r="N80" s="208"/>
      <c r="O80" s="207">
        <v>1</v>
      </c>
      <c r="P80" s="209">
        <v>237084</v>
      </c>
      <c r="Q80" s="210">
        <f t="shared" si="16"/>
        <v>38757</v>
      </c>
      <c r="R80" s="210">
        <f t="shared" ca="1" si="17"/>
        <v>44376</v>
      </c>
      <c r="S80" s="211">
        <f t="shared" ca="1" si="18"/>
        <v>15</v>
      </c>
      <c r="T80" s="212" t="s">
        <v>4004</v>
      </c>
      <c r="U80" s="214" t="s">
        <v>4518</v>
      </c>
      <c r="X80" s="206">
        <v>1</v>
      </c>
    </row>
    <row r="81" spans="1:24" s="206" customFormat="1" x14ac:dyDescent="0.3">
      <c r="A81" s="207">
        <v>10</v>
      </c>
      <c r="B81" s="207">
        <v>1</v>
      </c>
      <c r="C81" s="207">
        <v>4</v>
      </c>
      <c r="D81" s="207">
        <v>13</v>
      </c>
      <c r="E81" s="207" t="str">
        <f t="shared" si="11"/>
        <v>ม.1/4</v>
      </c>
      <c r="F81" s="207">
        <v>19177</v>
      </c>
      <c r="G81" s="207" t="str">
        <f t="shared" ca="1" si="12"/>
        <v>นาย</v>
      </c>
      <c r="H81" s="208" t="s">
        <v>3943</v>
      </c>
      <c r="I81" s="208" t="s">
        <v>3913</v>
      </c>
      <c r="J81" s="208" t="str">
        <f t="shared" ca="1" si="13"/>
        <v>นายธนชิต  วิเศษสิงห์</v>
      </c>
      <c r="K81" s="208" t="str">
        <f t="shared" si="14"/>
        <v xml:space="preserve">Mr.  </v>
      </c>
      <c r="L81" s="207" t="str">
        <f t="shared" si="15"/>
        <v>Mr.</v>
      </c>
      <c r="M81" s="208"/>
      <c r="N81" s="208"/>
      <c r="O81" s="207">
        <v>1</v>
      </c>
      <c r="P81" s="209">
        <v>237084</v>
      </c>
      <c r="Q81" s="210">
        <f t="shared" si="16"/>
        <v>38757</v>
      </c>
      <c r="R81" s="210">
        <f t="shared" ca="1" si="17"/>
        <v>44376</v>
      </c>
      <c r="S81" s="211">
        <f t="shared" ca="1" si="18"/>
        <v>15</v>
      </c>
      <c r="T81" s="212" t="s">
        <v>4003</v>
      </c>
      <c r="U81" s="214" t="s">
        <v>4518</v>
      </c>
      <c r="X81" s="206">
        <v>1</v>
      </c>
    </row>
    <row r="82" spans="1:24" s="206" customFormat="1" x14ac:dyDescent="0.3">
      <c r="A82" s="207">
        <v>11</v>
      </c>
      <c r="B82" s="207">
        <v>1</v>
      </c>
      <c r="C82" s="207">
        <v>4</v>
      </c>
      <c r="D82" s="207">
        <v>16</v>
      </c>
      <c r="E82" s="207" t="str">
        <f t="shared" si="11"/>
        <v>ม.1/4</v>
      </c>
      <c r="F82" s="207">
        <v>19180</v>
      </c>
      <c r="G82" s="207" t="str">
        <f t="shared" ca="1" si="12"/>
        <v>นาย</v>
      </c>
      <c r="H82" s="208" t="s">
        <v>3944</v>
      </c>
      <c r="I82" s="208" t="s">
        <v>3916</v>
      </c>
      <c r="J82" s="208" t="str">
        <f t="shared" ca="1" si="13"/>
        <v>นายนัฐฐนินทร์  สอนจีน</v>
      </c>
      <c r="K82" s="208" t="str">
        <f t="shared" si="14"/>
        <v xml:space="preserve">Mr.  </v>
      </c>
      <c r="L82" s="207" t="str">
        <f t="shared" si="15"/>
        <v>Mr.</v>
      </c>
      <c r="M82" s="208"/>
      <c r="N82" s="208"/>
      <c r="O82" s="207">
        <v>1</v>
      </c>
      <c r="P82" s="209">
        <v>237084</v>
      </c>
      <c r="Q82" s="210">
        <f t="shared" si="16"/>
        <v>38757</v>
      </c>
      <c r="R82" s="210">
        <f t="shared" ca="1" si="17"/>
        <v>44376</v>
      </c>
      <c r="S82" s="211">
        <f t="shared" ca="1" si="18"/>
        <v>15</v>
      </c>
      <c r="T82" s="212" t="s">
        <v>4006</v>
      </c>
      <c r="U82" s="214" t="s">
        <v>4518</v>
      </c>
      <c r="X82" s="206">
        <v>1</v>
      </c>
    </row>
    <row r="83" spans="1:24" s="206" customFormat="1" x14ac:dyDescent="0.3">
      <c r="A83" s="207">
        <v>12</v>
      </c>
      <c r="B83" s="207">
        <v>1</v>
      </c>
      <c r="C83" s="207">
        <v>4</v>
      </c>
      <c r="D83" s="207">
        <v>21</v>
      </c>
      <c r="E83" s="207" t="str">
        <f t="shared" si="11"/>
        <v>ม.1/4</v>
      </c>
      <c r="F83" s="207">
        <v>19185</v>
      </c>
      <c r="G83" s="207" t="str">
        <f t="shared" ca="1" si="12"/>
        <v>นาย</v>
      </c>
      <c r="H83" s="208" t="s">
        <v>298</v>
      </c>
      <c r="I83" s="208" t="s">
        <v>3915</v>
      </c>
      <c r="J83" s="208" t="str">
        <f t="shared" ca="1" si="13"/>
        <v>นายวรเมธ  ไชยพันธ์</v>
      </c>
      <c r="K83" s="208" t="str">
        <f t="shared" si="14"/>
        <v xml:space="preserve">Mr.  </v>
      </c>
      <c r="L83" s="207" t="str">
        <f t="shared" si="15"/>
        <v>Mr.</v>
      </c>
      <c r="M83" s="208"/>
      <c r="N83" s="208"/>
      <c r="O83" s="207">
        <v>1</v>
      </c>
      <c r="P83" s="209">
        <v>237084</v>
      </c>
      <c r="Q83" s="210">
        <f t="shared" si="16"/>
        <v>38757</v>
      </c>
      <c r="R83" s="210">
        <f t="shared" ca="1" si="17"/>
        <v>44376</v>
      </c>
      <c r="S83" s="211">
        <f t="shared" ca="1" si="18"/>
        <v>15</v>
      </c>
      <c r="T83" s="212" t="s">
        <v>4005</v>
      </c>
      <c r="U83" s="214" t="s">
        <v>4518</v>
      </c>
      <c r="X83" s="206">
        <v>1</v>
      </c>
    </row>
    <row r="84" spans="1:24" s="206" customFormat="1" x14ac:dyDescent="0.3">
      <c r="A84" s="207">
        <v>13</v>
      </c>
      <c r="B84" s="207">
        <v>1</v>
      </c>
      <c r="C84" s="207">
        <v>4</v>
      </c>
      <c r="D84" s="207">
        <v>25</v>
      </c>
      <c r="E84" s="207" t="str">
        <f t="shared" si="11"/>
        <v>ม.1/4</v>
      </c>
      <c r="F84" s="207">
        <v>19189</v>
      </c>
      <c r="G84" s="207" t="str">
        <f t="shared" ca="1" si="12"/>
        <v>นาย</v>
      </c>
      <c r="H84" s="208" t="s">
        <v>3945</v>
      </c>
      <c r="I84" s="208" t="s">
        <v>3917</v>
      </c>
      <c r="J84" s="208" t="str">
        <f t="shared" ca="1" si="13"/>
        <v>นายอินทร์ทัศน์  จันทร์เสวก</v>
      </c>
      <c r="K84" s="208" t="str">
        <f t="shared" si="14"/>
        <v xml:space="preserve">Mr.  </v>
      </c>
      <c r="L84" s="207" t="str">
        <f t="shared" si="15"/>
        <v>Mr.</v>
      </c>
      <c r="M84" s="208"/>
      <c r="N84" s="208"/>
      <c r="O84" s="207">
        <v>1</v>
      </c>
      <c r="P84" s="209">
        <v>237084</v>
      </c>
      <c r="Q84" s="210">
        <f t="shared" si="16"/>
        <v>38757</v>
      </c>
      <c r="R84" s="210">
        <f t="shared" ca="1" si="17"/>
        <v>44376</v>
      </c>
      <c r="S84" s="211">
        <f t="shared" ca="1" si="18"/>
        <v>15</v>
      </c>
      <c r="T84" s="212" t="s">
        <v>4007</v>
      </c>
      <c r="U84" s="214" t="s">
        <v>4518</v>
      </c>
      <c r="X84" s="206">
        <v>1</v>
      </c>
    </row>
    <row r="85" spans="1:24" s="206" customFormat="1" x14ac:dyDescent="0.3">
      <c r="A85" s="207"/>
      <c r="B85" s="207"/>
      <c r="C85" s="207"/>
      <c r="D85" s="207"/>
      <c r="E85" s="207" t="str">
        <f t="shared" si="11"/>
        <v>ม./</v>
      </c>
      <c r="F85" s="207"/>
      <c r="G85" s="207"/>
      <c r="H85" s="208"/>
      <c r="I85" s="208"/>
      <c r="J85" s="208"/>
      <c r="K85" s="208"/>
      <c r="L85" s="207"/>
      <c r="M85" s="208"/>
      <c r="N85" s="208"/>
      <c r="O85" s="207"/>
      <c r="P85" s="209"/>
      <c r="Q85" s="210"/>
      <c r="R85" s="210"/>
      <c r="S85" s="211"/>
      <c r="T85" s="212"/>
      <c r="U85" s="214"/>
    </row>
    <row r="86" spans="1:24" s="206" customFormat="1" x14ac:dyDescent="0.3">
      <c r="A86" s="207"/>
      <c r="B86" s="207"/>
      <c r="C86" s="207"/>
      <c r="D86" s="207"/>
      <c r="E86" s="207" t="str">
        <f t="shared" si="11"/>
        <v>ม./</v>
      </c>
      <c r="F86" s="207"/>
      <c r="G86" s="207"/>
      <c r="H86" s="208"/>
      <c r="I86" s="208"/>
      <c r="J86" s="208"/>
      <c r="K86" s="208"/>
      <c r="L86" s="207"/>
      <c r="M86" s="208"/>
      <c r="N86" s="208"/>
      <c r="O86" s="207"/>
      <c r="P86" s="209"/>
      <c r="Q86" s="210"/>
      <c r="R86" s="210"/>
      <c r="S86" s="211"/>
      <c r="T86" s="212"/>
      <c r="U86" s="214"/>
    </row>
    <row r="87" spans="1:24" s="206" customFormat="1" x14ac:dyDescent="0.3">
      <c r="A87" s="207"/>
      <c r="B87" s="207"/>
      <c r="C87" s="207"/>
      <c r="D87" s="207"/>
      <c r="E87" s="207" t="str">
        <f t="shared" si="11"/>
        <v>ม./</v>
      </c>
      <c r="F87" s="207"/>
      <c r="G87" s="207"/>
      <c r="H87" s="208"/>
      <c r="I87" s="208"/>
      <c r="J87" s="208"/>
      <c r="K87" s="208"/>
      <c r="L87" s="207"/>
      <c r="M87" s="208"/>
      <c r="N87" s="208"/>
      <c r="O87" s="207"/>
      <c r="P87" s="209"/>
      <c r="Q87" s="210"/>
      <c r="R87" s="210"/>
      <c r="S87" s="211"/>
      <c r="T87" s="212"/>
      <c r="U87" s="214"/>
    </row>
    <row r="88" spans="1:24" s="206" customFormat="1" x14ac:dyDescent="0.3">
      <c r="A88" s="207"/>
      <c r="B88" s="207"/>
      <c r="C88" s="207"/>
      <c r="D88" s="207"/>
      <c r="E88" s="207" t="str">
        <f t="shared" si="11"/>
        <v>ม./</v>
      </c>
      <c r="F88" s="207"/>
      <c r="G88" s="207"/>
      <c r="H88" s="208"/>
      <c r="I88" s="208"/>
      <c r="J88" s="208"/>
      <c r="K88" s="208"/>
      <c r="L88" s="207"/>
      <c r="M88" s="208"/>
      <c r="N88" s="208"/>
      <c r="O88" s="207"/>
      <c r="P88" s="209"/>
      <c r="Q88" s="210"/>
      <c r="R88" s="210"/>
      <c r="S88" s="211"/>
      <c r="T88" s="212"/>
      <c r="U88" s="214"/>
    </row>
    <row r="89" spans="1:24" s="206" customFormat="1" x14ac:dyDescent="0.3">
      <c r="A89" s="207"/>
      <c r="B89" s="207"/>
      <c r="C89" s="207"/>
      <c r="D89" s="207"/>
      <c r="E89" s="207" t="str">
        <f t="shared" si="11"/>
        <v>ม./</v>
      </c>
      <c r="F89" s="207"/>
      <c r="G89" s="207"/>
      <c r="H89" s="208"/>
      <c r="I89" s="208"/>
      <c r="J89" s="208"/>
      <c r="K89" s="208"/>
      <c r="L89" s="207"/>
      <c r="M89" s="208"/>
      <c r="N89" s="208"/>
      <c r="O89" s="207"/>
      <c r="P89" s="209"/>
      <c r="Q89" s="210"/>
      <c r="R89" s="210"/>
      <c r="S89" s="211"/>
      <c r="T89" s="212"/>
      <c r="U89" s="214"/>
    </row>
    <row r="90" spans="1:24" s="206" customFormat="1" x14ac:dyDescent="0.3">
      <c r="A90" s="207"/>
      <c r="B90" s="207"/>
      <c r="C90" s="207"/>
      <c r="D90" s="207"/>
      <c r="E90" s="207" t="str">
        <f t="shared" si="11"/>
        <v>ม./</v>
      </c>
      <c r="F90" s="207"/>
      <c r="G90" s="207"/>
      <c r="H90" s="208"/>
      <c r="I90" s="208"/>
      <c r="J90" s="208"/>
      <c r="K90" s="208"/>
      <c r="L90" s="207"/>
      <c r="M90" s="208"/>
      <c r="N90" s="208"/>
      <c r="O90" s="207"/>
      <c r="P90" s="209"/>
      <c r="Q90" s="210"/>
      <c r="R90" s="210"/>
      <c r="S90" s="211"/>
      <c r="T90" s="212"/>
      <c r="U90" s="214"/>
    </row>
    <row r="91" spans="1:24" s="206" customFormat="1" x14ac:dyDescent="0.3">
      <c r="A91" s="207"/>
      <c r="B91" s="207"/>
      <c r="C91" s="207"/>
      <c r="D91" s="207"/>
      <c r="E91" s="207" t="str">
        <f t="shared" si="11"/>
        <v>ม./</v>
      </c>
      <c r="F91" s="207"/>
      <c r="G91" s="207"/>
      <c r="H91" s="208"/>
      <c r="I91" s="208"/>
      <c r="J91" s="208"/>
      <c r="K91" s="208"/>
      <c r="L91" s="207"/>
      <c r="M91" s="208"/>
      <c r="N91" s="208"/>
      <c r="O91" s="207"/>
      <c r="P91" s="209"/>
      <c r="Q91" s="210"/>
      <c r="R91" s="210"/>
      <c r="S91" s="211"/>
      <c r="T91" s="212"/>
      <c r="U91" s="214"/>
    </row>
    <row r="92" spans="1:24" s="206" customFormat="1" x14ac:dyDescent="0.3">
      <c r="A92" s="207"/>
      <c r="B92" s="207"/>
      <c r="C92" s="207"/>
      <c r="D92" s="207"/>
      <c r="E92" s="207" t="str">
        <f t="shared" si="11"/>
        <v>ม./</v>
      </c>
      <c r="F92" s="207"/>
      <c r="G92" s="207"/>
      <c r="H92" s="208"/>
      <c r="I92" s="208"/>
      <c r="J92" s="208"/>
      <c r="K92" s="208"/>
      <c r="L92" s="207"/>
      <c r="M92" s="208"/>
      <c r="N92" s="208"/>
      <c r="O92" s="207"/>
      <c r="P92" s="209"/>
      <c r="Q92" s="210"/>
      <c r="R92" s="210"/>
      <c r="S92" s="211"/>
      <c r="T92" s="212"/>
      <c r="U92" s="214"/>
    </row>
    <row r="93" spans="1:24" s="206" customFormat="1" x14ac:dyDescent="0.3">
      <c r="A93" s="207"/>
      <c r="B93" s="207"/>
      <c r="C93" s="207"/>
      <c r="D93" s="207"/>
      <c r="E93" s="207" t="str">
        <f t="shared" si="11"/>
        <v>ม./</v>
      </c>
      <c r="F93" s="207"/>
      <c r="G93" s="207"/>
      <c r="H93" s="208"/>
      <c r="I93" s="208"/>
      <c r="J93" s="208"/>
      <c r="K93" s="208"/>
      <c r="L93" s="207"/>
      <c r="M93" s="208"/>
      <c r="N93" s="208"/>
      <c r="O93" s="207"/>
      <c r="P93" s="209"/>
      <c r="Q93" s="210"/>
      <c r="R93" s="210"/>
      <c r="S93" s="211"/>
      <c r="T93" s="212"/>
      <c r="U93" s="214"/>
    </row>
    <row r="94" spans="1:24" s="206" customFormat="1" x14ac:dyDescent="0.3">
      <c r="A94" s="207"/>
      <c r="B94" s="207"/>
      <c r="C94" s="207"/>
      <c r="D94" s="207"/>
      <c r="E94" s="207" t="str">
        <f t="shared" si="11"/>
        <v>ม./</v>
      </c>
      <c r="F94" s="207"/>
      <c r="G94" s="207"/>
      <c r="H94" s="208"/>
      <c r="I94" s="208"/>
      <c r="J94" s="208"/>
      <c r="K94" s="208"/>
      <c r="L94" s="207"/>
      <c r="M94" s="208"/>
      <c r="N94" s="208"/>
      <c r="O94" s="207"/>
      <c r="P94" s="209"/>
      <c r="Q94" s="210"/>
      <c r="R94" s="210"/>
      <c r="S94" s="211"/>
      <c r="T94" s="212"/>
      <c r="U94" s="214"/>
    </row>
    <row r="95" spans="1:24" s="206" customFormat="1" x14ac:dyDescent="0.3">
      <c r="A95" s="207"/>
      <c r="B95" s="207"/>
      <c r="C95" s="207"/>
      <c r="D95" s="207"/>
      <c r="E95" s="207" t="str">
        <f t="shared" si="11"/>
        <v>ม./</v>
      </c>
      <c r="F95" s="207"/>
      <c r="G95" s="207"/>
      <c r="H95" s="208"/>
      <c r="I95" s="208"/>
      <c r="J95" s="208"/>
      <c r="K95" s="208"/>
      <c r="L95" s="207"/>
      <c r="M95" s="208"/>
      <c r="N95" s="208"/>
      <c r="O95" s="207"/>
      <c r="P95" s="209"/>
      <c r="Q95" s="210"/>
      <c r="R95" s="210"/>
      <c r="S95" s="211"/>
      <c r="T95" s="212"/>
      <c r="U95" s="214"/>
    </row>
    <row r="96" spans="1:24" s="206" customFormat="1" x14ac:dyDescent="0.3">
      <c r="A96" s="207"/>
      <c r="B96" s="207"/>
      <c r="C96" s="207"/>
      <c r="D96" s="207"/>
      <c r="E96" s="207" t="str">
        <f t="shared" si="11"/>
        <v>ม./</v>
      </c>
      <c r="F96" s="207"/>
      <c r="G96" s="207"/>
      <c r="H96" s="208"/>
      <c r="I96" s="208"/>
      <c r="J96" s="208"/>
      <c r="K96" s="208"/>
      <c r="L96" s="207"/>
      <c r="M96" s="208"/>
      <c r="N96" s="208"/>
      <c r="O96" s="207"/>
      <c r="P96" s="209"/>
      <c r="Q96" s="210"/>
      <c r="R96" s="210"/>
      <c r="S96" s="211"/>
      <c r="T96" s="212"/>
      <c r="U96" s="214"/>
    </row>
    <row r="97" spans="1:24" s="206" customFormat="1" x14ac:dyDescent="0.3">
      <c r="A97" s="207"/>
      <c r="B97" s="207"/>
      <c r="C97" s="207"/>
      <c r="D97" s="207"/>
      <c r="E97" s="207" t="str">
        <f t="shared" si="11"/>
        <v>ม./</v>
      </c>
      <c r="F97" s="207"/>
      <c r="G97" s="207"/>
      <c r="H97" s="208"/>
      <c r="I97" s="208"/>
      <c r="J97" s="208"/>
      <c r="K97" s="208"/>
      <c r="L97" s="207"/>
      <c r="M97" s="208"/>
      <c r="N97" s="208"/>
      <c r="O97" s="207"/>
      <c r="P97" s="209"/>
      <c r="Q97" s="210"/>
      <c r="R97" s="210"/>
      <c r="S97" s="211"/>
      <c r="T97" s="212"/>
      <c r="U97" s="214"/>
    </row>
    <row r="98" spans="1:24" s="206" customFormat="1" x14ac:dyDescent="0.3">
      <c r="A98" s="207"/>
      <c r="B98" s="207"/>
      <c r="C98" s="207"/>
      <c r="D98" s="207"/>
      <c r="E98" s="207" t="str">
        <f t="shared" si="11"/>
        <v>ม./</v>
      </c>
      <c r="F98" s="207"/>
      <c r="G98" s="207"/>
      <c r="H98" s="208"/>
      <c r="I98" s="208"/>
      <c r="J98" s="208"/>
      <c r="K98" s="208"/>
      <c r="L98" s="207"/>
      <c r="M98" s="208"/>
      <c r="N98" s="208"/>
      <c r="O98" s="207"/>
      <c r="P98" s="209"/>
      <c r="Q98" s="210"/>
      <c r="R98" s="210"/>
      <c r="S98" s="211"/>
      <c r="T98" s="212"/>
      <c r="U98" s="214"/>
    </row>
    <row r="99" spans="1:24" s="206" customFormat="1" x14ac:dyDescent="0.3">
      <c r="A99" s="207"/>
      <c r="B99" s="207"/>
      <c r="C99" s="207"/>
      <c r="D99" s="207"/>
      <c r="E99" s="207" t="str">
        <f t="shared" si="11"/>
        <v>ม./</v>
      </c>
      <c r="F99" s="207"/>
      <c r="G99" s="207"/>
      <c r="H99" s="208"/>
      <c r="I99" s="208"/>
      <c r="J99" s="208"/>
      <c r="K99" s="208"/>
      <c r="L99" s="207"/>
      <c r="M99" s="208"/>
      <c r="N99" s="208"/>
      <c r="O99" s="207"/>
      <c r="P99" s="209"/>
      <c r="Q99" s="210"/>
      <c r="R99" s="210"/>
      <c r="S99" s="211"/>
      <c r="T99" s="212"/>
      <c r="U99" s="214"/>
    </row>
    <row r="100" spans="1:24" s="206" customFormat="1" x14ac:dyDescent="0.3">
      <c r="A100" s="207"/>
      <c r="B100" s="207"/>
      <c r="C100" s="207"/>
      <c r="D100" s="207"/>
      <c r="E100" s="207" t="str">
        <f t="shared" si="11"/>
        <v>ม./</v>
      </c>
      <c r="F100" s="207"/>
      <c r="G100" s="207"/>
      <c r="H100" s="208"/>
      <c r="I100" s="208"/>
      <c r="J100" s="208"/>
      <c r="K100" s="208"/>
      <c r="L100" s="207"/>
      <c r="M100" s="208"/>
      <c r="N100" s="208"/>
      <c r="O100" s="207"/>
      <c r="P100" s="209"/>
      <c r="Q100" s="210"/>
      <c r="R100" s="210"/>
      <c r="S100" s="211"/>
      <c r="T100" s="212"/>
      <c r="U100" s="214"/>
    </row>
    <row r="101" spans="1:24" s="206" customFormat="1" x14ac:dyDescent="0.3">
      <c r="A101" s="207"/>
      <c r="B101" s="207"/>
      <c r="C101" s="207"/>
      <c r="D101" s="207"/>
      <c r="E101" s="207" t="str">
        <f t="shared" si="11"/>
        <v>ม./</v>
      </c>
      <c r="F101" s="207"/>
      <c r="G101" s="207"/>
      <c r="H101" s="208"/>
      <c r="I101" s="208"/>
      <c r="J101" s="208"/>
      <c r="K101" s="208"/>
      <c r="L101" s="207"/>
      <c r="M101" s="208"/>
      <c r="N101" s="208"/>
      <c r="O101" s="207"/>
      <c r="P101" s="209"/>
      <c r="Q101" s="210"/>
      <c r="R101" s="210"/>
      <c r="S101" s="211"/>
      <c r="T101" s="212"/>
      <c r="U101" s="214"/>
    </row>
    <row r="102" spans="1:24" s="206" customFormat="1" x14ac:dyDescent="0.3">
      <c r="A102" s="207"/>
      <c r="B102" s="207"/>
      <c r="C102" s="207"/>
      <c r="D102" s="207"/>
      <c r="E102" s="207" t="str">
        <f t="shared" si="11"/>
        <v>ม./</v>
      </c>
      <c r="F102" s="207"/>
      <c r="G102" s="207"/>
      <c r="H102" s="208"/>
      <c r="I102" s="208"/>
      <c r="J102" s="208"/>
      <c r="K102" s="208"/>
      <c r="L102" s="207"/>
      <c r="M102" s="208"/>
      <c r="N102" s="208"/>
      <c r="O102" s="207"/>
      <c r="P102" s="209"/>
      <c r="Q102" s="210"/>
      <c r="R102" s="210"/>
      <c r="S102" s="211"/>
      <c r="T102" s="212"/>
      <c r="U102" s="214"/>
    </row>
    <row r="103" spans="1:24" s="206" customFormat="1" x14ac:dyDescent="0.3">
      <c r="A103" s="207"/>
      <c r="B103" s="207"/>
      <c r="C103" s="207"/>
      <c r="D103" s="207"/>
      <c r="E103" s="207" t="str">
        <f t="shared" si="11"/>
        <v>ม./</v>
      </c>
      <c r="F103" s="207"/>
      <c r="G103" s="207"/>
      <c r="H103" s="208"/>
      <c r="I103" s="208"/>
      <c r="J103" s="208"/>
      <c r="K103" s="208"/>
      <c r="L103" s="207"/>
      <c r="M103" s="208"/>
      <c r="N103" s="208"/>
      <c r="O103" s="207"/>
      <c r="P103" s="209"/>
      <c r="Q103" s="210"/>
      <c r="R103" s="210"/>
      <c r="S103" s="211"/>
      <c r="T103" s="212"/>
      <c r="U103" s="214"/>
    </row>
    <row r="104" spans="1:24" s="206" customFormat="1" x14ac:dyDescent="0.3">
      <c r="A104" s="207"/>
      <c r="B104" s="207"/>
      <c r="C104" s="207"/>
      <c r="D104" s="207"/>
      <c r="E104" s="207" t="str">
        <f t="shared" si="11"/>
        <v>ม./</v>
      </c>
      <c r="F104" s="207"/>
      <c r="G104" s="207"/>
      <c r="H104" s="208"/>
      <c r="I104" s="208"/>
      <c r="J104" s="208"/>
      <c r="K104" s="208"/>
      <c r="L104" s="207"/>
      <c r="M104" s="208"/>
      <c r="N104" s="208"/>
      <c r="O104" s="207"/>
      <c r="P104" s="209"/>
      <c r="Q104" s="210"/>
      <c r="R104" s="210"/>
      <c r="S104" s="211"/>
      <c r="T104" s="212"/>
      <c r="U104" s="214"/>
    </row>
    <row r="105" spans="1:24" s="206" customFormat="1" x14ac:dyDescent="0.3">
      <c r="A105" s="207"/>
      <c r="B105" s="207"/>
      <c r="C105" s="207"/>
      <c r="D105" s="207"/>
      <c r="E105" s="207" t="str">
        <f t="shared" si="11"/>
        <v>ม./</v>
      </c>
      <c r="F105" s="207"/>
      <c r="G105" s="207"/>
      <c r="H105" s="208"/>
      <c r="I105" s="208"/>
      <c r="J105" s="208"/>
      <c r="K105" s="208"/>
      <c r="L105" s="207"/>
      <c r="M105" s="208"/>
      <c r="N105" s="208"/>
      <c r="O105" s="207"/>
      <c r="P105" s="209"/>
      <c r="Q105" s="210"/>
      <c r="R105" s="210"/>
      <c r="S105" s="211"/>
      <c r="T105" s="212"/>
      <c r="U105" s="214"/>
    </row>
    <row r="106" spans="1:24" s="206" customFormat="1" x14ac:dyDescent="0.3">
      <c r="A106" s="207">
        <v>1</v>
      </c>
      <c r="B106" s="207">
        <v>1</v>
      </c>
      <c r="C106" s="207">
        <v>1</v>
      </c>
      <c r="D106" s="207">
        <v>2</v>
      </c>
      <c r="E106" s="207" t="str">
        <f t="shared" si="11"/>
        <v>ม.1/1</v>
      </c>
      <c r="F106" s="207">
        <v>19047</v>
      </c>
      <c r="G106" s="207" t="str">
        <f t="shared" ref="G106:G130" ca="1" si="19">IF(S106&gt;=15,IF(O106=1,"นาย","นางสาว"),IF(O106=1,"เด็กชาย","เด็กหญิง"))</f>
        <v>นาย</v>
      </c>
      <c r="H106" s="208" t="s">
        <v>3749</v>
      </c>
      <c r="I106" s="208" t="s">
        <v>169</v>
      </c>
      <c r="J106" s="208" t="str">
        <f t="shared" ref="J106:J130" ca="1" si="20">G106&amp;H106&amp;"  "&amp;I106</f>
        <v>นายเขมทัศน์  อ่ำทิม</v>
      </c>
      <c r="K106" s="208" t="str">
        <f t="shared" ref="K106:K130" si="21">L106&amp;M106&amp;"  "&amp;N106</f>
        <v xml:space="preserve">Mr.  </v>
      </c>
      <c r="L106" s="207" t="str">
        <f t="shared" ref="L106:L130" si="22">IF(O106=1,"Mr.","Ms.")</f>
        <v>Mr.</v>
      </c>
      <c r="M106" s="208"/>
      <c r="N106" s="208"/>
      <c r="O106" s="207">
        <v>1</v>
      </c>
      <c r="P106" s="209">
        <v>237084</v>
      </c>
      <c r="Q106" s="210">
        <f t="shared" ref="Q106:Q130" si="23">DATE(YEAR(P106)-543,MONTH(P106),DAY(P106))</f>
        <v>38757</v>
      </c>
      <c r="R106" s="210">
        <f t="shared" ref="R106:R130" ca="1" si="24">TODAY()</f>
        <v>44376</v>
      </c>
      <c r="S106" s="211">
        <f t="shared" ref="S106:S130" ca="1" si="25">DATEDIF(Q106,R106,"Y")</f>
        <v>15</v>
      </c>
      <c r="T106" s="212" t="s">
        <v>3995</v>
      </c>
      <c r="U106" s="214" t="s">
        <v>4517</v>
      </c>
      <c r="X106" s="206">
        <v>1</v>
      </c>
    </row>
    <row r="107" spans="1:24" s="206" customFormat="1" x14ac:dyDescent="0.3">
      <c r="A107" s="207">
        <v>2</v>
      </c>
      <c r="B107" s="207">
        <v>1</v>
      </c>
      <c r="C107" s="207">
        <v>1</v>
      </c>
      <c r="D107" s="207">
        <v>3</v>
      </c>
      <c r="E107" s="207" t="str">
        <f t="shared" si="11"/>
        <v>ม.1/1</v>
      </c>
      <c r="F107" s="207">
        <v>19048</v>
      </c>
      <c r="G107" s="207" t="str">
        <f t="shared" ca="1" si="19"/>
        <v>นาย</v>
      </c>
      <c r="H107" s="208" t="s">
        <v>3750</v>
      </c>
      <c r="I107" s="208" t="s">
        <v>3723</v>
      </c>
      <c r="J107" s="208" t="str">
        <f t="shared" ca="1" si="20"/>
        <v>นายจักรกฤษ  คงเพชรศักดิ์</v>
      </c>
      <c r="K107" s="208" t="str">
        <f t="shared" si="21"/>
        <v xml:space="preserve">Mr.  </v>
      </c>
      <c r="L107" s="207" t="str">
        <f t="shared" si="22"/>
        <v>Mr.</v>
      </c>
      <c r="M107" s="208"/>
      <c r="N107" s="208"/>
      <c r="O107" s="207">
        <v>1</v>
      </c>
      <c r="P107" s="209">
        <v>237084</v>
      </c>
      <c r="Q107" s="210">
        <f t="shared" si="23"/>
        <v>38757</v>
      </c>
      <c r="R107" s="210">
        <f t="shared" ca="1" si="24"/>
        <v>44376</v>
      </c>
      <c r="S107" s="211">
        <f t="shared" ca="1" si="25"/>
        <v>15</v>
      </c>
      <c r="T107" s="212" t="s">
        <v>3994</v>
      </c>
      <c r="U107" s="214" t="s">
        <v>4517</v>
      </c>
      <c r="X107" s="206">
        <v>1</v>
      </c>
    </row>
    <row r="108" spans="1:24" s="206" customFormat="1" x14ac:dyDescent="0.3">
      <c r="A108" s="207">
        <v>3</v>
      </c>
      <c r="B108" s="207">
        <v>1</v>
      </c>
      <c r="C108" s="207">
        <v>1</v>
      </c>
      <c r="D108" s="207">
        <v>7</v>
      </c>
      <c r="E108" s="207" t="str">
        <f t="shared" si="11"/>
        <v>ม.1/1</v>
      </c>
      <c r="F108" s="207">
        <v>19052</v>
      </c>
      <c r="G108" s="207" t="str">
        <f t="shared" ca="1" si="19"/>
        <v>นาย</v>
      </c>
      <c r="H108" s="208" t="s">
        <v>3751</v>
      </c>
      <c r="I108" s="208" t="s">
        <v>2382</v>
      </c>
      <c r="J108" s="208" t="str">
        <f t="shared" ca="1" si="20"/>
        <v>นายดิษยโชติ  ชมชื่น</v>
      </c>
      <c r="K108" s="208" t="str">
        <f t="shared" si="21"/>
        <v xml:space="preserve">Mr.  </v>
      </c>
      <c r="L108" s="207" t="str">
        <f t="shared" si="22"/>
        <v>Mr.</v>
      </c>
      <c r="M108" s="208"/>
      <c r="N108" s="208"/>
      <c r="O108" s="207">
        <v>1</v>
      </c>
      <c r="P108" s="209">
        <v>237084</v>
      </c>
      <c r="Q108" s="210">
        <f t="shared" si="23"/>
        <v>38757</v>
      </c>
      <c r="R108" s="210">
        <f t="shared" ca="1" si="24"/>
        <v>44376</v>
      </c>
      <c r="S108" s="211">
        <f t="shared" ca="1" si="25"/>
        <v>15</v>
      </c>
      <c r="T108" s="212" t="s">
        <v>3993</v>
      </c>
      <c r="U108" s="214" t="s">
        <v>4517</v>
      </c>
      <c r="X108" s="206">
        <v>1</v>
      </c>
    </row>
    <row r="109" spans="1:24" s="206" customFormat="1" x14ac:dyDescent="0.3">
      <c r="A109" s="207">
        <v>4</v>
      </c>
      <c r="B109" s="207">
        <v>1</v>
      </c>
      <c r="C109" s="207">
        <v>1</v>
      </c>
      <c r="D109" s="207">
        <v>8</v>
      </c>
      <c r="E109" s="207" t="str">
        <f t="shared" si="11"/>
        <v>ม.1/1</v>
      </c>
      <c r="F109" s="207">
        <v>19053</v>
      </c>
      <c r="G109" s="207" t="str">
        <f t="shared" ca="1" si="19"/>
        <v>นาย</v>
      </c>
      <c r="H109" s="208" t="s">
        <v>390</v>
      </c>
      <c r="I109" s="208" t="s">
        <v>3729</v>
      </c>
      <c r="J109" s="208" t="str">
        <f t="shared" ca="1" si="20"/>
        <v>นายธนกฤต  เจิมดี</v>
      </c>
      <c r="K109" s="208" t="str">
        <f t="shared" si="21"/>
        <v xml:space="preserve">Mr.  </v>
      </c>
      <c r="L109" s="207" t="str">
        <f t="shared" si="22"/>
        <v>Mr.</v>
      </c>
      <c r="M109" s="208"/>
      <c r="N109" s="208"/>
      <c r="O109" s="207">
        <v>1</v>
      </c>
      <c r="P109" s="209">
        <v>237084</v>
      </c>
      <c r="Q109" s="210">
        <f t="shared" si="23"/>
        <v>38757</v>
      </c>
      <c r="R109" s="210">
        <f t="shared" ca="1" si="24"/>
        <v>44376</v>
      </c>
      <c r="S109" s="211">
        <f t="shared" ca="1" si="25"/>
        <v>15</v>
      </c>
      <c r="T109" s="212" t="s">
        <v>3992</v>
      </c>
      <c r="U109" s="214" t="s">
        <v>4517</v>
      </c>
      <c r="X109" s="206">
        <v>1</v>
      </c>
    </row>
    <row r="110" spans="1:24" s="206" customFormat="1" x14ac:dyDescent="0.3">
      <c r="A110" s="207">
        <v>5</v>
      </c>
      <c r="B110" s="207">
        <v>1</v>
      </c>
      <c r="C110" s="207">
        <v>1</v>
      </c>
      <c r="D110" s="207">
        <v>9</v>
      </c>
      <c r="E110" s="207" t="str">
        <f t="shared" si="11"/>
        <v>ม.1/1</v>
      </c>
      <c r="F110" s="207">
        <v>19054</v>
      </c>
      <c r="G110" s="207" t="str">
        <f t="shared" ca="1" si="19"/>
        <v>นาย</v>
      </c>
      <c r="H110" s="208" t="s">
        <v>13</v>
      </c>
      <c r="I110" s="208" t="s">
        <v>3728</v>
      </c>
      <c r="J110" s="208" t="str">
        <f t="shared" ca="1" si="20"/>
        <v>นายธนวัฒน์  วงษ์ล้อม</v>
      </c>
      <c r="K110" s="208" t="str">
        <f t="shared" si="21"/>
        <v xml:space="preserve">Mr.  </v>
      </c>
      <c r="L110" s="207" t="str">
        <f t="shared" si="22"/>
        <v>Mr.</v>
      </c>
      <c r="M110" s="208"/>
      <c r="N110" s="208"/>
      <c r="O110" s="207">
        <v>1</v>
      </c>
      <c r="P110" s="209">
        <v>237084</v>
      </c>
      <c r="Q110" s="210">
        <f t="shared" si="23"/>
        <v>38757</v>
      </c>
      <c r="R110" s="210">
        <f t="shared" ca="1" si="24"/>
        <v>44376</v>
      </c>
      <c r="S110" s="211">
        <f t="shared" ca="1" si="25"/>
        <v>15</v>
      </c>
      <c r="T110" s="212" t="s">
        <v>3991</v>
      </c>
      <c r="U110" s="214" t="s">
        <v>4517</v>
      </c>
      <c r="X110" s="206">
        <v>1</v>
      </c>
    </row>
    <row r="111" spans="1:24" s="206" customFormat="1" x14ac:dyDescent="0.3">
      <c r="A111" s="207">
        <v>6</v>
      </c>
      <c r="B111" s="207">
        <v>1</v>
      </c>
      <c r="C111" s="207">
        <v>1</v>
      </c>
      <c r="D111" s="207">
        <v>10</v>
      </c>
      <c r="E111" s="207" t="str">
        <f t="shared" si="11"/>
        <v>ม.1/1</v>
      </c>
      <c r="F111" s="207">
        <v>19055</v>
      </c>
      <c r="G111" s="207" t="str">
        <f t="shared" ca="1" si="19"/>
        <v>นาย</v>
      </c>
      <c r="H111" s="208" t="s">
        <v>299</v>
      </c>
      <c r="I111" s="208" t="s">
        <v>3724</v>
      </c>
      <c r="J111" s="208" t="str">
        <f t="shared" ca="1" si="20"/>
        <v>นายธนากร  ทองเกล็ด</v>
      </c>
      <c r="K111" s="208" t="str">
        <f t="shared" si="21"/>
        <v xml:space="preserve">Mr.  </v>
      </c>
      <c r="L111" s="207" t="str">
        <f t="shared" si="22"/>
        <v>Mr.</v>
      </c>
      <c r="M111" s="208"/>
      <c r="N111" s="208"/>
      <c r="O111" s="207">
        <v>1</v>
      </c>
      <c r="P111" s="209">
        <v>237084</v>
      </c>
      <c r="Q111" s="210">
        <f t="shared" si="23"/>
        <v>38757</v>
      </c>
      <c r="R111" s="210">
        <f t="shared" ca="1" si="24"/>
        <v>44376</v>
      </c>
      <c r="S111" s="211">
        <f t="shared" ca="1" si="25"/>
        <v>15</v>
      </c>
      <c r="T111" s="212" t="s">
        <v>3990</v>
      </c>
      <c r="U111" s="214" t="s">
        <v>4517</v>
      </c>
      <c r="X111" s="206">
        <v>1</v>
      </c>
    </row>
    <row r="112" spans="1:24" s="206" customFormat="1" x14ac:dyDescent="0.3">
      <c r="A112" s="207">
        <v>7</v>
      </c>
      <c r="B112" s="207">
        <v>1</v>
      </c>
      <c r="C112" s="207">
        <v>1</v>
      </c>
      <c r="D112" s="207">
        <v>18</v>
      </c>
      <c r="E112" s="207" t="str">
        <f t="shared" si="11"/>
        <v>ม.1/1</v>
      </c>
      <c r="F112" s="207">
        <v>19063</v>
      </c>
      <c r="G112" s="207" t="str">
        <f t="shared" ca="1" si="19"/>
        <v>นาย</v>
      </c>
      <c r="H112" s="208" t="s">
        <v>394</v>
      </c>
      <c r="I112" s="208" t="s">
        <v>3722</v>
      </c>
      <c r="J112" s="208" t="str">
        <f t="shared" ca="1" si="20"/>
        <v>นายรัฐภูมิ  นิ่มปาน</v>
      </c>
      <c r="K112" s="208" t="str">
        <f t="shared" si="21"/>
        <v xml:space="preserve">Mr.  </v>
      </c>
      <c r="L112" s="207" t="str">
        <f t="shared" si="22"/>
        <v>Mr.</v>
      </c>
      <c r="M112" s="208"/>
      <c r="N112" s="208"/>
      <c r="O112" s="207">
        <v>1</v>
      </c>
      <c r="P112" s="209">
        <v>237084</v>
      </c>
      <c r="Q112" s="210">
        <f t="shared" si="23"/>
        <v>38757</v>
      </c>
      <c r="R112" s="210">
        <f t="shared" ca="1" si="24"/>
        <v>44376</v>
      </c>
      <c r="S112" s="211">
        <f t="shared" ca="1" si="25"/>
        <v>15</v>
      </c>
      <c r="T112" s="212" t="s">
        <v>3989</v>
      </c>
      <c r="U112" s="214" t="s">
        <v>4517</v>
      </c>
      <c r="X112" s="206">
        <v>1</v>
      </c>
    </row>
    <row r="113" spans="1:24" s="206" customFormat="1" x14ac:dyDescent="0.3">
      <c r="A113" s="207">
        <v>8</v>
      </c>
      <c r="B113" s="207">
        <v>1</v>
      </c>
      <c r="C113" s="207">
        <v>1</v>
      </c>
      <c r="D113" s="207">
        <v>20</v>
      </c>
      <c r="E113" s="207" t="str">
        <f t="shared" si="11"/>
        <v>ม.1/1</v>
      </c>
      <c r="F113" s="207">
        <v>19065</v>
      </c>
      <c r="G113" s="207" t="str">
        <f t="shared" ca="1" si="19"/>
        <v>นาย</v>
      </c>
      <c r="H113" s="208" t="s">
        <v>3752</v>
      </c>
      <c r="I113" s="208" t="s">
        <v>3725</v>
      </c>
      <c r="J113" s="208" t="str">
        <f t="shared" ca="1" si="20"/>
        <v>นายศรายุทธ  ชุ่มชิต</v>
      </c>
      <c r="K113" s="208" t="str">
        <f t="shared" si="21"/>
        <v xml:space="preserve">Mr.  </v>
      </c>
      <c r="L113" s="207" t="str">
        <f t="shared" si="22"/>
        <v>Mr.</v>
      </c>
      <c r="M113" s="208"/>
      <c r="N113" s="208"/>
      <c r="O113" s="207">
        <v>1</v>
      </c>
      <c r="P113" s="209">
        <v>237084</v>
      </c>
      <c r="Q113" s="210">
        <f t="shared" si="23"/>
        <v>38757</v>
      </c>
      <c r="R113" s="210">
        <f t="shared" ca="1" si="24"/>
        <v>44376</v>
      </c>
      <c r="S113" s="211">
        <f t="shared" ca="1" si="25"/>
        <v>15</v>
      </c>
      <c r="T113" s="212" t="s">
        <v>3988</v>
      </c>
      <c r="U113" s="214" t="s">
        <v>4517</v>
      </c>
      <c r="X113" s="206">
        <v>1</v>
      </c>
    </row>
    <row r="114" spans="1:24" s="206" customFormat="1" x14ac:dyDescent="0.3">
      <c r="A114" s="207">
        <v>9</v>
      </c>
      <c r="B114" s="207">
        <v>1</v>
      </c>
      <c r="C114" s="207">
        <v>1</v>
      </c>
      <c r="D114" s="207">
        <v>24</v>
      </c>
      <c r="E114" s="207" t="str">
        <f t="shared" si="11"/>
        <v>ม.1/1</v>
      </c>
      <c r="F114" s="207">
        <v>19069</v>
      </c>
      <c r="G114" s="207" t="str">
        <f t="shared" ca="1" si="19"/>
        <v>นาย</v>
      </c>
      <c r="H114" s="208" t="s">
        <v>3754</v>
      </c>
      <c r="I114" s="208" t="s">
        <v>3727</v>
      </c>
      <c r="J114" s="208" t="str">
        <f t="shared" ca="1" si="20"/>
        <v>นายอนุรัก  พุ่มห้วยรอบ</v>
      </c>
      <c r="K114" s="208" t="str">
        <f t="shared" si="21"/>
        <v xml:space="preserve">Mr.  </v>
      </c>
      <c r="L114" s="207" t="str">
        <f t="shared" si="22"/>
        <v>Mr.</v>
      </c>
      <c r="M114" s="208"/>
      <c r="N114" s="208"/>
      <c r="O114" s="207">
        <v>1</v>
      </c>
      <c r="P114" s="209">
        <v>237084</v>
      </c>
      <c r="Q114" s="210">
        <f t="shared" si="23"/>
        <v>38757</v>
      </c>
      <c r="R114" s="210">
        <f t="shared" ca="1" si="24"/>
        <v>44376</v>
      </c>
      <c r="S114" s="211">
        <f t="shared" ca="1" si="25"/>
        <v>15</v>
      </c>
      <c r="T114" s="212" t="s">
        <v>3987</v>
      </c>
      <c r="U114" s="214" t="s">
        <v>4517</v>
      </c>
      <c r="X114" s="206">
        <v>1</v>
      </c>
    </row>
    <row r="115" spans="1:24" s="206" customFormat="1" x14ac:dyDescent="0.3">
      <c r="A115" s="207">
        <v>10</v>
      </c>
      <c r="B115" s="207">
        <v>1</v>
      </c>
      <c r="C115" s="207">
        <v>1</v>
      </c>
      <c r="D115" s="207">
        <v>25</v>
      </c>
      <c r="E115" s="207" t="str">
        <f t="shared" si="11"/>
        <v>ม.1/1</v>
      </c>
      <c r="F115" s="207">
        <v>19070</v>
      </c>
      <c r="G115" s="207" t="str">
        <f t="shared" ca="1" si="19"/>
        <v>นาย</v>
      </c>
      <c r="H115" s="208" t="s">
        <v>3753</v>
      </c>
      <c r="I115" s="208" t="s">
        <v>3726</v>
      </c>
      <c r="J115" s="208" t="str">
        <f t="shared" ca="1" si="20"/>
        <v>นายอภิวัฒน์  จากสถาน</v>
      </c>
      <c r="K115" s="208" t="str">
        <f t="shared" si="21"/>
        <v xml:space="preserve">Mr.  </v>
      </c>
      <c r="L115" s="207" t="str">
        <f t="shared" si="22"/>
        <v>Mr.</v>
      </c>
      <c r="M115" s="208"/>
      <c r="N115" s="208"/>
      <c r="O115" s="207">
        <v>1</v>
      </c>
      <c r="P115" s="209">
        <v>237084</v>
      </c>
      <c r="Q115" s="210">
        <f t="shared" si="23"/>
        <v>38757</v>
      </c>
      <c r="R115" s="210">
        <f t="shared" ca="1" si="24"/>
        <v>44376</v>
      </c>
      <c r="S115" s="211">
        <f t="shared" ca="1" si="25"/>
        <v>15</v>
      </c>
      <c r="T115" s="212" t="s">
        <v>3986</v>
      </c>
      <c r="U115" s="214" t="s">
        <v>4517</v>
      </c>
      <c r="X115" s="206">
        <v>1</v>
      </c>
    </row>
    <row r="116" spans="1:24" s="206" customFormat="1" x14ac:dyDescent="0.3">
      <c r="A116" s="207">
        <v>11</v>
      </c>
      <c r="B116" s="207">
        <v>1</v>
      </c>
      <c r="C116" s="207">
        <v>2</v>
      </c>
      <c r="D116" s="207">
        <v>2</v>
      </c>
      <c r="E116" s="207" t="str">
        <f t="shared" si="11"/>
        <v>ม.1/2</v>
      </c>
      <c r="F116" s="207">
        <v>19087</v>
      </c>
      <c r="G116" s="207" t="str">
        <f t="shared" ca="1" si="19"/>
        <v>นาย</v>
      </c>
      <c r="H116" s="208" t="s">
        <v>3816</v>
      </c>
      <c r="I116" s="208" t="s">
        <v>3788</v>
      </c>
      <c r="J116" s="208" t="str">
        <f t="shared" ca="1" si="20"/>
        <v>นายจินดา  เจริญเสม</v>
      </c>
      <c r="K116" s="208" t="str">
        <f t="shared" si="21"/>
        <v xml:space="preserve">Mr.  </v>
      </c>
      <c r="L116" s="207" t="str">
        <f t="shared" si="22"/>
        <v>Mr.</v>
      </c>
      <c r="M116" s="208"/>
      <c r="N116" s="208"/>
      <c r="O116" s="207">
        <v>1</v>
      </c>
      <c r="P116" s="209">
        <v>237084</v>
      </c>
      <c r="Q116" s="210">
        <f t="shared" si="23"/>
        <v>38757</v>
      </c>
      <c r="R116" s="210">
        <f t="shared" ca="1" si="24"/>
        <v>44376</v>
      </c>
      <c r="S116" s="211">
        <f t="shared" ca="1" si="25"/>
        <v>15</v>
      </c>
      <c r="T116" s="212" t="s">
        <v>3985</v>
      </c>
      <c r="U116" s="214" t="s">
        <v>4517</v>
      </c>
      <c r="X116" s="206">
        <v>1</v>
      </c>
    </row>
    <row r="117" spans="1:24" s="206" customFormat="1" x14ac:dyDescent="0.3">
      <c r="A117" s="207">
        <v>12</v>
      </c>
      <c r="B117" s="207">
        <v>1</v>
      </c>
      <c r="C117" s="207">
        <v>2</v>
      </c>
      <c r="D117" s="207">
        <v>5</v>
      </c>
      <c r="E117" s="207" t="str">
        <f t="shared" si="11"/>
        <v>ม.1/2</v>
      </c>
      <c r="F117" s="207">
        <v>19090</v>
      </c>
      <c r="G117" s="207" t="str">
        <f t="shared" ca="1" si="19"/>
        <v>นาย</v>
      </c>
      <c r="H117" s="208" t="s">
        <v>3817</v>
      </c>
      <c r="I117" s="208" t="s">
        <v>3789</v>
      </c>
      <c r="J117" s="208" t="str">
        <f t="shared" ca="1" si="20"/>
        <v>นายชัยวิชิต  ศิลาคม</v>
      </c>
      <c r="K117" s="208" t="str">
        <f t="shared" si="21"/>
        <v xml:space="preserve">Mr.  </v>
      </c>
      <c r="L117" s="207" t="str">
        <f t="shared" si="22"/>
        <v>Mr.</v>
      </c>
      <c r="M117" s="208"/>
      <c r="N117" s="208"/>
      <c r="O117" s="207">
        <v>1</v>
      </c>
      <c r="P117" s="209">
        <v>237084</v>
      </c>
      <c r="Q117" s="210">
        <f t="shared" si="23"/>
        <v>38757</v>
      </c>
      <c r="R117" s="210">
        <f t="shared" ca="1" si="24"/>
        <v>44376</v>
      </c>
      <c r="S117" s="211">
        <f t="shared" ca="1" si="25"/>
        <v>15</v>
      </c>
      <c r="T117" s="212" t="s">
        <v>3983</v>
      </c>
      <c r="U117" s="214" t="s">
        <v>4517</v>
      </c>
      <c r="X117" s="206">
        <v>1</v>
      </c>
    </row>
    <row r="118" spans="1:24" s="206" customFormat="1" x14ac:dyDescent="0.3">
      <c r="A118" s="207">
        <v>13</v>
      </c>
      <c r="B118" s="207">
        <v>1</v>
      </c>
      <c r="C118" s="207">
        <v>2</v>
      </c>
      <c r="D118" s="207">
        <v>12</v>
      </c>
      <c r="E118" s="207" t="str">
        <f t="shared" si="11"/>
        <v>ม.1/2</v>
      </c>
      <c r="F118" s="207">
        <v>19097</v>
      </c>
      <c r="G118" s="207" t="str">
        <f t="shared" ca="1" si="19"/>
        <v>นาย</v>
      </c>
      <c r="H118" s="208" t="s">
        <v>3814</v>
      </c>
      <c r="I118" s="208" t="s">
        <v>3787</v>
      </c>
      <c r="J118" s="208" t="str">
        <f t="shared" ca="1" si="20"/>
        <v>นายนพดล  สิงห์พันธ์</v>
      </c>
      <c r="K118" s="208" t="str">
        <f t="shared" si="21"/>
        <v xml:space="preserve">Mr.  </v>
      </c>
      <c r="L118" s="207" t="str">
        <f t="shared" si="22"/>
        <v>Mr.</v>
      </c>
      <c r="M118" s="208"/>
      <c r="N118" s="208"/>
      <c r="O118" s="207">
        <v>1</v>
      </c>
      <c r="P118" s="209">
        <v>237084</v>
      </c>
      <c r="Q118" s="210">
        <f t="shared" si="23"/>
        <v>38757</v>
      </c>
      <c r="R118" s="210">
        <f t="shared" ca="1" si="24"/>
        <v>44376</v>
      </c>
      <c r="S118" s="211">
        <f t="shared" ca="1" si="25"/>
        <v>15</v>
      </c>
      <c r="T118" s="212" t="s">
        <v>3982</v>
      </c>
      <c r="U118" s="214" t="s">
        <v>4517</v>
      </c>
      <c r="X118" s="206">
        <v>1</v>
      </c>
    </row>
    <row r="119" spans="1:24" s="206" customFormat="1" x14ac:dyDescent="0.3">
      <c r="A119" s="207">
        <v>14</v>
      </c>
      <c r="B119" s="207">
        <v>1</v>
      </c>
      <c r="C119" s="207">
        <v>2</v>
      </c>
      <c r="D119" s="207">
        <v>13</v>
      </c>
      <c r="E119" s="207" t="str">
        <f t="shared" si="11"/>
        <v>ม.1/2</v>
      </c>
      <c r="F119" s="207">
        <v>19098</v>
      </c>
      <c r="G119" s="207" t="str">
        <f t="shared" ca="1" si="19"/>
        <v>นาย</v>
      </c>
      <c r="H119" s="208" t="s">
        <v>3809</v>
      </c>
      <c r="I119" s="208" t="s">
        <v>3781</v>
      </c>
      <c r="J119" s="208" t="str">
        <f t="shared" ca="1" si="20"/>
        <v>นายปริวรรณต  ตะเกิ้งผล</v>
      </c>
      <c r="K119" s="208" t="str">
        <f t="shared" si="21"/>
        <v xml:space="preserve">Mr.  </v>
      </c>
      <c r="L119" s="207" t="str">
        <f t="shared" si="22"/>
        <v>Mr.</v>
      </c>
      <c r="M119" s="208"/>
      <c r="N119" s="208"/>
      <c r="O119" s="207">
        <v>1</v>
      </c>
      <c r="P119" s="209">
        <v>237084</v>
      </c>
      <c r="Q119" s="210">
        <f t="shared" si="23"/>
        <v>38757</v>
      </c>
      <c r="R119" s="210">
        <f t="shared" ca="1" si="24"/>
        <v>44376</v>
      </c>
      <c r="S119" s="211">
        <f t="shared" ca="1" si="25"/>
        <v>15</v>
      </c>
      <c r="T119" s="212" t="s">
        <v>3981</v>
      </c>
      <c r="U119" s="214" t="s">
        <v>4517</v>
      </c>
      <c r="X119" s="206">
        <v>1</v>
      </c>
    </row>
    <row r="120" spans="1:24" s="206" customFormat="1" x14ac:dyDescent="0.3">
      <c r="A120" s="207">
        <v>15</v>
      </c>
      <c r="B120" s="207">
        <v>1</v>
      </c>
      <c r="C120" s="207">
        <v>2</v>
      </c>
      <c r="D120" s="207">
        <v>17</v>
      </c>
      <c r="E120" s="207" t="str">
        <f t="shared" si="11"/>
        <v>ม.1/2</v>
      </c>
      <c r="F120" s="207">
        <v>19102</v>
      </c>
      <c r="G120" s="207" t="str">
        <f t="shared" ca="1" si="19"/>
        <v>นาย</v>
      </c>
      <c r="H120" s="208" t="s">
        <v>3811</v>
      </c>
      <c r="I120" s="208" t="s">
        <v>3783</v>
      </c>
      <c r="J120" s="208" t="str">
        <f t="shared" ca="1" si="20"/>
        <v>นายพิชิต  ไพรสิงห์</v>
      </c>
      <c r="K120" s="208" t="str">
        <f t="shared" si="21"/>
        <v xml:space="preserve">Mr.  </v>
      </c>
      <c r="L120" s="207" t="str">
        <f t="shared" si="22"/>
        <v>Mr.</v>
      </c>
      <c r="M120" s="208"/>
      <c r="N120" s="208"/>
      <c r="O120" s="207">
        <v>1</v>
      </c>
      <c r="P120" s="209">
        <v>237084</v>
      </c>
      <c r="Q120" s="210">
        <f t="shared" si="23"/>
        <v>38757</v>
      </c>
      <c r="R120" s="210">
        <f t="shared" ca="1" si="24"/>
        <v>44376</v>
      </c>
      <c r="S120" s="211">
        <f t="shared" ca="1" si="25"/>
        <v>15</v>
      </c>
      <c r="T120" s="212" t="s">
        <v>3980</v>
      </c>
      <c r="U120" s="214" t="s">
        <v>4517</v>
      </c>
      <c r="X120" s="206">
        <v>1</v>
      </c>
    </row>
    <row r="121" spans="1:24" s="206" customFormat="1" x14ac:dyDescent="0.3">
      <c r="A121" s="207">
        <v>16</v>
      </c>
      <c r="B121" s="207">
        <v>1</v>
      </c>
      <c r="C121" s="207">
        <v>2</v>
      </c>
      <c r="D121" s="207">
        <v>20</v>
      </c>
      <c r="E121" s="207" t="str">
        <f t="shared" si="11"/>
        <v>ม.1/2</v>
      </c>
      <c r="F121" s="207">
        <v>19105</v>
      </c>
      <c r="G121" s="207" t="str">
        <f t="shared" ca="1" si="19"/>
        <v>นาย</v>
      </c>
      <c r="H121" s="208" t="s">
        <v>3812</v>
      </c>
      <c r="I121" s="208" t="s">
        <v>3784</v>
      </c>
      <c r="J121" s="208" t="str">
        <f t="shared" ca="1" si="20"/>
        <v>นายวันชนะ  สิมมา</v>
      </c>
      <c r="K121" s="208" t="str">
        <f t="shared" si="21"/>
        <v xml:space="preserve">Mr.  </v>
      </c>
      <c r="L121" s="207" t="str">
        <f t="shared" si="22"/>
        <v>Mr.</v>
      </c>
      <c r="M121" s="208"/>
      <c r="N121" s="208"/>
      <c r="O121" s="207">
        <v>1</v>
      </c>
      <c r="P121" s="209">
        <v>237084</v>
      </c>
      <c r="Q121" s="210">
        <f t="shared" si="23"/>
        <v>38757</v>
      </c>
      <c r="R121" s="210">
        <f t="shared" ca="1" si="24"/>
        <v>44376</v>
      </c>
      <c r="S121" s="211">
        <f t="shared" ca="1" si="25"/>
        <v>15</v>
      </c>
      <c r="T121" s="212" t="s">
        <v>3979</v>
      </c>
      <c r="U121" s="214" t="s">
        <v>4517</v>
      </c>
      <c r="X121" s="206">
        <v>1</v>
      </c>
    </row>
    <row r="122" spans="1:24" s="206" customFormat="1" x14ac:dyDescent="0.3">
      <c r="A122" s="207">
        <v>17</v>
      </c>
      <c r="B122" s="207">
        <v>1</v>
      </c>
      <c r="C122" s="207">
        <v>2</v>
      </c>
      <c r="D122" s="207">
        <v>21</v>
      </c>
      <c r="E122" s="207" t="str">
        <f t="shared" si="11"/>
        <v>ม.1/2</v>
      </c>
      <c r="F122" s="207">
        <v>19106</v>
      </c>
      <c r="G122" s="207" t="str">
        <f t="shared" ca="1" si="19"/>
        <v>นาย</v>
      </c>
      <c r="H122" s="208" t="s">
        <v>3810</v>
      </c>
      <c r="I122" s="208" t="s">
        <v>3782</v>
      </c>
      <c r="J122" s="208" t="str">
        <f t="shared" ca="1" si="20"/>
        <v>นายสรกัณฑ์  อิ่มวงษ์</v>
      </c>
      <c r="K122" s="208" t="str">
        <f t="shared" si="21"/>
        <v xml:space="preserve">Mr.  </v>
      </c>
      <c r="L122" s="207" t="str">
        <f t="shared" si="22"/>
        <v>Mr.</v>
      </c>
      <c r="M122" s="208"/>
      <c r="N122" s="208"/>
      <c r="O122" s="207">
        <v>1</v>
      </c>
      <c r="P122" s="209">
        <v>237084</v>
      </c>
      <c r="Q122" s="210">
        <f t="shared" si="23"/>
        <v>38757</v>
      </c>
      <c r="R122" s="210">
        <f t="shared" ca="1" si="24"/>
        <v>44376</v>
      </c>
      <c r="S122" s="211">
        <f t="shared" ca="1" si="25"/>
        <v>15</v>
      </c>
      <c r="T122" s="212" t="s">
        <v>3978</v>
      </c>
      <c r="U122" s="214" t="s">
        <v>4517</v>
      </c>
      <c r="X122" s="206">
        <v>1</v>
      </c>
    </row>
    <row r="123" spans="1:24" s="206" customFormat="1" x14ac:dyDescent="0.3">
      <c r="A123" s="207">
        <v>18</v>
      </c>
      <c r="B123" s="207">
        <v>1</v>
      </c>
      <c r="C123" s="207">
        <v>2</v>
      </c>
      <c r="D123" s="207">
        <v>23</v>
      </c>
      <c r="E123" s="207" t="str">
        <f t="shared" si="11"/>
        <v>ม.1/2</v>
      </c>
      <c r="F123" s="207">
        <v>19108</v>
      </c>
      <c r="G123" s="207" t="str">
        <f t="shared" ca="1" si="19"/>
        <v>นาย</v>
      </c>
      <c r="H123" s="208" t="s">
        <v>3813</v>
      </c>
      <c r="I123" s="208" t="s">
        <v>3785</v>
      </c>
      <c r="J123" s="208" t="str">
        <f t="shared" ca="1" si="20"/>
        <v>นายอธิวัฒน์  ทับเพ็ชร์</v>
      </c>
      <c r="K123" s="208" t="str">
        <f t="shared" si="21"/>
        <v xml:space="preserve">Mr.  </v>
      </c>
      <c r="L123" s="207" t="str">
        <f t="shared" si="22"/>
        <v>Mr.</v>
      </c>
      <c r="M123" s="208"/>
      <c r="N123" s="208"/>
      <c r="O123" s="207">
        <v>1</v>
      </c>
      <c r="P123" s="209">
        <v>237084</v>
      </c>
      <c r="Q123" s="210">
        <f t="shared" si="23"/>
        <v>38757</v>
      </c>
      <c r="R123" s="210">
        <f t="shared" ca="1" si="24"/>
        <v>44376</v>
      </c>
      <c r="S123" s="211">
        <f t="shared" ca="1" si="25"/>
        <v>15</v>
      </c>
      <c r="T123" s="212" t="s">
        <v>3977</v>
      </c>
      <c r="U123" s="214" t="s">
        <v>4517</v>
      </c>
      <c r="X123" s="206">
        <v>1</v>
      </c>
    </row>
    <row r="124" spans="1:24" s="206" customFormat="1" x14ac:dyDescent="0.3">
      <c r="A124" s="207">
        <v>19</v>
      </c>
      <c r="B124" s="207">
        <v>1</v>
      </c>
      <c r="C124" s="207">
        <v>2</v>
      </c>
      <c r="D124" s="207">
        <v>25</v>
      </c>
      <c r="E124" s="207" t="str">
        <f t="shared" si="11"/>
        <v>ม.1/2</v>
      </c>
      <c r="F124" s="207">
        <v>19110</v>
      </c>
      <c r="G124" s="207" t="str">
        <f t="shared" ca="1" si="19"/>
        <v>นาย</v>
      </c>
      <c r="H124" s="208" t="s">
        <v>3815</v>
      </c>
      <c r="I124" s="208" t="s">
        <v>2382</v>
      </c>
      <c r="J124" s="208" t="str">
        <f t="shared" ca="1" si="20"/>
        <v>นายอรคพล  ชมชื่น</v>
      </c>
      <c r="K124" s="208" t="str">
        <f t="shared" si="21"/>
        <v xml:space="preserve">Mr.  </v>
      </c>
      <c r="L124" s="207" t="str">
        <f t="shared" si="22"/>
        <v>Mr.</v>
      </c>
      <c r="M124" s="208"/>
      <c r="N124" s="208"/>
      <c r="O124" s="207">
        <v>1</v>
      </c>
      <c r="P124" s="209">
        <v>237084</v>
      </c>
      <c r="Q124" s="210">
        <f t="shared" si="23"/>
        <v>38757</v>
      </c>
      <c r="R124" s="210">
        <f t="shared" ca="1" si="24"/>
        <v>44376</v>
      </c>
      <c r="S124" s="211">
        <f t="shared" ca="1" si="25"/>
        <v>15</v>
      </c>
      <c r="T124" s="212" t="s">
        <v>3976</v>
      </c>
      <c r="U124" s="214" t="s">
        <v>4517</v>
      </c>
      <c r="X124" s="206">
        <v>1</v>
      </c>
    </row>
    <row r="125" spans="1:24" s="206" customFormat="1" x14ac:dyDescent="0.3">
      <c r="A125" s="207">
        <v>20</v>
      </c>
      <c r="B125" s="207">
        <v>1</v>
      </c>
      <c r="C125" s="207">
        <v>3</v>
      </c>
      <c r="D125" s="207">
        <v>6</v>
      </c>
      <c r="E125" s="207" t="str">
        <f t="shared" si="11"/>
        <v>ม.1/3</v>
      </c>
      <c r="F125" s="207">
        <v>19130</v>
      </c>
      <c r="G125" s="207" t="str">
        <f t="shared" ca="1" si="19"/>
        <v>นาย</v>
      </c>
      <c r="H125" s="208" t="s">
        <v>3876</v>
      </c>
      <c r="I125" s="208" t="s">
        <v>3841</v>
      </c>
      <c r="J125" s="208" t="str">
        <f t="shared" ca="1" si="20"/>
        <v>นายชญาณัฐธนพล  ไพรสัณ</v>
      </c>
      <c r="K125" s="208" t="str">
        <f t="shared" si="21"/>
        <v xml:space="preserve">Mr.  </v>
      </c>
      <c r="L125" s="207" t="str">
        <f t="shared" si="22"/>
        <v>Mr.</v>
      </c>
      <c r="M125" s="208"/>
      <c r="N125" s="208"/>
      <c r="O125" s="207">
        <v>1</v>
      </c>
      <c r="P125" s="209">
        <v>237084</v>
      </c>
      <c r="Q125" s="210">
        <f t="shared" si="23"/>
        <v>38757</v>
      </c>
      <c r="R125" s="210">
        <f t="shared" ca="1" si="24"/>
        <v>44376</v>
      </c>
      <c r="S125" s="211">
        <f t="shared" ca="1" si="25"/>
        <v>15</v>
      </c>
      <c r="T125" s="212" t="s">
        <v>3971</v>
      </c>
      <c r="U125" s="214" t="s">
        <v>4517</v>
      </c>
      <c r="X125" s="206">
        <v>1</v>
      </c>
    </row>
    <row r="126" spans="1:24" s="206" customFormat="1" x14ac:dyDescent="0.3">
      <c r="A126" s="207">
        <v>21</v>
      </c>
      <c r="B126" s="207">
        <v>1</v>
      </c>
      <c r="C126" s="207">
        <v>3</v>
      </c>
      <c r="D126" s="207">
        <v>20</v>
      </c>
      <c r="E126" s="207" t="str">
        <f t="shared" si="11"/>
        <v>ม.1/3</v>
      </c>
      <c r="F126" s="207">
        <v>19144</v>
      </c>
      <c r="G126" s="207" t="str">
        <f t="shared" ca="1" si="19"/>
        <v>นาย</v>
      </c>
      <c r="H126" s="208" t="s">
        <v>3875</v>
      </c>
      <c r="I126" s="208" t="s">
        <v>3840</v>
      </c>
      <c r="J126" s="208" t="str">
        <f t="shared" ca="1" si="20"/>
        <v>นายศภวิชญ์  ปุยภูเขียว</v>
      </c>
      <c r="K126" s="208" t="str">
        <f t="shared" si="21"/>
        <v xml:space="preserve">Mr.  </v>
      </c>
      <c r="L126" s="207" t="str">
        <f t="shared" si="22"/>
        <v>Mr.</v>
      </c>
      <c r="M126" s="208"/>
      <c r="N126" s="208"/>
      <c r="O126" s="207">
        <v>1</v>
      </c>
      <c r="P126" s="209">
        <v>237084</v>
      </c>
      <c r="Q126" s="210">
        <f t="shared" si="23"/>
        <v>38757</v>
      </c>
      <c r="R126" s="210">
        <f t="shared" ca="1" si="24"/>
        <v>44376</v>
      </c>
      <c r="S126" s="211">
        <f t="shared" ca="1" si="25"/>
        <v>15</v>
      </c>
      <c r="T126" s="212" t="s">
        <v>3996</v>
      </c>
      <c r="U126" s="214" t="s">
        <v>4517</v>
      </c>
      <c r="X126" s="206">
        <v>1</v>
      </c>
    </row>
    <row r="127" spans="1:24" s="206" customFormat="1" x14ac:dyDescent="0.3">
      <c r="A127" s="207">
        <v>22</v>
      </c>
      <c r="B127" s="207">
        <v>1</v>
      </c>
      <c r="C127" s="207">
        <v>4</v>
      </c>
      <c r="D127" s="207">
        <v>5</v>
      </c>
      <c r="E127" s="207" t="str">
        <f t="shared" si="11"/>
        <v>ม.1/4</v>
      </c>
      <c r="F127" s="207">
        <v>19169</v>
      </c>
      <c r="G127" s="207" t="str">
        <f t="shared" ca="1" si="19"/>
        <v>นาย</v>
      </c>
      <c r="H127" s="208" t="s">
        <v>3932</v>
      </c>
      <c r="I127" s="208" t="s">
        <v>1854</v>
      </c>
      <c r="J127" s="208" t="str">
        <f t="shared" ca="1" si="20"/>
        <v>นายชัยวัฒน์  พัดทอง</v>
      </c>
      <c r="K127" s="208" t="str">
        <f t="shared" si="21"/>
        <v xml:space="preserve">Mr.  </v>
      </c>
      <c r="L127" s="207" t="str">
        <f t="shared" si="22"/>
        <v>Mr.</v>
      </c>
      <c r="M127" s="208"/>
      <c r="N127" s="208"/>
      <c r="O127" s="207">
        <v>1</v>
      </c>
      <c r="P127" s="209">
        <v>237084</v>
      </c>
      <c r="Q127" s="210">
        <f t="shared" si="23"/>
        <v>38757</v>
      </c>
      <c r="R127" s="210">
        <f t="shared" ca="1" si="24"/>
        <v>44376</v>
      </c>
      <c r="S127" s="211">
        <f t="shared" ca="1" si="25"/>
        <v>15</v>
      </c>
      <c r="T127" s="212" t="s">
        <v>4001</v>
      </c>
      <c r="U127" s="214" t="s">
        <v>4517</v>
      </c>
      <c r="X127" s="206">
        <v>1</v>
      </c>
    </row>
    <row r="128" spans="1:24" s="206" customFormat="1" x14ac:dyDescent="0.3">
      <c r="A128" s="207">
        <v>23</v>
      </c>
      <c r="B128" s="207">
        <v>1</v>
      </c>
      <c r="C128" s="207">
        <v>4</v>
      </c>
      <c r="D128" s="207">
        <v>14</v>
      </c>
      <c r="E128" s="207" t="str">
        <f t="shared" si="11"/>
        <v>ม.1/4</v>
      </c>
      <c r="F128" s="207">
        <v>19178</v>
      </c>
      <c r="G128" s="207" t="str">
        <f t="shared" ca="1" si="19"/>
        <v>นาย</v>
      </c>
      <c r="H128" s="208" t="s">
        <v>3930</v>
      </c>
      <c r="I128" s="208" t="s">
        <v>3901</v>
      </c>
      <c r="J128" s="208" t="str">
        <f t="shared" ca="1" si="20"/>
        <v>นายธนทัต  ตะเฆ่ทอง</v>
      </c>
      <c r="K128" s="208" t="str">
        <f t="shared" si="21"/>
        <v xml:space="preserve">Mr.  </v>
      </c>
      <c r="L128" s="207" t="str">
        <f t="shared" si="22"/>
        <v>Mr.</v>
      </c>
      <c r="M128" s="208"/>
      <c r="N128" s="208"/>
      <c r="O128" s="207">
        <v>1</v>
      </c>
      <c r="P128" s="209">
        <v>237084</v>
      </c>
      <c r="Q128" s="210">
        <f t="shared" si="23"/>
        <v>38757</v>
      </c>
      <c r="R128" s="210">
        <f t="shared" ca="1" si="24"/>
        <v>44376</v>
      </c>
      <c r="S128" s="211">
        <f t="shared" ca="1" si="25"/>
        <v>15</v>
      </c>
      <c r="T128" s="212" t="s">
        <v>3998</v>
      </c>
      <c r="U128" s="214" t="s">
        <v>4517</v>
      </c>
      <c r="X128" s="206">
        <v>1</v>
      </c>
    </row>
    <row r="129" spans="1:24" s="206" customFormat="1" x14ac:dyDescent="0.3">
      <c r="A129" s="207">
        <v>24</v>
      </c>
      <c r="B129" s="207">
        <v>1</v>
      </c>
      <c r="C129" s="207">
        <v>4</v>
      </c>
      <c r="D129" s="207">
        <v>23</v>
      </c>
      <c r="E129" s="207" t="str">
        <f t="shared" si="11"/>
        <v>ม.1/4</v>
      </c>
      <c r="F129" s="207">
        <v>19187</v>
      </c>
      <c r="G129" s="207" t="str">
        <f t="shared" ca="1" si="19"/>
        <v>นาย</v>
      </c>
      <c r="H129" s="208" t="s">
        <v>90</v>
      </c>
      <c r="I129" s="208" t="s">
        <v>3903</v>
      </c>
      <c r="J129" s="208" t="str">
        <f t="shared" ca="1" si="20"/>
        <v>นายศุภชัย  ชำนิเขตร์กิจ</v>
      </c>
      <c r="K129" s="208" t="str">
        <f t="shared" si="21"/>
        <v xml:space="preserve">Mr.  </v>
      </c>
      <c r="L129" s="207" t="str">
        <f t="shared" si="22"/>
        <v>Mr.</v>
      </c>
      <c r="M129" s="208"/>
      <c r="N129" s="208"/>
      <c r="O129" s="207">
        <v>1</v>
      </c>
      <c r="P129" s="209">
        <v>237084</v>
      </c>
      <c r="Q129" s="210">
        <f t="shared" si="23"/>
        <v>38757</v>
      </c>
      <c r="R129" s="210">
        <f t="shared" ca="1" si="24"/>
        <v>44376</v>
      </c>
      <c r="S129" s="211">
        <f t="shared" ca="1" si="25"/>
        <v>15</v>
      </c>
      <c r="T129" s="212" t="s">
        <v>4000</v>
      </c>
      <c r="U129" s="214" t="s">
        <v>4517</v>
      </c>
      <c r="X129" s="206">
        <v>1</v>
      </c>
    </row>
    <row r="130" spans="1:24" s="206" customFormat="1" x14ac:dyDescent="0.3">
      <c r="A130" s="207">
        <v>25</v>
      </c>
      <c r="B130" s="207">
        <v>1</v>
      </c>
      <c r="C130" s="207">
        <v>4</v>
      </c>
      <c r="D130" s="207">
        <v>24</v>
      </c>
      <c r="E130" s="207" t="str">
        <f t="shared" si="11"/>
        <v>ม.1/4</v>
      </c>
      <c r="F130" s="207">
        <v>19188</v>
      </c>
      <c r="G130" s="207" t="str">
        <f t="shared" ca="1" si="19"/>
        <v>นาย</v>
      </c>
      <c r="H130" s="208" t="s">
        <v>3931</v>
      </c>
      <c r="I130" s="208" t="s">
        <v>3902</v>
      </c>
      <c r="J130" s="208" t="str">
        <f t="shared" ca="1" si="20"/>
        <v>นายสุชวนากร  ธระคำหาร</v>
      </c>
      <c r="K130" s="208" t="str">
        <f t="shared" si="21"/>
        <v xml:space="preserve">Mr.  </v>
      </c>
      <c r="L130" s="207" t="str">
        <f t="shared" si="22"/>
        <v>Mr.</v>
      </c>
      <c r="M130" s="208"/>
      <c r="N130" s="208"/>
      <c r="O130" s="207">
        <v>1</v>
      </c>
      <c r="P130" s="209">
        <v>237084</v>
      </c>
      <c r="Q130" s="210">
        <f t="shared" si="23"/>
        <v>38757</v>
      </c>
      <c r="R130" s="210">
        <f t="shared" ca="1" si="24"/>
        <v>44376</v>
      </c>
      <c r="S130" s="211">
        <f t="shared" ca="1" si="25"/>
        <v>15</v>
      </c>
      <c r="T130" s="212" t="s">
        <v>3999</v>
      </c>
      <c r="U130" s="214" t="s">
        <v>4517</v>
      </c>
      <c r="X130" s="206">
        <v>1</v>
      </c>
    </row>
    <row r="131" spans="1:24" s="206" customFormat="1" x14ac:dyDescent="0.3">
      <c r="A131" s="207"/>
      <c r="B131" s="207"/>
      <c r="C131" s="207"/>
      <c r="D131" s="207"/>
      <c r="E131" s="207" t="str">
        <f t="shared" ref="E131:E194" si="26">"ม."&amp;B131&amp;"/"&amp;C131</f>
        <v>ม./</v>
      </c>
      <c r="F131" s="207"/>
      <c r="G131" s="207"/>
      <c r="H131" s="208"/>
      <c r="I131" s="208"/>
      <c r="J131" s="208"/>
      <c r="K131" s="208"/>
      <c r="L131" s="207"/>
      <c r="M131" s="208"/>
      <c r="N131" s="208"/>
      <c r="O131" s="207"/>
      <c r="P131" s="209"/>
      <c r="Q131" s="210"/>
      <c r="R131" s="210"/>
      <c r="S131" s="211"/>
      <c r="T131" s="212"/>
      <c r="U131" s="214"/>
    </row>
    <row r="132" spans="1:24" s="206" customFormat="1" x14ac:dyDescent="0.3">
      <c r="A132" s="207"/>
      <c r="B132" s="207"/>
      <c r="C132" s="207"/>
      <c r="D132" s="207"/>
      <c r="E132" s="207" t="str">
        <f t="shared" si="26"/>
        <v>ม./</v>
      </c>
      <c r="F132" s="207"/>
      <c r="G132" s="207"/>
      <c r="H132" s="208"/>
      <c r="I132" s="208"/>
      <c r="J132" s="208"/>
      <c r="K132" s="208"/>
      <c r="L132" s="207"/>
      <c r="M132" s="208"/>
      <c r="N132" s="208"/>
      <c r="O132" s="207"/>
      <c r="P132" s="209"/>
      <c r="Q132" s="210"/>
      <c r="R132" s="210"/>
      <c r="S132" s="211"/>
      <c r="T132" s="212"/>
      <c r="U132" s="214"/>
    </row>
    <row r="133" spans="1:24" s="206" customFormat="1" x14ac:dyDescent="0.3">
      <c r="A133" s="207"/>
      <c r="B133" s="207"/>
      <c r="C133" s="207"/>
      <c r="D133" s="207"/>
      <c r="E133" s="207" t="str">
        <f t="shared" si="26"/>
        <v>ม./</v>
      </c>
      <c r="F133" s="207"/>
      <c r="G133" s="207"/>
      <c r="H133" s="208"/>
      <c r="I133" s="208"/>
      <c r="J133" s="208"/>
      <c r="K133" s="208"/>
      <c r="L133" s="207"/>
      <c r="M133" s="208"/>
      <c r="N133" s="208"/>
      <c r="O133" s="207"/>
      <c r="P133" s="209"/>
      <c r="Q133" s="210"/>
      <c r="R133" s="210"/>
      <c r="S133" s="211"/>
      <c r="T133" s="212"/>
      <c r="U133" s="214"/>
    </row>
    <row r="134" spans="1:24" s="206" customFormat="1" x14ac:dyDescent="0.3">
      <c r="A134" s="207"/>
      <c r="B134" s="207"/>
      <c r="C134" s="207"/>
      <c r="D134" s="207"/>
      <c r="E134" s="207" t="str">
        <f t="shared" si="26"/>
        <v>ม./</v>
      </c>
      <c r="F134" s="207"/>
      <c r="G134" s="207"/>
      <c r="H134" s="208"/>
      <c r="I134" s="208"/>
      <c r="J134" s="208"/>
      <c r="K134" s="208"/>
      <c r="L134" s="207"/>
      <c r="M134" s="208"/>
      <c r="N134" s="208"/>
      <c r="O134" s="207"/>
      <c r="P134" s="209"/>
      <c r="Q134" s="210"/>
      <c r="R134" s="210"/>
      <c r="S134" s="211"/>
      <c r="T134" s="212"/>
      <c r="U134" s="214"/>
    </row>
    <row r="135" spans="1:24" s="206" customFormat="1" x14ac:dyDescent="0.3">
      <c r="A135" s="207"/>
      <c r="B135" s="207"/>
      <c r="C135" s="207"/>
      <c r="D135" s="207"/>
      <c r="E135" s="207" t="str">
        <f t="shared" si="26"/>
        <v>ม./</v>
      </c>
      <c r="F135" s="207"/>
      <c r="G135" s="207"/>
      <c r="H135" s="208"/>
      <c r="I135" s="208"/>
      <c r="J135" s="208"/>
      <c r="K135" s="208"/>
      <c r="L135" s="207"/>
      <c r="M135" s="208"/>
      <c r="N135" s="208"/>
      <c r="O135" s="207"/>
      <c r="P135" s="209"/>
      <c r="Q135" s="210"/>
      <c r="R135" s="210"/>
      <c r="S135" s="211"/>
      <c r="T135" s="212"/>
      <c r="U135" s="214"/>
    </row>
    <row r="136" spans="1:24" s="206" customFormat="1" x14ac:dyDescent="0.3">
      <c r="A136" s="207"/>
      <c r="B136" s="207"/>
      <c r="C136" s="207"/>
      <c r="D136" s="207"/>
      <c r="E136" s="207" t="str">
        <f t="shared" si="26"/>
        <v>ม./</v>
      </c>
      <c r="F136" s="207"/>
      <c r="G136" s="207"/>
      <c r="H136" s="208"/>
      <c r="I136" s="208"/>
      <c r="J136" s="208"/>
      <c r="K136" s="208"/>
      <c r="L136" s="207"/>
      <c r="M136" s="208"/>
      <c r="N136" s="208"/>
      <c r="O136" s="207"/>
      <c r="P136" s="209"/>
      <c r="Q136" s="210"/>
      <c r="R136" s="210"/>
      <c r="S136" s="211"/>
      <c r="T136" s="212"/>
      <c r="U136" s="214"/>
    </row>
    <row r="137" spans="1:24" s="206" customFormat="1" x14ac:dyDescent="0.3">
      <c r="A137" s="207"/>
      <c r="B137" s="207"/>
      <c r="C137" s="207"/>
      <c r="D137" s="207"/>
      <c r="E137" s="207" t="str">
        <f t="shared" si="26"/>
        <v>ม./</v>
      </c>
      <c r="F137" s="207"/>
      <c r="G137" s="207"/>
      <c r="H137" s="208"/>
      <c r="I137" s="208"/>
      <c r="J137" s="208"/>
      <c r="K137" s="208"/>
      <c r="L137" s="207"/>
      <c r="M137" s="208"/>
      <c r="N137" s="208"/>
      <c r="O137" s="207"/>
      <c r="P137" s="209"/>
      <c r="Q137" s="210"/>
      <c r="R137" s="210"/>
      <c r="S137" s="211"/>
      <c r="T137" s="212"/>
      <c r="U137" s="214"/>
    </row>
    <row r="138" spans="1:24" s="206" customFormat="1" x14ac:dyDescent="0.3">
      <c r="A138" s="207"/>
      <c r="B138" s="207"/>
      <c r="C138" s="207"/>
      <c r="D138" s="207"/>
      <c r="E138" s="207" t="str">
        <f t="shared" si="26"/>
        <v>ม./</v>
      </c>
      <c r="F138" s="207"/>
      <c r="G138" s="207"/>
      <c r="H138" s="208"/>
      <c r="I138" s="208"/>
      <c r="J138" s="208"/>
      <c r="K138" s="208"/>
      <c r="L138" s="207"/>
      <c r="M138" s="208"/>
      <c r="N138" s="208"/>
      <c r="O138" s="207"/>
      <c r="P138" s="209"/>
      <c r="Q138" s="210"/>
      <c r="R138" s="210"/>
      <c r="S138" s="211"/>
      <c r="T138" s="212"/>
      <c r="U138" s="214"/>
    </row>
    <row r="139" spans="1:24" s="206" customFormat="1" x14ac:dyDescent="0.3">
      <c r="A139" s="207"/>
      <c r="B139" s="207"/>
      <c r="C139" s="207"/>
      <c r="D139" s="207"/>
      <c r="E139" s="207" t="str">
        <f t="shared" si="26"/>
        <v>ม./</v>
      </c>
      <c r="F139" s="207"/>
      <c r="G139" s="207"/>
      <c r="H139" s="208"/>
      <c r="I139" s="208"/>
      <c r="J139" s="208"/>
      <c r="K139" s="208"/>
      <c r="L139" s="207"/>
      <c r="M139" s="208"/>
      <c r="N139" s="208"/>
      <c r="O139" s="207"/>
      <c r="P139" s="209"/>
      <c r="Q139" s="210"/>
      <c r="R139" s="210"/>
      <c r="S139" s="211"/>
      <c r="T139" s="212"/>
      <c r="U139" s="214"/>
    </row>
    <row r="140" spans="1:24" s="206" customFormat="1" x14ac:dyDescent="0.3">
      <c r="A140" s="207"/>
      <c r="B140" s="207"/>
      <c r="C140" s="207"/>
      <c r="D140" s="207"/>
      <c r="E140" s="207" t="str">
        <f t="shared" si="26"/>
        <v>ม./</v>
      </c>
      <c r="F140" s="207"/>
      <c r="G140" s="207"/>
      <c r="H140" s="208"/>
      <c r="I140" s="208"/>
      <c r="J140" s="208"/>
      <c r="K140" s="208"/>
      <c r="L140" s="207"/>
      <c r="M140" s="208"/>
      <c r="N140" s="208"/>
      <c r="O140" s="207"/>
      <c r="P140" s="209"/>
      <c r="Q140" s="210"/>
      <c r="R140" s="210"/>
      <c r="S140" s="211"/>
      <c r="T140" s="212"/>
      <c r="U140" s="214"/>
    </row>
    <row r="141" spans="1:24" s="206" customFormat="1" x14ac:dyDescent="0.3">
      <c r="A141" s="207">
        <v>1</v>
      </c>
      <c r="B141" s="207">
        <v>1</v>
      </c>
      <c r="C141" s="207">
        <v>2</v>
      </c>
      <c r="D141" s="207">
        <v>4</v>
      </c>
      <c r="E141" s="207" t="str">
        <f t="shared" si="26"/>
        <v>ม.1/2</v>
      </c>
      <c r="F141" s="207">
        <v>19089</v>
      </c>
      <c r="G141" s="207" t="str">
        <f ca="1">IF(S141&gt;=15,IF(O141=1,"นาย","นางสาว"),IF(O141=1,"เด็กชาย","เด็กหญิง"))</f>
        <v>นาย</v>
      </c>
      <c r="H141" s="208" t="s">
        <v>384</v>
      </c>
      <c r="I141" s="208" t="s">
        <v>3790</v>
      </c>
      <c r="J141" s="208" t="str">
        <f ca="1">G141&amp;H141&amp;"  "&amp;I141</f>
        <v>นายจิรายุ  ฟองหล่ำ</v>
      </c>
      <c r="K141" s="208" t="str">
        <f>L141&amp;M141&amp;"  "&amp;N141</f>
        <v xml:space="preserve">Mr.  </v>
      </c>
      <c r="L141" s="207" t="str">
        <f>IF(O141=1,"Mr.","Ms.")</f>
        <v>Mr.</v>
      </c>
      <c r="M141" s="208"/>
      <c r="N141" s="208"/>
      <c r="O141" s="207">
        <v>1</v>
      </c>
      <c r="P141" s="209">
        <v>237084</v>
      </c>
      <c r="Q141" s="210">
        <f>DATE(YEAR(P141)-543,MONTH(P141),DAY(P141))</f>
        <v>38757</v>
      </c>
      <c r="R141" s="210">
        <f ca="1">TODAY()</f>
        <v>44376</v>
      </c>
      <c r="S141" s="211">
        <f ca="1">DATEDIF(Q141,R141,"Y")</f>
        <v>15</v>
      </c>
      <c r="T141" s="212" t="s">
        <v>3058</v>
      </c>
      <c r="U141" s="214" t="s">
        <v>4523</v>
      </c>
      <c r="X141" s="206">
        <v>1</v>
      </c>
    </row>
    <row r="142" spans="1:24" s="206" customFormat="1" x14ac:dyDescent="0.3">
      <c r="A142" s="207">
        <v>2</v>
      </c>
      <c r="B142" s="207">
        <v>1</v>
      </c>
      <c r="C142" s="207">
        <v>2</v>
      </c>
      <c r="D142" s="207">
        <v>22</v>
      </c>
      <c r="E142" s="207" t="str">
        <f t="shared" si="26"/>
        <v>ม.1/2</v>
      </c>
      <c r="F142" s="207">
        <v>19107</v>
      </c>
      <c r="G142" s="207" t="str">
        <f ca="1">IF(S142&gt;=15,IF(O142=1,"นาย","นางสาว"),IF(O142=1,"เด็กชาย","เด็กหญิง"))</f>
        <v>นาย</v>
      </c>
      <c r="H142" s="208" t="s">
        <v>3818</v>
      </c>
      <c r="I142" s="208" t="s">
        <v>3792</v>
      </c>
      <c r="J142" s="208" t="str">
        <f ca="1">G142&amp;H142&amp;"  "&amp;I142</f>
        <v>นายสรยุทธ  น้อยกลัด</v>
      </c>
      <c r="K142" s="208" t="str">
        <f>L142&amp;M142&amp;"  "&amp;N142</f>
        <v xml:space="preserve">Mr.  </v>
      </c>
      <c r="L142" s="207" t="str">
        <f>IF(O142=1,"Mr.","Ms.")</f>
        <v>Mr.</v>
      </c>
      <c r="M142" s="208"/>
      <c r="N142" s="208"/>
      <c r="O142" s="207">
        <v>1</v>
      </c>
      <c r="P142" s="209">
        <v>237084</v>
      </c>
      <c r="Q142" s="210">
        <f>DATE(YEAR(P142)-543,MONTH(P142),DAY(P142))</f>
        <v>38757</v>
      </c>
      <c r="R142" s="210">
        <f ca="1">TODAY()</f>
        <v>44376</v>
      </c>
      <c r="S142" s="211">
        <f ca="1">DATEDIF(Q142,R142,"Y")</f>
        <v>15</v>
      </c>
      <c r="T142" s="212" t="s">
        <v>3062</v>
      </c>
      <c r="U142" s="214" t="s">
        <v>4523</v>
      </c>
      <c r="X142" s="206">
        <v>1</v>
      </c>
    </row>
    <row r="143" spans="1:24" s="206" customFormat="1" x14ac:dyDescent="0.3">
      <c r="A143" s="207">
        <v>3</v>
      </c>
      <c r="B143" s="207">
        <v>1</v>
      </c>
      <c r="C143" s="207">
        <v>2</v>
      </c>
      <c r="D143" s="207">
        <v>26</v>
      </c>
      <c r="E143" s="207" t="str">
        <f t="shared" si="26"/>
        <v>ม.1/2</v>
      </c>
      <c r="F143" s="207">
        <v>19111</v>
      </c>
      <c r="G143" s="207" t="str">
        <f ca="1">IF(S143&gt;=15,IF(O143=1,"นาย","นางสาว"),IF(O143=1,"เด็กชาย","เด็กหญิง"))</f>
        <v>นาย</v>
      </c>
      <c r="H143" s="208" t="s">
        <v>832</v>
      </c>
      <c r="I143" s="208" t="s">
        <v>3791</v>
      </c>
      <c r="J143" s="208" t="str">
        <f ca="1">G143&amp;H143&amp;"  "&amp;I143</f>
        <v>นายอานนท์  แสงเงิน</v>
      </c>
      <c r="K143" s="208" t="str">
        <f>L143&amp;M143&amp;"  "&amp;N143</f>
        <v xml:space="preserve">Mr.  </v>
      </c>
      <c r="L143" s="207" t="str">
        <f>IF(O143=1,"Mr.","Ms.")</f>
        <v>Mr.</v>
      </c>
      <c r="M143" s="208"/>
      <c r="N143" s="208"/>
      <c r="O143" s="207">
        <v>1</v>
      </c>
      <c r="P143" s="209">
        <v>237084</v>
      </c>
      <c r="Q143" s="210">
        <f>DATE(YEAR(P143)-543,MONTH(P143),DAY(P143))</f>
        <v>38757</v>
      </c>
      <c r="R143" s="210">
        <f ca="1">TODAY()</f>
        <v>44376</v>
      </c>
      <c r="S143" s="211">
        <f ca="1">DATEDIF(Q143,R143,"Y")</f>
        <v>15</v>
      </c>
      <c r="T143" s="212" t="s">
        <v>3060</v>
      </c>
      <c r="U143" s="214" t="s">
        <v>4523</v>
      </c>
      <c r="X143" s="206">
        <v>1</v>
      </c>
    </row>
    <row r="144" spans="1:24" s="206" customFormat="1" x14ac:dyDescent="0.3">
      <c r="A144" s="207">
        <v>4</v>
      </c>
      <c r="B144" s="207">
        <v>1</v>
      </c>
      <c r="C144" s="207">
        <v>2</v>
      </c>
      <c r="D144" s="207">
        <v>32</v>
      </c>
      <c r="E144" s="207" t="str">
        <f t="shared" si="26"/>
        <v>ม.1/2</v>
      </c>
      <c r="F144" s="207">
        <v>19117</v>
      </c>
      <c r="G144" s="207" t="str">
        <f ca="1">IF(S144&gt;=15,IF(O144=1,"นาย","นางสาว"),IF(O144=1,"เด็กชาย","เด็กหญิง"))</f>
        <v>นางสาว</v>
      </c>
      <c r="H144" s="208" t="s">
        <v>3827</v>
      </c>
      <c r="I144" s="208" t="s">
        <v>3800</v>
      </c>
      <c r="J144" s="208" t="str">
        <f ca="1">G144&amp;H144&amp;"  "&amp;I144</f>
        <v>นางสาวปรียาภรณ์  ทัพชุมพล</v>
      </c>
      <c r="K144" s="208" t="str">
        <f>L144&amp;M144&amp;"  "&amp;N144</f>
        <v xml:space="preserve">Ms.  </v>
      </c>
      <c r="L144" s="207" t="str">
        <f>IF(O144=1,"Mr.","Ms.")</f>
        <v>Ms.</v>
      </c>
      <c r="M144" s="208"/>
      <c r="N144" s="208"/>
      <c r="O144" s="207">
        <v>2</v>
      </c>
      <c r="P144" s="209">
        <v>237084</v>
      </c>
      <c r="Q144" s="210">
        <f>DATE(YEAR(P144)-543,MONTH(P144),DAY(P144))</f>
        <v>38757</v>
      </c>
      <c r="R144" s="210">
        <f ca="1">TODAY()</f>
        <v>44376</v>
      </c>
      <c r="S144" s="211">
        <f ca="1">DATEDIF(Q144,R144,"Y")</f>
        <v>15</v>
      </c>
      <c r="T144" s="212" t="s">
        <v>3086</v>
      </c>
      <c r="U144" s="214" t="s">
        <v>4523</v>
      </c>
      <c r="X144" s="206">
        <v>1</v>
      </c>
    </row>
    <row r="145" spans="1:24" s="206" customFormat="1" x14ac:dyDescent="0.3">
      <c r="A145" s="207">
        <v>5</v>
      </c>
      <c r="B145" s="207">
        <v>1</v>
      </c>
      <c r="C145" s="207">
        <v>2</v>
      </c>
      <c r="D145" s="207">
        <v>34</v>
      </c>
      <c r="E145" s="207" t="str">
        <f t="shared" si="26"/>
        <v>ม.1/2</v>
      </c>
      <c r="F145" s="207">
        <v>19119</v>
      </c>
      <c r="G145" s="207" t="str">
        <f ca="1">IF(S145&gt;=15,IF(O145=1,"นาย","นางสาว"),IF(O145=1,"เด็กชาย","เด็กหญิง"))</f>
        <v>นางสาว</v>
      </c>
      <c r="H145" s="208" t="s">
        <v>3828</v>
      </c>
      <c r="I145" s="208" t="s">
        <v>3801</v>
      </c>
      <c r="J145" s="208" t="str">
        <f ca="1">G145&amp;H145&amp;"  "&amp;I145</f>
        <v>นางสาวไพลิน  สาดนอก</v>
      </c>
      <c r="K145" s="208" t="str">
        <f>L145&amp;M145&amp;"  "&amp;N145</f>
        <v xml:space="preserve">Ms.  </v>
      </c>
      <c r="L145" s="207" t="str">
        <f>IF(O145=1,"Mr.","Ms.")</f>
        <v>Ms.</v>
      </c>
      <c r="M145" s="208"/>
      <c r="N145" s="208"/>
      <c r="O145" s="207">
        <v>2</v>
      </c>
      <c r="P145" s="209">
        <v>237084</v>
      </c>
      <c r="Q145" s="210">
        <f>DATE(YEAR(P145)-543,MONTH(P145),DAY(P145))</f>
        <v>38757</v>
      </c>
      <c r="R145" s="210">
        <f ca="1">TODAY()</f>
        <v>44376</v>
      </c>
      <c r="S145" s="211">
        <f ca="1">DATEDIF(Q145,R145,"Y")</f>
        <v>15</v>
      </c>
      <c r="T145" s="212" t="s">
        <v>3088</v>
      </c>
      <c r="U145" s="214" t="s">
        <v>4523</v>
      </c>
      <c r="X145" s="206">
        <v>1</v>
      </c>
    </row>
    <row r="146" spans="1:24" s="206" customFormat="1" x14ac:dyDescent="0.3">
      <c r="A146" s="207"/>
      <c r="B146" s="207"/>
      <c r="C146" s="207"/>
      <c r="D146" s="207"/>
      <c r="E146" s="207" t="str">
        <f t="shared" si="26"/>
        <v>ม./</v>
      </c>
      <c r="F146" s="207"/>
      <c r="G146" s="207"/>
      <c r="H146" s="208"/>
      <c r="I146" s="208"/>
      <c r="J146" s="208"/>
      <c r="K146" s="208"/>
      <c r="L146" s="207"/>
      <c r="M146" s="208"/>
      <c r="N146" s="208"/>
      <c r="O146" s="207"/>
      <c r="P146" s="209"/>
      <c r="Q146" s="210"/>
      <c r="R146" s="210"/>
      <c r="S146" s="211"/>
      <c r="T146" s="212"/>
      <c r="U146" s="214"/>
    </row>
    <row r="147" spans="1:24" s="206" customFormat="1" x14ac:dyDescent="0.3">
      <c r="A147" s="207"/>
      <c r="B147" s="207"/>
      <c r="C147" s="207"/>
      <c r="D147" s="207"/>
      <c r="E147" s="207" t="str">
        <f t="shared" si="26"/>
        <v>ม./</v>
      </c>
      <c r="F147" s="207"/>
      <c r="G147" s="207"/>
      <c r="H147" s="208"/>
      <c r="I147" s="208"/>
      <c r="J147" s="208"/>
      <c r="K147" s="208"/>
      <c r="L147" s="207"/>
      <c r="M147" s="208"/>
      <c r="N147" s="208"/>
      <c r="O147" s="207"/>
      <c r="P147" s="209"/>
      <c r="Q147" s="210"/>
      <c r="R147" s="210"/>
      <c r="S147" s="211"/>
      <c r="T147" s="212"/>
      <c r="U147" s="214"/>
    </row>
    <row r="148" spans="1:24" s="206" customFormat="1" x14ac:dyDescent="0.3">
      <c r="A148" s="207"/>
      <c r="B148" s="207"/>
      <c r="C148" s="207"/>
      <c r="D148" s="207"/>
      <c r="E148" s="207" t="str">
        <f t="shared" si="26"/>
        <v>ม./</v>
      </c>
      <c r="F148" s="207"/>
      <c r="G148" s="207"/>
      <c r="H148" s="208"/>
      <c r="I148" s="208"/>
      <c r="J148" s="208"/>
      <c r="K148" s="208"/>
      <c r="L148" s="207"/>
      <c r="M148" s="208"/>
      <c r="N148" s="208"/>
      <c r="O148" s="207"/>
      <c r="P148" s="209"/>
      <c r="Q148" s="210"/>
      <c r="R148" s="210"/>
      <c r="S148" s="211"/>
      <c r="T148" s="212"/>
      <c r="U148" s="214"/>
    </row>
    <row r="149" spans="1:24" s="206" customFormat="1" x14ac:dyDescent="0.3">
      <c r="A149" s="207"/>
      <c r="B149" s="207"/>
      <c r="C149" s="207"/>
      <c r="D149" s="207"/>
      <c r="E149" s="207" t="str">
        <f t="shared" si="26"/>
        <v>ม./</v>
      </c>
      <c r="F149" s="207"/>
      <c r="G149" s="207"/>
      <c r="H149" s="208"/>
      <c r="I149" s="208"/>
      <c r="J149" s="208"/>
      <c r="K149" s="208"/>
      <c r="L149" s="207"/>
      <c r="M149" s="208"/>
      <c r="N149" s="208"/>
      <c r="O149" s="207"/>
      <c r="P149" s="209"/>
      <c r="Q149" s="210"/>
      <c r="R149" s="210"/>
      <c r="S149" s="211"/>
      <c r="T149" s="212"/>
      <c r="U149" s="214"/>
    </row>
    <row r="150" spans="1:24" s="206" customFormat="1" x14ac:dyDescent="0.3">
      <c r="A150" s="207"/>
      <c r="B150" s="207"/>
      <c r="C150" s="207"/>
      <c r="D150" s="207"/>
      <c r="E150" s="207" t="str">
        <f t="shared" si="26"/>
        <v>ม./</v>
      </c>
      <c r="F150" s="207"/>
      <c r="G150" s="207"/>
      <c r="H150" s="208"/>
      <c r="I150" s="208"/>
      <c r="J150" s="208"/>
      <c r="K150" s="208"/>
      <c r="L150" s="207"/>
      <c r="M150" s="208"/>
      <c r="N150" s="208"/>
      <c r="O150" s="207"/>
      <c r="P150" s="209"/>
      <c r="Q150" s="210"/>
      <c r="R150" s="210"/>
      <c r="S150" s="211"/>
      <c r="T150" s="212"/>
      <c r="U150" s="214"/>
    </row>
    <row r="151" spans="1:24" s="206" customFormat="1" x14ac:dyDescent="0.3">
      <c r="A151" s="207"/>
      <c r="B151" s="207"/>
      <c r="C151" s="207"/>
      <c r="D151" s="207"/>
      <c r="E151" s="207" t="str">
        <f t="shared" si="26"/>
        <v>ม./</v>
      </c>
      <c r="F151" s="207"/>
      <c r="G151" s="207"/>
      <c r="H151" s="208"/>
      <c r="I151" s="208"/>
      <c r="J151" s="208"/>
      <c r="K151" s="208"/>
      <c r="L151" s="207"/>
      <c r="M151" s="208"/>
      <c r="N151" s="208"/>
      <c r="O151" s="207"/>
      <c r="P151" s="209"/>
      <c r="Q151" s="210"/>
      <c r="R151" s="210"/>
      <c r="S151" s="211"/>
      <c r="T151" s="212"/>
      <c r="U151" s="214"/>
    </row>
    <row r="152" spans="1:24" s="206" customFormat="1" x14ac:dyDescent="0.3">
      <c r="A152" s="207"/>
      <c r="B152" s="207"/>
      <c r="C152" s="207"/>
      <c r="D152" s="207"/>
      <c r="E152" s="207" t="str">
        <f t="shared" si="26"/>
        <v>ม./</v>
      </c>
      <c r="F152" s="207"/>
      <c r="G152" s="207"/>
      <c r="H152" s="208"/>
      <c r="I152" s="208"/>
      <c r="J152" s="208"/>
      <c r="K152" s="208"/>
      <c r="L152" s="207"/>
      <c r="M152" s="208"/>
      <c r="N152" s="208"/>
      <c r="O152" s="207"/>
      <c r="P152" s="209"/>
      <c r="Q152" s="210"/>
      <c r="R152" s="210"/>
      <c r="S152" s="211"/>
      <c r="T152" s="212"/>
      <c r="U152" s="214"/>
    </row>
    <row r="153" spans="1:24" s="206" customFormat="1" x14ac:dyDescent="0.3">
      <c r="A153" s="207"/>
      <c r="B153" s="207"/>
      <c r="C153" s="207"/>
      <c r="D153" s="207"/>
      <c r="E153" s="207" t="str">
        <f t="shared" si="26"/>
        <v>ม./</v>
      </c>
      <c r="F153" s="207"/>
      <c r="G153" s="207"/>
      <c r="H153" s="208"/>
      <c r="I153" s="208"/>
      <c r="J153" s="208"/>
      <c r="K153" s="208"/>
      <c r="L153" s="207"/>
      <c r="M153" s="208"/>
      <c r="N153" s="208"/>
      <c r="O153" s="207"/>
      <c r="P153" s="209"/>
      <c r="Q153" s="210"/>
      <c r="R153" s="210"/>
      <c r="S153" s="211"/>
      <c r="T153" s="212"/>
      <c r="U153" s="214"/>
    </row>
    <row r="154" spans="1:24" s="206" customFormat="1" x14ac:dyDescent="0.3">
      <c r="A154" s="207"/>
      <c r="B154" s="207"/>
      <c r="C154" s="207"/>
      <c r="D154" s="207"/>
      <c r="E154" s="207" t="str">
        <f t="shared" si="26"/>
        <v>ม./</v>
      </c>
      <c r="F154" s="207"/>
      <c r="G154" s="207"/>
      <c r="H154" s="208"/>
      <c r="I154" s="208"/>
      <c r="J154" s="208"/>
      <c r="K154" s="208"/>
      <c r="L154" s="207"/>
      <c r="M154" s="208"/>
      <c r="N154" s="208"/>
      <c r="O154" s="207"/>
      <c r="P154" s="209"/>
      <c r="Q154" s="210"/>
      <c r="R154" s="210"/>
      <c r="S154" s="211"/>
      <c r="T154" s="212"/>
      <c r="U154" s="214"/>
    </row>
    <row r="155" spans="1:24" s="206" customFormat="1" x14ac:dyDescent="0.3">
      <c r="A155" s="207"/>
      <c r="B155" s="207"/>
      <c r="C155" s="207"/>
      <c r="D155" s="207"/>
      <c r="E155" s="207" t="str">
        <f t="shared" si="26"/>
        <v>ม./</v>
      </c>
      <c r="F155" s="207"/>
      <c r="G155" s="207"/>
      <c r="H155" s="208"/>
      <c r="I155" s="208"/>
      <c r="J155" s="208"/>
      <c r="K155" s="208"/>
      <c r="L155" s="207"/>
      <c r="M155" s="208"/>
      <c r="N155" s="208"/>
      <c r="O155" s="207"/>
      <c r="P155" s="209"/>
      <c r="Q155" s="210"/>
      <c r="R155" s="210"/>
      <c r="S155" s="211"/>
      <c r="T155" s="212"/>
      <c r="U155" s="214"/>
    </row>
    <row r="156" spans="1:24" s="206" customFormat="1" x14ac:dyDescent="0.3">
      <c r="A156" s="207"/>
      <c r="B156" s="207"/>
      <c r="C156" s="207"/>
      <c r="D156" s="207"/>
      <c r="E156" s="207" t="str">
        <f t="shared" si="26"/>
        <v>ม./</v>
      </c>
      <c r="F156" s="207"/>
      <c r="G156" s="207"/>
      <c r="H156" s="208"/>
      <c r="I156" s="208"/>
      <c r="J156" s="208"/>
      <c r="K156" s="208"/>
      <c r="L156" s="207"/>
      <c r="M156" s="208"/>
      <c r="N156" s="208"/>
      <c r="O156" s="207"/>
      <c r="P156" s="209"/>
      <c r="Q156" s="210"/>
      <c r="R156" s="210"/>
      <c r="S156" s="211"/>
      <c r="T156" s="212"/>
      <c r="U156" s="214"/>
    </row>
    <row r="157" spans="1:24" s="206" customFormat="1" x14ac:dyDescent="0.3">
      <c r="A157" s="207"/>
      <c r="B157" s="207"/>
      <c r="C157" s="207"/>
      <c r="D157" s="207"/>
      <c r="E157" s="207" t="str">
        <f t="shared" si="26"/>
        <v>ม./</v>
      </c>
      <c r="F157" s="207"/>
      <c r="G157" s="207"/>
      <c r="H157" s="208"/>
      <c r="I157" s="208"/>
      <c r="J157" s="208"/>
      <c r="K157" s="208"/>
      <c r="L157" s="207"/>
      <c r="M157" s="208"/>
      <c r="N157" s="208"/>
      <c r="O157" s="207"/>
      <c r="P157" s="209"/>
      <c r="Q157" s="210"/>
      <c r="R157" s="210"/>
      <c r="S157" s="211"/>
      <c r="T157" s="212"/>
      <c r="U157" s="214"/>
    </row>
    <row r="158" spans="1:24" s="206" customFormat="1" x14ac:dyDescent="0.3">
      <c r="A158" s="207"/>
      <c r="B158" s="207"/>
      <c r="C158" s="207"/>
      <c r="D158" s="207"/>
      <c r="E158" s="207" t="str">
        <f t="shared" si="26"/>
        <v>ม./</v>
      </c>
      <c r="F158" s="207"/>
      <c r="G158" s="207"/>
      <c r="H158" s="208"/>
      <c r="I158" s="208"/>
      <c r="J158" s="208"/>
      <c r="K158" s="208"/>
      <c r="L158" s="207"/>
      <c r="M158" s="208"/>
      <c r="N158" s="208"/>
      <c r="O158" s="207"/>
      <c r="P158" s="209"/>
      <c r="Q158" s="210"/>
      <c r="R158" s="210"/>
      <c r="S158" s="211"/>
      <c r="T158" s="212"/>
      <c r="U158" s="214"/>
    </row>
    <row r="159" spans="1:24" s="206" customFormat="1" x14ac:dyDescent="0.3">
      <c r="A159" s="207"/>
      <c r="B159" s="207"/>
      <c r="C159" s="207"/>
      <c r="D159" s="207"/>
      <c r="E159" s="207" t="str">
        <f t="shared" si="26"/>
        <v>ม./</v>
      </c>
      <c r="F159" s="207"/>
      <c r="G159" s="207"/>
      <c r="H159" s="208"/>
      <c r="I159" s="208"/>
      <c r="J159" s="208"/>
      <c r="K159" s="208"/>
      <c r="L159" s="207"/>
      <c r="M159" s="208"/>
      <c r="N159" s="208"/>
      <c r="O159" s="207"/>
      <c r="P159" s="209"/>
      <c r="Q159" s="210"/>
      <c r="R159" s="210"/>
      <c r="S159" s="211"/>
      <c r="T159" s="212"/>
      <c r="U159" s="214"/>
    </row>
    <row r="160" spans="1:24" s="206" customFormat="1" x14ac:dyDescent="0.3">
      <c r="A160" s="207"/>
      <c r="B160" s="207"/>
      <c r="C160" s="207"/>
      <c r="D160" s="207"/>
      <c r="E160" s="207" t="str">
        <f t="shared" si="26"/>
        <v>ม./</v>
      </c>
      <c r="F160" s="207"/>
      <c r="G160" s="207"/>
      <c r="H160" s="208"/>
      <c r="I160" s="208"/>
      <c r="J160" s="208"/>
      <c r="K160" s="208"/>
      <c r="L160" s="207"/>
      <c r="M160" s="208"/>
      <c r="N160" s="208"/>
      <c r="O160" s="207"/>
      <c r="P160" s="209"/>
      <c r="Q160" s="210"/>
      <c r="R160" s="210"/>
      <c r="S160" s="211"/>
      <c r="T160" s="212"/>
      <c r="U160" s="214"/>
    </row>
    <row r="161" spans="1:24" s="206" customFormat="1" x14ac:dyDescent="0.3">
      <c r="A161" s="207"/>
      <c r="B161" s="207"/>
      <c r="C161" s="207"/>
      <c r="D161" s="207"/>
      <c r="E161" s="207" t="str">
        <f t="shared" si="26"/>
        <v>ม./</v>
      </c>
      <c r="F161" s="207"/>
      <c r="G161" s="207"/>
      <c r="H161" s="208"/>
      <c r="I161" s="208"/>
      <c r="J161" s="208"/>
      <c r="K161" s="208"/>
      <c r="L161" s="207"/>
      <c r="M161" s="208"/>
      <c r="N161" s="208"/>
      <c r="O161" s="207"/>
      <c r="P161" s="209"/>
      <c r="Q161" s="210"/>
      <c r="R161" s="210"/>
      <c r="S161" s="211"/>
      <c r="T161" s="212"/>
      <c r="U161" s="214"/>
    </row>
    <row r="162" spans="1:24" s="206" customFormat="1" x14ac:dyDescent="0.3">
      <c r="A162" s="207"/>
      <c r="B162" s="207"/>
      <c r="C162" s="207"/>
      <c r="D162" s="207"/>
      <c r="E162" s="207" t="str">
        <f t="shared" si="26"/>
        <v>ม./</v>
      </c>
      <c r="F162" s="207"/>
      <c r="G162" s="207"/>
      <c r="H162" s="208"/>
      <c r="I162" s="208"/>
      <c r="J162" s="208"/>
      <c r="K162" s="208"/>
      <c r="L162" s="207"/>
      <c r="M162" s="208"/>
      <c r="N162" s="208"/>
      <c r="O162" s="207"/>
      <c r="P162" s="209"/>
      <c r="Q162" s="210"/>
      <c r="R162" s="210"/>
      <c r="S162" s="211"/>
      <c r="T162" s="212"/>
      <c r="U162" s="214"/>
    </row>
    <row r="163" spans="1:24" s="206" customFormat="1" x14ac:dyDescent="0.3">
      <c r="A163" s="207"/>
      <c r="B163" s="207"/>
      <c r="C163" s="207"/>
      <c r="D163" s="207"/>
      <c r="E163" s="207" t="str">
        <f t="shared" si="26"/>
        <v>ม./</v>
      </c>
      <c r="F163" s="207"/>
      <c r="G163" s="207"/>
      <c r="H163" s="208"/>
      <c r="I163" s="208"/>
      <c r="J163" s="208"/>
      <c r="K163" s="208"/>
      <c r="L163" s="207"/>
      <c r="M163" s="208"/>
      <c r="N163" s="208"/>
      <c r="O163" s="207"/>
      <c r="P163" s="209"/>
      <c r="Q163" s="210"/>
      <c r="R163" s="210"/>
      <c r="S163" s="211"/>
      <c r="T163" s="212"/>
      <c r="U163" s="214"/>
    </row>
    <row r="164" spans="1:24" s="206" customFormat="1" x14ac:dyDescent="0.3">
      <c r="A164" s="207"/>
      <c r="B164" s="207"/>
      <c r="C164" s="207"/>
      <c r="D164" s="207"/>
      <c r="E164" s="207" t="str">
        <f t="shared" si="26"/>
        <v>ม./</v>
      </c>
      <c r="F164" s="207"/>
      <c r="G164" s="207"/>
      <c r="H164" s="208"/>
      <c r="I164" s="208"/>
      <c r="J164" s="208"/>
      <c r="K164" s="208"/>
      <c r="L164" s="207"/>
      <c r="M164" s="208"/>
      <c r="N164" s="208"/>
      <c r="O164" s="207"/>
      <c r="P164" s="209"/>
      <c r="Q164" s="210"/>
      <c r="R164" s="210"/>
      <c r="S164" s="211"/>
      <c r="T164" s="212"/>
      <c r="U164" s="214"/>
    </row>
    <row r="165" spans="1:24" s="206" customFormat="1" x14ac:dyDescent="0.3">
      <c r="A165" s="207"/>
      <c r="B165" s="207"/>
      <c r="C165" s="207"/>
      <c r="D165" s="207"/>
      <c r="E165" s="207" t="str">
        <f t="shared" si="26"/>
        <v>ม./</v>
      </c>
      <c r="F165" s="207"/>
      <c r="G165" s="207"/>
      <c r="H165" s="208"/>
      <c r="I165" s="208"/>
      <c r="J165" s="208"/>
      <c r="K165" s="208"/>
      <c r="L165" s="207"/>
      <c r="M165" s="208"/>
      <c r="N165" s="208"/>
      <c r="O165" s="207"/>
      <c r="P165" s="209"/>
      <c r="Q165" s="210"/>
      <c r="R165" s="210"/>
      <c r="S165" s="211"/>
      <c r="T165" s="212"/>
      <c r="U165" s="214"/>
    </row>
    <row r="166" spans="1:24" s="206" customFormat="1" x14ac:dyDescent="0.3">
      <c r="A166" s="207"/>
      <c r="B166" s="207"/>
      <c r="C166" s="207"/>
      <c r="D166" s="207"/>
      <c r="E166" s="207" t="str">
        <f t="shared" si="26"/>
        <v>ม./</v>
      </c>
      <c r="F166" s="207"/>
      <c r="G166" s="207"/>
      <c r="H166" s="208"/>
      <c r="I166" s="208"/>
      <c r="J166" s="208"/>
      <c r="K166" s="208"/>
      <c r="L166" s="207"/>
      <c r="M166" s="208"/>
      <c r="N166" s="208"/>
      <c r="O166" s="207"/>
      <c r="P166" s="209"/>
      <c r="Q166" s="210"/>
      <c r="R166" s="210"/>
      <c r="S166" s="211"/>
      <c r="T166" s="212"/>
      <c r="U166" s="214"/>
    </row>
    <row r="167" spans="1:24" s="206" customFormat="1" x14ac:dyDescent="0.3">
      <c r="A167" s="207"/>
      <c r="B167" s="207"/>
      <c r="C167" s="207"/>
      <c r="D167" s="207"/>
      <c r="E167" s="207" t="str">
        <f t="shared" si="26"/>
        <v>ม./</v>
      </c>
      <c r="F167" s="207"/>
      <c r="G167" s="207"/>
      <c r="H167" s="208"/>
      <c r="I167" s="208"/>
      <c r="J167" s="208"/>
      <c r="K167" s="208"/>
      <c r="L167" s="207"/>
      <c r="M167" s="208"/>
      <c r="N167" s="208"/>
      <c r="O167" s="207"/>
      <c r="P167" s="209"/>
      <c r="Q167" s="210"/>
      <c r="R167" s="210"/>
      <c r="S167" s="211"/>
      <c r="T167" s="212"/>
      <c r="U167" s="214"/>
    </row>
    <row r="168" spans="1:24" s="206" customFormat="1" x14ac:dyDescent="0.3">
      <c r="A168" s="207"/>
      <c r="B168" s="207"/>
      <c r="C168" s="207"/>
      <c r="D168" s="207"/>
      <c r="E168" s="207" t="str">
        <f t="shared" si="26"/>
        <v>ม./</v>
      </c>
      <c r="F168" s="207"/>
      <c r="G168" s="207"/>
      <c r="H168" s="208"/>
      <c r="I168" s="208"/>
      <c r="J168" s="208"/>
      <c r="K168" s="208"/>
      <c r="L168" s="207"/>
      <c r="M168" s="208"/>
      <c r="N168" s="208"/>
      <c r="O168" s="207"/>
      <c r="P168" s="209"/>
      <c r="Q168" s="210"/>
      <c r="R168" s="210"/>
      <c r="S168" s="211"/>
      <c r="T168" s="212"/>
      <c r="U168" s="214"/>
    </row>
    <row r="169" spans="1:24" s="206" customFormat="1" x14ac:dyDescent="0.3">
      <c r="A169" s="207"/>
      <c r="B169" s="207"/>
      <c r="C169" s="207"/>
      <c r="D169" s="207"/>
      <c r="E169" s="207" t="str">
        <f t="shared" si="26"/>
        <v>ม./</v>
      </c>
      <c r="F169" s="207"/>
      <c r="G169" s="207"/>
      <c r="H169" s="208"/>
      <c r="I169" s="208"/>
      <c r="J169" s="208"/>
      <c r="K169" s="208"/>
      <c r="L169" s="207"/>
      <c r="M169" s="208"/>
      <c r="N169" s="208"/>
      <c r="O169" s="207"/>
      <c r="P169" s="209"/>
      <c r="Q169" s="210"/>
      <c r="R169" s="210"/>
      <c r="S169" s="211"/>
      <c r="T169" s="212"/>
      <c r="U169" s="214"/>
    </row>
    <row r="170" spans="1:24" s="206" customFormat="1" x14ac:dyDescent="0.3">
      <c r="A170" s="207"/>
      <c r="B170" s="207"/>
      <c r="C170" s="207"/>
      <c r="D170" s="207"/>
      <c r="E170" s="207" t="str">
        <f t="shared" si="26"/>
        <v>ม./</v>
      </c>
      <c r="F170" s="207"/>
      <c r="G170" s="207"/>
      <c r="H170" s="208"/>
      <c r="I170" s="208"/>
      <c r="J170" s="208"/>
      <c r="K170" s="208"/>
      <c r="L170" s="207"/>
      <c r="M170" s="208"/>
      <c r="N170" s="208"/>
      <c r="O170" s="207"/>
      <c r="P170" s="209"/>
      <c r="Q170" s="210"/>
      <c r="R170" s="210"/>
      <c r="S170" s="211"/>
      <c r="T170" s="212"/>
      <c r="U170" s="214"/>
    </row>
    <row r="171" spans="1:24" s="206" customFormat="1" x14ac:dyDescent="0.3">
      <c r="A171" s="207"/>
      <c r="B171" s="207"/>
      <c r="C171" s="207"/>
      <c r="D171" s="207"/>
      <c r="E171" s="207" t="str">
        <f t="shared" si="26"/>
        <v>ม./</v>
      </c>
      <c r="F171" s="207"/>
      <c r="G171" s="207"/>
      <c r="H171" s="208"/>
      <c r="I171" s="208"/>
      <c r="J171" s="208"/>
      <c r="K171" s="208"/>
      <c r="L171" s="207"/>
      <c r="M171" s="208"/>
      <c r="N171" s="208"/>
      <c r="O171" s="207"/>
      <c r="P171" s="209"/>
      <c r="Q171" s="210"/>
      <c r="R171" s="210"/>
      <c r="S171" s="211"/>
      <c r="T171" s="212"/>
      <c r="U171" s="214"/>
    </row>
    <row r="172" spans="1:24" s="206" customFormat="1" x14ac:dyDescent="0.3">
      <c r="A172" s="207"/>
      <c r="B172" s="207"/>
      <c r="C172" s="207"/>
      <c r="D172" s="207"/>
      <c r="E172" s="207" t="str">
        <f t="shared" si="26"/>
        <v>ม./</v>
      </c>
      <c r="F172" s="207"/>
      <c r="G172" s="207"/>
      <c r="H172" s="208"/>
      <c r="I172" s="208"/>
      <c r="J172" s="208"/>
      <c r="K172" s="208"/>
      <c r="L172" s="207"/>
      <c r="M172" s="208"/>
      <c r="N172" s="208"/>
      <c r="O172" s="207"/>
      <c r="P172" s="209"/>
      <c r="Q172" s="210"/>
      <c r="R172" s="210"/>
      <c r="S172" s="211"/>
      <c r="T172" s="212"/>
      <c r="U172" s="214"/>
    </row>
    <row r="173" spans="1:24" s="206" customFormat="1" x14ac:dyDescent="0.3">
      <c r="A173" s="207"/>
      <c r="B173" s="207"/>
      <c r="C173" s="207"/>
      <c r="D173" s="207"/>
      <c r="E173" s="207" t="str">
        <f t="shared" si="26"/>
        <v>ม./</v>
      </c>
      <c r="F173" s="207"/>
      <c r="G173" s="207"/>
      <c r="H173" s="208"/>
      <c r="I173" s="208"/>
      <c r="J173" s="208"/>
      <c r="K173" s="208"/>
      <c r="L173" s="207"/>
      <c r="M173" s="208"/>
      <c r="N173" s="208"/>
      <c r="O173" s="207"/>
      <c r="P173" s="209"/>
      <c r="Q173" s="210"/>
      <c r="R173" s="210"/>
      <c r="S173" s="211"/>
      <c r="T173" s="212"/>
      <c r="U173" s="214"/>
    </row>
    <row r="174" spans="1:24" s="206" customFormat="1" x14ac:dyDescent="0.3">
      <c r="A174" s="207"/>
      <c r="B174" s="207"/>
      <c r="C174" s="207"/>
      <c r="D174" s="207"/>
      <c r="E174" s="207" t="str">
        <f t="shared" si="26"/>
        <v>ม./</v>
      </c>
      <c r="F174" s="207"/>
      <c r="G174" s="207"/>
      <c r="H174" s="208"/>
      <c r="I174" s="208"/>
      <c r="J174" s="208"/>
      <c r="K174" s="208"/>
      <c r="L174" s="207"/>
      <c r="M174" s="208"/>
      <c r="N174" s="208"/>
      <c r="O174" s="207"/>
      <c r="P174" s="209"/>
      <c r="Q174" s="210"/>
      <c r="R174" s="210"/>
      <c r="S174" s="211"/>
      <c r="T174" s="212"/>
      <c r="U174" s="214"/>
    </row>
    <row r="175" spans="1:24" s="206" customFormat="1" x14ac:dyDescent="0.3">
      <c r="A175" s="207"/>
      <c r="B175" s="207"/>
      <c r="C175" s="207"/>
      <c r="D175" s="207"/>
      <c r="E175" s="207" t="str">
        <f t="shared" si="26"/>
        <v>ม./</v>
      </c>
      <c r="F175" s="207"/>
      <c r="G175" s="207"/>
      <c r="H175" s="208"/>
      <c r="I175" s="208"/>
      <c r="J175" s="208"/>
      <c r="K175" s="208"/>
      <c r="L175" s="207"/>
      <c r="M175" s="208"/>
      <c r="N175" s="208"/>
      <c r="O175" s="207"/>
      <c r="P175" s="209"/>
      <c r="Q175" s="210"/>
      <c r="R175" s="210"/>
      <c r="S175" s="211"/>
      <c r="T175" s="212"/>
      <c r="U175" s="214"/>
    </row>
    <row r="176" spans="1:24" s="206" customFormat="1" x14ac:dyDescent="0.3">
      <c r="A176" s="207">
        <v>1</v>
      </c>
      <c r="B176" s="207">
        <v>1</v>
      </c>
      <c r="C176" s="207">
        <v>3</v>
      </c>
      <c r="D176" s="207">
        <v>7</v>
      </c>
      <c r="E176" s="207" t="str">
        <f t="shared" si="26"/>
        <v>ม.1/3</v>
      </c>
      <c r="F176" s="207">
        <v>19131</v>
      </c>
      <c r="G176" s="207" t="str">
        <f t="shared" ref="G176:G185" ca="1" si="27">IF(S176&gt;=15,IF(O176=1,"นาย","นางสาว"),IF(O176=1,"เด็กชาย","เด็กหญิง"))</f>
        <v>นาย</v>
      </c>
      <c r="H176" s="208" t="s">
        <v>3880</v>
      </c>
      <c r="I176" s="208" t="s">
        <v>3849</v>
      </c>
      <c r="J176" s="208" t="str">
        <f t="shared" ref="J176:J193" ca="1" si="28">G176&amp;H176&amp;"  "&amp;I176</f>
        <v>นายฐิติพงศ์  กุลนาดา</v>
      </c>
      <c r="K176" s="208" t="str">
        <f t="shared" ref="K176:K193" si="29">L176&amp;M176&amp;"  "&amp;N176</f>
        <v xml:space="preserve">Mr.  </v>
      </c>
      <c r="L176" s="207" t="str">
        <f t="shared" ref="L176:L193" si="30">IF(O176=1,"Mr.","Ms.")</f>
        <v>Mr.</v>
      </c>
      <c r="M176" s="208"/>
      <c r="N176" s="208"/>
      <c r="O176" s="207">
        <v>1</v>
      </c>
      <c r="P176" s="209">
        <v>237084</v>
      </c>
      <c r="Q176" s="210">
        <f t="shared" ref="Q176:Q193" si="31">DATE(YEAR(P176)-543,MONTH(P176),DAY(P176))</f>
        <v>38757</v>
      </c>
      <c r="R176" s="210">
        <f t="shared" ref="R176:R193" ca="1" si="32">TODAY()</f>
        <v>44376</v>
      </c>
      <c r="S176" s="211">
        <f t="shared" ref="S176:S193" ca="1" si="33">DATEDIF(Q176,R176,"Y")</f>
        <v>15</v>
      </c>
      <c r="T176" s="212" t="s">
        <v>3128</v>
      </c>
      <c r="U176" s="214" t="s">
        <v>4524</v>
      </c>
      <c r="X176" s="206">
        <v>1</v>
      </c>
    </row>
    <row r="177" spans="1:24" s="206" customFormat="1" x14ac:dyDescent="0.3">
      <c r="A177" s="207">
        <v>2</v>
      </c>
      <c r="B177" s="207">
        <v>1</v>
      </c>
      <c r="C177" s="207">
        <v>3</v>
      </c>
      <c r="D177" s="207">
        <v>25</v>
      </c>
      <c r="E177" s="207" t="str">
        <f t="shared" si="26"/>
        <v>ม.1/3</v>
      </c>
      <c r="F177" s="207">
        <v>19149</v>
      </c>
      <c r="G177" s="207" t="str">
        <f t="shared" ca="1" si="27"/>
        <v>นางสาว</v>
      </c>
      <c r="H177" s="208" t="s">
        <v>3889</v>
      </c>
      <c r="I177" s="208" t="s">
        <v>3858</v>
      </c>
      <c r="J177" s="208" t="str">
        <f t="shared" ca="1" si="28"/>
        <v>นางสาวกนกพร  นันทะเสน</v>
      </c>
      <c r="K177" s="208" t="str">
        <f t="shared" si="29"/>
        <v xml:space="preserve">Ms.  </v>
      </c>
      <c r="L177" s="207" t="str">
        <f t="shared" si="30"/>
        <v>Ms.</v>
      </c>
      <c r="M177" s="208"/>
      <c r="N177" s="208"/>
      <c r="O177" s="207">
        <v>2</v>
      </c>
      <c r="P177" s="209">
        <v>237084</v>
      </c>
      <c r="Q177" s="210">
        <f t="shared" si="31"/>
        <v>38757</v>
      </c>
      <c r="R177" s="210">
        <f t="shared" ca="1" si="32"/>
        <v>44376</v>
      </c>
      <c r="S177" s="211">
        <f t="shared" ca="1" si="33"/>
        <v>15</v>
      </c>
      <c r="T177" s="212" t="s">
        <v>3148</v>
      </c>
      <c r="U177" s="214" t="s">
        <v>4524</v>
      </c>
      <c r="X177" s="206">
        <v>1</v>
      </c>
    </row>
    <row r="178" spans="1:24" s="206" customFormat="1" x14ac:dyDescent="0.3">
      <c r="A178" s="207">
        <v>3</v>
      </c>
      <c r="B178" s="207">
        <v>1</v>
      </c>
      <c r="C178" s="207">
        <v>3</v>
      </c>
      <c r="D178" s="207">
        <v>26</v>
      </c>
      <c r="E178" s="207" t="str">
        <f t="shared" si="26"/>
        <v>ม.1/3</v>
      </c>
      <c r="F178" s="207">
        <v>19150</v>
      </c>
      <c r="G178" s="207" t="str">
        <f t="shared" ca="1" si="27"/>
        <v>นางสาว</v>
      </c>
      <c r="H178" s="208" t="s">
        <v>382</v>
      </c>
      <c r="I178" s="208" t="s">
        <v>3864</v>
      </c>
      <c r="J178" s="208" t="str">
        <f t="shared" ca="1" si="28"/>
        <v>นางสาวกนกวรรณ  พงษ์วัน</v>
      </c>
      <c r="K178" s="208" t="str">
        <f t="shared" si="29"/>
        <v xml:space="preserve">Ms.  </v>
      </c>
      <c r="L178" s="207" t="str">
        <f t="shared" si="30"/>
        <v>Ms.</v>
      </c>
      <c r="M178" s="208"/>
      <c r="N178" s="208"/>
      <c r="O178" s="207">
        <v>2</v>
      </c>
      <c r="P178" s="209">
        <v>237084</v>
      </c>
      <c r="Q178" s="210">
        <f t="shared" si="31"/>
        <v>38757</v>
      </c>
      <c r="R178" s="210">
        <f t="shared" ca="1" si="32"/>
        <v>44376</v>
      </c>
      <c r="S178" s="211">
        <f t="shared" ca="1" si="33"/>
        <v>15</v>
      </c>
      <c r="T178" s="212" t="s">
        <v>3162</v>
      </c>
      <c r="U178" s="214" t="s">
        <v>4524</v>
      </c>
      <c r="X178" s="206">
        <v>1</v>
      </c>
    </row>
    <row r="179" spans="1:24" s="206" customFormat="1" x14ac:dyDescent="0.3">
      <c r="A179" s="207">
        <v>4</v>
      </c>
      <c r="B179" s="207">
        <v>1</v>
      </c>
      <c r="C179" s="207">
        <v>3</v>
      </c>
      <c r="D179" s="207">
        <v>28</v>
      </c>
      <c r="E179" s="207" t="str">
        <f t="shared" si="26"/>
        <v>ม.1/3</v>
      </c>
      <c r="F179" s="207">
        <v>19152</v>
      </c>
      <c r="G179" s="207" t="str">
        <f t="shared" ca="1" si="27"/>
        <v>นางสาว</v>
      </c>
      <c r="H179" s="208" t="s">
        <v>385</v>
      </c>
      <c r="I179" s="208" t="s">
        <v>3859</v>
      </c>
      <c r="J179" s="208" t="str">
        <f t="shared" ca="1" si="28"/>
        <v>นางสาวขนิษฐา  สมภาร</v>
      </c>
      <c r="K179" s="208" t="str">
        <f t="shared" si="29"/>
        <v xml:space="preserve">Ms.  </v>
      </c>
      <c r="L179" s="207" t="str">
        <f t="shared" si="30"/>
        <v>Ms.</v>
      </c>
      <c r="M179" s="208"/>
      <c r="N179" s="208"/>
      <c r="O179" s="207">
        <v>2</v>
      </c>
      <c r="P179" s="209">
        <v>237084</v>
      </c>
      <c r="Q179" s="210">
        <f t="shared" si="31"/>
        <v>38757</v>
      </c>
      <c r="R179" s="210">
        <f t="shared" ca="1" si="32"/>
        <v>44376</v>
      </c>
      <c r="S179" s="211">
        <f t="shared" ca="1" si="33"/>
        <v>15</v>
      </c>
      <c r="T179" s="212" t="s">
        <v>3150</v>
      </c>
      <c r="U179" s="214" t="s">
        <v>4524</v>
      </c>
      <c r="X179" s="206">
        <v>1</v>
      </c>
    </row>
    <row r="180" spans="1:24" s="206" customFormat="1" x14ac:dyDescent="0.3">
      <c r="A180" s="207">
        <v>5</v>
      </c>
      <c r="B180" s="207">
        <v>1</v>
      </c>
      <c r="C180" s="207">
        <v>3</v>
      </c>
      <c r="D180" s="207">
        <v>30</v>
      </c>
      <c r="E180" s="207" t="str">
        <f t="shared" si="26"/>
        <v>ม.1/3</v>
      </c>
      <c r="F180" s="207">
        <v>19154</v>
      </c>
      <c r="G180" s="207" t="str">
        <f t="shared" ca="1" si="27"/>
        <v>นางสาว</v>
      </c>
      <c r="H180" s="208" t="s">
        <v>3892</v>
      </c>
      <c r="I180" s="208" t="s">
        <v>3861</v>
      </c>
      <c r="J180" s="208" t="str">
        <f t="shared" ca="1" si="28"/>
        <v>นางสาวณัฐมณฑ์  เหมศาสตร์</v>
      </c>
      <c r="K180" s="208" t="str">
        <f t="shared" si="29"/>
        <v xml:space="preserve">Ms.  </v>
      </c>
      <c r="L180" s="207" t="str">
        <f t="shared" si="30"/>
        <v>Ms.</v>
      </c>
      <c r="M180" s="208"/>
      <c r="N180" s="208"/>
      <c r="O180" s="207">
        <v>2</v>
      </c>
      <c r="P180" s="209">
        <v>237084</v>
      </c>
      <c r="Q180" s="210">
        <f t="shared" si="31"/>
        <v>38757</v>
      </c>
      <c r="R180" s="210">
        <f t="shared" ca="1" si="32"/>
        <v>44376</v>
      </c>
      <c r="S180" s="211">
        <f t="shared" ca="1" si="33"/>
        <v>15</v>
      </c>
      <c r="T180" s="212" t="s">
        <v>3156</v>
      </c>
      <c r="U180" s="214" t="s">
        <v>4524</v>
      </c>
      <c r="X180" s="206">
        <v>1</v>
      </c>
    </row>
    <row r="181" spans="1:24" s="206" customFormat="1" x14ac:dyDescent="0.3">
      <c r="A181" s="207">
        <v>6</v>
      </c>
      <c r="B181" s="207">
        <v>1</v>
      </c>
      <c r="C181" s="207">
        <v>3</v>
      </c>
      <c r="D181" s="207">
        <v>34</v>
      </c>
      <c r="E181" s="207" t="str">
        <f t="shared" si="26"/>
        <v>ม.1/3</v>
      </c>
      <c r="F181" s="207">
        <v>19158</v>
      </c>
      <c r="G181" s="207" t="str">
        <f t="shared" ca="1" si="27"/>
        <v>นางสาว</v>
      </c>
      <c r="H181" s="208" t="s">
        <v>3893</v>
      </c>
      <c r="I181" s="208" t="s">
        <v>3862</v>
      </c>
      <c r="J181" s="208" t="str">
        <f t="shared" ca="1" si="28"/>
        <v>นางสาวพชรินทร์  ชมภูวิเศษ</v>
      </c>
      <c r="K181" s="208" t="str">
        <f t="shared" si="29"/>
        <v xml:space="preserve">Ms.  </v>
      </c>
      <c r="L181" s="207" t="str">
        <f t="shared" si="30"/>
        <v>Ms.</v>
      </c>
      <c r="M181" s="208"/>
      <c r="N181" s="208"/>
      <c r="O181" s="207">
        <v>2</v>
      </c>
      <c r="P181" s="209">
        <v>237084</v>
      </c>
      <c r="Q181" s="210">
        <f t="shared" si="31"/>
        <v>38757</v>
      </c>
      <c r="R181" s="210">
        <f t="shared" ca="1" si="32"/>
        <v>44376</v>
      </c>
      <c r="S181" s="211">
        <f t="shared" ca="1" si="33"/>
        <v>15</v>
      </c>
      <c r="T181" s="212" t="s">
        <v>3158</v>
      </c>
      <c r="U181" s="214" t="s">
        <v>4524</v>
      </c>
      <c r="X181" s="206">
        <v>1</v>
      </c>
    </row>
    <row r="182" spans="1:24" s="206" customFormat="1" x14ac:dyDescent="0.3">
      <c r="A182" s="207">
        <v>7</v>
      </c>
      <c r="B182" s="207">
        <v>1</v>
      </c>
      <c r="C182" s="207">
        <v>3</v>
      </c>
      <c r="D182" s="207">
        <v>37</v>
      </c>
      <c r="E182" s="207" t="str">
        <f t="shared" si="26"/>
        <v>ม.1/3</v>
      </c>
      <c r="F182" s="207">
        <v>19161</v>
      </c>
      <c r="G182" s="207" t="str">
        <f t="shared" ca="1" si="27"/>
        <v>นางสาว</v>
      </c>
      <c r="H182" s="208" t="s">
        <v>3891</v>
      </c>
      <c r="I182" s="208" t="s">
        <v>310</v>
      </c>
      <c r="J182" s="208" t="str">
        <f t="shared" ca="1" si="28"/>
        <v>นางสาวพิชชาภา  สันตวา</v>
      </c>
      <c r="K182" s="208" t="str">
        <f t="shared" si="29"/>
        <v xml:space="preserve">Ms.  </v>
      </c>
      <c r="L182" s="207" t="str">
        <f t="shared" si="30"/>
        <v>Ms.</v>
      </c>
      <c r="M182" s="208"/>
      <c r="N182" s="208"/>
      <c r="O182" s="207">
        <v>2</v>
      </c>
      <c r="P182" s="209">
        <v>237084</v>
      </c>
      <c r="Q182" s="210">
        <f t="shared" si="31"/>
        <v>38757</v>
      </c>
      <c r="R182" s="210">
        <f t="shared" ca="1" si="32"/>
        <v>44376</v>
      </c>
      <c r="S182" s="211">
        <f t="shared" ca="1" si="33"/>
        <v>15</v>
      </c>
      <c r="T182" s="212" t="s">
        <v>3154</v>
      </c>
      <c r="U182" s="214" t="s">
        <v>4524</v>
      </c>
      <c r="X182" s="206">
        <v>1</v>
      </c>
    </row>
    <row r="183" spans="1:24" s="206" customFormat="1" x14ac:dyDescent="0.3">
      <c r="A183" s="207">
        <v>8</v>
      </c>
      <c r="B183" s="207">
        <v>1</v>
      </c>
      <c r="C183" s="207">
        <v>3</v>
      </c>
      <c r="D183" s="207">
        <v>38</v>
      </c>
      <c r="E183" s="207" t="str">
        <f t="shared" si="26"/>
        <v>ม.1/3</v>
      </c>
      <c r="F183" s="207">
        <v>19162</v>
      </c>
      <c r="G183" s="207" t="str">
        <f t="shared" ca="1" si="27"/>
        <v>นางสาว</v>
      </c>
      <c r="H183" s="208" t="s">
        <v>3894</v>
      </c>
      <c r="I183" s="208" t="s">
        <v>3863</v>
      </c>
      <c r="J183" s="208" t="str">
        <f t="shared" ca="1" si="28"/>
        <v>นางสาววรรณพร  ระดมสุข</v>
      </c>
      <c r="K183" s="208" t="str">
        <f t="shared" si="29"/>
        <v xml:space="preserve">Ms.  </v>
      </c>
      <c r="L183" s="207" t="str">
        <f t="shared" si="30"/>
        <v>Ms.</v>
      </c>
      <c r="M183" s="208"/>
      <c r="N183" s="208"/>
      <c r="O183" s="207">
        <v>2</v>
      </c>
      <c r="P183" s="209">
        <v>237084</v>
      </c>
      <c r="Q183" s="210">
        <f t="shared" si="31"/>
        <v>38757</v>
      </c>
      <c r="R183" s="210">
        <f t="shared" ca="1" si="32"/>
        <v>44376</v>
      </c>
      <c r="S183" s="211">
        <f t="shared" ca="1" si="33"/>
        <v>15</v>
      </c>
      <c r="T183" s="212" t="s">
        <v>3160</v>
      </c>
      <c r="U183" s="214" t="s">
        <v>4524</v>
      </c>
      <c r="X183" s="206">
        <v>1</v>
      </c>
    </row>
    <row r="184" spans="1:24" s="206" customFormat="1" x14ac:dyDescent="0.3">
      <c r="A184" s="207">
        <v>9</v>
      </c>
      <c r="B184" s="207">
        <v>1</v>
      </c>
      <c r="C184" s="207">
        <v>3</v>
      </c>
      <c r="D184" s="207">
        <v>39</v>
      </c>
      <c r="E184" s="207" t="str">
        <f t="shared" si="26"/>
        <v>ม.1/3</v>
      </c>
      <c r="F184" s="207">
        <v>19163</v>
      </c>
      <c r="G184" s="207" t="str">
        <f t="shared" ca="1" si="27"/>
        <v>นางสาว</v>
      </c>
      <c r="H184" s="208" t="s">
        <v>3890</v>
      </c>
      <c r="I184" s="208" t="s">
        <v>3860</v>
      </c>
      <c r="J184" s="208" t="str">
        <f t="shared" ca="1" si="28"/>
        <v>นางสาวสุชาดา  ทองคำเปลว</v>
      </c>
      <c r="K184" s="208" t="str">
        <f t="shared" si="29"/>
        <v xml:space="preserve">Ms.  </v>
      </c>
      <c r="L184" s="207" t="str">
        <f t="shared" si="30"/>
        <v>Ms.</v>
      </c>
      <c r="M184" s="208"/>
      <c r="N184" s="208"/>
      <c r="O184" s="207">
        <v>2</v>
      </c>
      <c r="P184" s="209">
        <v>237084</v>
      </c>
      <c r="Q184" s="210">
        <f t="shared" si="31"/>
        <v>38757</v>
      </c>
      <c r="R184" s="210">
        <f t="shared" ca="1" si="32"/>
        <v>44376</v>
      </c>
      <c r="S184" s="211">
        <f t="shared" ca="1" si="33"/>
        <v>15</v>
      </c>
      <c r="T184" s="212" t="s">
        <v>3152</v>
      </c>
      <c r="U184" s="214" t="s">
        <v>4524</v>
      </c>
      <c r="X184" s="206">
        <v>1</v>
      </c>
    </row>
    <row r="185" spans="1:24" s="206" customFormat="1" x14ac:dyDescent="0.3">
      <c r="A185" s="207">
        <v>10</v>
      </c>
      <c r="B185" s="207">
        <v>1</v>
      </c>
      <c r="C185" s="207">
        <v>4</v>
      </c>
      <c r="D185" s="207">
        <v>11</v>
      </c>
      <c r="E185" s="207" t="str">
        <f t="shared" si="26"/>
        <v>ม.1/4</v>
      </c>
      <c r="F185" s="207">
        <v>19175</v>
      </c>
      <c r="G185" s="207" t="str">
        <f t="shared" ca="1" si="27"/>
        <v>นาย</v>
      </c>
      <c r="H185" s="208" t="s">
        <v>3936</v>
      </c>
      <c r="I185" s="208" t="s">
        <v>3908</v>
      </c>
      <c r="J185" s="208" t="str">
        <f t="shared" ca="1" si="28"/>
        <v>นายณัฐยศ  บัวสด</v>
      </c>
      <c r="K185" s="208" t="str">
        <f t="shared" si="29"/>
        <v xml:space="preserve">Mr.  </v>
      </c>
      <c r="L185" s="207" t="str">
        <f t="shared" si="30"/>
        <v>Mr.</v>
      </c>
      <c r="M185" s="208"/>
      <c r="N185" s="208"/>
      <c r="O185" s="207">
        <v>1</v>
      </c>
      <c r="P185" s="209">
        <v>237084</v>
      </c>
      <c r="Q185" s="210">
        <f t="shared" si="31"/>
        <v>38757</v>
      </c>
      <c r="R185" s="210">
        <f t="shared" ca="1" si="32"/>
        <v>44376</v>
      </c>
      <c r="S185" s="211">
        <f t="shared" ca="1" si="33"/>
        <v>15</v>
      </c>
      <c r="T185" s="212" t="s">
        <v>3189</v>
      </c>
      <c r="U185" s="214" t="s">
        <v>4524</v>
      </c>
      <c r="X185" s="206">
        <v>1</v>
      </c>
    </row>
    <row r="186" spans="1:24" s="206" customFormat="1" x14ac:dyDescent="0.3">
      <c r="A186" s="207">
        <v>11</v>
      </c>
      <c r="B186" s="207">
        <v>1</v>
      </c>
      <c r="C186" s="207">
        <v>4</v>
      </c>
      <c r="D186" s="207">
        <v>15</v>
      </c>
      <c r="E186" s="207" t="str">
        <f t="shared" si="26"/>
        <v>ม.1/4</v>
      </c>
      <c r="F186" s="207">
        <v>19179</v>
      </c>
      <c r="G186" s="207" t="s">
        <v>446</v>
      </c>
      <c r="H186" s="208" t="s">
        <v>2160</v>
      </c>
      <c r="I186" s="208" t="s">
        <v>3923</v>
      </c>
      <c r="J186" s="208" t="str">
        <f t="shared" si="28"/>
        <v>เด็กชายธีรภัทร์  เสาวนนท์</v>
      </c>
      <c r="K186" s="208" t="str">
        <f t="shared" si="29"/>
        <v xml:space="preserve">Mr.  </v>
      </c>
      <c r="L186" s="207" t="str">
        <f t="shared" si="30"/>
        <v>Mr.</v>
      </c>
      <c r="M186" s="208"/>
      <c r="N186" s="208"/>
      <c r="O186" s="207">
        <v>1</v>
      </c>
      <c r="P186" s="209">
        <v>237084</v>
      </c>
      <c r="Q186" s="210">
        <f t="shared" si="31"/>
        <v>38757</v>
      </c>
      <c r="R186" s="210">
        <f t="shared" ca="1" si="32"/>
        <v>44376</v>
      </c>
      <c r="S186" s="211">
        <f t="shared" ca="1" si="33"/>
        <v>15</v>
      </c>
      <c r="T186" s="212" t="s">
        <v>3223</v>
      </c>
      <c r="U186" s="214" t="s">
        <v>4524</v>
      </c>
      <c r="X186" s="206">
        <v>1</v>
      </c>
    </row>
    <row r="187" spans="1:24" s="206" customFormat="1" x14ac:dyDescent="0.3">
      <c r="A187" s="207">
        <v>12</v>
      </c>
      <c r="B187" s="207">
        <v>1</v>
      </c>
      <c r="C187" s="207">
        <v>4</v>
      </c>
      <c r="D187" s="207">
        <v>20</v>
      </c>
      <c r="E187" s="207" t="str">
        <f t="shared" si="26"/>
        <v>ม.1/4</v>
      </c>
      <c r="F187" s="207">
        <v>19184</v>
      </c>
      <c r="G187" s="207" t="str">
        <f t="shared" ref="G187:G193" ca="1" si="34">IF(S187&gt;=15,IF(O187=1,"นาย","นางสาว"),IF(O187=1,"เด็กชาย","เด็กหญิง"))</f>
        <v>นาย</v>
      </c>
      <c r="H187" s="208" t="s">
        <v>3937</v>
      </c>
      <c r="I187" s="208" t="s">
        <v>314</v>
      </c>
      <c r="J187" s="208" t="str">
        <f t="shared" ca="1" si="28"/>
        <v>นายยุทธภูมิ  หอมละออ</v>
      </c>
      <c r="K187" s="208" t="str">
        <f t="shared" si="29"/>
        <v xml:space="preserve">Mr.  </v>
      </c>
      <c r="L187" s="207" t="str">
        <f t="shared" si="30"/>
        <v>Mr.</v>
      </c>
      <c r="M187" s="208"/>
      <c r="N187" s="208"/>
      <c r="O187" s="207">
        <v>1</v>
      </c>
      <c r="P187" s="209">
        <v>237084</v>
      </c>
      <c r="Q187" s="210">
        <f t="shared" si="31"/>
        <v>38757</v>
      </c>
      <c r="R187" s="210">
        <f t="shared" ca="1" si="32"/>
        <v>44376</v>
      </c>
      <c r="S187" s="211">
        <f t="shared" ca="1" si="33"/>
        <v>15</v>
      </c>
      <c r="T187" s="212" t="s">
        <v>3191</v>
      </c>
      <c r="U187" s="214" t="s">
        <v>4524</v>
      </c>
      <c r="X187" s="206">
        <v>1</v>
      </c>
    </row>
    <row r="188" spans="1:24" s="206" customFormat="1" x14ac:dyDescent="0.3">
      <c r="A188" s="207">
        <v>13</v>
      </c>
      <c r="B188" s="207">
        <v>1</v>
      </c>
      <c r="C188" s="207">
        <v>4</v>
      </c>
      <c r="D188" s="207">
        <v>28</v>
      </c>
      <c r="E188" s="207" t="str">
        <f t="shared" si="26"/>
        <v>ม.1/4</v>
      </c>
      <c r="F188" s="207">
        <v>19192</v>
      </c>
      <c r="G188" s="207" t="str">
        <f t="shared" ca="1" si="34"/>
        <v>นางสาว</v>
      </c>
      <c r="H188" s="208" t="s">
        <v>3950</v>
      </c>
      <c r="I188" s="208" t="s">
        <v>2085</v>
      </c>
      <c r="J188" s="208" t="str">
        <f t="shared" ca="1" si="28"/>
        <v>นางสาวเกศริน  คล่ำเงิน</v>
      </c>
      <c r="K188" s="208" t="str">
        <f t="shared" si="29"/>
        <v xml:space="preserve">Ms.  </v>
      </c>
      <c r="L188" s="207" t="str">
        <f t="shared" si="30"/>
        <v>Ms.</v>
      </c>
      <c r="M188" s="208"/>
      <c r="N188" s="208"/>
      <c r="O188" s="207">
        <v>2</v>
      </c>
      <c r="P188" s="209">
        <v>237084</v>
      </c>
      <c r="Q188" s="210">
        <f t="shared" si="31"/>
        <v>38757</v>
      </c>
      <c r="R188" s="210">
        <f t="shared" ca="1" si="32"/>
        <v>44376</v>
      </c>
      <c r="S188" s="211">
        <f t="shared" ca="1" si="33"/>
        <v>15</v>
      </c>
      <c r="T188" s="212" t="s">
        <v>3217</v>
      </c>
      <c r="U188" s="214" t="s">
        <v>4524</v>
      </c>
      <c r="X188" s="206">
        <v>1</v>
      </c>
    </row>
    <row r="189" spans="1:24" s="206" customFormat="1" x14ac:dyDescent="0.3">
      <c r="A189" s="207">
        <v>14</v>
      </c>
      <c r="B189" s="207">
        <v>1</v>
      </c>
      <c r="C189" s="207">
        <v>4</v>
      </c>
      <c r="D189" s="207">
        <v>34</v>
      </c>
      <c r="E189" s="207" t="str">
        <f t="shared" si="26"/>
        <v>ม.1/4</v>
      </c>
      <c r="F189" s="207">
        <v>19198</v>
      </c>
      <c r="G189" s="207" t="str">
        <f t="shared" ca="1" si="34"/>
        <v>นางสาว</v>
      </c>
      <c r="H189" s="208" t="s">
        <v>3957</v>
      </c>
      <c r="I189" s="208" t="s">
        <v>3925</v>
      </c>
      <c r="J189" s="208" t="str">
        <f t="shared" ca="1" si="28"/>
        <v>นางสาวปิยะวัน  สุขชูศรี</v>
      </c>
      <c r="K189" s="208" t="str">
        <f t="shared" si="29"/>
        <v xml:space="preserve">Ms.  </v>
      </c>
      <c r="L189" s="207" t="str">
        <f t="shared" si="30"/>
        <v>Ms.</v>
      </c>
      <c r="M189" s="208"/>
      <c r="N189" s="208"/>
      <c r="O189" s="207">
        <v>2</v>
      </c>
      <c r="P189" s="209">
        <v>237084</v>
      </c>
      <c r="Q189" s="210">
        <f t="shared" si="31"/>
        <v>38757</v>
      </c>
      <c r="R189" s="210">
        <f t="shared" ca="1" si="32"/>
        <v>44376</v>
      </c>
      <c r="S189" s="211">
        <f t="shared" ca="1" si="33"/>
        <v>15</v>
      </c>
      <c r="T189" s="212" t="s">
        <v>3229</v>
      </c>
      <c r="U189" s="214" t="s">
        <v>4524</v>
      </c>
      <c r="X189" s="206">
        <v>1</v>
      </c>
    </row>
    <row r="190" spans="1:24" s="206" customFormat="1" x14ac:dyDescent="0.3">
      <c r="A190" s="207">
        <v>15</v>
      </c>
      <c r="B190" s="207">
        <v>1</v>
      </c>
      <c r="C190" s="207">
        <v>4</v>
      </c>
      <c r="D190" s="207">
        <v>38</v>
      </c>
      <c r="E190" s="207" t="str">
        <f t="shared" si="26"/>
        <v>ม.1/4</v>
      </c>
      <c r="F190" s="207">
        <v>19202</v>
      </c>
      <c r="G190" s="207" t="str">
        <f t="shared" ca="1" si="34"/>
        <v>นางสาว</v>
      </c>
      <c r="H190" s="208" t="s">
        <v>3956</v>
      </c>
      <c r="I190" s="208" t="s">
        <v>2040</v>
      </c>
      <c r="J190" s="208" t="str">
        <f t="shared" ca="1" si="28"/>
        <v>นางสาวร้อมดาว  เกษมณี</v>
      </c>
      <c r="K190" s="208" t="str">
        <f t="shared" si="29"/>
        <v xml:space="preserve">Ms.  </v>
      </c>
      <c r="L190" s="207" t="str">
        <f t="shared" si="30"/>
        <v>Ms.</v>
      </c>
      <c r="M190" s="208"/>
      <c r="N190" s="208"/>
      <c r="O190" s="207">
        <v>2</v>
      </c>
      <c r="P190" s="209">
        <v>237084</v>
      </c>
      <c r="Q190" s="210">
        <f t="shared" si="31"/>
        <v>38757</v>
      </c>
      <c r="R190" s="210">
        <f t="shared" ca="1" si="32"/>
        <v>44376</v>
      </c>
      <c r="S190" s="211">
        <f t="shared" ca="1" si="33"/>
        <v>15</v>
      </c>
      <c r="T190" s="212" t="s">
        <v>3227</v>
      </c>
      <c r="U190" s="214" t="s">
        <v>4524</v>
      </c>
      <c r="X190" s="206">
        <v>1</v>
      </c>
    </row>
    <row r="191" spans="1:24" s="206" customFormat="1" x14ac:dyDescent="0.3">
      <c r="A191" s="207">
        <v>16</v>
      </c>
      <c r="B191" s="207">
        <v>1</v>
      </c>
      <c r="C191" s="207">
        <v>4</v>
      </c>
      <c r="D191" s="207">
        <v>39</v>
      </c>
      <c r="E191" s="207" t="str">
        <f t="shared" si="26"/>
        <v>ม.1/4</v>
      </c>
      <c r="F191" s="207">
        <v>19203</v>
      </c>
      <c r="G191" s="207" t="str">
        <f t="shared" ca="1" si="34"/>
        <v>นางสาว</v>
      </c>
      <c r="H191" s="208" t="s">
        <v>3955</v>
      </c>
      <c r="I191" s="208" t="s">
        <v>3924</v>
      </c>
      <c r="J191" s="208" t="str">
        <f t="shared" ca="1" si="28"/>
        <v>นางสาวรัตชนก  ด้วงแสง</v>
      </c>
      <c r="K191" s="208" t="str">
        <f t="shared" si="29"/>
        <v xml:space="preserve">Ms.  </v>
      </c>
      <c r="L191" s="207" t="str">
        <f t="shared" si="30"/>
        <v>Ms.</v>
      </c>
      <c r="M191" s="208"/>
      <c r="N191" s="208"/>
      <c r="O191" s="207">
        <v>2</v>
      </c>
      <c r="P191" s="209">
        <v>237084</v>
      </c>
      <c r="Q191" s="210">
        <f t="shared" si="31"/>
        <v>38757</v>
      </c>
      <c r="R191" s="210">
        <f t="shared" ca="1" si="32"/>
        <v>44376</v>
      </c>
      <c r="S191" s="211">
        <f t="shared" ca="1" si="33"/>
        <v>15</v>
      </c>
      <c r="T191" s="212" t="s">
        <v>3225</v>
      </c>
      <c r="U191" s="214" t="s">
        <v>4524</v>
      </c>
      <c r="X191" s="206">
        <v>1</v>
      </c>
    </row>
    <row r="192" spans="1:24" s="206" customFormat="1" x14ac:dyDescent="0.3">
      <c r="A192" s="207">
        <v>17</v>
      </c>
      <c r="B192" s="207">
        <v>1</v>
      </c>
      <c r="C192" s="207">
        <v>4</v>
      </c>
      <c r="D192" s="207">
        <v>40</v>
      </c>
      <c r="E192" s="207" t="str">
        <f t="shared" si="26"/>
        <v>ม.1/4</v>
      </c>
      <c r="F192" s="207">
        <v>19204</v>
      </c>
      <c r="G192" s="207" t="str">
        <f t="shared" ca="1" si="34"/>
        <v>นางสาว</v>
      </c>
      <c r="H192" s="208" t="s">
        <v>3952</v>
      </c>
      <c r="I192" s="208" t="s">
        <v>3922</v>
      </c>
      <c r="J192" s="208" t="str">
        <f t="shared" ca="1" si="28"/>
        <v>นางสาววรรณภา  เเสงอัคคี</v>
      </c>
      <c r="K192" s="208" t="str">
        <f t="shared" si="29"/>
        <v xml:space="preserve">Ms.  </v>
      </c>
      <c r="L192" s="207" t="str">
        <f t="shared" si="30"/>
        <v>Ms.</v>
      </c>
      <c r="M192" s="208"/>
      <c r="N192" s="208"/>
      <c r="O192" s="207">
        <v>2</v>
      </c>
      <c r="P192" s="209">
        <v>237084</v>
      </c>
      <c r="Q192" s="210">
        <f t="shared" si="31"/>
        <v>38757</v>
      </c>
      <c r="R192" s="210">
        <f t="shared" ca="1" si="32"/>
        <v>44376</v>
      </c>
      <c r="S192" s="211">
        <f t="shared" ca="1" si="33"/>
        <v>15</v>
      </c>
      <c r="T192" s="212" t="s">
        <v>3221</v>
      </c>
      <c r="U192" s="214" t="s">
        <v>4524</v>
      </c>
      <c r="X192" s="206">
        <v>1</v>
      </c>
    </row>
    <row r="193" spans="1:24" s="206" customFormat="1" x14ac:dyDescent="0.3">
      <c r="A193" s="207">
        <v>18</v>
      </c>
      <c r="B193" s="207">
        <v>1</v>
      </c>
      <c r="C193" s="207">
        <v>4</v>
      </c>
      <c r="D193" s="207">
        <v>42</v>
      </c>
      <c r="E193" s="207" t="str">
        <f t="shared" si="26"/>
        <v>ม.1/4</v>
      </c>
      <c r="F193" s="207">
        <v>19206</v>
      </c>
      <c r="G193" s="207" t="str">
        <f t="shared" ca="1" si="34"/>
        <v>นางสาว</v>
      </c>
      <c r="H193" s="208" t="s">
        <v>3951</v>
      </c>
      <c r="I193" s="208" t="s">
        <v>3921</v>
      </c>
      <c r="J193" s="208" t="str">
        <f t="shared" ca="1" si="28"/>
        <v>นางสาวอรนภา  สุวรรณบาง</v>
      </c>
      <c r="K193" s="208" t="str">
        <f t="shared" si="29"/>
        <v xml:space="preserve">Ms.  </v>
      </c>
      <c r="L193" s="207" t="str">
        <f t="shared" si="30"/>
        <v>Ms.</v>
      </c>
      <c r="M193" s="208"/>
      <c r="N193" s="208"/>
      <c r="O193" s="207">
        <v>2</v>
      </c>
      <c r="P193" s="209">
        <v>237084</v>
      </c>
      <c r="Q193" s="210">
        <f t="shared" si="31"/>
        <v>38757</v>
      </c>
      <c r="R193" s="210">
        <f t="shared" ca="1" si="32"/>
        <v>44376</v>
      </c>
      <c r="S193" s="211">
        <f t="shared" ca="1" si="33"/>
        <v>15</v>
      </c>
      <c r="T193" s="212" t="s">
        <v>3219</v>
      </c>
      <c r="U193" s="214" t="s">
        <v>4524</v>
      </c>
      <c r="X193" s="206">
        <v>1</v>
      </c>
    </row>
    <row r="194" spans="1:24" s="206" customFormat="1" x14ac:dyDescent="0.3">
      <c r="A194" s="207"/>
      <c r="B194" s="207"/>
      <c r="C194" s="207"/>
      <c r="D194" s="207"/>
      <c r="E194" s="207" t="str">
        <f t="shared" si="26"/>
        <v>ม./</v>
      </c>
      <c r="F194" s="207"/>
      <c r="G194" s="207"/>
      <c r="H194" s="208"/>
      <c r="I194" s="208"/>
      <c r="J194" s="208"/>
      <c r="K194" s="208"/>
      <c r="L194" s="207"/>
      <c r="M194" s="208"/>
      <c r="N194" s="208"/>
      <c r="O194" s="207"/>
      <c r="P194" s="209"/>
      <c r="Q194" s="210"/>
      <c r="R194" s="210"/>
      <c r="S194" s="211"/>
      <c r="T194" s="212"/>
      <c r="U194" s="214"/>
    </row>
    <row r="195" spans="1:24" s="206" customFormat="1" x14ac:dyDescent="0.3">
      <c r="A195" s="207"/>
      <c r="B195" s="207"/>
      <c r="C195" s="207"/>
      <c r="D195" s="207"/>
      <c r="E195" s="207" t="str">
        <f t="shared" ref="E195:E258" si="35">"ม."&amp;B195&amp;"/"&amp;C195</f>
        <v>ม./</v>
      </c>
      <c r="F195" s="207"/>
      <c r="G195" s="207"/>
      <c r="H195" s="208"/>
      <c r="I195" s="208"/>
      <c r="J195" s="208"/>
      <c r="K195" s="208"/>
      <c r="L195" s="207"/>
      <c r="M195" s="208"/>
      <c r="N195" s="208"/>
      <c r="O195" s="207"/>
      <c r="P195" s="209"/>
      <c r="Q195" s="210"/>
      <c r="R195" s="210"/>
      <c r="S195" s="211"/>
      <c r="T195" s="212"/>
      <c r="U195" s="214"/>
    </row>
    <row r="196" spans="1:24" s="206" customFormat="1" x14ac:dyDescent="0.3">
      <c r="A196" s="207"/>
      <c r="B196" s="207"/>
      <c r="C196" s="207"/>
      <c r="D196" s="207"/>
      <c r="E196" s="207" t="str">
        <f t="shared" si="35"/>
        <v>ม./</v>
      </c>
      <c r="F196" s="207"/>
      <c r="G196" s="207"/>
      <c r="H196" s="208"/>
      <c r="I196" s="208"/>
      <c r="J196" s="208"/>
      <c r="K196" s="208"/>
      <c r="L196" s="207"/>
      <c r="M196" s="208"/>
      <c r="N196" s="208"/>
      <c r="O196" s="207"/>
      <c r="P196" s="209"/>
      <c r="Q196" s="210"/>
      <c r="R196" s="210"/>
      <c r="S196" s="211"/>
      <c r="T196" s="212"/>
      <c r="U196" s="214"/>
    </row>
    <row r="197" spans="1:24" s="206" customFormat="1" x14ac:dyDescent="0.3">
      <c r="A197" s="207"/>
      <c r="B197" s="207"/>
      <c r="C197" s="207"/>
      <c r="D197" s="207"/>
      <c r="E197" s="207" t="str">
        <f t="shared" si="35"/>
        <v>ม./</v>
      </c>
      <c r="F197" s="207"/>
      <c r="G197" s="207"/>
      <c r="H197" s="208"/>
      <c r="I197" s="208"/>
      <c r="J197" s="208"/>
      <c r="K197" s="208"/>
      <c r="L197" s="207"/>
      <c r="M197" s="208"/>
      <c r="N197" s="208"/>
      <c r="O197" s="207"/>
      <c r="P197" s="209"/>
      <c r="Q197" s="210"/>
      <c r="R197" s="210"/>
      <c r="S197" s="211"/>
      <c r="T197" s="212"/>
      <c r="U197" s="214"/>
    </row>
    <row r="198" spans="1:24" s="206" customFormat="1" x14ac:dyDescent="0.3">
      <c r="A198" s="207"/>
      <c r="B198" s="207"/>
      <c r="C198" s="207"/>
      <c r="D198" s="207"/>
      <c r="E198" s="207" t="str">
        <f t="shared" si="35"/>
        <v>ม./</v>
      </c>
      <c r="F198" s="207"/>
      <c r="G198" s="207"/>
      <c r="H198" s="208"/>
      <c r="I198" s="208"/>
      <c r="J198" s="208"/>
      <c r="K198" s="208"/>
      <c r="L198" s="207"/>
      <c r="M198" s="208"/>
      <c r="N198" s="208"/>
      <c r="O198" s="207"/>
      <c r="P198" s="209"/>
      <c r="Q198" s="210"/>
      <c r="R198" s="210"/>
      <c r="S198" s="211"/>
      <c r="T198" s="212"/>
      <c r="U198" s="214"/>
    </row>
    <row r="199" spans="1:24" s="206" customFormat="1" x14ac:dyDescent="0.3">
      <c r="A199" s="207"/>
      <c r="B199" s="207"/>
      <c r="C199" s="207"/>
      <c r="D199" s="207"/>
      <c r="E199" s="207" t="str">
        <f t="shared" si="35"/>
        <v>ม./</v>
      </c>
      <c r="F199" s="207"/>
      <c r="G199" s="207"/>
      <c r="H199" s="208"/>
      <c r="I199" s="208"/>
      <c r="J199" s="208"/>
      <c r="K199" s="208"/>
      <c r="L199" s="207"/>
      <c r="M199" s="208"/>
      <c r="N199" s="208"/>
      <c r="O199" s="207"/>
      <c r="P199" s="209"/>
      <c r="Q199" s="210"/>
      <c r="R199" s="210"/>
      <c r="S199" s="211"/>
      <c r="T199" s="212"/>
      <c r="U199" s="214"/>
    </row>
    <row r="200" spans="1:24" s="206" customFormat="1" x14ac:dyDescent="0.3">
      <c r="A200" s="207"/>
      <c r="B200" s="207"/>
      <c r="C200" s="207"/>
      <c r="D200" s="207"/>
      <c r="E200" s="207" t="str">
        <f t="shared" si="35"/>
        <v>ม./</v>
      </c>
      <c r="F200" s="207"/>
      <c r="G200" s="207"/>
      <c r="H200" s="208"/>
      <c r="I200" s="208"/>
      <c r="J200" s="208"/>
      <c r="K200" s="208"/>
      <c r="L200" s="207"/>
      <c r="M200" s="208"/>
      <c r="N200" s="208"/>
      <c r="O200" s="207"/>
      <c r="P200" s="209"/>
      <c r="Q200" s="210"/>
      <c r="R200" s="210"/>
      <c r="S200" s="211"/>
      <c r="T200" s="212"/>
      <c r="U200" s="214"/>
    </row>
    <row r="201" spans="1:24" s="206" customFormat="1" x14ac:dyDescent="0.3">
      <c r="A201" s="207"/>
      <c r="B201" s="207"/>
      <c r="C201" s="207"/>
      <c r="D201" s="207"/>
      <c r="E201" s="207" t="str">
        <f t="shared" si="35"/>
        <v>ม./</v>
      </c>
      <c r="F201" s="207"/>
      <c r="G201" s="207"/>
      <c r="H201" s="208"/>
      <c r="I201" s="208"/>
      <c r="J201" s="208"/>
      <c r="K201" s="208"/>
      <c r="L201" s="207"/>
      <c r="M201" s="208"/>
      <c r="N201" s="208"/>
      <c r="O201" s="207"/>
      <c r="P201" s="209"/>
      <c r="Q201" s="210"/>
      <c r="R201" s="210"/>
      <c r="S201" s="211"/>
      <c r="T201" s="212"/>
      <c r="U201" s="214"/>
    </row>
    <row r="202" spans="1:24" s="206" customFormat="1" x14ac:dyDescent="0.3">
      <c r="A202" s="207"/>
      <c r="B202" s="207"/>
      <c r="C202" s="207"/>
      <c r="D202" s="207"/>
      <c r="E202" s="207" t="str">
        <f t="shared" si="35"/>
        <v>ม./</v>
      </c>
      <c r="F202" s="207"/>
      <c r="G202" s="207"/>
      <c r="H202" s="208"/>
      <c r="I202" s="208"/>
      <c r="J202" s="208"/>
      <c r="K202" s="208"/>
      <c r="L202" s="207"/>
      <c r="M202" s="208"/>
      <c r="N202" s="208"/>
      <c r="O202" s="207"/>
      <c r="P202" s="209"/>
      <c r="Q202" s="210"/>
      <c r="R202" s="210"/>
      <c r="S202" s="211"/>
      <c r="T202" s="212"/>
      <c r="U202" s="214"/>
    </row>
    <row r="203" spans="1:24" s="206" customFormat="1" x14ac:dyDescent="0.3">
      <c r="A203" s="207"/>
      <c r="B203" s="207"/>
      <c r="C203" s="207"/>
      <c r="D203" s="207"/>
      <c r="E203" s="207" t="str">
        <f t="shared" si="35"/>
        <v>ม./</v>
      </c>
      <c r="F203" s="207"/>
      <c r="G203" s="207"/>
      <c r="H203" s="208"/>
      <c r="I203" s="208"/>
      <c r="J203" s="208"/>
      <c r="K203" s="208"/>
      <c r="L203" s="207"/>
      <c r="M203" s="208"/>
      <c r="N203" s="208"/>
      <c r="O203" s="207"/>
      <c r="P203" s="209"/>
      <c r="Q203" s="210"/>
      <c r="R203" s="210"/>
      <c r="S203" s="211"/>
      <c r="T203" s="212"/>
      <c r="U203" s="214"/>
    </row>
    <row r="204" spans="1:24" s="206" customFormat="1" x14ac:dyDescent="0.3">
      <c r="A204" s="207"/>
      <c r="B204" s="207"/>
      <c r="C204" s="207"/>
      <c r="D204" s="207"/>
      <c r="E204" s="207" t="str">
        <f t="shared" si="35"/>
        <v>ม./</v>
      </c>
      <c r="F204" s="207"/>
      <c r="G204" s="207"/>
      <c r="H204" s="208"/>
      <c r="I204" s="208"/>
      <c r="J204" s="208"/>
      <c r="K204" s="208"/>
      <c r="L204" s="207"/>
      <c r="M204" s="208"/>
      <c r="N204" s="208"/>
      <c r="O204" s="207"/>
      <c r="P204" s="209"/>
      <c r="Q204" s="210"/>
      <c r="R204" s="210"/>
      <c r="S204" s="211"/>
      <c r="T204" s="212"/>
      <c r="U204" s="214"/>
    </row>
    <row r="205" spans="1:24" s="206" customFormat="1" x14ac:dyDescent="0.3">
      <c r="A205" s="207"/>
      <c r="B205" s="207"/>
      <c r="C205" s="207"/>
      <c r="D205" s="207"/>
      <c r="E205" s="207" t="str">
        <f t="shared" si="35"/>
        <v>ม./</v>
      </c>
      <c r="F205" s="207"/>
      <c r="G205" s="207"/>
      <c r="H205" s="208"/>
      <c r="I205" s="208"/>
      <c r="J205" s="208"/>
      <c r="K205" s="208"/>
      <c r="L205" s="207"/>
      <c r="M205" s="208"/>
      <c r="N205" s="208"/>
      <c r="O205" s="207"/>
      <c r="P205" s="209"/>
      <c r="Q205" s="210"/>
      <c r="R205" s="210"/>
      <c r="S205" s="211"/>
      <c r="T205" s="212"/>
      <c r="U205" s="214"/>
    </row>
    <row r="206" spans="1:24" s="206" customFormat="1" x14ac:dyDescent="0.3">
      <c r="A206" s="207"/>
      <c r="B206" s="207"/>
      <c r="C206" s="207"/>
      <c r="D206" s="207"/>
      <c r="E206" s="207" t="str">
        <f t="shared" si="35"/>
        <v>ม./</v>
      </c>
      <c r="F206" s="207"/>
      <c r="G206" s="207"/>
      <c r="H206" s="208"/>
      <c r="I206" s="208"/>
      <c r="J206" s="208"/>
      <c r="K206" s="208"/>
      <c r="L206" s="207"/>
      <c r="M206" s="208"/>
      <c r="N206" s="208"/>
      <c r="O206" s="207"/>
      <c r="P206" s="209"/>
      <c r="Q206" s="210"/>
      <c r="R206" s="210"/>
      <c r="S206" s="211"/>
      <c r="T206" s="212"/>
      <c r="U206" s="214"/>
    </row>
    <row r="207" spans="1:24" s="206" customFormat="1" x14ac:dyDescent="0.3">
      <c r="A207" s="207"/>
      <c r="B207" s="207"/>
      <c r="C207" s="207"/>
      <c r="D207" s="207"/>
      <c r="E207" s="207" t="str">
        <f t="shared" si="35"/>
        <v>ม./</v>
      </c>
      <c r="F207" s="207"/>
      <c r="G207" s="207"/>
      <c r="H207" s="208"/>
      <c r="I207" s="208"/>
      <c r="J207" s="208"/>
      <c r="K207" s="208"/>
      <c r="L207" s="207"/>
      <c r="M207" s="208"/>
      <c r="N207" s="208"/>
      <c r="O207" s="207"/>
      <c r="P207" s="209"/>
      <c r="Q207" s="210"/>
      <c r="R207" s="210"/>
      <c r="S207" s="211"/>
      <c r="T207" s="212"/>
      <c r="U207" s="214"/>
    </row>
    <row r="208" spans="1:24" s="206" customFormat="1" x14ac:dyDescent="0.3">
      <c r="A208" s="207"/>
      <c r="B208" s="207"/>
      <c r="C208" s="207"/>
      <c r="D208" s="207"/>
      <c r="E208" s="207" t="str">
        <f t="shared" si="35"/>
        <v>ม./</v>
      </c>
      <c r="F208" s="207"/>
      <c r="G208" s="207"/>
      <c r="H208" s="208"/>
      <c r="I208" s="208"/>
      <c r="J208" s="208"/>
      <c r="K208" s="208"/>
      <c r="L208" s="207"/>
      <c r="M208" s="208"/>
      <c r="N208" s="208"/>
      <c r="O208" s="207"/>
      <c r="P208" s="209"/>
      <c r="Q208" s="210"/>
      <c r="R208" s="210"/>
      <c r="S208" s="211"/>
      <c r="T208" s="212"/>
      <c r="U208" s="214"/>
    </row>
    <row r="209" spans="1:24" s="206" customFormat="1" x14ac:dyDescent="0.3">
      <c r="A209" s="207"/>
      <c r="B209" s="207"/>
      <c r="C209" s="207"/>
      <c r="D209" s="207"/>
      <c r="E209" s="207" t="str">
        <f t="shared" si="35"/>
        <v>ม./</v>
      </c>
      <c r="F209" s="207"/>
      <c r="G209" s="207"/>
      <c r="H209" s="208"/>
      <c r="I209" s="208"/>
      <c r="J209" s="208"/>
      <c r="K209" s="208"/>
      <c r="L209" s="207"/>
      <c r="M209" s="208"/>
      <c r="N209" s="208"/>
      <c r="O209" s="207"/>
      <c r="P209" s="209"/>
      <c r="Q209" s="210"/>
      <c r="R209" s="210"/>
      <c r="S209" s="211"/>
      <c r="T209" s="212"/>
      <c r="U209" s="214"/>
    </row>
    <row r="210" spans="1:24" s="206" customFormat="1" x14ac:dyDescent="0.3">
      <c r="A210" s="207"/>
      <c r="B210" s="207"/>
      <c r="C210" s="207"/>
      <c r="D210" s="207"/>
      <c r="E210" s="207" t="str">
        <f t="shared" si="35"/>
        <v>ม./</v>
      </c>
      <c r="F210" s="207"/>
      <c r="G210" s="207"/>
      <c r="H210" s="208"/>
      <c r="I210" s="208"/>
      <c r="J210" s="208"/>
      <c r="K210" s="208"/>
      <c r="L210" s="207"/>
      <c r="M210" s="208"/>
      <c r="N210" s="208"/>
      <c r="O210" s="207"/>
      <c r="P210" s="209"/>
      <c r="Q210" s="210"/>
      <c r="R210" s="210"/>
      <c r="S210" s="211"/>
      <c r="T210" s="212"/>
      <c r="U210" s="214"/>
    </row>
    <row r="211" spans="1:24" s="206" customFormat="1" x14ac:dyDescent="0.3">
      <c r="A211" s="207">
        <v>1</v>
      </c>
      <c r="B211" s="207">
        <v>1</v>
      </c>
      <c r="C211" s="207">
        <v>1</v>
      </c>
      <c r="D211" s="207">
        <v>12</v>
      </c>
      <c r="E211" s="207" t="str">
        <f t="shared" si="35"/>
        <v>ม.1/1</v>
      </c>
      <c r="F211" s="207">
        <v>19057</v>
      </c>
      <c r="G211" s="207" t="str">
        <f t="shared" ref="G211:G217" ca="1" si="36">IF(S211&gt;=15,IF(O211=1,"นาย","นางสาว"),IF(O211=1,"เด็กชาย","เด็กหญิง"))</f>
        <v>นาย</v>
      </c>
      <c r="H211" s="208" t="s">
        <v>3755</v>
      </c>
      <c r="I211" s="208" t="s">
        <v>3730</v>
      </c>
      <c r="J211" s="208" t="str">
        <f t="shared" ref="J211:J217" ca="1" si="37">G211&amp;H211&amp;"  "&amp;I211</f>
        <v>นายนราวิชญ์  จตุภักดิ์</v>
      </c>
      <c r="K211" s="208" t="str">
        <f t="shared" ref="K211:K217" si="38">L211&amp;M211&amp;"  "&amp;N211</f>
        <v xml:space="preserve">Mr.  </v>
      </c>
      <c r="L211" s="207" t="str">
        <f t="shared" ref="L211:L217" si="39">IF(O211=1,"Mr.","Ms.")</f>
        <v>Mr.</v>
      </c>
      <c r="M211" s="208"/>
      <c r="N211" s="208"/>
      <c r="O211" s="207">
        <v>1</v>
      </c>
      <c r="P211" s="209">
        <v>237084</v>
      </c>
      <c r="Q211" s="210">
        <f t="shared" ref="Q211:Q217" si="40">DATE(YEAR(P211)-543,MONTH(P211),DAY(P211))</f>
        <v>38757</v>
      </c>
      <c r="R211" s="210">
        <f t="shared" ref="R211:R217" ca="1" si="41">TODAY()</f>
        <v>44376</v>
      </c>
      <c r="S211" s="211">
        <f t="shared" ref="S211:S217" ca="1" si="42">DATEDIF(Q211,R211,"Y")</f>
        <v>15</v>
      </c>
      <c r="T211" s="212" t="s">
        <v>2987</v>
      </c>
      <c r="U211" s="214" t="s">
        <v>2984</v>
      </c>
      <c r="X211" s="206">
        <v>1</v>
      </c>
    </row>
    <row r="212" spans="1:24" s="206" customFormat="1" x14ac:dyDescent="0.3">
      <c r="A212" s="207">
        <v>2</v>
      </c>
      <c r="B212" s="207">
        <v>1</v>
      </c>
      <c r="C212" s="207">
        <v>1</v>
      </c>
      <c r="D212" s="207">
        <v>13</v>
      </c>
      <c r="E212" s="207" t="str">
        <f t="shared" si="35"/>
        <v>ม.1/1</v>
      </c>
      <c r="F212" s="207">
        <v>19058</v>
      </c>
      <c r="G212" s="207" t="str">
        <f t="shared" ca="1" si="36"/>
        <v>นาย</v>
      </c>
      <c r="H212" s="208" t="s">
        <v>1878</v>
      </c>
      <c r="I212" s="208" t="s">
        <v>1859</v>
      </c>
      <c r="J212" s="208" t="str">
        <f t="shared" ca="1" si="37"/>
        <v>นายปฐวี  เอกา</v>
      </c>
      <c r="K212" s="208" t="str">
        <f t="shared" si="38"/>
        <v xml:space="preserve">Mr.  </v>
      </c>
      <c r="L212" s="207" t="str">
        <f t="shared" si="39"/>
        <v>Mr.</v>
      </c>
      <c r="M212" s="208"/>
      <c r="N212" s="208"/>
      <c r="O212" s="207">
        <v>1</v>
      </c>
      <c r="P212" s="209">
        <v>237084</v>
      </c>
      <c r="Q212" s="210">
        <f t="shared" si="40"/>
        <v>38757</v>
      </c>
      <c r="R212" s="210">
        <f t="shared" ca="1" si="41"/>
        <v>44376</v>
      </c>
      <c r="S212" s="211">
        <f t="shared" ca="1" si="42"/>
        <v>15</v>
      </c>
      <c r="T212" s="212" t="s">
        <v>2985</v>
      </c>
      <c r="U212" s="214" t="s">
        <v>2984</v>
      </c>
      <c r="X212" s="206">
        <v>1</v>
      </c>
    </row>
    <row r="213" spans="1:24" s="206" customFormat="1" x14ac:dyDescent="0.3">
      <c r="A213" s="207">
        <v>3</v>
      </c>
      <c r="B213" s="207">
        <v>1</v>
      </c>
      <c r="C213" s="207">
        <v>1</v>
      </c>
      <c r="D213" s="207">
        <v>16</v>
      </c>
      <c r="E213" s="207" t="str">
        <f t="shared" si="35"/>
        <v>ม.1/1</v>
      </c>
      <c r="F213" s="207">
        <v>19061</v>
      </c>
      <c r="G213" s="207" t="str">
        <f t="shared" ca="1" si="36"/>
        <v>นาย</v>
      </c>
      <c r="H213" s="208" t="s">
        <v>2248</v>
      </c>
      <c r="I213" s="208" t="s">
        <v>3731</v>
      </c>
      <c r="J213" s="208" t="str">
        <f t="shared" ca="1" si="37"/>
        <v>นายรติกร  สถานอุ่น</v>
      </c>
      <c r="K213" s="208" t="str">
        <f t="shared" si="38"/>
        <v xml:space="preserve">Mr.  </v>
      </c>
      <c r="L213" s="207" t="str">
        <f t="shared" si="39"/>
        <v>Mr.</v>
      </c>
      <c r="M213" s="208"/>
      <c r="N213" s="208"/>
      <c r="O213" s="207">
        <v>1</v>
      </c>
      <c r="P213" s="209">
        <v>237084</v>
      </c>
      <c r="Q213" s="210">
        <f t="shared" si="40"/>
        <v>38757</v>
      </c>
      <c r="R213" s="210">
        <f t="shared" ca="1" si="41"/>
        <v>44376</v>
      </c>
      <c r="S213" s="211">
        <f t="shared" ca="1" si="42"/>
        <v>15</v>
      </c>
      <c r="T213" s="212" t="s">
        <v>2989</v>
      </c>
      <c r="U213" s="214" t="s">
        <v>2984</v>
      </c>
      <c r="X213" s="206">
        <v>1</v>
      </c>
    </row>
    <row r="214" spans="1:24" s="206" customFormat="1" x14ac:dyDescent="0.3">
      <c r="A214" s="207">
        <v>4</v>
      </c>
      <c r="B214" s="207">
        <v>1</v>
      </c>
      <c r="C214" s="207">
        <v>1</v>
      </c>
      <c r="D214" s="207">
        <v>28</v>
      </c>
      <c r="E214" s="207" t="str">
        <f t="shared" si="35"/>
        <v>ม.1/1</v>
      </c>
      <c r="F214" s="207">
        <v>19073</v>
      </c>
      <c r="G214" s="207" t="str">
        <f t="shared" ca="1" si="36"/>
        <v>นางสาว</v>
      </c>
      <c r="H214" s="208" t="s">
        <v>3768</v>
      </c>
      <c r="I214" s="208" t="s">
        <v>3741</v>
      </c>
      <c r="J214" s="208" t="str">
        <f t="shared" ca="1" si="37"/>
        <v>นางสาวขวัญหทัย  ขวัญใจ</v>
      </c>
      <c r="K214" s="208" t="str">
        <f t="shared" si="38"/>
        <v xml:space="preserve">Ms.  </v>
      </c>
      <c r="L214" s="207" t="str">
        <f t="shared" si="39"/>
        <v>Ms.</v>
      </c>
      <c r="M214" s="208"/>
      <c r="N214" s="208"/>
      <c r="O214" s="207">
        <v>2</v>
      </c>
      <c r="P214" s="209">
        <v>237084</v>
      </c>
      <c r="Q214" s="210">
        <f t="shared" si="40"/>
        <v>38757</v>
      </c>
      <c r="R214" s="210">
        <f t="shared" ca="1" si="41"/>
        <v>44376</v>
      </c>
      <c r="S214" s="211">
        <f t="shared" ca="1" si="42"/>
        <v>15</v>
      </c>
      <c r="T214" s="212" t="s">
        <v>3018</v>
      </c>
      <c r="U214" s="214" t="s">
        <v>2984</v>
      </c>
      <c r="X214" s="206">
        <v>1</v>
      </c>
    </row>
    <row r="215" spans="1:24" s="206" customFormat="1" x14ac:dyDescent="0.3">
      <c r="A215" s="207">
        <v>5</v>
      </c>
      <c r="B215" s="207">
        <v>1</v>
      </c>
      <c r="C215" s="207">
        <v>1</v>
      </c>
      <c r="D215" s="207">
        <v>31</v>
      </c>
      <c r="E215" s="207" t="str">
        <f t="shared" si="35"/>
        <v>ม.1/1</v>
      </c>
      <c r="F215" s="207">
        <v>19076</v>
      </c>
      <c r="G215" s="207" t="str">
        <f t="shared" ca="1" si="36"/>
        <v>นางสาว</v>
      </c>
      <c r="H215" s="208" t="s">
        <v>4476</v>
      </c>
      <c r="I215" s="208" t="s">
        <v>4477</v>
      </c>
      <c r="J215" s="208" t="str">
        <f t="shared" ca="1" si="37"/>
        <v>นางสาวณิชกานต์  ขวัญมา</v>
      </c>
      <c r="K215" s="208" t="str">
        <f t="shared" si="38"/>
        <v xml:space="preserve">Ms.  </v>
      </c>
      <c r="L215" s="207" t="str">
        <f t="shared" si="39"/>
        <v>Ms.</v>
      </c>
      <c r="M215" s="208"/>
      <c r="N215" s="208"/>
      <c r="O215" s="207">
        <v>2</v>
      </c>
      <c r="P215" s="209">
        <v>237084</v>
      </c>
      <c r="Q215" s="210">
        <f t="shared" si="40"/>
        <v>38757</v>
      </c>
      <c r="R215" s="210">
        <f t="shared" ca="1" si="41"/>
        <v>44376</v>
      </c>
      <c r="S215" s="211">
        <f t="shared" ca="1" si="42"/>
        <v>15</v>
      </c>
      <c r="T215" s="212" t="s">
        <v>4475</v>
      </c>
      <c r="U215" s="214" t="s">
        <v>2984</v>
      </c>
      <c r="X215" s="206">
        <v>1</v>
      </c>
    </row>
    <row r="216" spans="1:24" s="206" customFormat="1" x14ac:dyDescent="0.3">
      <c r="A216" s="207">
        <v>6</v>
      </c>
      <c r="B216" s="207">
        <v>1</v>
      </c>
      <c r="C216" s="207">
        <v>1</v>
      </c>
      <c r="D216" s="207">
        <v>35</v>
      </c>
      <c r="E216" s="207" t="str">
        <f t="shared" si="35"/>
        <v>ม.1/1</v>
      </c>
      <c r="F216" s="207">
        <v>19080</v>
      </c>
      <c r="G216" s="207" t="str">
        <f t="shared" ca="1" si="36"/>
        <v>นางสาว</v>
      </c>
      <c r="H216" s="208" t="s">
        <v>2207</v>
      </c>
      <c r="I216" s="208" t="s">
        <v>3740</v>
      </c>
      <c r="J216" s="208" t="str">
        <f t="shared" ca="1" si="37"/>
        <v>นางสาวมินตรา  ยาระงับ</v>
      </c>
      <c r="K216" s="208" t="str">
        <f t="shared" si="38"/>
        <v xml:space="preserve">Ms.  </v>
      </c>
      <c r="L216" s="207" t="str">
        <f t="shared" si="39"/>
        <v>Ms.</v>
      </c>
      <c r="M216" s="208"/>
      <c r="N216" s="208"/>
      <c r="O216" s="207">
        <v>2</v>
      </c>
      <c r="P216" s="209">
        <v>237084</v>
      </c>
      <c r="Q216" s="210">
        <f t="shared" si="40"/>
        <v>38757</v>
      </c>
      <c r="R216" s="210">
        <f t="shared" ca="1" si="41"/>
        <v>44376</v>
      </c>
      <c r="S216" s="211">
        <f t="shared" ca="1" si="42"/>
        <v>15</v>
      </c>
      <c r="T216" s="212" t="s">
        <v>3014</v>
      </c>
      <c r="U216" s="214" t="s">
        <v>2984</v>
      </c>
      <c r="X216" s="206">
        <v>1</v>
      </c>
    </row>
    <row r="217" spans="1:24" s="206" customFormat="1" x14ac:dyDescent="0.3">
      <c r="A217" s="207">
        <v>7</v>
      </c>
      <c r="B217" s="207">
        <v>1</v>
      </c>
      <c r="C217" s="207">
        <v>1</v>
      </c>
      <c r="D217" s="207">
        <v>40</v>
      </c>
      <c r="E217" s="207" t="str">
        <f t="shared" si="35"/>
        <v>ม.1/1</v>
      </c>
      <c r="F217" s="207">
        <v>19085</v>
      </c>
      <c r="G217" s="207" t="str">
        <f t="shared" ca="1" si="36"/>
        <v>นางสาว</v>
      </c>
      <c r="H217" s="208" t="s">
        <v>3767</v>
      </c>
      <c r="I217" s="208" t="s">
        <v>2235</v>
      </c>
      <c r="J217" s="208" t="str">
        <f t="shared" ca="1" si="37"/>
        <v>นางสาวสุพรรษา  สุวพร</v>
      </c>
      <c r="K217" s="208" t="str">
        <f t="shared" si="38"/>
        <v xml:space="preserve">Ms.  </v>
      </c>
      <c r="L217" s="207" t="str">
        <f t="shared" si="39"/>
        <v>Ms.</v>
      </c>
      <c r="M217" s="208"/>
      <c r="N217" s="208"/>
      <c r="O217" s="207">
        <v>2</v>
      </c>
      <c r="P217" s="209">
        <v>237084</v>
      </c>
      <c r="Q217" s="210">
        <f t="shared" si="40"/>
        <v>38757</v>
      </c>
      <c r="R217" s="210">
        <f t="shared" ca="1" si="41"/>
        <v>44376</v>
      </c>
      <c r="S217" s="211">
        <f t="shared" ca="1" si="42"/>
        <v>15</v>
      </c>
      <c r="T217" s="212" t="s">
        <v>3016</v>
      </c>
      <c r="U217" s="214" t="s">
        <v>2984</v>
      </c>
      <c r="X217" s="206">
        <v>1</v>
      </c>
    </row>
    <row r="218" spans="1:24" s="206" customFormat="1" x14ac:dyDescent="0.3">
      <c r="A218" s="207"/>
      <c r="B218" s="207"/>
      <c r="C218" s="207"/>
      <c r="D218" s="207"/>
      <c r="E218" s="207" t="str">
        <f t="shared" si="35"/>
        <v>ม./</v>
      </c>
      <c r="F218" s="207"/>
      <c r="G218" s="207"/>
      <c r="H218" s="208"/>
      <c r="I218" s="208"/>
      <c r="J218" s="208"/>
      <c r="K218" s="208"/>
      <c r="L218" s="207"/>
      <c r="M218" s="208"/>
      <c r="N218" s="208"/>
      <c r="O218" s="207"/>
      <c r="P218" s="209"/>
      <c r="Q218" s="210"/>
      <c r="R218" s="210"/>
      <c r="S218" s="211"/>
      <c r="T218" s="212"/>
      <c r="U218" s="214"/>
    </row>
    <row r="219" spans="1:24" s="206" customFormat="1" x14ac:dyDescent="0.3">
      <c r="A219" s="207"/>
      <c r="B219" s="207"/>
      <c r="C219" s="207"/>
      <c r="D219" s="207"/>
      <c r="E219" s="207" t="str">
        <f t="shared" si="35"/>
        <v>ม./</v>
      </c>
      <c r="F219" s="207"/>
      <c r="G219" s="207"/>
      <c r="H219" s="208"/>
      <c r="I219" s="208"/>
      <c r="J219" s="208"/>
      <c r="K219" s="208"/>
      <c r="L219" s="207"/>
      <c r="M219" s="208"/>
      <c r="N219" s="208"/>
      <c r="O219" s="207"/>
      <c r="P219" s="209"/>
      <c r="Q219" s="210"/>
      <c r="R219" s="210"/>
      <c r="S219" s="211"/>
      <c r="T219" s="212"/>
      <c r="U219" s="214"/>
    </row>
    <row r="220" spans="1:24" s="206" customFormat="1" x14ac:dyDescent="0.3">
      <c r="A220" s="207"/>
      <c r="B220" s="207"/>
      <c r="C220" s="207"/>
      <c r="D220" s="207"/>
      <c r="E220" s="207" t="str">
        <f t="shared" si="35"/>
        <v>ม./</v>
      </c>
      <c r="F220" s="207"/>
      <c r="G220" s="207"/>
      <c r="H220" s="208"/>
      <c r="I220" s="208"/>
      <c r="J220" s="208"/>
      <c r="K220" s="208"/>
      <c r="L220" s="207"/>
      <c r="M220" s="208"/>
      <c r="N220" s="208"/>
      <c r="O220" s="207"/>
      <c r="P220" s="209"/>
      <c r="Q220" s="210"/>
      <c r="R220" s="210"/>
      <c r="S220" s="211"/>
      <c r="T220" s="212"/>
      <c r="U220" s="214"/>
    </row>
    <row r="221" spans="1:24" s="206" customFormat="1" x14ac:dyDescent="0.3">
      <c r="A221" s="207"/>
      <c r="B221" s="207"/>
      <c r="C221" s="207"/>
      <c r="D221" s="207"/>
      <c r="E221" s="207" t="str">
        <f t="shared" si="35"/>
        <v>ม./</v>
      </c>
      <c r="F221" s="207"/>
      <c r="G221" s="207"/>
      <c r="H221" s="208"/>
      <c r="I221" s="208"/>
      <c r="J221" s="208"/>
      <c r="K221" s="208"/>
      <c r="L221" s="207"/>
      <c r="M221" s="208"/>
      <c r="N221" s="208"/>
      <c r="O221" s="207"/>
      <c r="P221" s="209"/>
      <c r="Q221" s="210"/>
      <c r="R221" s="210"/>
      <c r="S221" s="211"/>
      <c r="T221" s="212"/>
      <c r="U221" s="214"/>
    </row>
    <row r="222" spans="1:24" s="206" customFormat="1" x14ac:dyDescent="0.3">
      <c r="A222" s="207"/>
      <c r="B222" s="207"/>
      <c r="C222" s="207"/>
      <c r="D222" s="207"/>
      <c r="E222" s="207" t="str">
        <f t="shared" si="35"/>
        <v>ม./</v>
      </c>
      <c r="F222" s="207"/>
      <c r="G222" s="207"/>
      <c r="H222" s="208"/>
      <c r="I222" s="208"/>
      <c r="J222" s="208"/>
      <c r="K222" s="208"/>
      <c r="L222" s="207"/>
      <c r="M222" s="208"/>
      <c r="N222" s="208"/>
      <c r="O222" s="207"/>
      <c r="P222" s="209"/>
      <c r="Q222" s="210"/>
      <c r="R222" s="210"/>
      <c r="S222" s="211"/>
      <c r="T222" s="212"/>
      <c r="U222" s="214"/>
    </row>
    <row r="223" spans="1:24" s="206" customFormat="1" x14ac:dyDescent="0.3">
      <c r="A223" s="207"/>
      <c r="B223" s="207"/>
      <c r="C223" s="207"/>
      <c r="D223" s="207"/>
      <c r="E223" s="207" t="str">
        <f t="shared" si="35"/>
        <v>ม./</v>
      </c>
      <c r="F223" s="207"/>
      <c r="G223" s="207"/>
      <c r="H223" s="208"/>
      <c r="I223" s="208"/>
      <c r="J223" s="208"/>
      <c r="K223" s="208"/>
      <c r="L223" s="207"/>
      <c r="M223" s="208"/>
      <c r="N223" s="208"/>
      <c r="O223" s="207"/>
      <c r="P223" s="209"/>
      <c r="Q223" s="210"/>
      <c r="R223" s="210"/>
      <c r="S223" s="211"/>
      <c r="T223" s="212"/>
      <c r="U223" s="214"/>
    </row>
    <row r="224" spans="1:24" s="206" customFormat="1" x14ac:dyDescent="0.3">
      <c r="A224" s="207"/>
      <c r="B224" s="207"/>
      <c r="C224" s="207"/>
      <c r="D224" s="207"/>
      <c r="E224" s="207" t="str">
        <f t="shared" si="35"/>
        <v>ม./</v>
      </c>
      <c r="F224" s="207"/>
      <c r="G224" s="207"/>
      <c r="H224" s="208"/>
      <c r="I224" s="208"/>
      <c r="J224" s="208"/>
      <c r="K224" s="208"/>
      <c r="L224" s="207"/>
      <c r="M224" s="208"/>
      <c r="N224" s="208"/>
      <c r="O224" s="207"/>
      <c r="P224" s="209"/>
      <c r="Q224" s="210"/>
      <c r="R224" s="210"/>
      <c r="S224" s="211"/>
      <c r="T224" s="212"/>
      <c r="U224" s="214"/>
    </row>
    <row r="225" spans="1:21" s="206" customFormat="1" x14ac:dyDescent="0.3">
      <c r="A225" s="207"/>
      <c r="B225" s="207"/>
      <c r="C225" s="207"/>
      <c r="D225" s="207"/>
      <c r="E225" s="207" t="str">
        <f t="shared" si="35"/>
        <v>ม./</v>
      </c>
      <c r="F225" s="207"/>
      <c r="G225" s="207"/>
      <c r="H225" s="208"/>
      <c r="I225" s="208"/>
      <c r="J225" s="208"/>
      <c r="K225" s="208"/>
      <c r="L225" s="207"/>
      <c r="M225" s="208"/>
      <c r="N225" s="208"/>
      <c r="O225" s="207"/>
      <c r="P225" s="209"/>
      <c r="Q225" s="210"/>
      <c r="R225" s="210"/>
      <c r="S225" s="211"/>
      <c r="T225" s="212"/>
      <c r="U225" s="214"/>
    </row>
    <row r="226" spans="1:21" s="206" customFormat="1" x14ac:dyDescent="0.3">
      <c r="A226" s="207"/>
      <c r="B226" s="207"/>
      <c r="C226" s="207"/>
      <c r="D226" s="207"/>
      <c r="E226" s="207" t="str">
        <f t="shared" si="35"/>
        <v>ม./</v>
      </c>
      <c r="F226" s="207"/>
      <c r="G226" s="207"/>
      <c r="H226" s="208"/>
      <c r="I226" s="208"/>
      <c r="J226" s="208"/>
      <c r="K226" s="208"/>
      <c r="L226" s="207"/>
      <c r="M226" s="208"/>
      <c r="N226" s="208"/>
      <c r="O226" s="207"/>
      <c r="P226" s="209"/>
      <c r="Q226" s="210"/>
      <c r="R226" s="210"/>
      <c r="S226" s="211"/>
      <c r="T226" s="212"/>
      <c r="U226" s="214"/>
    </row>
    <row r="227" spans="1:21" s="206" customFormat="1" x14ac:dyDescent="0.3">
      <c r="A227" s="207"/>
      <c r="B227" s="207"/>
      <c r="C227" s="207"/>
      <c r="D227" s="207"/>
      <c r="E227" s="207" t="str">
        <f t="shared" si="35"/>
        <v>ม./</v>
      </c>
      <c r="F227" s="207"/>
      <c r="G227" s="207"/>
      <c r="H227" s="208"/>
      <c r="I227" s="208"/>
      <c r="J227" s="208"/>
      <c r="K227" s="208"/>
      <c r="L227" s="207"/>
      <c r="M227" s="208"/>
      <c r="N227" s="208"/>
      <c r="O227" s="207"/>
      <c r="P227" s="209"/>
      <c r="Q227" s="210"/>
      <c r="R227" s="210"/>
      <c r="S227" s="211"/>
      <c r="T227" s="212"/>
      <c r="U227" s="214"/>
    </row>
    <row r="228" spans="1:21" s="206" customFormat="1" x14ac:dyDescent="0.3">
      <c r="A228" s="207"/>
      <c r="B228" s="207"/>
      <c r="C228" s="207"/>
      <c r="D228" s="207"/>
      <c r="E228" s="207" t="str">
        <f t="shared" si="35"/>
        <v>ม./</v>
      </c>
      <c r="F228" s="207"/>
      <c r="G228" s="207"/>
      <c r="H228" s="208"/>
      <c r="I228" s="208"/>
      <c r="J228" s="208"/>
      <c r="K228" s="208"/>
      <c r="L228" s="207"/>
      <c r="M228" s="208"/>
      <c r="N228" s="208"/>
      <c r="O228" s="207"/>
      <c r="P228" s="209"/>
      <c r="Q228" s="210"/>
      <c r="R228" s="210"/>
      <c r="S228" s="211"/>
      <c r="T228" s="212"/>
      <c r="U228" s="214"/>
    </row>
    <row r="229" spans="1:21" s="206" customFormat="1" x14ac:dyDescent="0.3">
      <c r="A229" s="207"/>
      <c r="B229" s="207"/>
      <c r="C229" s="207"/>
      <c r="D229" s="207"/>
      <c r="E229" s="207" t="str">
        <f t="shared" si="35"/>
        <v>ม./</v>
      </c>
      <c r="F229" s="207"/>
      <c r="G229" s="207"/>
      <c r="H229" s="208"/>
      <c r="I229" s="208"/>
      <c r="J229" s="208"/>
      <c r="K229" s="208"/>
      <c r="L229" s="207"/>
      <c r="M229" s="208"/>
      <c r="N229" s="208"/>
      <c r="O229" s="207"/>
      <c r="P229" s="209"/>
      <c r="Q229" s="210"/>
      <c r="R229" s="210"/>
      <c r="S229" s="211"/>
      <c r="T229" s="212"/>
      <c r="U229" s="214"/>
    </row>
    <row r="230" spans="1:21" s="206" customFormat="1" x14ac:dyDescent="0.3">
      <c r="A230" s="207"/>
      <c r="B230" s="207"/>
      <c r="C230" s="207"/>
      <c r="D230" s="207"/>
      <c r="E230" s="207" t="str">
        <f t="shared" si="35"/>
        <v>ม./</v>
      </c>
      <c r="F230" s="207"/>
      <c r="G230" s="207"/>
      <c r="H230" s="208"/>
      <c r="I230" s="208"/>
      <c r="J230" s="208"/>
      <c r="K230" s="208"/>
      <c r="L230" s="207"/>
      <c r="M230" s="208"/>
      <c r="N230" s="208"/>
      <c r="O230" s="207"/>
      <c r="P230" s="209"/>
      <c r="Q230" s="210"/>
      <c r="R230" s="210"/>
      <c r="S230" s="211"/>
      <c r="T230" s="212"/>
      <c r="U230" s="214"/>
    </row>
    <row r="231" spans="1:21" s="206" customFormat="1" x14ac:dyDescent="0.3">
      <c r="A231" s="207"/>
      <c r="B231" s="207"/>
      <c r="C231" s="207"/>
      <c r="D231" s="207"/>
      <c r="E231" s="207" t="str">
        <f t="shared" si="35"/>
        <v>ม./</v>
      </c>
      <c r="F231" s="207"/>
      <c r="G231" s="207"/>
      <c r="H231" s="208"/>
      <c r="I231" s="208"/>
      <c r="J231" s="208"/>
      <c r="K231" s="208"/>
      <c r="L231" s="207"/>
      <c r="M231" s="208"/>
      <c r="N231" s="208"/>
      <c r="O231" s="207"/>
      <c r="P231" s="209"/>
      <c r="Q231" s="210"/>
      <c r="R231" s="210"/>
      <c r="S231" s="211"/>
      <c r="T231" s="212"/>
      <c r="U231" s="214"/>
    </row>
    <row r="232" spans="1:21" s="206" customFormat="1" x14ac:dyDescent="0.3">
      <c r="A232" s="207"/>
      <c r="B232" s="207"/>
      <c r="C232" s="207"/>
      <c r="D232" s="207"/>
      <c r="E232" s="207" t="str">
        <f t="shared" si="35"/>
        <v>ม./</v>
      </c>
      <c r="F232" s="207"/>
      <c r="G232" s="207"/>
      <c r="H232" s="208"/>
      <c r="I232" s="208"/>
      <c r="J232" s="208"/>
      <c r="K232" s="208"/>
      <c r="L232" s="207"/>
      <c r="M232" s="208"/>
      <c r="N232" s="208"/>
      <c r="O232" s="207"/>
      <c r="P232" s="209"/>
      <c r="Q232" s="210"/>
      <c r="R232" s="210"/>
      <c r="S232" s="211"/>
      <c r="T232" s="212"/>
      <c r="U232" s="214"/>
    </row>
    <row r="233" spans="1:21" s="206" customFormat="1" x14ac:dyDescent="0.3">
      <c r="A233" s="207"/>
      <c r="B233" s="207"/>
      <c r="C233" s="207"/>
      <c r="D233" s="207"/>
      <c r="E233" s="207" t="str">
        <f t="shared" si="35"/>
        <v>ม./</v>
      </c>
      <c r="F233" s="207"/>
      <c r="G233" s="207"/>
      <c r="H233" s="208"/>
      <c r="I233" s="208"/>
      <c r="J233" s="208"/>
      <c r="K233" s="208"/>
      <c r="L233" s="207"/>
      <c r="M233" s="208"/>
      <c r="N233" s="208"/>
      <c r="O233" s="207"/>
      <c r="P233" s="209"/>
      <c r="Q233" s="210"/>
      <c r="R233" s="210"/>
      <c r="S233" s="211"/>
      <c r="T233" s="212"/>
      <c r="U233" s="214"/>
    </row>
    <row r="234" spans="1:21" s="206" customFormat="1" x14ac:dyDescent="0.3">
      <c r="A234" s="207"/>
      <c r="B234" s="207"/>
      <c r="C234" s="207"/>
      <c r="D234" s="207"/>
      <c r="E234" s="207" t="str">
        <f t="shared" si="35"/>
        <v>ม./</v>
      </c>
      <c r="F234" s="207"/>
      <c r="G234" s="207"/>
      <c r="H234" s="208"/>
      <c r="I234" s="208"/>
      <c r="J234" s="208"/>
      <c r="K234" s="208"/>
      <c r="L234" s="207"/>
      <c r="M234" s="208"/>
      <c r="N234" s="208"/>
      <c r="O234" s="207"/>
      <c r="P234" s="209"/>
      <c r="Q234" s="210"/>
      <c r="R234" s="210"/>
      <c r="S234" s="211"/>
      <c r="T234" s="212"/>
      <c r="U234" s="214"/>
    </row>
    <row r="235" spans="1:21" s="206" customFormat="1" x14ac:dyDescent="0.3">
      <c r="A235" s="207"/>
      <c r="B235" s="207"/>
      <c r="C235" s="207"/>
      <c r="D235" s="207"/>
      <c r="E235" s="207" t="str">
        <f t="shared" si="35"/>
        <v>ม./</v>
      </c>
      <c r="F235" s="207"/>
      <c r="G235" s="207"/>
      <c r="H235" s="208"/>
      <c r="I235" s="208"/>
      <c r="J235" s="208"/>
      <c r="K235" s="208"/>
      <c r="L235" s="207"/>
      <c r="M235" s="208"/>
      <c r="N235" s="208"/>
      <c r="O235" s="207"/>
      <c r="P235" s="209"/>
      <c r="Q235" s="210"/>
      <c r="R235" s="210"/>
      <c r="S235" s="211"/>
      <c r="T235" s="212"/>
      <c r="U235" s="214"/>
    </row>
    <row r="236" spans="1:21" s="206" customFormat="1" x14ac:dyDescent="0.3">
      <c r="A236" s="207"/>
      <c r="B236" s="207"/>
      <c r="C236" s="207"/>
      <c r="D236" s="207"/>
      <c r="E236" s="207" t="str">
        <f t="shared" si="35"/>
        <v>ม./</v>
      </c>
      <c r="F236" s="207"/>
      <c r="G236" s="207"/>
      <c r="H236" s="208"/>
      <c r="I236" s="208"/>
      <c r="J236" s="208"/>
      <c r="K236" s="208"/>
      <c r="L236" s="207"/>
      <c r="M236" s="208"/>
      <c r="N236" s="208"/>
      <c r="O236" s="207"/>
      <c r="P236" s="209"/>
      <c r="Q236" s="210"/>
      <c r="R236" s="210"/>
      <c r="S236" s="211"/>
      <c r="T236" s="212"/>
      <c r="U236" s="214"/>
    </row>
    <row r="237" spans="1:21" s="206" customFormat="1" x14ac:dyDescent="0.3">
      <c r="A237" s="207"/>
      <c r="B237" s="207"/>
      <c r="C237" s="207"/>
      <c r="D237" s="207"/>
      <c r="E237" s="207" t="str">
        <f t="shared" si="35"/>
        <v>ม./</v>
      </c>
      <c r="F237" s="207"/>
      <c r="G237" s="207"/>
      <c r="H237" s="208"/>
      <c r="I237" s="208"/>
      <c r="J237" s="208"/>
      <c r="K237" s="208"/>
      <c r="L237" s="207"/>
      <c r="M237" s="208"/>
      <c r="N237" s="208"/>
      <c r="O237" s="207"/>
      <c r="P237" s="209"/>
      <c r="Q237" s="210"/>
      <c r="R237" s="210"/>
      <c r="S237" s="211"/>
      <c r="T237" s="212"/>
      <c r="U237" s="214"/>
    </row>
    <row r="238" spans="1:21" s="206" customFormat="1" x14ac:dyDescent="0.3">
      <c r="A238" s="207"/>
      <c r="B238" s="207"/>
      <c r="C238" s="207"/>
      <c r="D238" s="207"/>
      <c r="E238" s="207" t="str">
        <f t="shared" si="35"/>
        <v>ม./</v>
      </c>
      <c r="F238" s="207"/>
      <c r="G238" s="207"/>
      <c r="H238" s="208"/>
      <c r="I238" s="208"/>
      <c r="J238" s="208"/>
      <c r="K238" s="208"/>
      <c r="L238" s="207"/>
      <c r="M238" s="208"/>
      <c r="N238" s="208"/>
      <c r="O238" s="207"/>
      <c r="P238" s="209"/>
      <c r="Q238" s="210"/>
      <c r="R238" s="210"/>
      <c r="S238" s="211"/>
      <c r="T238" s="212"/>
      <c r="U238" s="214"/>
    </row>
    <row r="239" spans="1:21" s="206" customFormat="1" x14ac:dyDescent="0.3">
      <c r="A239" s="207"/>
      <c r="B239" s="207"/>
      <c r="C239" s="207"/>
      <c r="D239" s="207"/>
      <c r="E239" s="207" t="str">
        <f t="shared" si="35"/>
        <v>ม./</v>
      </c>
      <c r="F239" s="207"/>
      <c r="G239" s="207"/>
      <c r="H239" s="208"/>
      <c r="I239" s="208"/>
      <c r="J239" s="208"/>
      <c r="K239" s="208"/>
      <c r="L239" s="207"/>
      <c r="M239" s="208"/>
      <c r="N239" s="208"/>
      <c r="O239" s="207"/>
      <c r="P239" s="209"/>
      <c r="Q239" s="210"/>
      <c r="R239" s="210"/>
      <c r="S239" s="211"/>
      <c r="T239" s="212"/>
      <c r="U239" s="214"/>
    </row>
    <row r="240" spans="1:21" s="206" customFormat="1" x14ac:dyDescent="0.3">
      <c r="A240" s="207"/>
      <c r="B240" s="207"/>
      <c r="C240" s="207"/>
      <c r="D240" s="207"/>
      <c r="E240" s="207" t="str">
        <f t="shared" si="35"/>
        <v>ม./</v>
      </c>
      <c r="F240" s="207"/>
      <c r="G240" s="207"/>
      <c r="H240" s="208"/>
      <c r="I240" s="208"/>
      <c r="J240" s="208"/>
      <c r="K240" s="208"/>
      <c r="L240" s="207"/>
      <c r="M240" s="208"/>
      <c r="N240" s="208"/>
      <c r="O240" s="207"/>
      <c r="P240" s="209"/>
      <c r="Q240" s="210"/>
      <c r="R240" s="210"/>
      <c r="S240" s="211"/>
      <c r="T240" s="212"/>
      <c r="U240" s="214"/>
    </row>
    <row r="241" spans="1:24" s="206" customFormat="1" x14ac:dyDescent="0.3">
      <c r="A241" s="207"/>
      <c r="B241" s="207"/>
      <c r="C241" s="207"/>
      <c r="D241" s="207"/>
      <c r="E241" s="207" t="str">
        <f t="shared" si="35"/>
        <v>ม./</v>
      </c>
      <c r="F241" s="207"/>
      <c r="G241" s="207"/>
      <c r="H241" s="208"/>
      <c r="I241" s="208"/>
      <c r="J241" s="208"/>
      <c r="K241" s="208"/>
      <c r="L241" s="207"/>
      <c r="M241" s="208"/>
      <c r="N241" s="208"/>
      <c r="O241" s="207"/>
      <c r="P241" s="209"/>
      <c r="Q241" s="210"/>
      <c r="R241" s="210"/>
      <c r="S241" s="211"/>
      <c r="T241" s="212"/>
      <c r="U241" s="214"/>
    </row>
    <row r="242" spans="1:24" s="206" customFormat="1" x14ac:dyDescent="0.3">
      <c r="A242" s="207"/>
      <c r="B242" s="207"/>
      <c r="C242" s="207"/>
      <c r="D242" s="207"/>
      <c r="E242" s="207" t="str">
        <f t="shared" si="35"/>
        <v>ม./</v>
      </c>
      <c r="F242" s="207"/>
      <c r="G242" s="207"/>
      <c r="H242" s="208"/>
      <c r="I242" s="208"/>
      <c r="J242" s="208"/>
      <c r="K242" s="208"/>
      <c r="L242" s="207"/>
      <c r="M242" s="208"/>
      <c r="N242" s="208"/>
      <c r="O242" s="207"/>
      <c r="P242" s="209"/>
      <c r="Q242" s="210"/>
      <c r="R242" s="210"/>
      <c r="S242" s="211"/>
      <c r="T242" s="212"/>
      <c r="U242" s="214"/>
    </row>
    <row r="243" spans="1:24" s="206" customFormat="1" x14ac:dyDescent="0.3">
      <c r="A243" s="207"/>
      <c r="B243" s="207"/>
      <c r="C243" s="207"/>
      <c r="D243" s="207"/>
      <c r="E243" s="207" t="str">
        <f t="shared" si="35"/>
        <v>ม./</v>
      </c>
      <c r="F243" s="207"/>
      <c r="G243" s="207"/>
      <c r="H243" s="208"/>
      <c r="I243" s="208"/>
      <c r="J243" s="208"/>
      <c r="K243" s="208"/>
      <c r="L243" s="207"/>
      <c r="M243" s="208"/>
      <c r="N243" s="208"/>
      <c r="O243" s="207"/>
      <c r="P243" s="209"/>
      <c r="Q243" s="210"/>
      <c r="R243" s="210"/>
      <c r="S243" s="211"/>
      <c r="T243" s="212"/>
      <c r="U243" s="214"/>
    </row>
    <row r="244" spans="1:24" s="206" customFormat="1" x14ac:dyDescent="0.3">
      <c r="A244" s="207"/>
      <c r="B244" s="207"/>
      <c r="C244" s="207"/>
      <c r="D244" s="207"/>
      <c r="E244" s="207" t="str">
        <f t="shared" si="35"/>
        <v>ม./</v>
      </c>
      <c r="F244" s="207"/>
      <c r="G244" s="207"/>
      <c r="H244" s="208"/>
      <c r="I244" s="208"/>
      <c r="J244" s="208"/>
      <c r="K244" s="208"/>
      <c r="L244" s="207"/>
      <c r="M244" s="208"/>
      <c r="N244" s="208"/>
      <c r="O244" s="207"/>
      <c r="P244" s="209"/>
      <c r="Q244" s="210"/>
      <c r="R244" s="210"/>
      <c r="S244" s="211"/>
      <c r="T244" s="212"/>
      <c r="U244" s="214"/>
    </row>
    <row r="245" spans="1:24" s="206" customFormat="1" x14ac:dyDescent="0.3">
      <c r="A245" s="207"/>
      <c r="B245" s="207"/>
      <c r="C245" s="207"/>
      <c r="D245" s="207"/>
      <c r="E245" s="207" t="str">
        <f t="shared" si="35"/>
        <v>ม./</v>
      </c>
      <c r="F245" s="207"/>
      <c r="G245" s="207"/>
      <c r="H245" s="208"/>
      <c r="I245" s="208"/>
      <c r="J245" s="208"/>
      <c r="K245" s="208"/>
      <c r="L245" s="207"/>
      <c r="M245" s="208"/>
      <c r="N245" s="208"/>
      <c r="O245" s="207"/>
      <c r="P245" s="209"/>
      <c r="Q245" s="210"/>
      <c r="R245" s="210"/>
      <c r="S245" s="211"/>
      <c r="T245" s="212"/>
      <c r="U245" s="214"/>
    </row>
    <row r="246" spans="1:24" s="206" customFormat="1" x14ac:dyDescent="0.3">
      <c r="A246" s="207">
        <v>1</v>
      </c>
      <c r="B246" s="207">
        <v>1</v>
      </c>
      <c r="C246" s="207">
        <v>1</v>
      </c>
      <c r="D246" s="207">
        <v>17</v>
      </c>
      <c r="E246" s="207" t="str">
        <f t="shared" si="35"/>
        <v>ม.1/1</v>
      </c>
      <c r="F246" s="207">
        <v>19062</v>
      </c>
      <c r="G246" s="207" t="str">
        <f t="shared" ref="G246:G276" ca="1" si="43">IF(S246&gt;=15,IF(O246=1,"นาย","นางสาว"),IF(O246=1,"เด็กชาย","เด็กหญิง"))</f>
        <v>นาย</v>
      </c>
      <c r="H246" s="208" t="s">
        <v>3761</v>
      </c>
      <c r="I246" s="208" t="s">
        <v>3736</v>
      </c>
      <c r="J246" s="208" t="str">
        <f t="shared" ref="J246:J276" ca="1" si="44">G246&amp;H246&amp;"  "&amp;I246</f>
        <v>นายรัชชานนท์  ประเทศ</v>
      </c>
      <c r="K246" s="208" t="str">
        <f t="shared" ref="K246:K276" si="45">L246&amp;M246&amp;"  "&amp;N246</f>
        <v xml:space="preserve">Mr.  </v>
      </c>
      <c r="L246" s="207" t="str">
        <f t="shared" ref="L246:L276" si="46">IF(O246=1,"Mr.","Ms.")</f>
        <v>Mr.</v>
      </c>
      <c r="M246" s="208"/>
      <c r="N246" s="208"/>
      <c r="O246" s="207">
        <v>1</v>
      </c>
      <c r="P246" s="209">
        <v>237084</v>
      </c>
      <c r="Q246" s="210">
        <f t="shared" ref="Q246:Q276" si="47">DATE(YEAR(P246)-543,MONTH(P246),DAY(P246))</f>
        <v>38757</v>
      </c>
      <c r="R246" s="210">
        <f t="shared" ref="R246:R276" ca="1" si="48">TODAY()</f>
        <v>44376</v>
      </c>
      <c r="S246" s="211">
        <f t="shared" ref="S246:S276" ca="1" si="49">DATEDIF(Q246,R246,"Y")</f>
        <v>15</v>
      </c>
      <c r="T246" s="212" t="s">
        <v>3002</v>
      </c>
      <c r="U246" s="214" t="s">
        <v>4515</v>
      </c>
      <c r="X246" s="206">
        <v>1</v>
      </c>
    </row>
    <row r="247" spans="1:24" s="206" customFormat="1" x14ac:dyDescent="0.3">
      <c r="A247" s="207">
        <v>2</v>
      </c>
      <c r="B247" s="207">
        <v>1</v>
      </c>
      <c r="C247" s="207">
        <v>1</v>
      </c>
      <c r="D247" s="207">
        <v>21</v>
      </c>
      <c r="E247" s="207" t="str">
        <f t="shared" si="35"/>
        <v>ม.1/1</v>
      </c>
      <c r="F247" s="207">
        <v>19066</v>
      </c>
      <c r="G247" s="207" t="str">
        <f t="shared" ca="1" si="43"/>
        <v>นาย</v>
      </c>
      <c r="H247" s="208" t="s">
        <v>1773</v>
      </c>
      <c r="I247" s="208" t="s">
        <v>3735</v>
      </c>
      <c r="J247" s="208" t="str">
        <f t="shared" ca="1" si="44"/>
        <v>นายสิรภัทร  หาญโก่ย</v>
      </c>
      <c r="K247" s="208" t="str">
        <f t="shared" si="45"/>
        <v xml:space="preserve">Mr.  </v>
      </c>
      <c r="L247" s="207" t="str">
        <f t="shared" si="46"/>
        <v>Mr.</v>
      </c>
      <c r="M247" s="208"/>
      <c r="N247" s="208"/>
      <c r="O247" s="207">
        <v>1</v>
      </c>
      <c r="P247" s="209">
        <v>237084</v>
      </c>
      <c r="Q247" s="210">
        <f t="shared" si="47"/>
        <v>38757</v>
      </c>
      <c r="R247" s="210">
        <f t="shared" ca="1" si="48"/>
        <v>44376</v>
      </c>
      <c r="S247" s="211">
        <f t="shared" ca="1" si="49"/>
        <v>15</v>
      </c>
      <c r="T247" s="212" t="s">
        <v>3000</v>
      </c>
      <c r="U247" s="214" t="s">
        <v>4515</v>
      </c>
      <c r="X247" s="206">
        <v>1</v>
      </c>
    </row>
    <row r="248" spans="1:24" s="206" customFormat="1" x14ac:dyDescent="0.3">
      <c r="A248" s="207">
        <v>3</v>
      </c>
      <c r="B248" s="207">
        <v>1</v>
      </c>
      <c r="C248" s="207">
        <v>1</v>
      </c>
      <c r="D248" s="207">
        <v>22</v>
      </c>
      <c r="E248" s="207" t="str">
        <f t="shared" si="35"/>
        <v>ม.1/1</v>
      </c>
      <c r="F248" s="207">
        <v>19067</v>
      </c>
      <c r="G248" s="207" t="str">
        <f t="shared" ca="1" si="43"/>
        <v>นาย</v>
      </c>
      <c r="H248" s="208" t="s">
        <v>3760</v>
      </c>
      <c r="I248" s="208" t="s">
        <v>3734</v>
      </c>
      <c r="J248" s="208" t="str">
        <f t="shared" ca="1" si="44"/>
        <v>นายหิรัณย์  สุกอินทร์</v>
      </c>
      <c r="K248" s="208" t="str">
        <f t="shared" si="45"/>
        <v xml:space="preserve">Mr.  </v>
      </c>
      <c r="L248" s="207" t="str">
        <f t="shared" si="46"/>
        <v>Mr.</v>
      </c>
      <c r="M248" s="208"/>
      <c r="N248" s="208"/>
      <c r="O248" s="207">
        <v>1</v>
      </c>
      <c r="P248" s="209">
        <v>237084</v>
      </c>
      <c r="Q248" s="210">
        <f t="shared" si="47"/>
        <v>38757</v>
      </c>
      <c r="R248" s="210">
        <f t="shared" ca="1" si="48"/>
        <v>44376</v>
      </c>
      <c r="S248" s="211">
        <f t="shared" ca="1" si="49"/>
        <v>15</v>
      </c>
      <c r="T248" s="212" t="s">
        <v>2998</v>
      </c>
      <c r="U248" s="214" t="s">
        <v>4515</v>
      </c>
      <c r="X248" s="206">
        <v>1</v>
      </c>
    </row>
    <row r="249" spans="1:24" s="206" customFormat="1" x14ac:dyDescent="0.3">
      <c r="A249" s="207">
        <v>4</v>
      </c>
      <c r="B249" s="207">
        <v>1</v>
      </c>
      <c r="C249" s="207">
        <v>1</v>
      </c>
      <c r="D249" s="207">
        <v>26</v>
      </c>
      <c r="E249" s="207" t="str">
        <f t="shared" si="35"/>
        <v>ม.1/1</v>
      </c>
      <c r="F249" s="207">
        <v>19071</v>
      </c>
      <c r="G249" s="207" t="str">
        <f t="shared" ca="1" si="43"/>
        <v>นาย</v>
      </c>
      <c r="H249" s="208" t="s">
        <v>3762</v>
      </c>
      <c r="I249" s="208" t="s">
        <v>178</v>
      </c>
      <c r="J249" s="208" t="str">
        <f t="shared" ca="1" si="44"/>
        <v>นายอัศฎาวุฒิ  แสงทอง</v>
      </c>
      <c r="K249" s="208" t="str">
        <f t="shared" si="45"/>
        <v xml:space="preserve">Mr.  </v>
      </c>
      <c r="L249" s="207" t="str">
        <f t="shared" si="46"/>
        <v>Mr.</v>
      </c>
      <c r="M249" s="208"/>
      <c r="N249" s="208"/>
      <c r="O249" s="207">
        <v>1</v>
      </c>
      <c r="P249" s="209">
        <v>237084</v>
      </c>
      <c r="Q249" s="210">
        <f t="shared" si="47"/>
        <v>38757</v>
      </c>
      <c r="R249" s="210">
        <f t="shared" ca="1" si="48"/>
        <v>44376</v>
      </c>
      <c r="S249" s="211">
        <f t="shared" ca="1" si="49"/>
        <v>15</v>
      </c>
      <c r="T249" s="212" t="s">
        <v>3004</v>
      </c>
      <c r="U249" s="214" t="s">
        <v>4515</v>
      </c>
      <c r="X249" s="206">
        <v>1</v>
      </c>
    </row>
    <row r="250" spans="1:24" s="206" customFormat="1" x14ac:dyDescent="0.3">
      <c r="A250" s="207">
        <v>5</v>
      </c>
      <c r="B250" s="207">
        <v>1</v>
      </c>
      <c r="C250" s="207">
        <v>1</v>
      </c>
      <c r="D250" s="207">
        <v>29</v>
      </c>
      <c r="E250" s="207" t="str">
        <f t="shared" si="35"/>
        <v>ม.1/1</v>
      </c>
      <c r="F250" s="207">
        <v>19074</v>
      </c>
      <c r="G250" s="207" t="str">
        <f t="shared" ca="1" si="43"/>
        <v>นางสาว</v>
      </c>
      <c r="H250" s="208" t="s">
        <v>3773</v>
      </c>
      <c r="I250" s="208" t="s">
        <v>1770</v>
      </c>
      <c r="J250" s="208" t="str">
        <f t="shared" ca="1" si="44"/>
        <v>นางสาวจินตนา  ม่วงคำ</v>
      </c>
      <c r="K250" s="208" t="str">
        <f t="shared" si="45"/>
        <v xml:space="preserve">Ms.  </v>
      </c>
      <c r="L250" s="207" t="str">
        <f t="shared" si="46"/>
        <v>Ms.</v>
      </c>
      <c r="M250" s="208"/>
      <c r="N250" s="208"/>
      <c r="O250" s="207">
        <v>2</v>
      </c>
      <c r="P250" s="209">
        <v>237084</v>
      </c>
      <c r="Q250" s="210">
        <f t="shared" si="47"/>
        <v>38757</v>
      </c>
      <c r="R250" s="210">
        <f t="shared" ca="1" si="48"/>
        <v>44376</v>
      </c>
      <c r="S250" s="211">
        <f t="shared" ca="1" si="49"/>
        <v>15</v>
      </c>
      <c r="T250" s="212" t="s">
        <v>3028</v>
      </c>
      <c r="U250" s="214" t="s">
        <v>4515</v>
      </c>
      <c r="X250" s="206">
        <v>1</v>
      </c>
    </row>
    <row r="251" spans="1:24" s="206" customFormat="1" x14ac:dyDescent="0.3">
      <c r="A251" s="207">
        <v>6</v>
      </c>
      <c r="B251" s="207">
        <v>1</v>
      </c>
      <c r="C251" s="207">
        <v>1</v>
      </c>
      <c r="D251" s="207">
        <v>34</v>
      </c>
      <c r="E251" s="207" t="str">
        <f t="shared" si="35"/>
        <v>ม.1/1</v>
      </c>
      <c r="F251" s="207">
        <v>19079</v>
      </c>
      <c r="G251" s="207" t="str">
        <f t="shared" ca="1" si="43"/>
        <v>นางสาว</v>
      </c>
      <c r="H251" s="208" t="s">
        <v>3775</v>
      </c>
      <c r="I251" s="208" t="s">
        <v>3744</v>
      </c>
      <c r="J251" s="208" t="str">
        <f t="shared" ca="1" si="44"/>
        <v>นางสาวพรันชชา  โพธิ์ปาน</v>
      </c>
      <c r="K251" s="208" t="str">
        <f t="shared" si="45"/>
        <v xml:space="preserve">Ms.  </v>
      </c>
      <c r="L251" s="207" t="str">
        <f t="shared" si="46"/>
        <v>Ms.</v>
      </c>
      <c r="M251" s="208"/>
      <c r="N251" s="208"/>
      <c r="O251" s="207">
        <v>2</v>
      </c>
      <c r="P251" s="209">
        <v>237084</v>
      </c>
      <c r="Q251" s="210">
        <f t="shared" si="47"/>
        <v>38757</v>
      </c>
      <c r="R251" s="210">
        <f t="shared" ca="1" si="48"/>
        <v>44376</v>
      </c>
      <c r="S251" s="211">
        <f t="shared" ca="1" si="49"/>
        <v>15</v>
      </c>
      <c r="T251" s="212" t="s">
        <v>3032</v>
      </c>
      <c r="U251" s="214" t="s">
        <v>4515</v>
      </c>
      <c r="X251" s="206">
        <v>1</v>
      </c>
    </row>
    <row r="252" spans="1:24" s="206" customFormat="1" x14ac:dyDescent="0.3">
      <c r="A252" s="207">
        <v>7</v>
      </c>
      <c r="B252" s="207">
        <v>1</v>
      </c>
      <c r="C252" s="207">
        <v>1</v>
      </c>
      <c r="D252" s="207">
        <v>37</v>
      </c>
      <c r="E252" s="207" t="str">
        <f t="shared" si="35"/>
        <v>ม.1/1</v>
      </c>
      <c r="F252" s="207">
        <v>19082</v>
      </c>
      <c r="G252" s="207" t="str">
        <f t="shared" ca="1" si="43"/>
        <v>นางสาว</v>
      </c>
      <c r="H252" s="208" t="s">
        <v>3774</v>
      </c>
      <c r="I252" s="208" t="s">
        <v>1779</v>
      </c>
      <c r="J252" s="208" t="str">
        <f t="shared" ca="1" si="44"/>
        <v>นางสาววริษา  ธูปจันทร์</v>
      </c>
      <c r="K252" s="208" t="str">
        <f t="shared" si="45"/>
        <v xml:space="preserve">Ms.  </v>
      </c>
      <c r="L252" s="207" t="str">
        <f t="shared" si="46"/>
        <v>Ms.</v>
      </c>
      <c r="M252" s="208"/>
      <c r="N252" s="208"/>
      <c r="O252" s="207">
        <v>2</v>
      </c>
      <c r="P252" s="209">
        <v>237084</v>
      </c>
      <c r="Q252" s="210">
        <f t="shared" si="47"/>
        <v>38757</v>
      </c>
      <c r="R252" s="210">
        <f t="shared" ca="1" si="48"/>
        <v>44376</v>
      </c>
      <c r="S252" s="211">
        <f t="shared" ca="1" si="49"/>
        <v>15</v>
      </c>
      <c r="T252" s="212" t="s">
        <v>3030</v>
      </c>
      <c r="U252" s="214" t="s">
        <v>4515</v>
      </c>
      <c r="X252" s="206">
        <v>1</v>
      </c>
    </row>
    <row r="253" spans="1:24" s="206" customFormat="1" x14ac:dyDescent="0.3">
      <c r="A253" s="207">
        <v>8</v>
      </c>
      <c r="B253" s="207">
        <v>1</v>
      </c>
      <c r="C253" s="207">
        <v>1</v>
      </c>
      <c r="D253" s="207">
        <v>41</v>
      </c>
      <c r="E253" s="207" t="str">
        <f t="shared" si="35"/>
        <v>ม.1/1</v>
      </c>
      <c r="F253" s="207">
        <v>19086</v>
      </c>
      <c r="G253" s="207" t="str">
        <f t="shared" ca="1" si="43"/>
        <v>นางสาว</v>
      </c>
      <c r="H253" s="208" t="s">
        <v>3772</v>
      </c>
      <c r="I253" s="208" t="s">
        <v>3743</v>
      </c>
      <c r="J253" s="208" t="str">
        <f t="shared" ca="1" si="44"/>
        <v>นางสาวอำพร  เปี่ยมสุก</v>
      </c>
      <c r="K253" s="208" t="str">
        <f t="shared" si="45"/>
        <v xml:space="preserve">Ms.  </v>
      </c>
      <c r="L253" s="207" t="str">
        <f t="shared" si="46"/>
        <v>Ms.</v>
      </c>
      <c r="M253" s="208"/>
      <c r="N253" s="208"/>
      <c r="O253" s="207">
        <v>2</v>
      </c>
      <c r="P253" s="209">
        <v>237084</v>
      </c>
      <c r="Q253" s="210">
        <f t="shared" si="47"/>
        <v>38757</v>
      </c>
      <c r="R253" s="210">
        <f t="shared" ca="1" si="48"/>
        <v>44376</v>
      </c>
      <c r="S253" s="211">
        <f t="shared" ca="1" si="49"/>
        <v>15</v>
      </c>
      <c r="T253" s="212" t="s">
        <v>3026</v>
      </c>
      <c r="U253" s="214" t="s">
        <v>4515</v>
      </c>
      <c r="X253" s="206">
        <v>1</v>
      </c>
    </row>
    <row r="254" spans="1:24" s="206" customFormat="1" x14ac:dyDescent="0.3">
      <c r="A254" s="207">
        <v>9</v>
      </c>
      <c r="B254" s="207">
        <v>1</v>
      </c>
      <c r="C254" s="207">
        <v>2</v>
      </c>
      <c r="D254" s="207">
        <v>8</v>
      </c>
      <c r="E254" s="207" t="str">
        <f t="shared" si="35"/>
        <v>ม.1/2</v>
      </c>
      <c r="F254" s="207">
        <v>19093</v>
      </c>
      <c r="G254" s="207" t="str">
        <f t="shared" ca="1" si="43"/>
        <v>นาย</v>
      </c>
      <c r="H254" s="208" t="s">
        <v>3821</v>
      </c>
      <c r="I254" s="208" t="s">
        <v>3794</v>
      </c>
      <c r="J254" s="208" t="str">
        <f t="shared" ca="1" si="44"/>
        <v>นายดนุพัฒน์  คล้ายทอง</v>
      </c>
      <c r="K254" s="208" t="str">
        <f t="shared" si="45"/>
        <v xml:space="preserve">Mr.  </v>
      </c>
      <c r="L254" s="207" t="str">
        <f t="shared" si="46"/>
        <v>Mr.</v>
      </c>
      <c r="M254" s="208"/>
      <c r="N254" s="208"/>
      <c r="O254" s="207">
        <v>1</v>
      </c>
      <c r="P254" s="209">
        <v>237084</v>
      </c>
      <c r="Q254" s="210">
        <f t="shared" si="47"/>
        <v>38757</v>
      </c>
      <c r="R254" s="210">
        <f t="shared" ca="1" si="48"/>
        <v>44376</v>
      </c>
      <c r="S254" s="211">
        <f t="shared" ca="1" si="49"/>
        <v>15</v>
      </c>
      <c r="T254" s="212" t="s">
        <v>3070</v>
      </c>
      <c r="U254" s="214" t="s">
        <v>4515</v>
      </c>
      <c r="X254" s="206">
        <v>1</v>
      </c>
    </row>
    <row r="255" spans="1:24" s="206" customFormat="1" x14ac:dyDescent="0.3">
      <c r="A255" s="207">
        <v>10</v>
      </c>
      <c r="B255" s="207">
        <v>1</v>
      </c>
      <c r="C255" s="207">
        <v>2</v>
      </c>
      <c r="D255" s="207">
        <v>9</v>
      </c>
      <c r="E255" s="207" t="str">
        <f t="shared" si="35"/>
        <v>ม.1/2</v>
      </c>
      <c r="F255" s="207">
        <v>19094</v>
      </c>
      <c r="G255" s="207" t="str">
        <f t="shared" ca="1" si="43"/>
        <v>นาย</v>
      </c>
      <c r="H255" s="208" t="s">
        <v>3823</v>
      </c>
      <c r="I255" s="208" t="s">
        <v>3795</v>
      </c>
      <c r="J255" s="208" t="str">
        <f t="shared" ca="1" si="44"/>
        <v>นายทิวาวัธร์  ศรีวรรณี</v>
      </c>
      <c r="K255" s="208" t="str">
        <f t="shared" si="45"/>
        <v xml:space="preserve">Mr.  </v>
      </c>
      <c r="L255" s="207" t="str">
        <f t="shared" si="46"/>
        <v>Mr.</v>
      </c>
      <c r="M255" s="208"/>
      <c r="N255" s="208"/>
      <c r="O255" s="207">
        <v>1</v>
      </c>
      <c r="P255" s="209">
        <v>237084</v>
      </c>
      <c r="Q255" s="210">
        <f t="shared" si="47"/>
        <v>38757</v>
      </c>
      <c r="R255" s="210">
        <f t="shared" ca="1" si="48"/>
        <v>44376</v>
      </c>
      <c r="S255" s="211">
        <f t="shared" ca="1" si="49"/>
        <v>15</v>
      </c>
      <c r="T255" s="212" t="s">
        <v>3074</v>
      </c>
      <c r="U255" s="214" t="s">
        <v>4515</v>
      </c>
      <c r="X255" s="206">
        <v>1</v>
      </c>
    </row>
    <row r="256" spans="1:24" s="206" customFormat="1" x14ac:dyDescent="0.3">
      <c r="A256" s="207">
        <v>11</v>
      </c>
      <c r="B256" s="207">
        <v>1</v>
      </c>
      <c r="C256" s="207">
        <v>2</v>
      </c>
      <c r="D256" s="207">
        <v>14</v>
      </c>
      <c r="E256" s="207" t="str">
        <f t="shared" si="35"/>
        <v>ม.1/2</v>
      </c>
      <c r="F256" s="207">
        <v>19099</v>
      </c>
      <c r="G256" s="207" t="str">
        <f t="shared" ca="1" si="43"/>
        <v>นาย</v>
      </c>
      <c r="H256" s="208" t="s">
        <v>3820</v>
      </c>
      <c r="I256" s="208" t="s">
        <v>3793</v>
      </c>
      <c r="J256" s="208" t="str">
        <f t="shared" ca="1" si="44"/>
        <v>นายปิยะวัฒน์  เพ็ชรประเสริฐ</v>
      </c>
      <c r="K256" s="208" t="str">
        <f t="shared" si="45"/>
        <v xml:space="preserve">Mr.  </v>
      </c>
      <c r="L256" s="207" t="str">
        <f t="shared" si="46"/>
        <v>Mr.</v>
      </c>
      <c r="M256" s="208"/>
      <c r="N256" s="208"/>
      <c r="O256" s="207">
        <v>1</v>
      </c>
      <c r="P256" s="209">
        <v>237084</v>
      </c>
      <c r="Q256" s="210">
        <f t="shared" si="47"/>
        <v>38757</v>
      </c>
      <c r="R256" s="210">
        <f t="shared" ca="1" si="48"/>
        <v>44376</v>
      </c>
      <c r="S256" s="211">
        <f t="shared" ca="1" si="49"/>
        <v>15</v>
      </c>
      <c r="T256" s="212" t="s">
        <v>3068</v>
      </c>
      <c r="U256" s="214" t="s">
        <v>4515</v>
      </c>
      <c r="X256" s="206">
        <v>1</v>
      </c>
    </row>
    <row r="257" spans="1:24" s="206" customFormat="1" x14ac:dyDescent="0.3">
      <c r="A257" s="207">
        <v>12</v>
      </c>
      <c r="B257" s="207">
        <v>1</v>
      </c>
      <c r="C257" s="207">
        <v>2</v>
      </c>
      <c r="D257" s="207">
        <v>15</v>
      </c>
      <c r="E257" s="207" t="str">
        <f t="shared" si="35"/>
        <v>ม.1/2</v>
      </c>
      <c r="F257" s="207">
        <v>19100</v>
      </c>
      <c r="G257" s="207" t="str">
        <f t="shared" ca="1" si="43"/>
        <v>นาย</v>
      </c>
      <c r="H257" s="208" t="s">
        <v>3822</v>
      </c>
      <c r="I257" s="208" t="s">
        <v>188</v>
      </c>
      <c r="J257" s="208" t="str">
        <f t="shared" ca="1" si="44"/>
        <v>นายพงศธร  มั่นใจ</v>
      </c>
      <c r="K257" s="208" t="str">
        <f t="shared" si="45"/>
        <v xml:space="preserve">Mr.  </v>
      </c>
      <c r="L257" s="207" t="str">
        <f t="shared" si="46"/>
        <v>Mr.</v>
      </c>
      <c r="M257" s="208"/>
      <c r="N257" s="208"/>
      <c r="O257" s="207">
        <v>1</v>
      </c>
      <c r="P257" s="209">
        <v>237084</v>
      </c>
      <c r="Q257" s="210">
        <f t="shared" si="47"/>
        <v>38757</v>
      </c>
      <c r="R257" s="210">
        <f t="shared" ca="1" si="48"/>
        <v>44376</v>
      </c>
      <c r="S257" s="211">
        <f t="shared" ca="1" si="49"/>
        <v>15</v>
      </c>
      <c r="T257" s="212" t="s">
        <v>3072</v>
      </c>
      <c r="U257" s="214" t="s">
        <v>4515</v>
      </c>
      <c r="X257" s="206">
        <v>1</v>
      </c>
    </row>
    <row r="258" spans="1:24" s="206" customFormat="1" x14ac:dyDescent="0.3">
      <c r="A258" s="207">
        <v>13</v>
      </c>
      <c r="B258" s="207">
        <v>1</v>
      </c>
      <c r="C258" s="207">
        <v>2</v>
      </c>
      <c r="D258" s="207">
        <v>28</v>
      </c>
      <c r="E258" s="207" t="str">
        <f t="shared" si="35"/>
        <v>ม.1/2</v>
      </c>
      <c r="F258" s="207">
        <v>19113</v>
      </c>
      <c r="G258" s="207" t="str">
        <f t="shared" ca="1" si="43"/>
        <v>นางสาว</v>
      </c>
      <c r="H258" s="208" t="s">
        <v>3833</v>
      </c>
      <c r="I258" s="208" t="s">
        <v>3805</v>
      </c>
      <c r="J258" s="208" t="str">
        <f t="shared" ca="1" si="44"/>
        <v>นางสาวกานต์ธิดา  ยิวคิม</v>
      </c>
      <c r="K258" s="208" t="str">
        <f t="shared" si="45"/>
        <v xml:space="preserve">Ms.  </v>
      </c>
      <c r="L258" s="207" t="str">
        <f t="shared" si="46"/>
        <v>Ms.</v>
      </c>
      <c r="M258" s="208"/>
      <c r="N258" s="208"/>
      <c r="O258" s="207">
        <v>2</v>
      </c>
      <c r="P258" s="209">
        <v>237084</v>
      </c>
      <c r="Q258" s="210">
        <f t="shared" si="47"/>
        <v>38757</v>
      </c>
      <c r="R258" s="210">
        <f t="shared" ca="1" si="48"/>
        <v>44376</v>
      </c>
      <c r="S258" s="211">
        <f t="shared" ca="1" si="49"/>
        <v>15</v>
      </c>
      <c r="T258" s="212" t="s">
        <v>3102</v>
      </c>
      <c r="U258" s="214" t="s">
        <v>4515</v>
      </c>
      <c r="X258" s="206">
        <v>1</v>
      </c>
    </row>
    <row r="259" spans="1:24" s="206" customFormat="1" x14ac:dyDescent="0.3">
      <c r="A259" s="207">
        <v>14</v>
      </c>
      <c r="B259" s="207">
        <v>1</v>
      </c>
      <c r="C259" s="207">
        <v>2</v>
      </c>
      <c r="D259" s="207">
        <v>30</v>
      </c>
      <c r="E259" s="207" t="str">
        <f t="shared" ref="E259:E299" si="50">"ม."&amp;B259&amp;"/"&amp;C259</f>
        <v>ม.1/2</v>
      </c>
      <c r="F259" s="207">
        <v>19115</v>
      </c>
      <c r="G259" s="207" t="str">
        <f t="shared" ca="1" si="43"/>
        <v>นางสาว</v>
      </c>
      <c r="H259" s="208" t="s">
        <v>2186</v>
      </c>
      <c r="I259" s="208" t="s">
        <v>3743</v>
      </c>
      <c r="J259" s="208" t="str">
        <f t="shared" ca="1" si="44"/>
        <v>นางสาวธัญชนก  เปี่ยมสุก</v>
      </c>
      <c r="K259" s="208" t="str">
        <f t="shared" si="45"/>
        <v xml:space="preserve">Ms.  </v>
      </c>
      <c r="L259" s="207" t="str">
        <f t="shared" si="46"/>
        <v>Ms.</v>
      </c>
      <c r="M259" s="208"/>
      <c r="N259" s="208"/>
      <c r="O259" s="207">
        <v>2</v>
      </c>
      <c r="P259" s="209">
        <v>237084</v>
      </c>
      <c r="Q259" s="210">
        <f t="shared" si="47"/>
        <v>38757</v>
      </c>
      <c r="R259" s="210">
        <f t="shared" ca="1" si="48"/>
        <v>44376</v>
      </c>
      <c r="S259" s="211">
        <f t="shared" ca="1" si="49"/>
        <v>15</v>
      </c>
      <c r="T259" s="212" t="s">
        <v>3100</v>
      </c>
      <c r="U259" s="214" t="s">
        <v>4515</v>
      </c>
      <c r="X259" s="206">
        <v>1</v>
      </c>
    </row>
    <row r="260" spans="1:24" s="206" customFormat="1" x14ac:dyDescent="0.3">
      <c r="A260" s="207">
        <v>15</v>
      </c>
      <c r="B260" s="207">
        <v>1</v>
      </c>
      <c r="C260" s="207">
        <v>2</v>
      </c>
      <c r="D260" s="207">
        <v>35</v>
      </c>
      <c r="E260" s="207" t="str">
        <f t="shared" si="50"/>
        <v>ม.1/2</v>
      </c>
      <c r="F260" s="207">
        <v>19120</v>
      </c>
      <c r="G260" s="207" t="str">
        <f t="shared" ca="1" si="43"/>
        <v>นางสาว</v>
      </c>
      <c r="H260" s="208" t="s">
        <v>3831</v>
      </c>
      <c r="I260" s="208" t="s">
        <v>3803</v>
      </c>
      <c r="J260" s="208" t="str">
        <f t="shared" ca="1" si="44"/>
        <v>นางสาววรรณทนา  ระมั่งทอง</v>
      </c>
      <c r="K260" s="208" t="str">
        <f t="shared" si="45"/>
        <v xml:space="preserve">Ms.  </v>
      </c>
      <c r="L260" s="207" t="str">
        <f t="shared" si="46"/>
        <v>Ms.</v>
      </c>
      <c r="M260" s="208"/>
      <c r="N260" s="208"/>
      <c r="O260" s="207">
        <v>2</v>
      </c>
      <c r="P260" s="209">
        <v>237084</v>
      </c>
      <c r="Q260" s="210">
        <f t="shared" si="47"/>
        <v>38757</v>
      </c>
      <c r="R260" s="210">
        <f t="shared" ca="1" si="48"/>
        <v>44376</v>
      </c>
      <c r="S260" s="211">
        <f t="shared" ca="1" si="49"/>
        <v>15</v>
      </c>
      <c r="T260" s="212" t="s">
        <v>3096</v>
      </c>
      <c r="U260" s="214" t="s">
        <v>4515</v>
      </c>
      <c r="X260" s="206">
        <v>1</v>
      </c>
    </row>
    <row r="261" spans="1:24" s="206" customFormat="1" x14ac:dyDescent="0.3">
      <c r="A261" s="207">
        <v>16</v>
      </c>
      <c r="B261" s="207">
        <v>1</v>
      </c>
      <c r="C261" s="207">
        <v>2</v>
      </c>
      <c r="D261" s="207">
        <v>38</v>
      </c>
      <c r="E261" s="207" t="str">
        <f t="shared" si="50"/>
        <v>ม.1/2</v>
      </c>
      <c r="F261" s="207">
        <v>19123</v>
      </c>
      <c r="G261" s="207" t="str">
        <f t="shared" ca="1" si="43"/>
        <v>นางสาว</v>
      </c>
      <c r="H261" s="208" t="s">
        <v>3832</v>
      </c>
      <c r="I261" s="208" t="s">
        <v>3804</v>
      </c>
      <c r="J261" s="208" t="str">
        <f t="shared" ca="1" si="44"/>
        <v>นางสาวอธิญา  ศรีดีรุ่งเรือง</v>
      </c>
      <c r="K261" s="208" t="str">
        <f t="shared" si="45"/>
        <v xml:space="preserve">Ms.  </v>
      </c>
      <c r="L261" s="207" t="str">
        <f t="shared" si="46"/>
        <v>Ms.</v>
      </c>
      <c r="M261" s="208"/>
      <c r="N261" s="208"/>
      <c r="O261" s="207">
        <v>2</v>
      </c>
      <c r="P261" s="209">
        <v>237084</v>
      </c>
      <c r="Q261" s="210">
        <f t="shared" si="47"/>
        <v>38757</v>
      </c>
      <c r="R261" s="210">
        <f t="shared" ca="1" si="48"/>
        <v>44376</v>
      </c>
      <c r="S261" s="211">
        <f t="shared" ca="1" si="49"/>
        <v>15</v>
      </c>
      <c r="T261" s="212" t="s">
        <v>3098</v>
      </c>
      <c r="U261" s="214" t="s">
        <v>4515</v>
      </c>
      <c r="X261" s="206">
        <v>1</v>
      </c>
    </row>
    <row r="262" spans="1:24" s="206" customFormat="1" x14ac:dyDescent="0.3">
      <c r="A262" s="207">
        <v>17</v>
      </c>
      <c r="B262" s="207">
        <v>1</v>
      </c>
      <c r="C262" s="207">
        <v>2</v>
      </c>
      <c r="D262" s="207">
        <v>41</v>
      </c>
      <c r="E262" s="207" t="str">
        <f t="shared" si="50"/>
        <v>ม.1/2</v>
      </c>
      <c r="F262" s="207">
        <v>19126</v>
      </c>
      <c r="G262" s="207" t="str">
        <f t="shared" ca="1" si="43"/>
        <v>นางสาว</v>
      </c>
      <c r="H262" s="208" t="s">
        <v>4469</v>
      </c>
      <c r="I262" s="208" t="s">
        <v>4470</v>
      </c>
      <c r="J262" s="208" t="str">
        <f t="shared" ca="1" si="44"/>
        <v>นางสาวอินทุอร  ศรีสด</v>
      </c>
      <c r="K262" s="208" t="str">
        <f t="shared" si="45"/>
        <v xml:space="preserve">Ms.  </v>
      </c>
      <c r="L262" s="207" t="str">
        <f t="shared" si="46"/>
        <v>Ms.</v>
      </c>
      <c r="M262" s="208"/>
      <c r="N262" s="208"/>
      <c r="O262" s="207">
        <v>2</v>
      </c>
      <c r="P262" s="209">
        <v>237084</v>
      </c>
      <c r="Q262" s="210">
        <f t="shared" si="47"/>
        <v>38757</v>
      </c>
      <c r="R262" s="210">
        <f t="shared" ca="1" si="48"/>
        <v>44376</v>
      </c>
      <c r="S262" s="211">
        <f t="shared" ca="1" si="49"/>
        <v>15</v>
      </c>
      <c r="T262" s="212" t="s">
        <v>4471</v>
      </c>
      <c r="U262" s="214" t="s">
        <v>4515</v>
      </c>
      <c r="X262" s="206">
        <v>1</v>
      </c>
    </row>
    <row r="263" spans="1:24" s="206" customFormat="1" x14ac:dyDescent="0.3">
      <c r="A263" s="207">
        <v>18</v>
      </c>
      <c r="B263" s="207">
        <v>1</v>
      </c>
      <c r="C263" s="207">
        <v>3</v>
      </c>
      <c r="D263" s="207">
        <v>9</v>
      </c>
      <c r="E263" s="207" t="str">
        <f t="shared" si="50"/>
        <v>ม.1/3</v>
      </c>
      <c r="F263" s="207">
        <v>19133</v>
      </c>
      <c r="G263" s="207" t="str">
        <f t="shared" ca="1" si="43"/>
        <v>นาย</v>
      </c>
      <c r="H263" s="208" t="s">
        <v>10</v>
      </c>
      <c r="I263" s="208" t="s">
        <v>1856</v>
      </c>
      <c r="J263" s="208" t="str">
        <f t="shared" ca="1" si="44"/>
        <v>นายณัฐวุฒิ  คงหอม</v>
      </c>
      <c r="K263" s="208" t="str">
        <f t="shared" si="45"/>
        <v xml:space="preserve">Mr.  </v>
      </c>
      <c r="L263" s="207" t="str">
        <f t="shared" si="46"/>
        <v>Mr.</v>
      </c>
      <c r="M263" s="208"/>
      <c r="N263" s="208"/>
      <c r="O263" s="207">
        <v>1</v>
      </c>
      <c r="P263" s="209">
        <v>237084</v>
      </c>
      <c r="Q263" s="210">
        <f t="shared" si="47"/>
        <v>38757</v>
      </c>
      <c r="R263" s="210">
        <f t="shared" ca="1" si="48"/>
        <v>44376</v>
      </c>
      <c r="S263" s="211">
        <f t="shared" ca="1" si="49"/>
        <v>15</v>
      </c>
      <c r="T263" s="212" t="s">
        <v>3130</v>
      </c>
      <c r="U263" s="214" t="s">
        <v>4515</v>
      </c>
      <c r="X263" s="206">
        <v>1</v>
      </c>
    </row>
    <row r="264" spans="1:24" s="206" customFormat="1" x14ac:dyDescent="0.3">
      <c r="A264" s="207">
        <v>19</v>
      </c>
      <c r="B264" s="207">
        <v>1</v>
      </c>
      <c r="C264" s="207">
        <v>3</v>
      </c>
      <c r="D264" s="207">
        <v>12</v>
      </c>
      <c r="E264" s="207" t="str">
        <f t="shared" si="50"/>
        <v>ม.1/3</v>
      </c>
      <c r="F264" s="207">
        <v>19136</v>
      </c>
      <c r="G264" s="207" t="str">
        <f t="shared" ca="1" si="43"/>
        <v>นาย</v>
      </c>
      <c r="H264" s="208" t="s">
        <v>3884</v>
      </c>
      <c r="I264" s="208" t="s">
        <v>3853</v>
      </c>
      <c r="J264" s="208" t="str">
        <f t="shared" ca="1" si="44"/>
        <v>นายธนาธิป  ต่วนชะเอม</v>
      </c>
      <c r="K264" s="208" t="str">
        <f t="shared" si="45"/>
        <v xml:space="preserve">Mr.  </v>
      </c>
      <c r="L264" s="207" t="str">
        <f t="shared" si="46"/>
        <v>Mr.</v>
      </c>
      <c r="M264" s="208"/>
      <c r="N264" s="208"/>
      <c r="O264" s="207">
        <v>1</v>
      </c>
      <c r="P264" s="209">
        <v>237084</v>
      </c>
      <c r="Q264" s="210">
        <f t="shared" si="47"/>
        <v>38757</v>
      </c>
      <c r="R264" s="210">
        <f t="shared" ca="1" si="48"/>
        <v>44376</v>
      </c>
      <c r="S264" s="211">
        <f t="shared" ca="1" si="49"/>
        <v>15</v>
      </c>
      <c r="T264" s="212" t="s">
        <v>3138</v>
      </c>
      <c r="U264" s="214" t="s">
        <v>4515</v>
      </c>
      <c r="X264" s="206">
        <v>1</v>
      </c>
    </row>
    <row r="265" spans="1:24" s="206" customFormat="1" x14ac:dyDescent="0.3">
      <c r="A265" s="207">
        <v>20</v>
      </c>
      <c r="B265" s="207">
        <v>1</v>
      </c>
      <c r="C265" s="207">
        <v>3</v>
      </c>
      <c r="D265" s="207">
        <v>14</v>
      </c>
      <c r="E265" s="207" t="str">
        <f t="shared" si="50"/>
        <v>ม.1/3</v>
      </c>
      <c r="F265" s="207">
        <v>19138</v>
      </c>
      <c r="G265" s="207" t="str">
        <f t="shared" ca="1" si="43"/>
        <v>นาย</v>
      </c>
      <c r="H265" s="208" t="s">
        <v>3881</v>
      </c>
      <c r="I265" s="208" t="s">
        <v>3850</v>
      </c>
      <c r="J265" s="208" t="str">
        <f t="shared" ca="1" si="44"/>
        <v>นายปารณัท  สุภาจีน</v>
      </c>
      <c r="K265" s="208" t="str">
        <f t="shared" si="45"/>
        <v xml:space="preserve">Mr.  </v>
      </c>
      <c r="L265" s="207" t="str">
        <f t="shared" si="46"/>
        <v>Mr.</v>
      </c>
      <c r="M265" s="208"/>
      <c r="N265" s="208"/>
      <c r="O265" s="207">
        <v>1</v>
      </c>
      <c r="P265" s="209">
        <v>237084</v>
      </c>
      <c r="Q265" s="210">
        <f t="shared" si="47"/>
        <v>38757</v>
      </c>
      <c r="R265" s="210">
        <f t="shared" ca="1" si="48"/>
        <v>44376</v>
      </c>
      <c r="S265" s="211">
        <f t="shared" ca="1" si="49"/>
        <v>15</v>
      </c>
      <c r="T265" s="212" t="s">
        <v>3132</v>
      </c>
      <c r="U265" s="214" t="s">
        <v>4515</v>
      </c>
      <c r="X265" s="206">
        <v>1</v>
      </c>
    </row>
    <row r="266" spans="1:24" s="206" customFormat="1" x14ac:dyDescent="0.3">
      <c r="A266" s="207">
        <v>21</v>
      </c>
      <c r="B266" s="207">
        <v>1</v>
      </c>
      <c r="C266" s="207">
        <v>3</v>
      </c>
      <c r="D266" s="207">
        <v>36</v>
      </c>
      <c r="E266" s="207" t="str">
        <f t="shared" si="50"/>
        <v>ม.1/3</v>
      </c>
      <c r="F266" s="207">
        <v>19160</v>
      </c>
      <c r="G266" s="207" t="str">
        <f t="shared" ca="1" si="43"/>
        <v>นางสาว</v>
      </c>
      <c r="H266" s="208" t="s">
        <v>3900</v>
      </c>
      <c r="I266" s="208" t="s">
        <v>3869</v>
      </c>
      <c r="J266" s="208" t="str">
        <f t="shared" ca="1" si="44"/>
        <v>นางสาวพรพิไล  คันธชิต</v>
      </c>
      <c r="K266" s="208" t="str">
        <f t="shared" si="45"/>
        <v xml:space="preserve">Ms.  </v>
      </c>
      <c r="L266" s="207" t="str">
        <f t="shared" si="46"/>
        <v>Ms.</v>
      </c>
      <c r="M266" s="208"/>
      <c r="N266" s="208"/>
      <c r="O266" s="207">
        <v>2</v>
      </c>
      <c r="P266" s="209">
        <v>237084</v>
      </c>
      <c r="Q266" s="210">
        <f t="shared" si="47"/>
        <v>38757</v>
      </c>
      <c r="R266" s="210">
        <f t="shared" ca="1" si="48"/>
        <v>44376</v>
      </c>
      <c r="S266" s="211">
        <f t="shared" ca="1" si="49"/>
        <v>15</v>
      </c>
      <c r="T266" s="212" t="s">
        <v>3172</v>
      </c>
      <c r="U266" s="214" t="s">
        <v>4515</v>
      </c>
      <c r="X266" s="206">
        <v>1</v>
      </c>
    </row>
    <row r="267" spans="1:24" s="206" customFormat="1" x14ac:dyDescent="0.3">
      <c r="A267" s="207">
        <v>22</v>
      </c>
      <c r="B267" s="207">
        <v>1</v>
      </c>
      <c r="C267" s="207">
        <v>3</v>
      </c>
      <c r="D267" s="207">
        <v>41</v>
      </c>
      <c r="E267" s="207" t="str">
        <f t="shared" si="50"/>
        <v>ม.1/3</v>
      </c>
      <c r="F267" s="207">
        <v>19165</v>
      </c>
      <c r="G267" s="207" t="str">
        <f t="shared" ca="1" si="43"/>
        <v>นางสาว</v>
      </c>
      <c r="H267" s="208" t="s">
        <v>3897</v>
      </c>
      <c r="I267" s="208" t="s">
        <v>3867</v>
      </c>
      <c r="J267" s="208" t="str">
        <f t="shared" ca="1" si="44"/>
        <v>นางสาวสุลลิตา  จินา</v>
      </c>
      <c r="K267" s="208" t="str">
        <f t="shared" si="45"/>
        <v xml:space="preserve">Ms.  </v>
      </c>
      <c r="L267" s="207" t="str">
        <f t="shared" si="46"/>
        <v>Ms.</v>
      </c>
      <c r="M267" s="208"/>
      <c r="N267" s="208"/>
      <c r="O267" s="207">
        <v>2</v>
      </c>
      <c r="P267" s="209">
        <v>237084</v>
      </c>
      <c r="Q267" s="210">
        <f t="shared" si="47"/>
        <v>38757</v>
      </c>
      <c r="R267" s="210">
        <f t="shared" ca="1" si="48"/>
        <v>44376</v>
      </c>
      <c r="S267" s="211">
        <f t="shared" ca="1" si="49"/>
        <v>15</v>
      </c>
      <c r="T267" s="212" t="s">
        <v>3168</v>
      </c>
      <c r="U267" s="214" t="s">
        <v>4515</v>
      </c>
      <c r="X267" s="206">
        <v>1</v>
      </c>
    </row>
    <row r="268" spans="1:24" s="206" customFormat="1" x14ac:dyDescent="0.3">
      <c r="A268" s="207">
        <v>23</v>
      </c>
      <c r="B268" s="207">
        <v>1</v>
      </c>
      <c r="C268" s="207">
        <v>3</v>
      </c>
      <c r="D268" s="207">
        <v>42</v>
      </c>
      <c r="E268" s="207" t="str">
        <f t="shared" si="50"/>
        <v>ม.1/3</v>
      </c>
      <c r="F268" s="207">
        <v>19166</v>
      </c>
      <c r="G268" s="207" t="str">
        <f t="shared" ca="1" si="43"/>
        <v>นางสาว</v>
      </c>
      <c r="H268" s="208" t="s">
        <v>3898</v>
      </c>
      <c r="I268" s="208" t="s">
        <v>3868</v>
      </c>
      <c r="J268" s="208" t="str">
        <f t="shared" ca="1" si="44"/>
        <v>นางสาวแอปเปิ้ล  ขยันดี</v>
      </c>
      <c r="K268" s="208" t="str">
        <f t="shared" si="45"/>
        <v xml:space="preserve">Ms.  </v>
      </c>
      <c r="L268" s="207" t="str">
        <f t="shared" si="46"/>
        <v>Ms.</v>
      </c>
      <c r="M268" s="208"/>
      <c r="N268" s="208"/>
      <c r="O268" s="207">
        <v>2</v>
      </c>
      <c r="P268" s="209">
        <v>237084</v>
      </c>
      <c r="Q268" s="210">
        <f t="shared" si="47"/>
        <v>38757</v>
      </c>
      <c r="R268" s="210">
        <f t="shared" ca="1" si="48"/>
        <v>44376</v>
      </c>
      <c r="S268" s="211">
        <f t="shared" ca="1" si="49"/>
        <v>15</v>
      </c>
      <c r="T268" s="212" t="s">
        <v>3170</v>
      </c>
      <c r="U268" s="214" t="s">
        <v>4515</v>
      </c>
      <c r="X268" s="206">
        <v>1</v>
      </c>
    </row>
    <row r="269" spans="1:24" s="206" customFormat="1" x14ac:dyDescent="0.3">
      <c r="A269" s="207">
        <v>24</v>
      </c>
      <c r="B269" s="207">
        <v>1</v>
      </c>
      <c r="C269" s="207">
        <v>4</v>
      </c>
      <c r="D269" s="207">
        <v>7</v>
      </c>
      <c r="E269" s="207" t="str">
        <f t="shared" si="50"/>
        <v>ม.1/4</v>
      </c>
      <c r="F269" s="207">
        <v>19171</v>
      </c>
      <c r="G269" s="207" t="str">
        <f t="shared" ca="1" si="43"/>
        <v>นาย</v>
      </c>
      <c r="H269" s="208" t="s">
        <v>3940</v>
      </c>
      <c r="I269" s="208" t="s">
        <v>2194</v>
      </c>
      <c r="J269" s="208" t="str">
        <f t="shared" ca="1" si="44"/>
        <v>นายฐิติกร  สุขุม</v>
      </c>
      <c r="K269" s="208" t="str">
        <f t="shared" si="45"/>
        <v xml:space="preserve">Mr.  </v>
      </c>
      <c r="L269" s="207" t="str">
        <f t="shared" si="46"/>
        <v>Mr.</v>
      </c>
      <c r="M269" s="208"/>
      <c r="N269" s="208"/>
      <c r="O269" s="207">
        <v>1</v>
      </c>
      <c r="P269" s="209">
        <v>237084</v>
      </c>
      <c r="Q269" s="210">
        <f t="shared" si="47"/>
        <v>38757</v>
      </c>
      <c r="R269" s="210">
        <f t="shared" ca="1" si="48"/>
        <v>44376</v>
      </c>
      <c r="S269" s="211">
        <f t="shared" ca="1" si="49"/>
        <v>15</v>
      </c>
      <c r="T269" s="212" t="s">
        <v>3197</v>
      </c>
      <c r="U269" s="214" t="s">
        <v>4515</v>
      </c>
      <c r="X269" s="206">
        <v>1</v>
      </c>
    </row>
    <row r="270" spans="1:24" s="206" customFormat="1" x14ac:dyDescent="0.3">
      <c r="A270" s="207">
        <v>25</v>
      </c>
      <c r="B270" s="207">
        <v>1</v>
      </c>
      <c r="C270" s="207">
        <v>4</v>
      </c>
      <c r="D270" s="207">
        <v>12</v>
      </c>
      <c r="E270" s="207" t="str">
        <f t="shared" si="50"/>
        <v>ม.1/4</v>
      </c>
      <c r="F270" s="207">
        <v>19176</v>
      </c>
      <c r="G270" s="207" t="str">
        <f t="shared" ca="1" si="43"/>
        <v>นาย</v>
      </c>
      <c r="H270" s="208" t="s">
        <v>390</v>
      </c>
      <c r="I270" s="208" t="s">
        <v>3911</v>
      </c>
      <c r="J270" s="208" t="str">
        <f t="shared" ca="1" si="44"/>
        <v>นายธนกฤต  อินทร์แก้ว</v>
      </c>
      <c r="K270" s="208" t="str">
        <f t="shared" si="45"/>
        <v xml:space="preserve">Mr.  </v>
      </c>
      <c r="L270" s="207" t="str">
        <f t="shared" si="46"/>
        <v>Mr.</v>
      </c>
      <c r="M270" s="208"/>
      <c r="N270" s="208"/>
      <c r="O270" s="207">
        <v>1</v>
      </c>
      <c r="P270" s="209">
        <v>237084</v>
      </c>
      <c r="Q270" s="210">
        <f t="shared" si="47"/>
        <v>38757</v>
      </c>
      <c r="R270" s="210">
        <f t="shared" ca="1" si="48"/>
        <v>44376</v>
      </c>
      <c r="S270" s="211">
        <f t="shared" ca="1" si="49"/>
        <v>15</v>
      </c>
      <c r="T270" s="212" t="s">
        <v>3199</v>
      </c>
      <c r="U270" s="214" t="s">
        <v>4515</v>
      </c>
      <c r="X270" s="206">
        <v>1</v>
      </c>
    </row>
    <row r="271" spans="1:24" s="206" customFormat="1" x14ac:dyDescent="0.3">
      <c r="A271" s="207">
        <v>26</v>
      </c>
      <c r="B271" s="207">
        <v>1</v>
      </c>
      <c r="C271" s="207">
        <v>4</v>
      </c>
      <c r="D271" s="207">
        <v>19</v>
      </c>
      <c r="E271" s="207" t="str">
        <f t="shared" si="50"/>
        <v>ม.1/4</v>
      </c>
      <c r="F271" s="207">
        <v>19183</v>
      </c>
      <c r="G271" s="207" t="str">
        <f t="shared" ca="1" si="43"/>
        <v>นาย</v>
      </c>
      <c r="H271" s="208" t="s">
        <v>3938</v>
      </c>
      <c r="I271" s="208" t="s">
        <v>3909</v>
      </c>
      <c r="J271" s="208" t="str">
        <f t="shared" ca="1" si="44"/>
        <v>นายภูริดล  ไชยโสภา</v>
      </c>
      <c r="K271" s="208" t="str">
        <f t="shared" si="45"/>
        <v xml:space="preserve">Mr.  </v>
      </c>
      <c r="L271" s="207" t="str">
        <f t="shared" si="46"/>
        <v>Mr.</v>
      </c>
      <c r="M271" s="208"/>
      <c r="N271" s="208"/>
      <c r="O271" s="207">
        <v>1</v>
      </c>
      <c r="P271" s="209">
        <v>237084</v>
      </c>
      <c r="Q271" s="210">
        <f t="shared" si="47"/>
        <v>38757</v>
      </c>
      <c r="R271" s="210">
        <f t="shared" ca="1" si="48"/>
        <v>44376</v>
      </c>
      <c r="S271" s="211">
        <f t="shared" ca="1" si="49"/>
        <v>15</v>
      </c>
      <c r="T271" s="212" t="s">
        <v>3193</v>
      </c>
      <c r="U271" s="214" t="s">
        <v>4515</v>
      </c>
      <c r="X271" s="206">
        <v>1</v>
      </c>
    </row>
    <row r="272" spans="1:24" s="206" customFormat="1" x14ac:dyDescent="0.3">
      <c r="A272" s="207">
        <v>27</v>
      </c>
      <c r="B272" s="207">
        <v>1</v>
      </c>
      <c r="C272" s="207">
        <v>4</v>
      </c>
      <c r="D272" s="207">
        <v>26</v>
      </c>
      <c r="E272" s="207" t="str">
        <f t="shared" si="50"/>
        <v>ม.1/4</v>
      </c>
      <c r="F272" s="207">
        <v>19190</v>
      </c>
      <c r="G272" s="207" t="str">
        <f t="shared" ca="1" si="43"/>
        <v>นางสาว</v>
      </c>
      <c r="H272" s="208" t="s">
        <v>3961</v>
      </c>
      <c r="I272" s="208" t="s">
        <v>2273</v>
      </c>
      <c r="J272" s="208" t="str">
        <f t="shared" ca="1" si="44"/>
        <v>นางสาวกนกพรรณ  นามแก้ว</v>
      </c>
      <c r="K272" s="208" t="str">
        <f t="shared" si="45"/>
        <v xml:space="preserve">Ms.  </v>
      </c>
      <c r="L272" s="207" t="str">
        <f t="shared" si="46"/>
        <v>Ms.</v>
      </c>
      <c r="M272" s="208"/>
      <c r="N272" s="208"/>
      <c r="O272" s="207">
        <v>2</v>
      </c>
      <c r="P272" s="209">
        <v>237084</v>
      </c>
      <c r="Q272" s="210">
        <f t="shared" si="47"/>
        <v>38757</v>
      </c>
      <c r="R272" s="210">
        <f t="shared" ca="1" si="48"/>
        <v>44376</v>
      </c>
      <c r="S272" s="211">
        <f t="shared" ca="1" si="49"/>
        <v>15</v>
      </c>
      <c r="T272" s="212" t="s">
        <v>3237</v>
      </c>
      <c r="U272" s="214" t="s">
        <v>4515</v>
      </c>
      <c r="X272" s="206">
        <v>1</v>
      </c>
    </row>
    <row r="273" spans="1:24" s="206" customFormat="1" x14ac:dyDescent="0.3">
      <c r="A273" s="207">
        <v>28</v>
      </c>
      <c r="B273" s="207">
        <v>1</v>
      </c>
      <c r="C273" s="207">
        <v>4</v>
      </c>
      <c r="D273" s="207">
        <v>29</v>
      </c>
      <c r="E273" s="207" t="str">
        <f t="shared" si="50"/>
        <v>ม.1/4</v>
      </c>
      <c r="F273" s="207">
        <v>19193</v>
      </c>
      <c r="G273" s="207" t="str">
        <f t="shared" ca="1" si="43"/>
        <v>นางสาว</v>
      </c>
      <c r="H273" s="208" t="s">
        <v>3960</v>
      </c>
      <c r="I273" s="208" t="s">
        <v>3928</v>
      </c>
      <c r="J273" s="208" t="str">
        <f t="shared" ca="1" si="44"/>
        <v>นางสาวจิรัชญา  มุสิกะชาติ</v>
      </c>
      <c r="K273" s="208" t="str">
        <f t="shared" si="45"/>
        <v xml:space="preserve">Ms.  </v>
      </c>
      <c r="L273" s="207" t="str">
        <f t="shared" si="46"/>
        <v>Ms.</v>
      </c>
      <c r="M273" s="208"/>
      <c r="N273" s="208"/>
      <c r="O273" s="207">
        <v>2</v>
      </c>
      <c r="P273" s="209">
        <v>237084</v>
      </c>
      <c r="Q273" s="210">
        <f t="shared" si="47"/>
        <v>38757</v>
      </c>
      <c r="R273" s="210">
        <f t="shared" ca="1" si="48"/>
        <v>44376</v>
      </c>
      <c r="S273" s="211">
        <f t="shared" ca="1" si="49"/>
        <v>15</v>
      </c>
      <c r="T273" s="212" t="s">
        <v>3235</v>
      </c>
      <c r="U273" s="214" t="s">
        <v>4515</v>
      </c>
      <c r="X273" s="206">
        <v>1</v>
      </c>
    </row>
    <row r="274" spans="1:24" s="206" customFormat="1" x14ac:dyDescent="0.3">
      <c r="A274" s="207">
        <v>29</v>
      </c>
      <c r="B274" s="207">
        <v>1</v>
      </c>
      <c r="C274" s="207">
        <v>4</v>
      </c>
      <c r="D274" s="207">
        <v>35</v>
      </c>
      <c r="E274" s="207" t="str">
        <f t="shared" si="50"/>
        <v>ม.1/4</v>
      </c>
      <c r="F274" s="207">
        <v>19199</v>
      </c>
      <c r="G274" s="207" t="str">
        <f t="shared" ca="1" si="43"/>
        <v>นางสาว</v>
      </c>
      <c r="H274" s="208" t="s">
        <v>3963</v>
      </c>
      <c r="I274" s="208" t="s">
        <v>3921</v>
      </c>
      <c r="J274" s="208" t="str">
        <f t="shared" ca="1" si="44"/>
        <v>นางสาวปุณยนุช  สุวรรณบาง</v>
      </c>
      <c r="K274" s="208" t="str">
        <f t="shared" si="45"/>
        <v xml:space="preserve">Ms.  </v>
      </c>
      <c r="L274" s="207" t="str">
        <f t="shared" si="46"/>
        <v>Ms.</v>
      </c>
      <c r="M274" s="208"/>
      <c r="N274" s="208"/>
      <c r="O274" s="207">
        <v>2</v>
      </c>
      <c r="P274" s="209">
        <v>237084</v>
      </c>
      <c r="Q274" s="210">
        <f t="shared" si="47"/>
        <v>38757</v>
      </c>
      <c r="R274" s="210">
        <f t="shared" ca="1" si="48"/>
        <v>44376</v>
      </c>
      <c r="S274" s="211">
        <f t="shared" ca="1" si="49"/>
        <v>15</v>
      </c>
      <c r="T274" s="212" t="s">
        <v>3241</v>
      </c>
      <c r="U274" s="214" t="s">
        <v>4515</v>
      </c>
      <c r="X274" s="206">
        <v>1</v>
      </c>
    </row>
    <row r="275" spans="1:24" s="206" customFormat="1" x14ac:dyDescent="0.3">
      <c r="A275" s="207">
        <v>30</v>
      </c>
      <c r="B275" s="207">
        <v>1</v>
      </c>
      <c r="C275" s="207">
        <v>4</v>
      </c>
      <c r="D275" s="207">
        <v>36</v>
      </c>
      <c r="E275" s="207" t="str">
        <f t="shared" si="50"/>
        <v>ม.1/4</v>
      </c>
      <c r="F275" s="207">
        <v>19200</v>
      </c>
      <c r="G275" s="207" t="str">
        <f t="shared" ca="1" si="43"/>
        <v>นางสาว</v>
      </c>
      <c r="H275" s="208" t="s">
        <v>3962</v>
      </c>
      <c r="I275" s="208" t="s">
        <v>3929</v>
      </c>
      <c r="J275" s="208" t="str">
        <f t="shared" ca="1" si="44"/>
        <v>นางสาวเพ็ญพิสุทธิ์  ยังมี</v>
      </c>
      <c r="K275" s="208" t="str">
        <f t="shared" si="45"/>
        <v xml:space="preserve">Ms.  </v>
      </c>
      <c r="L275" s="207" t="str">
        <f t="shared" si="46"/>
        <v>Ms.</v>
      </c>
      <c r="M275" s="208"/>
      <c r="N275" s="208"/>
      <c r="O275" s="207">
        <v>2</v>
      </c>
      <c r="P275" s="209">
        <v>237084</v>
      </c>
      <c r="Q275" s="210">
        <f t="shared" si="47"/>
        <v>38757</v>
      </c>
      <c r="R275" s="210">
        <f t="shared" ca="1" si="48"/>
        <v>44376</v>
      </c>
      <c r="S275" s="211">
        <f t="shared" ca="1" si="49"/>
        <v>15</v>
      </c>
      <c r="T275" s="212" t="s">
        <v>3239</v>
      </c>
      <c r="U275" s="214" t="s">
        <v>4515</v>
      </c>
      <c r="X275" s="206">
        <v>1</v>
      </c>
    </row>
    <row r="276" spans="1:24" s="206" customFormat="1" x14ac:dyDescent="0.3">
      <c r="A276" s="207">
        <v>31</v>
      </c>
      <c r="B276" s="207">
        <v>1</v>
      </c>
      <c r="C276" s="207">
        <v>4</v>
      </c>
      <c r="D276" s="207">
        <v>37</v>
      </c>
      <c r="E276" s="207" t="str">
        <f t="shared" si="50"/>
        <v>ม.1/4</v>
      </c>
      <c r="F276" s="207">
        <v>19201</v>
      </c>
      <c r="G276" s="207" t="str">
        <f t="shared" ca="1" si="43"/>
        <v>นางสาว</v>
      </c>
      <c r="H276" s="208" t="s">
        <v>4479</v>
      </c>
      <c r="I276" s="208" t="s">
        <v>4480</v>
      </c>
      <c r="J276" s="208" t="str">
        <f t="shared" ca="1" si="44"/>
        <v>นางสาวยมนศิฎาย์  ภูมิสัตย์</v>
      </c>
      <c r="K276" s="208" t="str">
        <f t="shared" si="45"/>
        <v xml:space="preserve">Ms.  </v>
      </c>
      <c r="L276" s="207" t="str">
        <f t="shared" si="46"/>
        <v>Ms.</v>
      </c>
      <c r="M276" s="208"/>
      <c r="N276" s="208"/>
      <c r="O276" s="207">
        <v>2</v>
      </c>
      <c r="P276" s="209">
        <v>237084</v>
      </c>
      <c r="Q276" s="210">
        <f t="shared" si="47"/>
        <v>38757</v>
      </c>
      <c r="R276" s="210">
        <f t="shared" ca="1" si="48"/>
        <v>44376</v>
      </c>
      <c r="S276" s="211">
        <f t="shared" ca="1" si="49"/>
        <v>15</v>
      </c>
      <c r="T276" s="212" t="s">
        <v>4478</v>
      </c>
      <c r="U276" s="214" t="s">
        <v>4515</v>
      </c>
      <c r="X276" s="206">
        <v>1</v>
      </c>
    </row>
    <row r="277" spans="1:24" s="206" customFormat="1" x14ac:dyDescent="0.3">
      <c r="A277" s="207"/>
      <c r="B277" s="207"/>
      <c r="C277" s="207"/>
      <c r="D277" s="207"/>
      <c r="E277" s="207" t="str">
        <f t="shared" si="50"/>
        <v>ม./</v>
      </c>
      <c r="F277" s="207"/>
      <c r="G277" s="207"/>
      <c r="H277" s="208"/>
      <c r="I277" s="208"/>
      <c r="J277" s="208"/>
      <c r="K277" s="208"/>
      <c r="L277" s="207"/>
      <c r="M277" s="208"/>
      <c r="N277" s="208"/>
      <c r="O277" s="207"/>
      <c r="P277" s="209"/>
      <c r="Q277" s="210"/>
      <c r="R277" s="210"/>
      <c r="S277" s="211"/>
      <c r="T277" s="212"/>
      <c r="U277" s="214"/>
    </row>
    <row r="278" spans="1:24" s="206" customFormat="1" x14ac:dyDescent="0.3">
      <c r="A278" s="207"/>
      <c r="B278" s="207"/>
      <c r="C278" s="207"/>
      <c r="D278" s="207"/>
      <c r="E278" s="207" t="str">
        <f t="shared" si="50"/>
        <v>ม./</v>
      </c>
      <c r="F278" s="207"/>
      <c r="G278" s="207"/>
      <c r="H278" s="208"/>
      <c r="I278" s="208"/>
      <c r="J278" s="208"/>
      <c r="K278" s="208"/>
      <c r="L278" s="207"/>
      <c r="M278" s="208"/>
      <c r="N278" s="208"/>
      <c r="O278" s="207"/>
      <c r="P278" s="209"/>
      <c r="Q278" s="210"/>
      <c r="R278" s="210"/>
      <c r="S278" s="211"/>
      <c r="T278" s="212"/>
      <c r="U278" s="214"/>
    </row>
    <row r="279" spans="1:24" s="206" customFormat="1" x14ac:dyDescent="0.3">
      <c r="A279" s="207"/>
      <c r="B279" s="207"/>
      <c r="C279" s="207"/>
      <c r="D279" s="207"/>
      <c r="E279" s="207" t="str">
        <f t="shared" si="50"/>
        <v>ม./</v>
      </c>
      <c r="F279" s="207"/>
      <c r="G279" s="207"/>
      <c r="H279" s="208"/>
      <c r="I279" s="208"/>
      <c r="J279" s="208"/>
      <c r="K279" s="208"/>
      <c r="L279" s="207"/>
      <c r="M279" s="208"/>
      <c r="N279" s="208"/>
      <c r="O279" s="207"/>
      <c r="P279" s="209"/>
      <c r="Q279" s="210"/>
      <c r="R279" s="210"/>
      <c r="S279" s="211"/>
      <c r="T279" s="212"/>
      <c r="U279" s="214"/>
    </row>
    <row r="280" spans="1:24" s="206" customFormat="1" x14ac:dyDescent="0.3">
      <c r="A280" s="207"/>
      <c r="B280" s="207"/>
      <c r="C280" s="207"/>
      <c r="D280" s="207"/>
      <c r="E280" s="207" t="str">
        <f t="shared" si="50"/>
        <v>ม./</v>
      </c>
      <c r="F280" s="207"/>
      <c r="G280" s="207"/>
      <c r="H280" s="208"/>
      <c r="I280" s="208"/>
      <c r="J280" s="208"/>
      <c r="K280" s="208"/>
      <c r="L280" s="207"/>
      <c r="M280" s="208"/>
      <c r="N280" s="208"/>
      <c r="O280" s="207"/>
      <c r="P280" s="209"/>
      <c r="Q280" s="210"/>
      <c r="R280" s="210"/>
      <c r="S280" s="211"/>
      <c r="T280" s="212"/>
      <c r="U280" s="214"/>
    </row>
    <row r="281" spans="1:24" s="206" customFormat="1" x14ac:dyDescent="0.3">
      <c r="A281" s="207">
        <v>1</v>
      </c>
      <c r="B281" s="207">
        <v>1</v>
      </c>
      <c r="C281" s="207">
        <v>1</v>
      </c>
      <c r="D281" s="207">
        <v>5</v>
      </c>
      <c r="E281" s="207" t="str">
        <f t="shared" si="50"/>
        <v>ม.1/1</v>
      </c>
      <c r="F281" s="207">
        <v>19050</v>
      </c>
      <c r="G281" s="207" t="str">
        <f t="shared" ref="G281:G299" ca="1" si="51">IF(S281&gt;=15,IF(O281=1,"นาย","นางสาว"),IF(O281=1,"เด็กชาย","เด็กหญิง"))</f>
        <v>นาย</v>
      </c>
      <c r="H281" s="208" t="s">
        <v>10</v>
      </c>
      <c r="I281" s="208" t="s">
        <v>3732</v>
      </c>
      <c r="J281" s="208" t="str">
        <f t="shared" ref="J281:J299" ca="1" si="52">G281&amp;H281&amp;"  "&amp;I281</f>
        <v>นายณัฐวุฒิ  วงษ์ครุฑ</v>
      </c>
      <c r="K281" s="208" t="str">
        <f t="shared" ref="K281:K299" si="53">L281&amp;M281&amp;"  "&amp;N281</f>
        <v xml:space="preserve">Mr.  </v>
      </c>
      <c r="L281" s="207" t="str">
        <f t="shared" ref="L281:L299" si="54">IF(O281=1,"Mr.","Ms.")</f>
        <v>Mr.</v>
      </c>
      <c r="M281" s="208"/>
      <c r="N281" s="208"/>
      <c r="O281" s="207">
        <v>1</v>
      </c>
      <c r="P281" s="209">
        <v>237084</v>
      </c>
      <c r="Q281" s="210">
        <f t="shared" ref="Q281:Q299" si="55">DATE(YEAR(P281)-543,MONTH(P281),DAY(P281))</f>
        <v>38757</v>
      </c>
      <c r="R281" s="210">
        <f t="shared" ref="R281:R299" ca="1" si="56">TODAY()</f>
        <v>44376</v>
      </c>
      <c r="S281" s="211">
        <f t="shared" ref="S281:S299" ca="1" si="57">DATEDIF(Q281,R281,"Y")</f>
        <v>15</v>
      </c>
      <c r="T281" s="212" t="s">
        <v>2992</v>
      </c>
      <c r="U281" s="214" t="s">
        <v>4522</v>
      </c>
      <c r="X281" s="206">
        <v>1</v>
      </c>
    </row>
    <row r="282" spans="1:24" s="206" customFormat="1" x14ac:dyDescent="0.3">
      <c r="A282" s="207">
        <v>2</v>
      </c>
      <c r="B282" s="207">
        <v>1</v>
      </c>
      <c r="C282" s="207">
        <v>1</v>
      </c>
      <c r="D282" s="207">
        <v>15</v>
      </c>
      <c r="E282" s="207" t="str">
        <f t="shared" si="50"/>
        <v>ม.1/1</v>
      </c>
      <c r="F282" s="207">
        <v>19060</v>
      </c>
      <c r="G282" s="207" t="str">
        <f t="shared" ca="1" si="51"/>
        <v>นาย</v>
      </c>
      <c r="H282" s="208" t="s">
        <v>3759</v>
      </c>
      <c r="I282" s="208" t="s">
        <v>3733</v>
      </c>
      <c r="J282" s="208" t="str">
        <f t="shared" ca="1" si="52"/>
        <v>นายพงษ์ศกร  กฤษณกุล</v>
      </c>
      <c r="K282" s="208" t="str">
        <f t="shared" si="53"/>
        <v xml:space="preserve">Mr.  </v>
      </c>
      <c r="L282" s="207" t="str">
        <f t="shared" si="54"/>
        <v>Mr.</v>
      </c>
      <c r="M282" s="208"/>
      <c r="N282" s="208"/>
      <c r="O282" s="207">
        <v>1</v>
      </c>
      <c r="P282" s="209">
        <v>237084</v>
      </c>
      <c r="Q282" s="210">
        <f t="shared" si="55"/>
        <v>38757</v>
      </c>
      <c r="R282" s="210">
        <f t="shared" ca="1" si="56"/>
        <v>44376</v>
      </c>
      <c r="S282" s="211">
        <f t="shared" ca="1" si="57"/>
        <v>15</v>
      </c>
      <c r="T282" s="212" t="s">
        <v>2996</v>
      </c>
      <c r="U282" s="214" t="s">
        <v>4522</v>
      </c>
      <c r="X282" s="206">
        <v>1</v>
      </c>
    </row>
    <row r="283" spans="1:24" s="206" customFormat="1" x14ac:dyDescent="0.3">
      <c r="A283" s="207">
        <v>3</v>
      </c>
      <c r="B283" s="207">
        <v>1</v>
      </c>
      <c r="C283" s="207">
        <v>1</v>
      </c>
      <c r="D283" s="207">
        <v>23</v>
      </c>
      <c r="E283" s="207" t="str">
        <f t="shared" si="50"/>
        <v>ม.1/1</v>
      </c>
      <c r="F283" s="207">
        <v>19068</v>
      </c>
      <c r="G283" s="207" t="str">
        <f t="shared" ca="1" si="51"/>
        <v>นาย</v>
      </c>
      <c r="H283" s="208" t="s">
        <v>3758</v>
      </c>
      <c r="I283" s="208" t="s">
        <v>1817</v>
      </c>
      <c r="J283" s="208" t="str">
        <f t="shared" ca="1" si="52"/>
        <v>นายอนันต์สิทธิ์  บรรดาศักดิ์</v>
      </c>
      <c r="K283" s="208" t="str">
        <f t="shared" si="53"/>
        <v xml:space="preserve">Mr.  </v>
      </c>
      <c r="L283" s="207" t="str">
        <f t="shared" si="54"/>
        <v>Mr.</v>
      </c>
      <c r="M283" s="208"/>
      <c r="N283" s="208"/>
      <c r="O283" s="207">
        <v>1</v>
      </c>
      <c r="P283" s="209">
        <v>237084</v>
      </c>
      <c r="Q283" s="210">
        <f t="shared" si="55"/>
        <v>38757</v>
      </c>
      <c r="R283" s="210">
        <f t="shared" ca="1" si="56"/>
        <v>44376</v>
      </c>
      <c r="S283" s="211">
        <f t="shared" ca="1" si="57"/>
        <v>15</v>
      </c>
      <c r="T283" s="212" t="s">
        <v>2994</v>
      </c>
      <c r="U283" s="214" t="s">
        <v>4522</v>
      </c>
      <c r="X283" s="206">
        <v>1</v>
      </c>
    </row>
    <row r="284" spans="1:24" s="206" customFormat="1" x14ac:dyDescent="0.3">
      <c r="A284" s="207">
        <v>4</v>
      </c>
      <c r="B284" s="207">
        <v>1</v>
      </c>
      <c r="C284" s="207">
        <v>1</v>
      </c>
      <c r="D284" s="207">
        <v>30</v>
      </c>
      <c r="E284" s="207" t="str">
        <f t="shared" si="50"/>
        <v>ม.1/1</v>
      </c>
      <c r="F284" s="207">
        <v>19075</v>
      </c>
      <c r="G284" s="207" t="str">
        <f t="shared" ca="1" si="51"/>
        <v>นางสาว</v>
      </c>
      <c r="H284" s="208" t="s">
        <v>3771</v>
      </c>
      <c r="I284" s="208" t="s">
        <v>3742</v>
      </c>
      <c r="J284" s="208" t="str">
        <f t="shared" ca="1" si="52"/>
        <v>นางสาวณัฐชยา  กลิ่นเกษร</v>
      </c>
      <c r="K284" s="208" t="str">
        <f t="shared" si="53"/>
        <v xml:space="preserve">Ms.  </v>
      </c>
      <c r="L284" s="207" t="str">
        <f t="shared" si="54"/>
        <v>Ms.</v>
      </c>
      <c r="M284" s="208"/>
      <c r="N284" s="208"/>
      <c r="O284" s="207">
        <v>2</v>
      </c>
      <c r="P284" s="209">
        <v>237084</v>
      </c>
      <c r="Q284" s="210">
        <f t="shared" si="55"/>
        <v>38757</v>
      </c>
      <c r="R284" s="210">
        <f t="shared" ca="1" si="56"/>
        <v>44376</v>
      </c>
      <c r="S284" s="211">
        <f t="shared" ca="1" si="57"/>
        <v>15</v>
      </c>
      <c r="T284" s="212" t="s">
        <v>3024</v>
      </c>
      <c r="U284" s="214" t="s">
        <v>4522</v>
      </c>
      <c r="X284" s="206">
        <v>1</v>
      </c>
    </row>
    <row r="285" spans="1:24" s="206" customFormat="1" x14ac:dyDescent="0.3">
      <c r="A285" s="207">
        <v>5</v>
      </c>
      <c r="B285" s="207">
        <v>1</v>
      </c>
      <c r="C285" s="207">
        <v>1</v>
      </c>
      <c r="D285" s="207">
        <v>32</v>
      </c>
      <c r="E285" s="207" t="str">
        <f t="shared" si="50"/>
        <v>ม.1/1</v>
      </c>
      <c r="F285" s="207">
        <v>19077</v>
      </c>
      <c r="G285" s="207" t="str">
        <f t="shared" ca="1" si="51"/>
        <v>นางสาว</v>
      </c>
      <c r="H285" s="208" t="s">
        <v>3770</v>
      </c>
      <c r="I285" s="208" t="s">
        <v>1829</v>
      </c>
      <c r="J285" s="208" t="str">
        <f t="shared" ca="1" si="52"/>
        <v>นางสาวนัชวราภร  แป้นขอม</v>
      </c>
      <c r="K285" s="208" t="str">
        <f t="shared" si="53"/>
        <v xml:space="preserve">Ms.  </v>
      </c>
      <c r="L285" s="207" t="str">
        <f t="shared" si="54"/>
        <v>Ms.</v>
      </c>
      <c r="M285" s="208"/>
      <c r="N285" s="208"/>
      <c r="O285" s="207">
        <v>2</v>
      </c>
      <c r="P285" s="209">
        <v>237084</v>
      </c>
      <c r="Q285" s="210">
        <f t="shared" si="55"/>
        <v>38757</v>
      </c>
      <c r="R285" s="210">
        <f t="shared" ca="1" si="56"/>
        <v>44376</v>
      </c>
      <c r="S285" s="211">
        <f t="shared" ca="1" si="57"/>
        <v>15</v>
      </c>
      <c r="T285" s="212" t="s">
        <v>3022</v>
      </c>
      <c r="U285" s="214" t="s">
        <v>4522</v>
      </c>
      <c r="X285" s="206">
        <v>1</v>
      </c>
    </row>
    <row r="286" spans="1:24" s="206" customFormat="1" x14ac:dyDescent="0.3">
      <c r="A286" s="207">
        <v>6</v>
      </c>
      <c r="B286" s="207">
        <v>1</v>
      </c>
      <c r="C286" s="207">
        <v>1</v>
      </c>
      <c r="D286" s="207">
        <v>33</v>
      </c>
      <c r="E286" s="207" t="str">
        <f t="shared" si="50"/>
        <v>ม.1/1</v>
      </c>
      <c r="F286" s="207">
        <v>19078</v>
      </c>
      <c r="G286" s="207" t="str">
        <f t="shared" ca="1" si="51"/>
        <v>นางสาว</v>
      </c>
      <c r="H286" s="208" t="s">
        <v>3769</v>
      </c>
      <c r="I286" s="208" t="s">
        <v>192</v>
      </c>
      <c r="J286" s="208" t="str">
        <f t="shared" ca="1" si="52"/>
        <v>นางสาวนันทวัน  ภู่แพ</v>
      </c>
      <c r="K286" s="208" t="str">
        <f t="shared" si="53"/>
        <v xml:space="preserve">Ms.  </v>
      </c>
      <c r="L286" s="207" t="str">
        <f t="shared" si="54"/>
        <v>Ms.</v>
      </c>
      <c r="M286" s="208"/>
      <c r="N286" s="208"/>
      <c r="O286" s="207">
        <v>2</v>
      </c>
      <c r="P286" s="209">
        <v>237084</v>
      </c>
      <c r="Q286" s="210">
        <f t="shared" si="55"/>
        <v>38757</v>
      </c>
      <c r="R286" s="210">
        <f t="shared" ca="1" si="56"/>
        <v>44376</v>
      </c>
      <c r="S286" s="211">
        <f t="shared" ca="1" si="57"/>
        <v>15</v>
      </c>
      <c r="T286" s="212" t="s">
        <v>3020</v>
      </c>
      <c r="U286" s="214" t="s">
        <v>4522</v>
      </c>
      <c r="X286" s="206">
        <v>1</v>
      </c>
    </row>
    <row r="287" spans="1:24" s="206" customFormat="1" x14ac:dyDescent="0.3">
      <c r="A287" s="207">
        <v>7</v>
      </c>
      <c r="B287" s="207">
        <v>1</v>
      </c>
      <c r="C287" s="207">
        <v>2</v>
      </c>
      <c r="D287" s="207">
        <v>11</v>
      </c>
      <c r="E287" s="207" t="str">
        <f t="shared" si="50"/>
        <v>ม.1/2</v>
      </c>
      <c r="F287" s="207">
        <v>19096</v>
      </c>
      <c r="G287" s="207" t="str">
        <f t="shared" ca="1" si="51"/>
        <v>นาย</v>
      </c>
      <c r="H287" s="208" t="s">
        <v>2160</v>
      </c>
      <c r="I287" s="208" t="s">
        <v>178</v>
      </c>
      <c r="J287" s="208" t="str">
        <f t="shared" ca="1" si="52"/>
        <v>นายธีรภัทร์  แสงทอง</v>
      </c>
      <c r="K287" s="208" t="str">
        <f t="shared" si="53"/>
        <v xml:space="preserve">Mr.  </v>
      </c>
      <c r="L287" s="207" t="str">
        <f t="shared" si="54"/>
        <v>Mr.</v>
      </c>
      <c r="M287" s="208"/>
      <c r="N287" s="208"/>
      <c r="O287" s="207">
        <v>1</v>
      </c>
      <c r="P287" s="209">
        <v>237084</v>
      </c>
      <c r="Q287" s="210">
        <f t="shared" si="55"/>
        <v>38757</v>
      </c>
      <c r="R287" s="210">
        <f t="shared" ca="1" si="56"/>
        <v>44376</v>
      </c>
      <c r="S287" s="211">
        <f t="shared" ca="1" si="57"/>
        <v>15</v>
      </c>
      <c r="T287" s="212" t="s">
        <v>3066</v>
      </c>
      <c r="U287" s="214" t="s">
        <v>4522</v>
      </c>
      <c r="X287" s="206">
        <v>1</v>
      </c>
    </row>
    <row r="288" spans="1:24" s="206" customFormat="1" x14ac:dyDescent="0.3">
      <c r="A288" s="207">
        <v>8</v>
      </c>
      <c r="B288" s="207">
        <v>1</v>
      </c>
      <c r="C288" s="207">
        <v>2</v>
      </c>
      <c r="D288" s="207">
        <v>18</v>
      </c>
      <c r="E288" s="207" t="str">
        <f t="shared" si="50"/>
        <v>ม.1/2</v>
      </c>
      <c r="F288" s="207">
        <v>19103</v>
      </c>
      <c r="G288" s="207" t="str">
        <f t="shared" ca="1" si="51"/>
        <v>นาย</v>
      </c>
      <c r="H288" s="208" t="s">
        <v>3819</v>
      </c>
      <c r="I288" s="208" t="s">
        <v>2820</v>
      </c>
      <c r="J288" s="208" t="str">
        <f t="shared" ca="1" si="52"/>
        <v>นายภูวฤทธิ์  ทองยิ้ม</v>
      </c>
      <c r="K288" s="208" t="str">
        <f t="shared" si="53"/>
        <v xml:space="preserve">Mr.  </v>
      </c>
      <c r="L288" s="207" t="str">
        <f t="shared" si="54"/>
        <v>Mr.</v>
      </c>
      <c r="M288" s="208"/>
      <c r="N288" s="208"/>
      <c r="O288" s="207">
        <v>1</v>
      </c>
      <c r="P288" s="209">
        <v>237084</v>
      </c>
      <c r="Q288" s="210">
        <f t="shared" si="55"/>
        <v>38757</v>
      </c>
      <c r="R288" s="210">
        <f t="shared" ca="1" si="56"/>
        <v>44376</v>
      </c>
      <c r="S288" s="211">
        <f t="shared" ca="1" si="57"/>
        <v>15</v>
      </c>
      <c r="T288" s="212" t="s">
        <v>3064</v>
      </c>
      <c r="U288" s="214" t="s">
        <v>4522</v>
      </c>
      <c r="X288" s="206">
        <v>1</v>
      </c>
    </row>
    <row r="289" spans="1:24" s="206" customFormat="1" x14ac:dyDescent="0.3">
      <c r="A289" s="207">
        <v>9</v>
      </c>
      <c r="B289" s="207">
        <v>1</v>
      </c>
      <c r="C289" s="207">
        <v>2</v>
      </c>
      <c r="D289" s="207">
        <v>27</v>
      </c>
      <c r="E289" s="207" t="str">
        <f t="shared" si="50"/>
        <v>ม.1/2</v>
      </c>
      <c r="F289" s="207">
        <v>19112</v>
      </c>
      <c r="G289" s="207" t="str">
        <f t="shared" ca="1" si="51"/>
        <v>นางสาว</v>
      </c>
      <c r="H289" s="208" t="s">
        <v>1858</v>
      </c>
      <c r="I289" s="208" t="s">
        <v>3802</v>
      </c>
      <c r="J289" s="208" t="str">
        <f t="shared" ca="1" si="52"/>
        <v>นางสาวกมลชนก  ขะบูรณ์</v>
      </c>
      <c r="K289" s="208" t="str">
        <f t="shared" si="53"/>
        <v xml:space="preserve">Ms.  </v>
      </c>
      <c r="L289" s="207" t="str">
        <f t="shared" si="54"/>
        <v>Ms.</v>
      </c>
      <c r="M289" s="208"/>
      <c r="N289" s="208"/>
      <c r="O289" s="207">
        <v>2</v>
      </c>
      <c r="P289" s="209">
        <v>237084</v>
      </c>
      <c r="Q289" s="210">
        <f t="shared" si="55"/>
        <v>38757</v>
      </c>
      <c r="R289" s="210">
        <f t="shared" ca="1" si="56"/>
        <v>44376</v>
      </c>
      <c r="S289" s="211">
        <f t="shared" ca="1" si="57"/>
        <v>15</v>
      </c>
      <c r="T289" s="212" t="s">
        <v>3092</v>
      </c>
      <c r="U289" s="214" t="s">
        <v>4522</v>
      </c>
      <c r="X289" s="206">
        <v>1</v>
      </c>
    </row>
    <row r="290" spans="1:24" s="206" customFormat="1" x14ac:dyDescent="0.3">
      <c r="A290" s="207">
        <v>10</v>
      </c>
      <c r="B290" s="207">
        <v>1</v>
      </c>
      <c r="C290" s="207">
        <v>2</v>
      </c>
      <c r="D290" s="207">
        <v>33</v>
      </c>
      <c r="E290" s="207" t="str">
        <f t="shared" si="50"/>
        <v>ม.1/2</v>
      </c>
      <c r="F290" s="207">
        <v>19118</v>
      </c>
      <c r="G290" s="207" t="str">
        <f t="shared" ca="1" si="51"/>
        <v>นางสาว</v>
      </c>
      <c r="H290" s="208" t="s">
        <v>3829</v>
      </c>
      <c r="I290" s="208" t="s">
        <v>2232</v>
      </c>
      <c r="J290" s="208" t="str">
        <f t="shared" ca="1" si="52"/>
        <v>นางสาวพิมพ์ลภัส  อินทชัย</v>
      </c>
      <c r="K290" s="208" t="str">
        <f t="shared" si="53"/>
        <v xml:space="preserve">Ms.  </v>
      </c>
      <c r="L290" s="207" t="str">
        <f t="shared" si="54"/>
        <v>Ms.</v>
      </c>
      <c r="M290" s="208"/>
      <c r="N290" s="208"/>
      <c r="O290" s="207">
        <v>2</v>
      </c>
      <c r="P290" s="209">
        <v>237084</v>
      </c>
      <c r="Q290" s="210">
        <f t="shared" si="55"/>
        <v>38757</v>
      </c>
      <c r="R290" s="210">
        <f t="shared" ca="1" si="56"/>
        <v>44376</v>
      </c>
      <c r="S290" s="211">
        <f t="shared" ca="1" si="57"/>
        <v>15</v>
      </c>
      <c r="T290" s="212" t="s">
        <v>3090</v>
      </c>
      <c r="U290" s="214" t="s">
        <v>4522</v>
      </c>
      <c r="X290" s="206">
        <v>1</v>
      </c>
    </row>
    <row r="291" spans="1:24" s="206" customFormat="1" x14ac:dyDescent="0.3">
      <c r="A291" s="207">
        <v>11</v>
      </c>
      <c r="B291" s="207">
        <v>1</v>
      </c>
      <c r="C291" s="207">
        <v>2</v>
      </c>
      <c r="D291" s="207">
        <v>36</v>
      </c>
      <c r="E291" s="207" t="str">
        <f t="shared" si="50"/>
        <v>ม.1/2</v>
      </c>
      <c r="F291" s="207">
        <v>19121</v>
      </c>
      <c r="G291" s="207" t="str">
        <f t="shared" ca="1" si="51"/>
        <v>นางสาว</v>
      </c>
      <c r="H291" s="208" t="s">
        <v>3830</v>
      </c>
      <c r="I291" s="208" t="s">
        <v>224</v>
      </c>
      <c r="J291" s="208" t="str">
        <f t="shared" ca="1" si="52"/>
        <v>นางสาววรรณนิภา  วงษ์วิกย์กรณ์</v>
      </c>
      <c r="K291" s="208" t="str">
        <f t="shared" si="53"/>
        <v xml:space="preserve">Ms.  </v>
      </c>
      <c r="L291" s="207" t="str">
        <f t="shared" si="54"/>
        <v>Ms.</v>
      </c>
      <c r="M291" s="208"/>
      <c r="N291" s="208"/>
      <c r="O291" s="207">
        <v>2</v>
      </c>
      <c r="P291" s="209">
        <v>237084</v>
      </c>
      <c r="Q291" s="210">
        <f t="shared" si="55"/>
        <v>38757</v>
      </c>
      <c r="R291" s="210">
        <f t="shared" ca="1" si="56"/>
        <v>44376</v>
      </c>
      <c r="S291" s="211">
        <f t="shared" ca="1" si="57"/>
        <v>15</v>
      </c>
      <c r="T291" s="212" t="s">
        <v>3094</v>
      </c>
      <c r="U291" s="214" t="s">
        <v>4522</v>
      </c>
      <c r="X291" s="206">
        <v>1</v>
      </c>
    </row>
    <row r="292" spans="1:24" s="206" customFormat="1" x14ac:dyDescent="0.3">
      <c r="A292" s="207">
        <v>12</v>
      </c>
      <c r="B292" s="207">
        <v>1</v>
      </c>
      <c r="C292" s="207">
        <v>3</v>
      </c>
      <c r="D292" s="207">
        <v>16</v>
      </c>
      <c r="E292" s="207" t="str">
        <f t="shared" si="50"/>
        <v>ม.1/3</v>
      </c>
      <c r="F292" s="207">
        <v>19140</v>
      </c>
      <c r="G292" s="207" t="str">
        <f t="shared" ca="1" si="51"/>
        <v>นาย</v>
      </c>
      <c r="H292" s="208" t="s">
        <v>3883</v>
      </c>
      <c r="I292" s="208" t="s">
        <v>3852</v>
      </c>
      <c r="J292" s="208" t="str">
        <f t="shared" ca="1" si="52"/>
        <v>นายเพชร  ชมพู</v>
      </c>
      <c r="K292" s="208" t="str">
        <f t="shared" si="53"/>
        <v xml:space="preserve">Mr.  </v>
      </c>
      <c r="L292" s="207" t="str">
        <f t="shared" si="54"/>
        <v>Mr.</v>
      </c>
      <c r="M292" s="208"/>
      <c r="N292" s="208"/>
      <c r="O292" s="207">
        <v>1</v>
      </c>
      <c r="P292" s="209">
        <v>237084</v>
      </c>
      <c r="Q292" s="210">
        <f t="shared" si="55"/>
        <v>38757</v>
      </c>
      <c r="R292" s="210">
        <f t="shared" ca="1" si="56"/>
        <v>44376</v>
      </c>
      <c r="S292" s="211">
        <f t="shared" ca="1" si="57"/>
        <v>15</v>
      </c>
      <c r="T292" s="212" t="s">
        <v>3136</v>
      </c>
      <c r="U292" s="214" t="s">
        <v>4522</v>
      </c>
      <c r="X292" s="206">
        <v>1</v>
      </c>
    </row>
    <row r="293" spans="1:24" s="206" customFormat="1" x14ac:dyDescent="0.3">
      <c r="A293" s="207">
        <v>13</v>
      </c>
      <c r="B293" s="207">
        <v>1</v>
      </c>
      <c r="C293" s="207">
        <v>3</v>
      </c>
      <c r="D293" s="207">
        <v>22</v>
      </c>
      <c r="E293" s="207" t="str">
        <f t="shared" si="50"/>
        <v>ม.1/3</v>
      </c>
      <c r="F293" s="207">
        <v>19146</v>
      </c>
      <c r="G293" s="207" t="str">
        <f t="shared" ca="1" si="51"/>
        <v>นาย</v>
      </c>
      <c r="H293" s="208" t="s">
        <v>3882</v>
      </c>
      <c r="I293" s="208" t="s">
        <v>3851</v>
      </c>
      <c r="J293" s="208" t="str">
        <f t="shared" ca="1" si="52"/>
        <v>นายอนุพงษ์  อ้นชนะ</v>
      </c>
      <c r="K293" s="208" t="str">
        <f t="shared" si="53"/>
        <v xml:space="preserve">Mr.  </v>
      </c>
      <c r="L293" s="207" t="str">
        <f t="shared" si="54"/>
        <v>Mr.</v>
      </c>
      <c r="M293" s="208"/>
      <c r="N293" s="208"/>
      <c r="O293" s="207">
        <v>1</v>
      </c>
      <c r="P293" s="209">
        <v>237084</v>
      </c>
      <c r="Q293" s="210">
        <f t="shared" si="55"/>
        <v>38757</v>
      </c>
      <c r="R293" s="210">
        <f t="shared" ca="1" si="56"/>
        <v>44376</v>
      </c>
      <c r="S293" s="211">
        <f t="shared" ca="1" si="57"/>
        <v>15</v>
      </c>
      <c r="T293" s="212" t="s">
        <v>3134</v>
      </c>
      <c r="U293" s="214" t="s">
        <v>4522</v>
      </c>
      <c r="X293" s="206">
        <v>1</v>
      </c>
    </row>
    <row r="294" spans="1:24" s="206" customFormat="1" x14ac:dyDescent="0.3">
      <c r="A294" s="207">
        <v>14</v>
      </c>
      <c r="B294" s="207">
        <v>1</v>
      </c>
      <c r="C294" s="207">
        <v>3</v>
      </c>
      <c r="D294" s="207">
        <v>27</v>
      </c>
      <c r="E294" s="207" t="str">
        <f t="shared" si="50"/>
        <v>ม.1/3</v>
      </c>
      <c r="F294" s="207">
        <v>19151</v>
      </c>
      <c r="G294" s="207" t="str">
        <f t="shared" ca="1" si="51"/>
        <v>นางสาว</v>
      </c>
      <c r="H294" s="208" t="s">
        <v>3896</v>
      </c>
      <c r="I294" s="208" t="s">
        <v>3866</v>
      </c>
      <c r="J294" s="208" t="str">
        <f t="shared" ca="1" si="52"/>
        <v>นางสาวกัญญาพัชร  หลงแก้ว</v>
      </c>
      <c r="K294" s="208" t="str">
        <f t="shared" si="53"/>
        <v xml:space="preserve">Ms.  </v>
      </c>
      <c r="L294" s="207" t="str">
        <f t="shared" si="54"/>
        <v>Ms.</v>
      </c>
      <c r="M294" s="208"/>
      <c r="N294" s="208"/>
      <c r="O294" s="207">
        <v>2</v>
      </c>
      <c r="P294" s="209">
        <v>237084</v>
      </c>
      <c r="Q294" s="210">
        <f t="shared" si="55"/>
        <v>38757</v>
      </c>
      <c r="R294" s="210">
        <f t="shared" ca="1" si="56"/>
        <v>44376</v>
      </c>
      <c r="S294" s="211">
        <f t="shared" ca="1" si="57"/>
        <v>15</v>
      </c>
      <c r="T294" s="212" t="s">
        <v>3166</v>
      </c>
      <c r="U294" s="214" t="s">
        <v>4522</v>
      </c>
      <c r="X294" s="206">
        <v>1</v>
      </c>
    </row>
    <row r="295" spans="1:24" s="206" customFormat="1" x14ac:dyDescent="0.3">
      <c r="A295" s="207">
        <v>15</v>
      </c>
      <c r="B295" s="207">
        <v>1</v>
      </c>
      <c r="C295" s="207">
        <v>3</v>
      </c>
      <c r="D295" s="207">
        <v>35</v>
      </c>
      <c r="E295" s="207" t="str">
        <f t="shared" si="50"/>
        <v>ม.1/3</v>
      </c>
      <c r="F295" s="207">
        <v>19159</v>
      </c>
      <c r="G295" s="207" t="str">
        <f t="shared" ca="1" si="51"/>
        <v>นางสาว</v>
      </c>
      <c r="H295" s="208" t="s">
        <v>3895</v>
      </c>
      <c r="I295" s="208" t="s">
        <v>3865</v>
      </c>
      <c r="J295" s="208" t="str">
        <f t="shared" ca="1" si="52"/>
        <v>นางสาวพรพรรณ์  นิลารัตน์</v>
      </c>
      <c r="K295" s="208" t="str">
        <f t="shared" si="53"/>
        <v xml:space="preserve">Ms.  </v>
      </c>
      <c r="L295" s="207" t="str">
        <f t="shared" si="54"/>
        <v>Ms.</v>
      </c>
      <c r="M295" s="208"/>
      <c r="N295" s="208"/>
      <c r="O295" s="207">
        <v>2</v>
      </c>
      <c r="P295" s="209">
        <v>237084</v>
      </c>
      <c r="Q295" s="210">
        <f t="shared" si="55"/>
        <v>38757</v>
      </c>
      <c r="R295" s="210">
        <f t="shared" ca="1" si="56"/>
        <v>44376</v>
      </c>
      <c r="S295" s="211">
        <f t="shared" ca="1" si="57"/>
        <v>15</v>
      </c>
      <c r="T295" s="212" t="s">
        <v>3164</v>
      </c>
      <c r="U295" s="214" t="s">
        <v>4522</v>
      </c>
      <c r="X295" s="206">
        <v>1</v>
      </c>
    </row>
    <row r="296" spans="1:24" s="206" customFormat="1" x14ac:dyDescent="0.3">
      <c r="A296" s="207">
        <v>16</v>
      </c>
      <c r="B296" s="207">
        <v>1</v>
      </c>
      <c r="C296" s="207">
        <v>4</v>
      </c>
      <c r="D296" s="207">
        <v>4</v>
      </c>
      <c r="E296" s="207" t="str">
        <f t="shared" si="50"/>
        <v>ม.1/4</v>
      </c>
      <c r="F296" s="207">
        <v>19168</v>
      </c>
      <c r="G296" s="207" t="str">
        <f t="shared" ca="1" si="51"/>
        <v>นาย</v>
      </c>
      <c r="H296" s="208" t="s">
        <v>3939</v>
      </c>
      <c r="I296" s="208" t="s">
        <v>3910</v>
      </c>
      <c r="J296" s="208" t="str">
        <f t="shared" ca="1" si="52"/>
        <v>นายชนาสิน  พันธ์พงษ์</v>
      </c>
      <c r="K296" s="208" t="str">
        <f t="shared" si="53"/>
        <v xml:space="preserve">Mr.  </v>
      </c>
      <c r="L296" s="207" t="str">
        <f t="shared" si="54"/>
        <v>Mr.</v>
      </c>
      <c r="M296" s="208"/>
      <c r="N296" s="208"/>
      <c r="O296" s="207">
        <v>1</v>
      </c>
      <c r="P296" s="209">
        <v>237084</v>
      </c>
      <c r="Q296" s="210">
        <f t="shared" si="55"/>
        <v>38757</v>
      </c>
      <c r="R296" s="210">
        <f t="shared" ca="1" si="56"/>
        <v>44376</v>
      </c>
      <c r="S296" s="211">
        <f t="shared" ca="1" si="57"/>
        <v>15</v>
      </c>
      <c r="T296" s="212" t="s">
        <v>3195</v>
      </c>
      <c r="U296" s="214" t="s">
        <v>4522</v>
      </c>
      <c r="X296" s="206">
        <v>1</v>
      </c>
    </row>
    <row r="297" spans="1:24" s="206" customFormat="1" x14ac:dyDescent="0.3">
      <c r="A297" s="207">
        <v>17</v>
      </c>
      <c r="B297" s="207">
        <v>1</v>
      </c>
      <c r="C297" s="207">
        <v>4</v>
      </c>
      <c r="D297" s="207">
        <v>8</v>
      </c>
      <c r="E297" s="207" t="str">
        <f t="shared" si="50"/>
        <v>ม.1/4</v>
      </c>
      <c r="F297" s="207">
        <v>19172</v>
      </c>
      <c r="G297" s="207" t="str">
        <f t="shared" ca="1" si="51"/>
        <v>นาย</v>
      </c>
      <c r="H297" s="208" t="s">
        <v>3941</v>
      </c>
      <c r="I297" s="208" t="s">
        <v>1849</v>
      </c>
      <c r="J297" s="208" t="str">
        <f t="shared" ca="1" si="52"/>
        <v>นายณฐกรณ์  แสงนาค</v>
      </c>
      <c r="K297" s="208" t="str">
        <f t="shared" si="53"/>
        <v xml:space="preserve">Mr.  </v>
      </c>
      <c r="L297" s="207" t="str">
        <f t="shared" si="54"/>
        <v>Mr.</v>
      </c>
      <c r="M297" s="208"/>
      <c r="N297" s="208"/>
      <c r="O297" s="207">
        <v>1</v>
      </c>
      <c r="P297" s="209">
        <v>237084</v>
      </c>
      <c r="Q297" s="210">
        <f t="shared" si="55"/>
        <v>38757</v>
      </c>
      <c r="R297" s="210">
        <f t="shared" ca="1" si="56"/>
        <v>44376</v>
      </c>
      <c r="S297" s="211">
        <f t="shared" ca="1" si="57"/>
        <v>15</v>
      </c>
      <c r="T297" s="212" t="s">
        <v>3201</v>
      </c>
      <c r="U297" s="214" t="s">
        <v>4522</v>
      </c>
      <c r="X297" s="206">
        <v>1</v>
      </c>
    </row>
    <row r="298" spans="1:24" s="206" customFormat="1" x14ac:dyDescent="0.3">
      <c r="A298" s="207">
        <v>18</v>
      </c>
      <c r="B298" s="207">
        <v>1</v>
      </c>
      <c r="C298" s="207">
        <v>4</v>
      </c>
      <c r="D298" s="207">
        <v>31</v>
      </c>
      <c r="E298" s="207" t="str">
        <f t="shared" si="50"/>
        <v>ม.1/4</v>
      </c>
      <c r="F298" s="207">
        <v>19195</v>
      </c>
      <c r="G298" s="207" t="str">
        <f t="shared" ca="1" si="51"/>
        <v>นางสาว</v>
      </c>
      <c r="H298" s="208" t="s">
        <v>3958</v>
      </c>
      <c r="I298" s="208" t="s">
        <v>3926</v>
      </c>
      <c r="J298" s="208" t="str">
        <f t="shared" ca="1" si="52"/>
        <v>นางสาวนันท์ธวัล  เฉียดแหลม</v>
      </c>
      <c r="K298" s="208" t="str">
        <f t="shared" si="53"/>
        <v xml:space="preserve">Ms.  </v>
      </c>
      <c r="L298" s="207" t="str">
        <f t="shared" si="54"/>
        <v>Ms.</v>
      </c>
      <c r="M298" s="208"/>
      <c r="N298" s="208"/>
      <c r="O298" s="207">
        <v>2</v>
      </c>
      <c r="P298" s="209">
        <v>237084</v>
      </c>
      <c r="Q298" s="210">
        <f t="shared" si="55"/>
        <v>38757</v>
      </c>
      <c r="R298" s="210">
        <f t="shared" ca="1" si="56"/>
        <v>44376</v>
      </c>
      <c r="S298" s="211">
        <f t="shared" ca="1" si="57"/>
        <v>15</v>
      </c>
      <c r="T298" s="212" t="s">
        <v>3231</v>
      </c>
      <c r="U298" s="214" t="s">
        <v>4522</v>
      </c>
      <c r="X298" s="206">
        <v>1</v>
      </c>
    </row>
    <row r="299" spans="1:24" s="206" customFormat="1" x14ac:dyDescent="0.3">
      <c r="A299" s="207">
        <v>19</v>
      </c>
      <c r="B299" s="207">
        <v>1</v>
      </c>
      <c r="C299" s="207">
        <v>4</v>
      </c>
      <c r="D299" s="207">
        <v>33</v>
      </c>
      <c r="E299" s="207" t="str">
        <f t="shared" si="50"/>
        <v>ม.1/4</v>
      </c>
      <c r="F299" s="207">
        <v>19197</v>
      </c>
      <c r="G299" s="207" t="str">
        <f t="shared" ca="1" si="51"/>
        <v>นางสาว</v>
      </c>
      <c r="H299" s="208" t="s">
        <v>3959</v>
      </c>
      <c r="I299" s="208" t="s">
        <v>3927</v>
      </c>
      <c r="J299" s="208" t="str">
        <f t="shared" ca="1" si="52"/>
        <v>นางสาวเนตรกมล  เสือปาน</v>
      </c>
      <c r="K299" s="208" t="str">
        <f t="shared" si="53"/>
        <v xml:space="preserve">Ms.  </v>
      </c>
      <c r="L299" s="207" t="str">
        <f t="shared" si="54"/>
        <v>Ms.</v>
      </c>
      <c r="M299" s="208"/>
      <c r="N299" s="208"/>
      <c r="O299" s="207">
        <v>2</v>
      </c>
      <c r="P299" s="209">
        <v>237084</v>
      </c>
      <c r="Q299" s="210">
        <f t="shared" si="55"/>
        <v>38757</v>
      </c>
      <c r="R299" s="210">
        <f t="shared" ca="1" si="56"/>
        <v>44376</v>
      </c>
      <c r="S299" s="211">
        <f t="shared" ca="1" si="57"/>
        <v>15</v>
      </c>
      <c r="T299" s="212" t="s">
        <v>3233</v>
      </c>
      <c r="U299" s="214" t="s">
        <v>4522</v>
      </c>
      <c r="X299" s="206">
        <v>1</v>
      </c>
    </row>
    <row r="300" spans="1:24" s="206" customFormat="1" x14ac:dyDescent="0.3">
      <c r="A300" s="207"/>
      <c r="B300" s="207"/>
      <c r="C300" s="207"/>
      <c r="D300" s="207"/>
      <c r="E300" s="207"/>
      <c r="F300" s="207"/>
      <c r="G300" s="207"/>
      <c r="H300" s="208"/>
      <c r="I300" s="208"/>
      <c r="J300" s="208"/>
      <c r="K300" s="208"/>
      <c r="L300" s="207"/>
      <c r="M300" s="208"/>
      <c r="N300" s="208"/>
      <c r="O300" s="207"/>
      <c r="P300" s="209"/>
      <c r="Q300" s="210"/>
      <c r="R300" s="210"/>
      <c r="S300" s="211"/>
      <c r="T300" s="212"/>
      <c r="U300" s="214"/>
    </row>
    <row r="301" spans="1:24" s="206" customFormat="1" x14ac:dyDescent="0.3">
      <c r="A301" s="207"/>
      <c r="B301" s="207"/>
      <c r="C301" s="207"/>
      <c r="D301" s="207"/>
      <c r="E301" s="207"/>
      <c r="F301" s="207"/>
      <c r="G301" s="207"/>
      <c r="H301" s="208"/>
      <c r="I301" s="208"/>
      <c r="J301" s="208"/>
      <c r="K301" s="208"/>
      <c r="L301" s="207"/>
      <c r="M301" s="208"/>
      <c r="N301" s="208"/>
      <c r="O301" s="207"/>
      <c r="P301" s="209"/>
      <c r="Q301" s="210"/>
      <c r="R301" s="210"/>
      <c r="S301" s="211"/>
      <c r="T301" s="212"/>
      <c r="U301" s="214"/>
    </row>
    <row r="302" spans="1:24" s="206" customFormat="1" x14ac:dyDescent="0.3">
      <c r="A302" s="207"/>
      <c r="B302" s="207"/>
      <c r="C302" s="207"/>
      <c r="D302" s="207"/>
      <c r="E302" s="207"/>
      <c r="F302" s="207"/>
      <c r="G302" s="207"/>
      <c r="H302" s="208"/>
      <c r="I302" s="208"/>
      <c r="J302" s="208"/>
      <c r="K302" s="208"/>
      <c r="L302" s="207"/>
      <c r="M302" s="208"/>
      <c r="N302" s="208"/>
      <c r="O302" s="207"/>
      <c r="P302" s="209"/>
      <c r="Q302" s="210"/>
      <c r="R302" s="210"/>
      <c r="S302" s="211"/>
      <c r="T302" s="212"/>
      <c r="U302" s="214"/>
    </row>
    <row r="303" spans="1:24" s="206" customFormat="1" x14ac:dyDescent="0.3">
      <c r="A303" s="207"/>
      <c r="B303" s="207"/>
      <c r="C303" s="207"/>
      <c r="D303" s="207"/>
      <c r="E303" s="207"/>
      <c r="F303" s="207"/>
      <c r="G303" s="207"/>
      <c r="H303" s="208"/>
      <c r="I303" s="208"/>
      <c r="J303" s="208"/>
      <c r="K303" s="208"/>
      <c r="L303" s="207"/>
      <c r="M303" s="208"/>
      <c r="N303" s="208"/>
      <c r="O303" s="207"/>
      <c r="P303" s="209"/>
      <c r="Q303" s="210"/>
      <c r="R303" s="210"/>
      <c r="S303" s="211"/>
      <c r="T303" s="212"/>
      <c r="U303" s="214"/>
    </row>
    <row r="304" spans="1:24" s="206" customFormat="1" x14ac:dyDescent="0.3">
      <c r="A304" s="207"/>
      <c r="B304" s="207"/>
      <c r="C304" s="207"/>
      <c r="D304" s="207"/>
      <c r="E304" s="207"/>
      <c r="F304" s="207"/>
      <c r="G304" s="207"/>
      <c r="H304" s="208"/>
      <c r="I304" s="208"/>
      <c r="J304" s="208"/>
      <c r="K304" s="208"/>
      <c r="L304" s="207"/>
      <c r="M304" s="208"/>
      <c r="N304" s="208"/>
      <c r="O304" s="207"/>
      <c r="P304" s="209"/>
      <c r="Q304" s="210"/>
      <c r="R304" s="210"/>
      <c r="S304" s="211"/>
      <c r="T304" s="212"/>
      <c r="U304" s="214"/>
    </row>
    <row r="305" spans="1:21" s="206" customFormat="1" x14ac:dyDescent="0.3">
      <c r="A305" s="207"/>
      <c r="B305" s="207"/>
      <c r="C305" s="207"/>
      <c r="D305" s="207"/>
      <c r="E305" s="207"/>
      <c r="F305" s="207"/>
      <c r="G305" s="207"/>
      <c r="H305" s="208"/>
      <c r="I305" s="208"/>
      <c r="J305" s="208"/>
      <c r="K305" s="208"/>
      <c r="L305" s="207"/>
      <c r="M305" s="208"/>
      <c r="N305" s="208"/>
      <c r="O305" s="207"/>
      <c r="P305" s="209"/>
      <c r="Q305" s="210"/>
      <c r="R305" s="210"/>
      <c r="S305" s="211"/>
      <c r="T305" s="212"/>
      <c r="U305" s="214"/>
    </row>
    <row r="306" spans="1:21" s="206" customFormat="1" x14ac:dyDescent="0.3">
      <c r="A306" s="207"/>
      <c r="B306" s="207"/>
      <c r="C306" s="207"/>
      <c r="D306" s="207"/>
      <c r="E306" s="207"/>
      <c r="F306" s="207"/>
      <c r="G306" s="207"/>
      <c r="H306" s="208"/>
      <c r="I306" s="208"/>
      <c r="J306" s="208"/>
      <c r="K306" s="208"/>
      <c r="L306" s="207"/>
      <c r="M306" s="208"/>
      <c r="N306" s="208"/>
      <c r="O306" s="207"/>
      <c r="P306" s="209"/>
      <c r="Q306" s="210"/>
      <c r="R306" s="210"/>
      <c r="S306" s="211"/>
      <c r="T306" s="212"/>
      <c r="U306" s="214"/>
    </row>
    <row r="307" spans="1:21" s="206" customFormat="1" x14ac:dyDescent="0.3">
      <c r="A307" s="207"/>
      <c r="B307" s="207"/>
      <c r="C307" s="207"/>
      <c r="D307" s="207"/>
      <c r="E307" s="207"/>
      <c r="F307" s="207"/>
      <c r="G307" s="207"/>
      <c r="H307" s="208"/>
      <c r="I307" s="208"/>
      <c r="J307" s="208"/>
      <c r="K307" s="208"/>
      <c r="L307" s="207"/>
      <c r="M307" s="208"/>
      <c r="N307" s="208"/>
      <c r="O307" s="207"/>
      <c r="P307" s="209"/>
      <c r="Q307" s="210"/>
      <c r="R307" s="210"/>
      <c r="S307" s="211"/>
      <c r="T307" s="212"/>
      <c r="U307" s="214"/>
    </row>
    <row r="308" spans="1:21" s="206" customFormat="1" x14ac:dyDescent="0.3">
      <c r="A308" s="207"/>
      <c r="B308" s="207"/>
      <c r="C308" s="207"/>
      <c r="D308" s="207"/>
      <c r="E308" s="207"/>
      <c r="F308" s="207"/>
      <c r="G308" s="207"/>
      <c r="H308" s="208"/>
      <c r="I308" s="208"/>
      <c r="J308" s="208"/>
      <c r="K308" s="208"/>
      <c r="L308" s="207"/>
      <c r="M308" s="208"/>
      <c r="N308" s="208"/>
      <c r="O308" s="207"/>
      <c r="P308" s="209"/>
      <c r="Q308" s="210"/>
      <c r="R308" s="210"/>
      <c r="S308" s="211"/>
      <c r="T308" s="212"/>
      <c r="U308" s="214"/>
    </row>
    <row r="309" spans="1:21" s="206" customFormat="1" x14ac:dyDescent="0.3">
      <c r="A309" s="207"/>
      <c r="B309" s="207"/>
      <c r="C309" s="207"/>
      <c r="D309" s="207"/>
      <c r="E309" s="207"/>
      <c r="F309" s="207"/>
      <c r="G309" s="207"/>
      <c r="H309" s="208"/>
      <c r="I309" s="208"/>
      <c r="J309" s="208"/>
      <c r="K309" s="208"/>
      <c r="L309" s="207"/>
      <c r="M309" s="208"/>
      <c r="N309" s="208"/>
      <c r="O309" s="207"/>
      <c r="P309" s="209"/>
      <c r="Q309" s="210"/>
      <c r="R309" s="210"/>
      <c r="S309" s="211"/>
      <c r="T309" s="212"/>
      <c r="U309" s="214"/>
    </row>
    <row r="310" spans="1:21" s="206" customFormat="1" x14ac:dyDescent="0.3">
      <c r="A310" s="207"/>
      <c r="B310" s="207"/>
      <c r="C310" s="207"/>
      <c r="D310" s="207"/>
      <c r="E310" s="207"/>
      <c r="F310" s="207"/>
      <c r="G310" s="207"/>
      <c r="H310" s="208"/>
      <c r="I310" s="208"/>
      <c r="J310" s="208"/>
      <c r="K310" s="208"/>
      <c r="L310" s="207"/>
      <c r="M310" s="208"/>
      <c r="N310" s="208"/>
      <c r="O310" s="207"/>
      <c r="P310" s="209"/>
      <c r="Q310" s="210"/>
      <c r="R310" s="210"/>
      <c r="S310" s="211"/>
      <c r="T310" s="212"/>
      <c r="U310" s="214"/>
    </row>
    <row r="311" spans="1:21" s="206" customFormat="1" x14ac:dyDescent="0.3">
      <c r="A311" s="207"/>
      <c r="B311" s="207"/>
      <c r="C311" s="207"/>
      <c r="D311" s="207"/>
      <c r="E311" s="207"/>
      <c r="F311" s="207"/>
      <c r="G311" s="207"/>
      <c r="H311" s="208"/>
      <c r="I311" s="208"/>
      <c r="J311" s="208"/>
      <c r="K311" s="208"/>
      <c r="L311" s="207"/>
      <c r="M311" s="208"/>
      <c r="N311" s="208"/>
      <c r="O311" s="207"/>
      <c r="P311" s="209"/>
      <c r="Q311" s="210"/>
      <c r="R311" s="210"/>
      <c r="S311" s="211"/>
      <c r="T311" s="212"/>
      <c r="U311" s="214"/>
    </row>
    <row r="312" spans="1:21" s="206" customFormat="1" x14ac:dyDescent="0.3">
      <c r="A312" s="207"/>
      <c r="B312" s="207"/>
      <c r="C312" s="207"/>
      <c r="D312" s="207"/>
      <c r="E312" s="207"/>
      <c r="F312" s="207"/>
      <c r="G312" s="207"/>
      <c r="H312" s="208"/>
      <c r="I312" s="208"/>
      <c r="J312" s="208"/>
      <c r="K312" s="208"/>
      <c r="L312" s="207"/>
      <c r="M312" s="208"/>
      <c r="N312" s="208"/>
      <c r="O312" s="207"/>
      <c r="P312" s="209"/>
      <c r="Q312" s="210"/>
      <c r="R312" s="210"/>
      <c r="S312" s="211"/>
      <c r="T312" s="212"/>
      <c r="U312" s="214"/>
    </row>
    <row r="313" spans="1:21" s="206" customFormat="1" x14ac:dyDescent="0.3">
      <c r="A313" s="207"/>
      <c r="B313" s="207"/>
      <c r="C313" s="207"/>
      <c r="D313" s="207"/>
      <c r="E313" s="207"/>
      <c r="F313" s="207"/>
      <c r="G313" s="207"/>
      <c r="H313" s="208"/>
      <c r="I313" s="208"/>
      <c r="J313" s="208"/>
      <c r="K313" s="208"/>
      <c r="L313" s="207"/>
      <c r="M313" s="208"/>
      <c r="N313" s="208"/>
      <c r="O313" s="207"/>
      <c r="P313" s="209"/>
      <c r="Q313" s="210"/>
      <c r="R313" s="210"/>
      <c r="S313" s="211"/>
      <c r="T313" s="212"/>
      <c r="U313" s="214"/>
    </row>
    <row r="314" spans="1:21" s="206" customFormat="1" x14ac:dyDescent="0.3">
      <c r="A314" s="207"/>
      <c r="B314" s="207"/>
      <c r="C314" s="207"/>
      <c r="D314" s="207"/>
      <c r="E314" s="207"/>
      <c r="F314" s="207"/>
      <c r="G314" s="207"/>
      <c r="H314" s="208"/>
      <c r="I314" s="208"/>
      <c r="J314" s="208"/>
      <c r="K314" s="208"/>
      <c r="L314" s="207"/>
      <c r="M314" s="208"/>
      <c r="N314" s="208"/>
      <c r="O314" s="207"/>
      <c r="P314" s="209"/>
      <c r="Q314" s="210"/>
      <c r="R314" s="210"/>
      <c r="S314" s="211"/>
      <c r="T314" s="212"/>
      <c r="U314" s="214"/>
    </row>
    <row r="315" spans="1:21" s="206" customFormat="1" x14ac:dyDescent="0.3">
      <c r="A315" s="207"/>
      <c r="B315" s="207"/>
      <c r="C315" s="207"/>
      <c r="D315" s="207"/>
      <c r="E315" s="207"/>
      <c r="F315" s="207"/>
      <c r="G315" s="207"/>
      <c r="H315" s="208"/>
      <c r="I315" s="208"/>
      <c r="J315" s="208"/>
      <c r="K315" s="208"/>
      <c r="L315" s="207"/>
      <c r="M315" s="208"/>
      <c r="N315" s="208"/>
      <c r="O315" s="207"/>
      <c r="P315" s="209"/>
      <c r="Q315" s="210"/>
      <c r="R315" s="210"/>
      <c r="S315" s="211"/>
      <c r="T315" s="212"/>
      <c r="U315" s="214"/>
    </row>
  </sheetData>
  <sortState ref="A2:AD48">
    <sortCondition ref="U2:U48"/>
    <sortCondition ref="B2:B48"/>
    <sortCondition ref="C2:C48"/>
    <sortCondition ref="O2:O48"/>
    <sortCondition ref="F2:F48"/>
  </sortState>
  <conditionalFormatting sqref="G1:T1 A1:E1">
    <cfRule type="cellIs" dxfId="119" priority="39" operator="equal">
      <formula>#REF!</formula>
    </cfRule>
  </conditionalFormatting>
  <conditionalFormatting sqref="F1 G40:S40 G2:T39 G41:T315 A2:E315">
    <cfRule type="cellIs" dxfId="118" priority="38" operator="equal">
      <formula>#REF!</formula>
    </cfRule>
  </conditionalFormatting>
  <conditionalFormatting sqref="O1">
    <cfRule type="cellIs" dxfId="117" priority="40" operator="equal">
      <formula>#REF!</formula>
    </cfRule>
  </conditionalFormatting>
  <conditionalFormatting sqref="T1">
    <cfRule type="cellIs" dxfId="116" priority="41" operator="equal">
      <formula>#REF!</formula>
    </cfRule>
  </conditionalFormatting>
  <conditionalFormatting sqref="A1:T1">
    <cfRule type="cellIs" dxfId="115" priority="42" operator="equal">
      <formula>#REF!</formula>
    </cfRule>
  </conditionalFormatting>
  <conditionalFormatting sqref="F1">
    <cfRule type="duplicateValues" dxfId="114" priority="43"/>
  </conditionalFormatting>
  <conditionalFormatting sqref="B40:S40 B36:T39 B41:T44 A2:T35 A45:T315 A4:A48 E3:E299">
    <cfRule type="cellIs" dxfId="113" priority="34" operator="equal">
      <formula>$Z$1</formula>
    </cfRule>
  </conditionalFormatting>
  <conditionalFormatting sqref="F2:F315">
    <cfRule type="cellIs" dxfId="112" priority="32" operator="equal">
      <formula>#REF!</formula>
    </cfRule>
  </conditionalFormatting>
  <conditionalFormatting sqref="F320:F1048576 F1:F315">
    <cfRule type="cellIs" dxfId="111" priority="17" operator="greaterThan">
      <formula>$V$1</formula>
    </cfRule>
  </conditionalFormatting>
  <conditionalFormatting sqref="T40">
    <cfRule type="cellIs" dxfId="110" priority="5" operator="equal">
      <formula>#REF!</formula>
    </cfRule>
  </conditionalFormatting>
  <conditionalFormatting sqref="T40">
    <cfRule type="cellIs" dxfId="109" priority="4" operator="equal">
      <formula>$Z$1</formula>
    </cfRule>
  </conditionalFormatting>
  <conditionalFormatting sqref="U1">
    <cfRule type="cellIs" dxfId="108" priority="1" operator="equal">
      <formula>#REF!</formula>
    </cfRule>
  </conditionalFormatting>
  <conditionalFormatting sqref="U1">
    <cfRule type="cellIs" dxfId="107" priority="2" operator="equal">
      <formula>#REF!</formula>
    </cfRule>
  </conditionalFormatting>
  <conditionalFormatting sqref="U1">
    <cfRule type="cellIs" dxfId="106" priority="3" operator="equal">
      <formula>#REF!</formula>
    </cfRule>
  </conditionalFormatting>
  <conditionalFormatting sqref="F255:F298 F2:F44 F46:F253">
    <cfRule type="duplicateValues" dxfId="105" priority="3495"/>
  </conditionalFormatting>
  <conditionalFormatting sqref="O2:O315">
    <cfRule type="cellIs" dxfId="104" priority="3497" operator="equal">
      <formula>#REF!</formula>
    </cfRule>
  </conditionalFormatting>
  <conditionalFormatting sqref="T2:T39 T41:T315">
    <cfRule type="cellIs" dxfId="103" priority="3498" operator="equal">
      <formula>#REF!</formula>
    </cfRule>
  </conditionalFormatting>
  <conditionalFormatting sqref="F299:F315 F45 F254">
    <cfRule type="duplicateValues" dxfId="102" priority="3500"/>
  </conditionalFormatting>
  <conditionalFormatting sqref="T40">
    <cfRule type="cellIs" dxfId="101" priority="3502" operator="equal">
      <formula>#REF!</formula>
    </cfRule>
  </conditionalFormatting>
  <pageMargins left="0.23622047244094491" right="0.23622047244094491" top="0.74803149606299213" bottom="0.74803149606299213" header="0.31496062992125984" footer="0.31496062992125984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37" operator="equal" id="{7AAC2D93-CC4F-4C93-BF14-089D20AD2E67}">
            <xm:f>'\\server-skj01\D\1วิชาการ 2562\22562\งานทะเบียน\[ข้อมูลนักเรียน 22562 ล่าสุด.xlsx]ออกกลางปี 2'!#REF!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B40:S40 B36:T39 B41:T44 A2:T35 A45:T315 A4:A48 E3:E299</xm:sqref>
        </x14:conditionalFormatting>
        <x14:conditionalFormatting xmlns:xm="http://schemas.microsoft.com/office/excel/2006/main">
          <x14:cfRule type="cellIs" priority="7" operator="equal" id="{D3E3AFA0-081D-4D32-8213-FAA60A44C55B}">
            <xm:f>'\ทะเบียน สกจ\SIS_2562\[ข้อมูลนักเรียน-22562-8_พย_62.xlsx]ออกกลางปี 2'!#REF!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T40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V297"/>
  <sheetViews>
    <sheetView zoomScaleNormal="100" workbookViewId="0">
      <pane ySplit="1" topLeftCell="A242" activePane="bottomLeft" state="frozen"/>
      <selection activeCell="J11" sqref="J11"/>
      <selection pane="bottomLeft" activeCell="H254" sqref="H254"/>
    </sheetView>
  </sheetViews>
  <sheetFormatPr defaultColWidth="9" defaultRowHeight="18.75" x14ac:dyDescent="0.3"/>
  <cols>
    <col min="1" max="1" width="5.25" style="216" bestFit="1" customWidth="1"/>
    <col min="2" max="2" width="3.25" style="216" bestFit="1" customWidth="1"/>
    <col min="3" max="3" width="4" style="216" bestFit="1" customWidth="1"/>
    <col min="4" max="4" width="5" style="216" bestFit="1" customWidth="1"/>
    <col min="5" max="5" width="9.875" style="216" bestFit="1" customWidth="1"/>
    <col min="6" max="6" width="8.125" style="216" hidden="1" customWidth="1"/>
    <col min="7" max="7" width="13.875" style="217" hidden="1" customWidth="1"/>
    <col min="8" max="8" width="12.375" style="217" hidden="1" customWidth="1"/>
    <col min="9" max="9" width="23.875" style="217" bestFit="1" customWidth="1"/>
    <col min="10" max="10" width="31.25" style="217" hidden="1" customWidth="1"/>
    <col min="11" max="11" width="7.25" style="216" hidden="1" customWidth="1"/>
    <col min="12" max="12" width="15.125" style="217" hidden="1" customWidth="1"/>
    <col min="13" max="13" width="17.75" style="217" hidden="1" customWidth="1"/>
    <col min="14" max="14" width="4" style="216" hidden="1" customWidth="1"/>
    <col min="15" max="15" width="16.375" style="218" hidden="1" customWidth="1"/>
    <col min="16" max="16" width="10.375" style="216" hidden="1" customWidth="1"/>
    <col min="17" max="17" width="9.375" style="216" hidden="1" customWidth="1"/>
    <col min="18" max="18" width="6.375" style="216" hidden="1" customWidth="1"/>
    <col min="19" max="19" width="15.125" style="219" hidden="1" customWidth="1"/>
    <col min="20" max="20" width="48.625" style="217" bestFit="1" customWidth="1"/>
    <col min="21" max="21" width="14" style="216" customWidth="1"/>
    <col min="22" max="22" width="13.25" style="215" bestFit="1" customWidth="1"/>
    <col min="23" max="23" width="4.375" style="215" bestFit="1" customWidth="1"/>
    <col min="24" max="24" width="3.25" style="215" bestFit="1" customWidth="1"/>
    <col min="25" max="16384" width="9" style="215"/>
  </cols>
  <sheetData>
    <row r="1" spans="1:24" s="206" customFormat="1" ht="19.5" thickBot="1" x14ac:dyDescent="0.35">
      <c r="A1" s="199" t="s">
        <v>349</v>
      </c>
      <c r="B1" s="199" t="s">
        <v>348</v>
      </c>
      <c r="C1" s="199" t="s">
        <v>347</v>
      </c>
      <c r="D1" s="199" t="s">
        <v>346</v>
      </c>
      <c r="E1" s="199" t="s">
        <v>345</v>
      </c>
      <c r="F1" s="199" t="s">
        <v>344</v>
      </c>
      <c r="G1" s="199" t="s">
        <v>343</v>
      </c>
      <c r="H1" s="199" t="s">
        <v>342</v>
      </c>
      <c r="I1" s="199" t="s">
        <v>341</v>
      </c>
      <c r="J1" s="199" t="s">
        <v>340</v>
      </c>
      <c r="K1" s="199" t="s">
        <v>1926</v>
      </c>
      <c r="L1" s="200" t="s">
        <v>375</v>
      </c>
      <c r="M1" s="200" t="s">
        <v>376</v>
      </c>
      <c r="N1" s="199" t="s">
        <v>339</v>
      </c>
      <c r="O1" s="201" t="s">
        <v>338</v>
      </c>
      <c r="P1" s="199" t="s">
        <v>337</v>
      </c>
      <c r="Q1" s="199" t="s">
        <v>336</v>
      </c>
      <c r="R1" s="202" t="s">
        <v>335</v>
      </c>
      <c r="S1" s="203" t="s">
        <v>350</v>
      </c>
      <c r="T1" s="203" t="s">
        <v>2026</v>
      </c>
      <c r="U1" s="202">
        <v>19399</v>
      </c>
      <c r="V1" s="202" t="s">
        <v>2041</v>
      </c>
      <c r="W1" s="204">
        <f>COUNTIF(W2:W254,1)</f>
        <v>140</v>
      </c>
      <c r="X1" s="205" t="s">
        <v>2042</v>
      </c>
    </row>
    <row r="2" spans="1:24" s="206" customFormat="1" x14ac:dyDescent="0.3">
      <c r="A2" s="207">
        <v>1</v>
      </c>
      <c r="B2" s="207">
        <v>4</v>
      </c>
      <c r="C2" s="207">
        <v>2</v>
      </c>
      <c r="D2" s="207">
        <v>6</v>
      </c>
      <c r="E2" s="207">
        <v>18621</v>
      </c>
      <c r="F2" s="207" t="str">
        <f t="shared" ref="F2:F7" ca="1" si="0">IF(R2&gt;=15,IF(N2=1,"นาย","นางสาว"),IF(N2=1,"เด็กชาย","เด็กหญิง"))</f>
        <v>นาย</v>
      </c>
      <c r="G2" s="208" t="s">
        <v>4139</v>
      </c>
      <c r="H2" s="208" t="s">
        <v>4113</v>
      </c>
      <c r="I2" s="208" t="str">
        <f t="shared" ref="I2:I7" ca="1" si="1">F2&amp;G2&amp;"  "&amp;H2</f>
        <v>นายณัฎฐ์กิตติ์  ศรีสอาด</v>
      </c>
      <c r="J2" s="208" t="str">
        <f t="shared" ref="J2:J7" si="2">K2&amp;L2&amp;"  "&amp;M2</f>
        <v xml:space="preserve">Mr.  </v>
      </c>
      <c r="K2" s="207" t="str">
        <f t="shared" ref="K2:K7" si="3">IF(N2=1,"Mr.","Ms.")</f>
        <v>Mr.</v>
      </c>
      <c r="L2" s="208"/>
      <c r="M2" s="208"/>
      <c r="N2" s="207">
        <v>1</v>
      </c>
      <c r="O2" s="231">
        <v>236190</v>
      </c>
      <c r="P2" s="210">
        <f t="shared" ref="P2:P7" si="4">DATE(YEAR(O2)-543,MONTH(O2),DAY(O2))</f>
        <v>37863</v>
      </c>
      <c r="Q2" s="210">
        <f t="shared" ref="Q2:Q7" ca="1" si="5">TODAY()</f>
        <v>44376</v>
      </c>
      <c r="R2" s="211">
        <f t="shared" ref="R2:R7" ca="1" si="6">DATEDIF(P2,Q2,"Y")</f>
        <v>17</v>
      </c>
      <c r="S2" s="212" t="s">
        <v>4160</v>
      </c>
      <c r="T2" s="208" t="s">
        <v>3326</v>
      </c>
      <c r="U2" s="215"/>
      <c r="W2" s="206">
        <v>1</v>
      </c>
    </row>
    <row r="3" spans="1:24" s="206" customFormat="1" x14ac:dyDescent="0.3">
      <c r="A3" s="207">
        <v>2</v>
      </c>
      <c r="B3" s="207">
        <v>4</v>
      </c>
      <c r="C3" s="207">
        <v>2</v>
      </c>
      <c r="D3" s="207">
        <v>11</v>
      </c>
      <c r="E3" s="207">
        <v>19279</v>
      </c>
      <c r="F3" s="207" t="str">
        <f t="shared" ca="1" si="0"/>
        <v>นาย</v>
      </c>
      <c r="G3" s="208" t="s">
        <v>4140</v>
      </c>
      <c r="H3" s="208" t="s">
        <v>4114</v>
      </c>
      <c r="I3" s="208" t="str">
        <f t="shared" ca="1" si="1"/>
        <v>นายตะวัน  พูลสวัสดิ์</v>
      </c>
      <c r="J3" s="208" t="str">
        <f t="shared" si="2"/>
        <v xml:space="preserve">Mr.  </v>
      </c>
      <c r="K3" s="207" t="str">
        <f t="shared" si="3"/>
        <v>Mr.</v>
      </c>
      <c r="L3" s="208"/>
      <c r="M3" s="208"/>
      <c r="N3" s="207">
        <v>1</v>
      </c>
      <c r="O3" s="231">
        <v>236190</v>
      </c>
      <c r="P3" s="210">
        <f t="shared" si="4"/>
        <v>37863</v>
      </c>
      <c r="Q3" s="210">
        <f t="shared" ca="1" si="5"/>
        <v>44376</v>
      </c>
      <c r="R3" s="211">
        <f t="shared" ca="1" si="6"/>
        <v>17</v>
      </c>
      <c r="S3" s="212" t="s">
        <v>4161</v>
      </c>
      <c r="T3" s="208" t="s">
        <v>3326</v>
      </c>
      <c r="U3" s="215"/>
      <c r="W3" s="206">
        <v>1</v>
      </c>
    </row>
    <row r="4" spans="1:24" s="206" customFormat="1" x14ac:dyDescent="0.3">
      <c r="A4" s="207">
        <v>3</v>
      </c>
      <c r="B4" s="207">
        <v>4</v>
      </c>
      <c r="C4" s="207">
        <v>2</v>
      </c>
      <c r="D4" s="207">
        <v>35</v>
      </c>
      <c r="E4" s="207">
        <v>19284</v>
      </c>
      <c r="F4" s="207" t="str">
        <f t="shared" ca="1" si="0"/>
        <v>นางสาว</v>
      </c>
      <c r="G4" s="208" t="s">
        <v>200</v>
      </c>
      <c r="H4" s="208" t="s">
        <v>4126</v>
      </c>
      <c r="I4" s="208" t="str">
        <f t="shared" ca="1" si="1"/>
        <v>นางสาวณัฐนันท์  โศภากุล</v>
      </c>
      <c r="J4" s="208" t="str">
        <f t="shared" si="2"/>
        <v xml:space="preserve">Ms.  </v>
      </c>
      <c r="K4" s="207" t="str">
        <f t="shared" si="3"/>
        <v>Ms.</v>
      </c>
      <c r="L4" s="208"/>
      <c r="M4" s="208"/>
      <c r="N4" s="207">
        <v>2</v>
      </c>
      <c r="O4" s="231">
        <v>236190</v>
      </c>
      <c r="P4" s="210">
        <f t="shared" si="4"/>
        <v>37863</v>
      </c>
      <c r="Q4" s="210">
        <f t="shared" ca="1" si="5"/>
        <v>44376</v>
      </c>
      <c r="R4" s="211">
        <f t="shared" ca="1" si="6"/>
        <v>17</v>
      </c>
      <c r="S4" s="212" t="s">
        <v>4174</v>
      </c>
      <c r="T4" s="208" t="s">
        <v>3326</v>
      </c>
      <c r="U4" s="215"/>
      <c r="W4" s="206">
        <v>1</v>
      </c>
    </row>
    <row r="5" spans="1:24" s="206" customFormat="1" x14ac:dyDescent="0.3">
      <c r="A5" s="207">
        <v>4</v>
      </c>
      <c r="B5" s="207">
        <v>4</v>
      </c>
      <c r="C5" s="207">
        <v>2</v>
      </c>
      <c r="D5" s="207">
        <v>40</v>
      </c>
      <c r="E5" s="207">
        <v>19289</v>
      </c>
      <c r="F5" s="207" t="str">
        <f t="shared" ca="1" si="0"/>
        <v>นางสาว</v>
      </c>
      <c r="G5" s="208" t="s">
        <v>4146</v>
      </c>
      <c r="H5" s="208" t="s">
        <v>4125</v>
      </c>
      <c r="I5" s="208" t="str">
        <f t="shared" ca="1" si="1"/>
        <v>นางสาววิลาวรรณ  โตสงคราม</v>
      </c>
      <c r="J5" s="208" t="str">
        <f t="shared" si="2"/>
        <v xml:space="preserve">Ms.  </v>
      </c>
      <c r="K5" s="207" t="str">
        <f t="shared" si="3"/>
        <v>Ms.</v>
      </c>
      <c r="L5" s="208"/>
      <c r="M5" s="208"/>
      <c r="N5" s="207">
        <v>2</v>
      </c>
      <c r="O5" s="231">
        <v>236190</v>
      </c>
      <c r="P5" s="210">
        <f t="shared" si="4"/>
        <v>37863</v>
      </c>
      <c r="Q5" s="210">
        <f t="shared" ca="1" si="5"/>
        <v>44376</v>
      </c>
      <c r="R5" s="211">
        <f t="shared" ca="1" si="6"/>
        <v>17</v>
      </c>
      <c r="S5" s="212" t="s">
        <v>4173</v>
      </c>
      <c r="T5" s="208" t="s">
        <v>3326</v>
      </c>
      <c r="U5" s="215"/>
      <c r="W5" s="206">
        <v>1</v>
      </c>
    </row>
    <row r="6" spans="1:24" s="206" customFormat="1" x14ac:dyDescent="0.3">
      <c r="A6" s="207">
        <v>5</v>
      </c>
      <c r="B6" s="207">
        <v>4</v>
      </c>
      <c r="C6" s="207">
        <v>2</v>
      </c>
      <c r="D6" s="207">
        <v>41</v>
      </c>
      <c r="E6" s="207">
        <v>19290</v>
      </c>
      <c r="F6" s="207" t="str">
        <f t="shared" ca="1" si="0"/>
        <v>นางสาว</v>
      </c>
      <c r="G6" s="208" t="s">
        <v>4147</v>
      </c>
      <c r="H6" s="208" t="s">
        <v>4127</v>
      </c>
      <c r="I6" s="208" t="str">
        <f t="shared" ca="1" si="1"/>
        <v>นางสาวศศิวิมล  พันธศรีภูมิ</v>
      </c>
      <c r="J6" s="208" t="str">
        <f t="shared" si="2"/>
        <v xml:space="preserve">Ms.  </v>
      </c>
      <c r="K6" s="207" t="str">
        <f t="shared" si="3"/>
        <v>Ms.</v>
      </c>
      <c r="L6" s="208"/>
      <c r="M6" s="208"/>
      <c r="N6" s="207">
        <v>2</v>
      </c>
      <c r="O6" s="231">
        <v>236190</v>
      </c>
      <c r="P6" s="210">
        <f t="shared" si="4"/>
        <v>37863</v>
      </c>
      <c r="Q6" s="210">
        <f t="shared" ca="1" si="5"/>
        <v>44376</v>
      </c>
      <c r="R6" s="211">
        <f t="shared" ca="1" si="6"/>
        <v>17</v>
      </c>
      <c r="S6" s="212" t="s">
        <v>4175</v>
      </c>
      <c r="T6" s="208" t="s">
        <v>3326</v>
      </c>
      <c r="U6" s="215"/>
      <c r="W6" s="206">
        <v>1</v>
      </c>
    </row>
    <row r="7" spans="1:24" s="206" customFormat="1" x14ac:dyDescent="0.3">
      <c r="A7" s="207">
        <v>6</v>
      </c>
      <c r="B7" s="207">
        <v>4</v>
      </c>
      <c r="C7" s="207">
        <v>2</v>
      </c>
      <c r="D7" s="207">
        <v>43</v>
      </c>
      <c r="E7" s="207">
        <v>19292</v>
      </c>
      <c r="F7" s="207" t="str">
        <f t="shared" ca="1" si="0"/>
        <v>นางสาว</v>
      </c>
      <c r="G7" s="208" t="s">
        <v>4148</v>
      </c>
      <c r="H7" s="208" t="s">
        <v>4128</v>
      </c>
      <c r="I7" s="208" t="str">
        <f t="shared" ca="1" si="1"/>
        <v>นางสาวอัญชลี  หวังมีสุข</v>
      </c>
      <c r="J7" s="208" t="str">
        <f t="shared" si="2"/>
        <v xml:space="preserve">Ms.  </v>
      </c>
      <c r="K7" s="207" t="str">
        <f t="shared" si="3"/>
        <v>Ms.</v>
      </c>
      <c r="L7" s="208"/>
      <c r="M7" s="208"/>
      <c r="N7" s="207">
        <v>2</v>
      </c>
      <c r="O7" s="231">
        <v>236190</v>
      </c>
      <c r="P7" s="210">
        <f t="shared" si="4"/>
        <v>37863</v>
      </c>
      <c r="Q7" s="210">
        <f t="shared" ca="1" si="5"/>
        <v>44376</v>
      </c>
      <c r="R7" s="211">
        <f t="shared" ca="1" si="6"/>
        <v>17</v>
      </c>
      <c r="S7" s="212" t="s">
        <v>4176</v>
      </c>
      <c r="T7" s="208" t="s">
        <v>3326</v>
      </c>
      <c r="U7" s="215"/>
      <c r="W7" s="206">
        <v>1</v>
      </c>
    </row>
    <row r="8" spans="1:24" s="206" customFormat="1" x14ac:dyDescent="0.3">
      <c r="A8" s="215"/>
      <c r="B8" s="215"/>
      <c r="C8" s="215"/>
      <c r="D8" s="215"/>
      <c r="E8" s="215"/>
      <c r="F8" s="215"/>
      <c r="G8" s="232"/>
      <c r="H8" s="232"/>
      <c r="I8" s="232"/>
      <c r="J8" s="232"/>
      <c r="K8" s="215"/>
      <c r="L8" s="232"/>
      <c r="M8" s="232"/>
      <c r="N8" s="215"/>
      <c r="O8" s="233"/>
      <c r="P8" s="234"/>
      <c r="Q8" s="234"/>
      <c r="R8" s="235"/>
      <c r="S8" s="236"/>
      <c r="T8" s="232"/>
      <c r="U8" s="215"/>
    </row>
    <row r="9" spans="1:24" s="206" customFormat="1" x14ac:dyDescent="0.3">
      <c r="A9" s="215"/>
      <c r="B9" s="215"/>
      <c r="C9" s="215"/>
      <c r="D9" s="215"/>
      <c r="E9" s="215"/>
      <c r="F9" s="215"/>
      <c r="G9" s="232"/>
      <c r="H9" s="232"/>
      <c r="I9" s="232"/>
      <c r="J9" s="232"/>
      <c r="K9" s="215"/>
      <c r="L9" s="232"/>
      <c r="M9" s="232"/>
      <c r="N9" s="215"/>
      <c r="O9" s="233"/>
      <c r="P9" s="234"/>
      <c r="Q9" s="234"/>
      <c r="R9" s="235"/>
      <c r="S9" s="236"/>
      <c r="T9" s="232"/>
      <c r="U9" s="215"/>
    </row>
    <row r="10" spans="1:24" s="206" customFormat="1" x14ac:dyDescent="0.3">
      <c r="A10" s="215"/>
      <c r="B10" s="215"/>
      <c r="C10" s="215"/>
      <c r="D10" s="215"/>
      <c r="E10" s="215"/>
      <c r="F10" s="215"/>
      <c r="G10" s="232"/>
      <c r="H10" s="232"/>
      <c r="I10" s="232"/>
      <c r="J10" s="232"/>
      <c r="K10" s="215"/>
      <c r="L10" s="232"/>
      <c r="M10" s="232"/>
      <c r="N10" s="215"/>
      <c r="O10" s="233"/>
      <c r="P10" s="234"/>
      <c r="Q10" s="234"/>
      <c r="R10" s="235"/>
      <c r="S10" s="236"/>
      <c r="T10" s="232"/>
      <c r="U10" s="215"/>
    </row>
    <row r="11" spans="1:24" s="206" customFormat="1" x14ac:dyDescent="0.3">
      <c r="A11" s="215"/>
      <c r="B11" s="215"/>
      <c r="C11" s="215"/>
      <c r="D11" s="215"/>
      <c r="E11" s="215"/>
      <c r="F11" s="215"/>
      <c r="G11" s="232"/>
      <c r="H11" s="232"/>
      <c r="I11" s="232"/>
      <c r="J11" s="232"/>
      <c r="K11" s="215"/>
      <c r="L11" s="232"/>
      <c r="M11" s="232"/>
      <c r="N11" s="215"/>
      <c r="O11" s="233"/>
      <c r="P11" s="234"/>
      <c r="Q11" s="234"/>
      <c r="R11" s="235"/>
      <c r="S11" s="236"/>
      <c r="T11" s="232"/>
      <c r="U11" s="215"/>
    </row>
    <row r="12" spans="1:24" s="206" customFormat="1" x14ac:dyDescent="0.3">
      <c r="A12" s="215"/>
      <c r="B12" s="215"/>
      <c r="C12" s="215"/>
      <c r="D12" s="215"/>
      <c r="E12" s="215"/>
      <c r="F12" s="215"/>
      <c r="G12" s="232"/>
      <c r="H12" s="232"/>
      <c r="I12" s="232"/>
      <c r="J12" s="232"/>
      <c r="K12" s="215"/>
      <c r="L12" s="232"/>
      <c r="M12" s="232"/>
      <c r="N12" s="215"/>
      <c r="O12" s="233"/>
      <c r="P12" s="234"/>
      <c r="Q12" s="234"/>
      <c r="R12" s="235"/>
      <c r="S12" s="236"/>
      <c r="T12" s="232"/>
      <c r="U12" s="215"/>
    </row>
    <row r="13" spans="1:24" s="206" customFormat="1" x14ac:dyDescent="0.3">
      <c r="A13" s="215"/>
      <c r="B13" s="215"/>
      <c r="C13" s="215"/>
      <c r="D13" s="215"/>
      <c r="E13" s="215"/>
      <c r="F13" s="215"/>
      <c r="G13" s="232"/>
      <c r="H13" s="232"/>
      <c r="I13" s="232"/>
      <c r="J13" s="232"/>
      <c r="K13" s="215"/>
      <c r="L13" s="232"/>
      <c r="M13" s="232"/>
      <c r="N13" s="215"/>
      <c r="O13" s="233"/>
      <c r="P13" s="234"/>
      <c r="Q13" s="234"/>
      <c r="R13" s="235"/>
      <c r="S13" s="236"/>
      <c r="T13" s="232"/>
      <c r="U13" s="215"/>
    </row>
    <row r="14" spans="1:24" s="206" customFormat="1" x14ac:dyDescent="0.3">
      <c r="A14" s="215"/>
      <c r="B14" s="215"/>
      <c r="C14" s="215"/>
      <c r="D14" s="215"/>
      <c r="E14" s="215"/>
      <c r="F14" s="215"/>
      <c r="G14" s="232"/>
      <c r="H14" s="232"/>
      <c r="I14" s="232"/>
      <c r="J14" s="232"/>
      <c r="K14" s="215"/>
      <c r="L14" s="232"/>
      <c r="M14" s="232"/>
      <c r="N14" s="215"/>
      <c r="O14" s="233"/>
      <c r="P14" s="234"/>
      <c r="Q14" s="234"/>
      <c r="R14" s="235"/>
      <c r="S14" s="236"/>
      <c r="T14" s="232"/>
      <c r="U14" s="215"/>
    </row>
    <row r="15" spans="1:24" s="206" customFormat="1" x14ac:dyDescent="0.3">
      <c r="A15" s="215"/>
      <c r="B15" s="215"/>
      <c r="C15" s="215"/>
      <c r="D15" s="215"/>
      <c r="E15" s="215"/>
      <c r="F15" s="215"/>
      <c r="G15" s="232"/>
      <c r="H15" s="232"/>
      <c r="I15" s="232"/>
      <c r="J15" s="232"/>
      <c r="K15" s="215"/>
      <c r="L15" s="232"/>
      <c r="M15" s="232"/>
      <c r="N15" s="215"/>
      <c r="O15" s="233"/>
      <c r="P15" s="234"/>
      <c r="Q15" s="234"/>
      <c r="R15" s="235"/>
      <c r="S15" s="236"/>
      <c r="T15" s="232"/>
      <c r="U15" s="215"/>
    </row>
    <row r="16" spans="1:24" s="206" customFormat="1" x14ac:dyDescent="0.3">
      <c r="A16" s="215"/>
      <c r="B16" s="215"/>
      <c r="C16" s="215"/>
      <c r="D16" s="215"/>
      <c r="E16" s="215"/>
      <c r="F16" s="215"/>
      <c r="G16" s="232"/>
      <c r="H16" s="232"/>
      <c r="I16" s="232"/>
      <c r="J16" s="232"/>
      <c r="K16" s="215"/>
      <c r="L16" s="232"/>
      <c r="M16" s="232"/>
      <c r="N16" s="215"/>
      <c r="O16" s="233"/>
      <c r="P16" s="234"/>
      <c r="Q16" s="234"/>
      <c r="R16" s="235"/>
      <c r="S16" s="236"/>
      <c r="T16" s="232"/>
      <c r="U16" s="215"/>
    </row>
    <row r="17" spans="1:21" s="206" customFormat="1" x14ac:dyDescent="0.3">
      <c r="A17" s="215"/>
      <c r="B17" s="215"/>
      <c r="C17" s="215"/>
      <c r="D17" s="215"/>
      <c r="E17" s="215"/>
      <c r="F17" s="215"/>
      <c r="G17" s="232"/>
      <c r="H17" s="232"/>
      <c r="I17" s="232"/>
      <c r="J17" s="232"/>
      <c r="K17" s="215"/>
      <c r="L17" s="232"/>
      <c r="M17" s="232"/>
      <c r="N17" s="215"/>
      <c r="O17" s="233"/>
      <c r="P17" s="234"/>
      <c r="Q17" s="234"/>
      <c r="R17" s="235"/>
      <c r="S17" s="236"/>
      <c r="T17" s="232"/>
      <c r="U17" s="215"/>
    </row>
    <row r="18" spans="1:21" s="206" customFormat="1" x14ac:dyDescent="0.3">
      <c r="A18" s="215"/>
      <c r="B18" s="215"/>
      <c r="C18" s="215"/>
      <c r="D18" s="215"/>
      <c r="E18" s="215"/>
      <c r="F18" s="215"/>
      <c r="G18" s="232"/>
      <c r="H18" s="232"/>
      <c r="I18" s="232"/>
      <c r="J18" s="232"/>
      <c r="K18" s="215"/>
      <c r="L18" s="232"/>
      <c r="M18" s="232"/>
      <c r="N18" s="215"/>
      <c r="O18" s="233"/>
      <c r="P18" s="234"/>
      <c r="Q18" s="234"/>
      <c r="R18" s="235"/>
      <c r="S18" s="236"/>
      <c r="T18" s="232"/>
      <c r="U18" s="215"/>
    </row>
    <row r="19" spans="1:21" s="206" customFormat="1" x14ac:dyDescent="0.3">
      <c r="A19" s="215"/>
      <c r="B19" s="215"/>
      <c r="C19" s="215"/>
      <c r="D19" s="215"/>
      <c r="E19" s="215"/>
      <c r="F19" s="215"/>
      <c r="G19" s="232"/>
      <c r="H19" s="232"/>
      <c r="I19" s="232"/>
      <c r="J19" s="232"/>
      <c r="K19" s="215"/>
      <c r="L19" s="232"/>
      <c r="M19" s="232"/>
      <c r="N19" s="215"/>
      <c r="O19" s="233"/>
      <c r="P19" s="234"/>
      <c r="Q19" s="234"/>
      <c r="R19" s="235"/>
      <c r="S19" s="236"/>
      <c r="T19" s="232"/>
      <c r="U19" s="215"/>
    </row>
    <row r="20" spans="1:21" s="206" customFormat="1" x14ac:dyDescent="0.3">
      <c r="A20" s="215"/>
      <c r="B20" s="215"/>
      <c r="C20" s="215"/>
      <c r="D20" s="215"/>
      <c r="E20" s="215"/>
      <c r="F20" s="215"/>
      <c r="G20" s="232"/>
      <c r="H20" s="232"/>
      <c r="I20" s="232"/>
      <c r="J20" s="232"/>
      <c r="K20" s="215"/>
      <c r="L20" s="232"/>
      <c r="M20" s="232"/>
      <c r="N20" s="215"/>
      <c r="O20" s="233"/>
      <c r="P20" s="234"/>
      <c r="Q20" s="234"/>
      <c r="R20" s="235"/>
      <c r="S20" s="236"/>
      <c r="T20" s="232"/>
      <c r="U20" s="215"/>
    </row>
    <row r="21" spans="1:21" s="206" customFormat="1" x14ac:dyDescent="0.3">
      <c r="A21" s="215"/>
      <c r="B21" s="215"/>
      <c r="C21" s="215"/>
      <c r="D21" s="215"/>
      <c r="E21" s="215"/>
      <c r="F21" s="215"/>
      <c r="G21" s="232"/>
      <c r="H21" s="232"/>
      <c r="I21" s="232"/>
      <c r="J21" s="232"/>
      <c r="K21" s="215"/>
      <c r="L21" s="232"/>
      <c r="M21" s="232"/>
      <c r="N21" s="215"/>
      <c r="O21" s="233"/>
      <c r="P21" s="234"/>
      <c r="Q21" s="234"/>
      <c r="R21" s="235"/>
      <c r="S21" s="236"/>
      <c r="T21" s="232"/>
      <c r="U21" s="215"/>
    </row>
    <row r="22" spans="1:21" s="206" customFormat="1" x14ac:dyDescent="0.3">
      <c r="A22" s="215"/>
      <c r="B22" s="215"/>
      <c r="C22" s="215"/>
      <c r="D22" s="215"/>
      <c r="E22" s="215"/>
      <c r="F22" s="215"/>
      <c r="G22" s="232"/>
      <c r="H22" s="232"/>
      <c r="I22" s="232"/>
      <c r="J22" s="232"/>
      <c r="K22" s="215"/>
      <c r="L22" s="232"/>
      <c r="M22" s="232"/>
      <c r="N22" s="215"/>
      <c r="O22" s="233"/>
      <c r="P22" s="234"/>
      <c r="Q22" s="234"/>
      <c r="R22" s="235"/>
      <c r="S22" s="236"/>
      <c r="T22" s="232"/>
      <c r="U22" s="215"/>
    </row>
    <row r="23" spans="1:21" s="206" customFormat="1" x14ac:dyDescent="0.3">
      <c r="A23" s="215"/>
      <c r="B23" s="215"/>
      <c r="C23" s="215"/>
      <c r="D23" s="215"/>
      <c r="E23" s="215"/>
      <c r="F23" s="215"/>
      <c r="G23" s="232"/>
      <c r="H23" s="232"/>
      <c r="I23" s="232"/>
      <c r="J23" s="232"/>
      <c r="K23" s="215"/>
      <c r="L23" s="232"/>
      <c r="M23" s="232"/>
      <c r="N23" s="215"/>
      <c r="O23" s="233"/>
      <c r="P23" s="234"/>
      <c r="Q23" s="234"/>
      <c r="R23" s="235"/>
      <c r="S23" s="236"/>
      <c r="T23" s="232"/>
      <c r="U23" s="215"/>
    </row>
    <row r="24" spans="1:21" s="206" customFormat="1" x14ac:dyDescent="0.3">
      <c r="A24" s="215"/>
      <c r="B24" s="215"/>
      <c r="C24" s="215"/>
      <c r="D24" s="215"/>
      <c r="E24" s="215"/>
      <c r="F24" s="215"/>
      <c r="G24" s="232"/>
      <c r="H24" s="232"/>
      <c r="I24" s="232"/>
      <c r="J24" s="232"/>
      <c r="K24" s="215"/>
      <c r="L24" s="232"/>
      <c r="M24" s="232"/>
      <c r="N24" s="215"/>
      <c r="O24" s="233"/>
      <c r="P24" s="234"/>
      <c r="Q24" s="234"/>
      <c r="R24" s="235"/>
      <c r="S24" s="236"/>
      <c r="T24" s="232"/>
      <c r="U24" s="215"/>
    </row>
    <row r="25" spans="1:21" s="206" customFormat="1" x14ac:dyDescent="0.3">
      <c r="A25" s="215"/>
      <c r="B25" s="215"/>
      <c r="C25" s="215"/>
      <c r="D25" s="215"/>
      <c r="E25" s="215"/>
      <c r="F25" s="215"/>
      <c r="G25" s="232"/>
      <c r="H25" s="232"/>
      <c r="I25" s="232"/>
      <c r="J25" s="232"/>
      <c r="K25" s="215"/>
      <c r="L25" s="232"/>
      <c r="M25" s="232"/>
      <c r="N25" s="215"/>
      <c r="O25" s="233"/>
      <c r="P25" s="234"/>
      <c r="Q25" s="234"/>
      <c r="R25" s="235"/>
      <c r="S25" s="236"/>
      <c r="T25" s="232"/>
      <c r="U25" s="215"/>
    </row>
    <row r="26" spans="1:21" s="206" customFormat="1" x14ac:dyDescent="0.3">
      <c r="A26" s="215"/>
      <c r="B26" s="215"/>
      <c r="C26" s="215"/>
      <c r="D26" s="215"/>
      <c r="E26" s="215"/>
      <c r="F26" s="215"/>
      <c r="G26" s="232"/>
      <c r="H26" s="232"/>
      <c r="I26" s="232"/>
      <c r="J26" s="232"/>
      <c r="K26" s="215"/>
      <c r="L26" s="232"/>
      <c r="M26" s="232"/>
      <c r="N26" s="215"/>
      <c r="O26" s="233"/>
      <c r="P26" s="234"/>
      <c r="Q26" s="234"/>
      <c r="R26" s="235"/>
      <c r="S26" s="236"/>
      <c r="T26" s="232"/>
      <c r="U26" s="215"/>
    </row>
    <row r="27" spans="1:21" s="206" customFormat="1" x14ac:dyDescent="0.3">
      <c r="A27" s="215"/>
      <c r="B27" s="215"/>
      <c r="C27" s="215"/>
      <c r="D27" s="215"/>
      <c r="E27" s="215"/>
      <c r="F27" s="215"/>
      <c r="G27" s="232"/>
      <c r="H27" s="232"/>
      <c r="I27" s="232"/>
      <c r="J27" s="232"/>
      <c r="K27" s="215"/>
      <c r="L27" s="232"/>
      <c r="M27" s="232"/>
      <c r="N27" s="215"/>
      <c r="O27" s="233"/>
      <c r="P27" s="234"/>
      <c r="Q27" s="234"/>
      <c r="R27" s="235"/>
      <c r="S27" s="236"/>
      <c r="T27" s="232"/>
      <c r="U27" s="215"/>
    </row>
    <row r="28" spans="1:21" s="206" customFormat="1" x14ac:dyDescent="0.3">
      <c r="A28" s="215"/>
      <c r="B28" s="215"/>
      <c r="C28" s="215"/>
      <c r="D28" s="215"/>
      <c r="E28" s="215"/>
      <c r="F28" s="215"/>
      <c r="G28" s="232"/>
      <c r="H28" s="232"/>
      <c r="I28" s="232"/>
      <c r="J28" s="232"/>
      <c r="K28" s="215"/>
      <c r="L28" s="232"/>
      <c r="M28" s="232"/>
      <c r="N28" s="215"/>
      <c r="O28" s="233"/>
      <c r="P28" s="234"/>
      <c r="Q28" s="234"/>
      <c r="R28" s="235"/>
      <c r="S28" s="236"/>
      <c r="T28" s="232"/>
      <c r="U28" s="215"/>
    </row>
    <row r="29" spans="1:21" s="206" customFormat="1" x14ac:dyDescent="0.3">
      <c r="A29" s="215"/>
      <c r="B29" s="215"/>
      <c r="C29" s="215"/>
      <c r="D29" s="215"/>
      <c r="E29" s="215"/>
      <c r="F29" s="215"/>
      <c r="G29" s="232"/>
      <c r="H29" s="232"/>
      <c r="I29" s="232"/>
      <c r="J29" s="232"/>
      <c r="K29" s="215"/>
      <c r="L29" s="232"/>
      <c r="M29" s="232"/>
      <c r="N29" s="215"/>
      <c r="O29" s="233"/>
      <c r="P29" s="234"/>
      <c r="Q29" s="234"/>
      <c r="R29" s="235"/>
      <c r="S29" s="236"/>
      <c r="T29" s="232"/>
      <c r="U29" s="215"/>
    </row>
    <row r="30" spans="1:21" s="206" customFormat="1" x14ac:dyDescent="0.3">
      <c r="A30" s="215"/>
      <c r="B30" s="215"/>
      <c r="C30" s="215"/>
      <c r="D30" s="215"/>
      <c r="E30" s="215"/>
      <c r="F30" s="215"/>
      <c r="G30" s="232"/>
      <c r="H30" s="232"/>
      <c r="I30" s="232"/>
      <c r="J30" s="232"/>
      <c r="K30" s="215"/>
      <c r="L30" s="232"/>
      <c r="M30" s="232"/>
      <c r="N30" s="215"/>
      <c r="O30" s="233"/>
      <c r="P30" s="234"/>
      <c r="Q30" s="234"/>
      <c r="R30" s="235"/>
      <c r="S30" s="236"/>
      <c r="T30" s="232"/>
      <c r="U30" s="215"/>
    </row>
    <row r="31" spans="1:21" s="206" customFormat="1" x14ac:dyDescent="0.3">
      <c r="A31" s="215"/>
      <c r="B31" s="215"/>
      <c r="C31" s="215"/>
      <c r="D31" s="215"/>
      <c r="E31" s="215"/>
      <c r="F31" s="215"/>
      <c r="G31" s="232"/>
      <c r="H31" s="232"/>
      <c r="I31" s="232"/>
      <c r="J31" s="232"/>
      <c r="K31" s="215"/>
      <c r="L31" s="232"/>
      <c r="M31" s="232"/>
      <c r="N31" s="215"/>
      <c r="O31" s="233"/>
      <c r="P31" s="234"/>
      <c r="Q31" s="234"/>
      <c r="R31" s="235"/>
      <c r="S31" s="236"/>
      <c r="T31" s="232"/>
      <c r="U31" s="215"/>
    </row>
    <row r="32" spans="1:21" s="206" customFormat="1" x14ac:dyDescent="0.3">
      <c r="A32" s="215"/>
      <c r="B32" s="215"/>
      <c r="C32" s="215"/>
      <c r="D32" s="215"/>
      <c r="E32" s="215"/>
      <c r="F32" s="215"/>
      <c r="G32" s="232"/>
      <c r="H32" s="232"/>
      <c r="I32" s="232"/>
      <c r="J32" s="232"/>
      <c r="K32" s="215"/>
      <c r="L32" s="232"/>
      <c r="M32" s="232"/>
      <c r="N32" s="215"/>
      <c r="O32" s="233"/>
      <c r="P32" s="234"/>
      <c r="Q32" s="234"/>
      <c r="R32" s="235"/>
      <c r="S32" s="236"/>
      <c r="T32" s="232"/>
      <c r="U32" s="215"/>
    </row>
    <row r="33" spans="1:23" s="206" customFormat="1" x14ac:dyDescent="0.3">
      <c r="A33" s="215"/>
      <c r="B33" s="215"/>
      <c r="C33" s="215"/>
      <c r="D33" s="215"/>
      <c r="E33" s="215"/>
      <c r="F33" s="215"/>
      <c r="G33" s="232"/>
      <c r="H33" s="232"/>
      <c r="I33" s="232"/>
      <c r="J33" s="232"/>
      <c r="K33" s="215"/>
      <c r="L33" s="232"/>
      <c r="M33" s="232"/>
      <c r="N33" s="215"/>
      <c r="O33" s="233"/>
      <c r="P33" s="234"/>
      <c r="Q33" s="234"/>
      <c r="R33" s="235"/>
      <c r="S33" s="236"/>
      <c r="T33" s="232"/>
      <c r="U33" s="215"/>
    </row>
    <row r="34" spans="1:23" s="206" customFormat="1" x14ac:dyDescent="0.3">
      <c r="A34" s="215"/>
      <c r="B34" s="215"/>
      <c r="C34" s="215"/>
      <c r="D34" s="215"/>
      <c r="E34" s="215"/>
      <c r="F34" s="215"/>
      <c r="G34" s="232"/>
      <c r="H34" s="232"/>
      <c r="I34" s="232"/>
      <c r="J34" s="232"/>
      <c r="K34" s="215"/>
      <c r="L34" s="232"/>
      <c r="M34" s="232"/>
      <c r="N34" s="215"/>
      <c r="O34" s="233"/>
      <c r="P34" s="234"/>
      <c r="Q34" s="234"/>
      <c r="R34" s="235"/>
      <c r="S34" s="236"/>
      <c r="T34" s="232"/>
      <c r="U34" s="215"/>
    </row>
    <row r="35" spans="1:23" s="206" customFormat="1" x14ac:dyDescent="0.3">
      <c r="A35" s="215"/>
      <c r="B35" s="215"/>
      <c r="C35" s="215"/>
      <c r="D35" s="215"/>
      <c r="E35" s="215"/>
      <c r="F35" s="215"/>
      <c r="G35" s="232"/>
      <c r="H35" s="232"/>
      <c r="I35" s="232"/>
      <c r="J35" s="232"/>
      <c r="K35" s="215"/>
      <c r="L35" s="232"/>
      <c r="M35" s="232"/>
      <c r="N35" s="215"/>
      <c r="O35" s="233"/>
      <c r="P35" s="234"/>
      <c r="Q35" s="234"/>
      <c r="R35" s="235"/>
      <c r="S35" s="236"/>
      <c r="T35" s="232"/>
      <c r="U35" s="215"/>
    </row>
    <row r="36" spans="1:23" s="206" customFormat="1" x14ac:dyDescent="0.3">
      <c r="A36" s="215"/>
      <c r="B36" s="215"/>
      <c r="C36" s="215"/>
      <c r="D36" s="215"/>
      <c r="E36" s="215"/>
      <c r="F36" s="215"/>
      <c r="G36" s="232"/>
      <c r="H36" s="232"/>
      <c r="I36" s="232"/>
      <c r="J36" s="232"/>
      <c r="K36" s="215"/>
      <c r="L36" s="232"/>
      <c r="M36" s="232"/>
      <c r="N36" s="215"/>
      <c r="O36" s="233"/>
      <c r="P36" s="234"/>
      <c r="Q36" s="234"/>
      <c r="R36" s="235"/>
      <c r="S36" s="236"/>
      <c r="T36" s="232"/>
      <c r="U36" s="215"/>
    </row>
    <row r="37" spans="1:23" s="206" customFormat="1" x14ac:dyDescent="0.3">
      <c r="A37" s="207">
        <v>1</v>
      </c>
      <c r="B37" s="207">
        <v>4</v>
      </c>
      <c r="C37" s="207">
        <v>3</v>
      </c>
      <c r="D37" s="207">
        <v>14</v>
      </c>
      <c r="E37" s="207">
        <v>19304</v>
      </c>
      <c r="F37" s="207" t="str">
        <f ca="1">IF(R37&gt;=15,IF(N37=1,"นาย","นางสาว"),IF(N37=1,"เด็กชาย","เด็กหญิง"))</f>
        <v>นาย</v>
      </c>
      <c r="G37" s="208" t="s">
        <v>4224</v>
      </c>
      <c r="H37" s="208" t="s">
        <v>1841</v>
      </c>
      <c r="I37" s="208" t="str">
        <f ca="1">F37&amp;G37&amp;"  "&amp;H37</f>
        <v>นายนลธวัช  เวฬุวนารักษ์</v>
      </c>
      <c r="J37" s="208" t="str">
        <f>K37&amp;L37&amp;"  "&amp;M37</f>
        <v xml:space="preserve">Mr.  </v>
      </c>
      <c r="K37" s="207" t="str">
        <f>IF(N37=1,"Mr.","Ms.")</f>
        <v>Mr.</v>
      </c>
      <c r="L37" s="208"/>
      <c r="M37" s="208"/>
      <c r="N37" s="207">
        <v>1</v>
      </c>
      <c r="O37" s="231">
        <v>236190</v>
      </c>
      <c r="P37" s="210">
        <f>DATE(YEAR(O37)-543,MONTH(O37),DAY(O37))</f>
        <v>37863</v>
      </c>
      <c r="Q37" s="210">
        <f ca="1">TODAY()</f>
        <v>44376</v>
      </c>
      <c r="R37" s="211">
        <f ca="1">DATEDIF(P37,Q37,"Y")</f>
        <v>17</v>
      </c>
      <c r="S37" s="212" t="s">
        <v>4251</v>
      </c>
      <c r="T37" s="208" t="s">
        <v>4519</v>
      </c>
      <c r="U37" s="215"/>
      <c r="W37" s="206">
        <v>1</v>
      </c>
    </row>
    <row r="38" spans="1:23" s="206" customFormat="1" x14ac:dyDescent="0.3">
      <c r="A38" s="207">
        <v>2</v>
      </c>
      <c r="B38" s="207">
        <v>4</v>
      </c>
      <c r="C38" s="207">
        <v>3</v>
      </c>
      <c r="D38" s="207">
        <v>20</v>
      </c>
      <c r="E38" s="207">
        <v>19312</v>
      </c>
      <c r="F38" s="207" t="str">
        <f ca="1">IF(R38&gt;=15,IF(N38=1,"นาย","นางสาว"),IF(N38=1,"เด็กชาย","เด็กหญิง"))</f>
        <v>นาย</v>
      </c>
      <c r="G38" s="208" t="s">
        <v>2357</v>
      </c>
      <c r="H38" s="208" t="s">
        <v>4215</v>
      </c>
      <c r="I38" s="208" t="str">
        <f ca="1">F38&amp;G38&amp;"  "&amp;H38</f>
        <v>นายภูริณัฐ  กสิการ</v>
      </c>
      <c r="J38" s="208" t="str">
        <f>K38&amp;L38&amp;"  "&amp;M38</f>
        <v xml:space="preserve">Mr.  </v>
      </c>
      <c r="K38" s="207" t="str">
        <f>IF(N38=1,"Mr.","Ms.")</f>
        <v>Mr.</v>
      </c>
      <c r="L38" s="208"/>
      <c r="M38" s="208"/>
      <c r="N38" s="207">
        <v>1</v>
      </c>
      <c r="O38" s="231">
        <v>236190</v>
      </c>
      <c r="P38" s="210">
        <f>DATE(YEAR(O38)-543,MONTH(O38),DAY(O38))</f>
        <v>37863</v>
      </c>
      <c r="Q38" s="210">
        <f ca="1">TODAY()</f>
        <v>44376</v>
      </c>
      <c r="R38" s="211">
        <f ca="1">DATEDIF(P38,Q38,"Y")</f>
        <v>17</v>
      </c>
      <c r="S38" s="212" t="s">
        <v>4278</v>
      </c>
      <c r="T38" s="208" t="s">
        <v>4519</v>
      </c>
      <c r="U38" s="215"/>
      <c r="W38" s="206">
        <v>1</v>
      </c>
    </row>
    <row r="39" spans="1:23" s="206" customFormat="1" x14ac:dyDescent="0.3">
      <c r="A39" s="207"/>
      <c r="B39" s="207"/>
      <c r="C39" s="207"/>
      <c r="D39" s="207"/>
      <c r="E39" s="207"/>
      <c r="F39" s="207"/>
      <c r="G39" s="208"/>
      <c r="H39" s="208"/>
      <c r="I39" s="208"/>
      <c r="J39" s="208"/>
      <c r="K39" s="207"/>
      <c r="L39" s="208"/>
      <c r="M39" s="208"/>
      <c r="N39" s="207"/>
      <c r="O39" s="231"/>
      <c r="P39" s="210"/>
      <c r="Q39" s="210"/>
      <c r="R39" s="211"/>
      <c r="S39" s="212"/>
      <c r="T39" s="208"/>
      <c r="U39" s="215"/>
    </row>
    <row r="40" spans="1:23" s="206" customFormat="1" x14ac:dyDescent="0.3">
      <c r="A40" s="207"/>
      <c r="B40" s="207"/>
      <c r="C40" s="207"/>
      <c r="D40" s="207"/>
      <c r="E40" s="207"/>
      <c r="F40" s="207"/>
      <c r="G40" s="208"/>
      <c r="H40" s="208"/>
      <c r="I40" s="208"/>
      <c r="J40" s="208"/>
      <c r="K40" s="207"/>
      <c r="L40" s="208"/>
      <c r="M40" s="208"/>
      <c r="N40" s="207"/>
      <c r="O40" s="231"/>
      <c r="P40" s="210"/>
      <c r="Q40" s="210"/>
      <c r="R40" s="211"/>
      <c r="S40" s="212"/>
      <c r="T40" s="208"/>
      <c r="U40" s="215"/>
    </row>
    <row r="41" spans="1:23" s="206" customFormat="1" x14ac:dyDescent="0.3">
      <c r="A41" s="207"/>
      <c r="B41" s="207"/>
      <c r="C41" s="207"/>
      <c r="D41" s="207"/>
      <c r="E41" s="207"/>
      <c r="F41" s="207"/>
      <c r="G41" s="208"/>
      <c r="H41" s="208"/>
      <c r="I41" s="208"/>
      <c r="J41" s="208"/>
      <c r="K41" s="207"/>
      <c r="L41" s="208"/>
      <c r="M41" s="208"/>
      <c r="N41" s="207"/>
      <c r="O41" s="231"/>
      <c r="P41" s="210"/>
      <c r="Q41" s="210"/>
      <c r="R41" s="211"/>
      <c r="S41" s="212"/>
      <c r="T41" s="208"/>
      <c r="U41" s="215"/>
    </row>
    <row r="42" spans="1:23" s="206" customFormat="1" x14ac:dyDescent="0.3">
      <c r="A42" s="207"/>
      <c r="B42" s="207"/>
      <c r="C42" s="207"/>
      <c r="D42" s="207"/>
      <c r="E42" s="207"/>
      <c r="F42" s="207"/>
      <c r="G42" s="208"/>
      <c r="H42" s="208"/>
      <c r="I42" s="208"/>
      <c r="J42" s="208"/>
      <c r="K42" s="207"/>
      <c r="L42" s="208"/>
      <c r="M42" s="208"/>
      <c r="N42" s="207"/>
      <c r="O42" s="231"/>
      <c r="P42" s="210"/>
      <c r="Q42" s="210"/>
      <c r="R42" s="211"/>
      <c r="S42" s="212"/>
      <c r="T42" s="208"/>
      <c r="U42" s="215"/>
    </row>
    <row r="43" spans="1:23" s="206" customFormat="1" x14ac:dyDescent="0.3">
      <c r="A43" s="207"/>
      <c r="B43" s="207"/>
      <c r="C43" s="207"/>
      <c r="D43" s="207"/>
      <c r="E43" s="207"/>
      <c r="F43" s="207"/>
      <c r="G43" s="208"/>
      <c r="H43" s="208"/>
      <c r="I43" s="208"/>
      <c r="J43" s="208"/>
      <c r="K43" s="207"/>
      <c r="L43" s="208"/>
      <c r="M43" s="208"/>
      <c r="N43" s="207"/>
      <c r="O43" s="231"/>
      <c r="P43" s="210"/>
      <c r="Q43" s="210"/>
      <c r="R43" s="211"/>
      <c r="S43" s="212"/>
      <c r="T43" s="208"/>
      <c r="U43" s="215"/>
    </row>
    <row r="44" spans="1:23" s="206" customFormat="1" x14ac:dyDescent="0.3">
      <c r="A44" s="207"/>
      <c r="B44" s="207"/>
      <c r="C44" s="207"/>
      <c r="D44" s="207"/>
      <c r="E44" s="207"/>
      <c r="F44" s="207"/>
      <c r="G44" s="208"/>
      <c r="H44" s="208"/>
      <c r="I44" s="208"/>
      <c r="J44" s="208"/>
      <c r="K44" s="207"/>
      <c r="L44" s="208"/>
      <c r="M44" s="208"/>
      <c r="N44" s="207"/>
      <c r="O44" s="231"/>
      <c r="P44" s="210"/>
      <c r="Q44" s="210"/>
      <c r="R44" s="211"/>
      <c r="S44" s="212"/>
      <c r="T44" s="208"/>
      <c r="U44" s="215"/>
    </row>
    <row r="45" spans="1:23" s="206" customFormat="1" x14ac:dyDescent="0.3">
      <c r="A45" s="207"/>
      <c r="B45" s="207"/>
      <c r="C45" s="207"/>
      <c r="D45" s="207"/>
      <c r="E45" s="207"/>
      <c r="F45" s="207"/>
      <c r="G45" s="208"/>
      <c r="H45" s="208"/>
      <c r="I45" s="208"/>
      <c r="J45" s="208"/>
      <c r="K45" s="207"/>
      <c r="L45" s="208"/>
      <c r="M45" s="208"/>
      <c r="N45" s="207"/>
      <c r="O45" s="231"/>
      <c r="P45" s="210"/>
      <c r="Q45" s="210"/>
      <c r="R45" s="211"/>
      <c r="S45" s="212"/>
      <c r="T45" s="208"/>
      <c r="U45" s="215"/>
    </row>
    <row r="46" spans="1:23" s="206" customFormat="1" x14ac:dyDescent="0.3">
      <c r="A46" s="207"/>
      <c r="B46" s="207"/>
      <c r="C46" s="207"/>
      <c r="D46" s="207"/>
      <c r="E46" s="207"/>
      <c r="F46" s="207"/>
      <c r="G46" s="208"/>
      <c r="H46" s="208"/>
      <c r="I46" s="208"/>
      <c r="J46" s="208"/>
      <c r="K46" s="207"/>
      <c r="L46" s="208"/>
      <c r="M46" s="208"/>
      <c r="N46" s="207"/>
      <c r="O46" s="231"/>
      <c r="P46" s="210"/>
      <c r="Q46" s="210"/>
      <c r="R46" s="211"/>
      <c r="S46" s="212"/>
      <c r="T46" s="208"/>
      <c r="U46" s="215"/>
    </row>
    <row r="47" spans="1:23" s="206" customFormat="1" x14ac:dyDescent="0.3">
      <c r="A47" s="207"/>
      <c r="B47" s="207"/>
      <c r="C47" s="207"/>
      <c r="D47" s="207"/>
      <c r="E47" s="207"/>
      <c r="F47" s="207"/>
      <c r="G47" s="208"/>
      <c r="H47" s="208"/>
      <c r="I47" s="208"/>
      <c r="J47" s="208"/>
      <c r="K47" s="207"/>
      <c r="L47" s="208"/>
      <c r="M47" s="208"/>
      <c r="N47" s="207"/>
      <c r="O47" s="231"/>
      <c r="P47" s="210"/>
      <c r="Q47" s="210"/>
      <c r="R47" s="211"/>
      <c r="S47" s="212"/>
      <c r="T47" s="208"/>
      <c r="U47" s="215"/>
    </row>
    <row r="48" spans="1:23" s="206" customFormat="1" x14ac:dyDescent="0.3">
      <c r="A48" s="207"/>
      <c r="B48" s="207"/>
      <c r="C48" s="207"/>
      <c r="D48" s="207"/>
      <c r="E48" s="207"/>
      <c r="F48" s="207"/>
      <c r="G48" s="208"/>
      <c r="H48" s="208"/>
      <c r="I48" s="208"/>
      <c r="J48" s="208"/>
      <c r="K48" s="207"/>
      <c r="L48" s="208"/>
      <c r="M48" s="208"/>
      <c r="N48" s="207"/>
      <c r="O48" s="231"/>
      <c r="P48" s="210"/>
      <c r="Q48" s="210"/>
      <c r="R48" s="211"/>
      <c r="S48" s="212"/>
      <c r="T48" s="208"/>
      <c r="U48" s="215"/>
    </row>
    <row r="49" spans="1:21" s="206" customFormat="1" x14ac:dyDescent="0.3">
      <c r="A49" s="207"/>
      <c r="B49" s="207"/>
      <c r="C49" s="207"/>
      <c r="D49" s="207"/>
      <c r="E49" s="207"/>
      <c r="F49" s="207"/>
      <c r="G49" s="208"/>
      <c r="H49" s="208"/>
      <c r="I49" s="208"/>
      <c r="J49" s="208"/>
      <c r="K49" s="207"/>
      <c r="L49" s="208"/>
      <c r="M49" s="208"/>
      <c r="N49" s="207"/>
      <c r="O49" s="231"/>
      <c r="P49" s="210"/>
      <c r="Q49" s="210"/>
      <c r="R49" s="211"/>
      <c r="S49" s="212"/>
      <c r="T49" s="208"/>
      <c r="U49" s="215"/>
    </row>
    <row r="50" spans="1:21" s="206" customFormat="1" x14ac:dyDescent="0.3">
      <c r="A50" s="207"/>
      <c r="B50" s="207"/>
      <c r="C50" s="207"/>
      <c r="D50" s="207"/>
      <c r="E50" s="207"/>
      <c r="F50" s="207"/>
      <c r="G50" s="208"/>
      <c r="H50" s="208"/>
      <c r="I50" s="208"/>
      <c r="J50" s="208"/>
      <c r="K50" s="207"/>
      <c r="L50" s="208"/>
      <c r="M50" s="208"/>
      <c r="N50" s="207"/>
      <c r="O50" s="231"/>
      <c r="P50" s="210"/>
      <c r="Q50" s="210"/>
      <c r="R50" s="211"/>
      <c r="S50" s="212"/>
      <c r="T50" s="208"/>
      <c r="U50" s="215"/>
    </row>
    <row r="51" spans="1:21" s="206" customFormat="1" x14ac:dyDescent="0.3">
      <c r="A51" s="207"/>
      <c r="B51" s="207"/>
      <c r="C51" s="207"/>
      <c r="D51" s="207"/>
      <c r="E51" s="207"/>
      <c r="F51" s="207"/>
      <c r="G51" s="208"/>
      <c r="H51" s="208"/>
      <c r="I51" s="208"/>
      <c r="J51" s="208"/>
      <c r="K51" s="207"/>
      <c r="L51" s="208"/>
      <c r="M51" s="208"/>
      <c r="N51" s="207"/>
      <c r="O51" s="231"/>
      <c r="P51" s="210"/>
      <c r="Q51" s="210"/>
      <c r="R51" s="211"/>
      <c r="S51" s="212"/>
      <c r="T51" s="208"/>
      <c r="U51" s="215"/>
    </row>
    <row r="52" spans="1:21" s="206" customFormat="1" x14ac:dyDescent="0.3">
      <c r="A52" s="207"/>
      <c r="B52" s="207"/>
      <c r="C52" s="207"/>
      <c r="D52" s="207"/>
      <c r="E52" s="207"/>
      <c r="F52" s="207"/>
      <c r="G52" s="208"/>
      <c r="H52" s="208"/>
      <c r="I52" s="208"/>
      <c r="J52" s="208"/>
      <c r="K52" s="207"/>
      <c r="L52" s="208"/>
      <c r="M52" s="208"/>
      <c r="N52" s="207"/>
      <c r="O52" s="231"/>
      <c r="P52" s="210"/>
      <c r="Q52" s="210"/>
      <c r="R52" s="211"/>
      <c r="S52" s="212"/>
      <c r="T52" s="208"/>
      <c r="U52" s="215"/>
    </row>
    <row r="53" spans="1:21" s="206" customFormat="1" x14ac:dyDescent="0.3">
      <c r="A53" s="207"/>
      <c r="B53" s="207"/>
      <c r="C53" s="207"/>
      <c r="D53" s="207"/>
      <c r="E53" s="207"/>
      <c r="F53" s="207"/>
      <c r="G53" s="208"/>
      <c r="H53" s="208"/>
      <c r="I53" s="208"/>
      <c r="J53" s="208"/>
      <c r="K53" s="207"/>
      <c r="L53" s="208"/>
      <c r="M53" s="208"/>
      <c r="N53" s="207"/>
      <c r="O53" s="231"/>
      <c r="P53" s="210"/>
      <c r="Q53" s="210"/>
      <c r="R53" s="211"/>
      <c r="S53" s="212"/>
      <c r="T53" s="208"/>
      <c r="U53" s="215"/>
    </row>
    <row r="54" spans="1:21" s="206" customFormat="1" x14ac:dyDescent="0.3">
      <c r="A54" s="207"/>
      <c r="B54" s="207"/>
      <c r="C54" s="207"/>
      <c r="D54" s="207"/>
      <c r="E54" s="207"/>
      <c r="F54" s="207"/>
      <c r="G54" s="208"/>
      <c r="H54" s="208"/>
      <c r="I54" s="208"/>
      <c r="J54" s="208"/>
      <c r="K54" s="207"/>
      <c r="L54" s="208"/>
      <c r="M54" s="208"/>
      <c r="N54" s="207"/>
      <c r="O54" s="231"/>
      <c r="P54" s="210"/>
      <c r="Q54" s="210"/>
      <c r="R54" s="211"/>
      <c r="S54" s="212"/>
      <c r="T54" s="208"/>
      <c r="U54" s="215"/>
    </row>
    <row r="55" spans="1:21" s="206" customFormat="1" x14ac:dyDescent="0.3">
      <c r="A55" s="207"/>
      <c r="B55" s="207"/>
      <c r="C55" s="207"/>
      <c r="D55" s="207"/>
      <c r="E55" s="207"/>
      <c r="F55" s="207"/>
      <c r="G55" s="208"/>
      <c r="H55" s="208"/>
      <c r="I55" s="208"/>
      <c r="J55" s="208"/>
      <c r="K55" s="207"/>
      <c r="L55" s="208"/>
      <c r="M55" s="208"/>
      <c r="N55" s="207"/>
      <c r="O55" s="231"/>
      <c r="P55" s="210"/>
      <c r="Q55" s="210"/>
      <c r="R55" s="211"/>
      <c r="S55" s="212"/>
      <c r="T55" s="208"/>
      <c r="U55" s="215"/>
    </row>
    <row r="56" spans="1:21" s="206" customFormat="1" x14ac:dyDescent="0.3">
      <c r="A56" s="207"/>
      <c r="B56" s="207"/>
      <c r="C56" s="207"/>
      <c r="D56" s="207"/>
      <c r="E56" s="207"/>
      <c r="F56" s="207"/>
      <c r="G56" s="208"/>
      <c r="H56" s="208"/>
      <c r="I56" s="208"/>
      <c r="J56" s="208"/>
      <c r="K56" s="207"/>
      <c r="L56" s="208"/>
      <c r="M56" s="208"/>
      <c r="N56" s="207"/>
      <c r="O56" s="231"/>
      <c r="P56" s="210"/>
      <c r="Q56" s="210"/>
      <c r="R56" s="211"/>
      <c r="S56" s="212"/>
      <c r="T56" s="208"/>
      <c r="U56" s="215"/>
    </row>
    <row r="57" spans="1:21" s="206" customFormat="1" x14ac:dyDescent="0.3">
      <c r="A57" s="207"/>
      <c r="B57" s="207"/>
      <c r="C57" s="207"/>
      <c r="D57" s="207"/>
      <c r="E57" s="207"/>
      <c r="F57" s="207"/>
      <c r="G57" s="208"/>
      <c r="H57" s="208"/>
      <c r="I57" s="208"/>
      <c r="J57" s="208"/>
      <c r="K57" s="207"/>
      <c r="L57" s="208"/>
      <c r="M57" s="208"/>
      <c r="N57" s="207"/>
      <c r="O57" s="231"/>
      <c r="P57" s="210"/>
      <c r="Q57" s="210"/>
      <c r="R57" s="211"/>
      <c r="S57" s="212"/>
      <c r="T57" s="208"/>
      <c r="U57" s="215"/>
    </row>
    <row r="58" spans="1:21" s="206" customFormat="1" x14ac:dyDescent="0.3">
      <c r="A58" s="207"/>
      <c r="B58" s="207"/>
      <c r="C58" s="207"/>
      <c r="D58" s="207"/>
      <c r="E58" s="207"/>
      <c r="F58" s="207"/>
      <c r="G58" s="208"/>
      <c r="H58" s="208"/>
      <c r="I58" s="208"/>
      <c r="J58" s="208"/>
      <c r="K58" s="207"/>
      <c r="L58" s="208"/>
      <c r="M58" s="208"/>
      <c r="N58" s="207"/>
      <c r="O58" s="231"/>
      <c r="P58" s="210"/>
      <c r="Q58" s="210"/>
      <c r="R58" s="211"/>
      <c r="S58" s="212"/>
      <c r="T58" s="208"/>
      <c r="U58" s="215"/>
    </row>
    <row r="59" spans="1:21" s="206" customFormat="1" x14ac:dyDescent="0.3">
      <c r="A59" s="207"/>
      <c r="B59" s="207"/>
      <c r="C59" s="207"/>
      <c r="D59" s="207"/>
      <c r="E59" s="207"/>
      <c r="F59" s="207"/>
      <c r="G59" s="208"/>
      <c r="H59" s="208"/>
      <c r="I59" s="208"/>
      <c r="J59" s="208"/>
      <c r="K59" s="207"/>
      <c r="L59" s="208"/>
      <c r="M59" s="208"/>
      <c r="N59" s="207"/>
      <c r="O59" s="231"/>
      <c r="P59" s="210"/>
      <c r="Q59" s="210"/>
      <c r="R59" s="211"/>
      <c r="S59" s="212"/>
      <c r="T59" s="208"/>
      <c r="U59" s="215"/>
    </row>
    <row r="60" spans="1:21" s="206" customFormat="1" x14ac:dyDescent="0.3">
      <c r="A60" s="207"/>
      <c r="B60" s="207"/>
      <c r="C60" s="207"/>
      <c r="D60" s="207"/>
      <c r="E60" s="207"/>
      <c r="F60" s="207"/>
      <c r="G60" s="208"/>
      <c r="H60" s="208"/>
      <c r="I60" s="208"/>
      <c r="J60" s="208"/>
      <c r="K60" s="207"/>
      <c r="L60" s="208"/>
      <c r="M60" s="208"/>
      <c r="N60" s="207"/>
      <c r="O60" s="231"/>
      <c r="P60" s="210"/>
      <c r="Q60" s="210"/>
      <c r="R60" s="211"/>
      <c r="S60" s="212"/>
      <c r="T60" s="208"/>
      <c r="U60" s="215"/>
    </row>
    <row r="61" spans="1:21" s="206" customFormat="1" x14ac:dyDescent="0.3">
      <c r="A61" s="207"/>
      <c r="B61" s="207"/>
      <c r="C61" s="207"/>
      <c r="D61" s="207"/>
      <c r="E61" s="207"/>
      <c r="F61" s="207"/>
      <c r="G61" s="208"/>
      <c r="H61" s="208"/>
      <c r="I61" s="208"/>
      <c r="J61" s="208"/>
      <c r="K61" s="207"/>
      <c r="L61" s="208"/>
      <c r="M61" s="208"/>
      <c r="N61" s="207"/>
      <c r="O61" s="231"/>
      <c r="P61" s="210"/>
      <c r="Q61" s="210"/>
      <c r="R61" s="211"/>
      <c r="S61" s="212"/>
      <c r="T61" s="208"/>
      <c r="U61" s="215"/>
    </row>
    <row r="62" spans="1:21" s="206" customFormat="1" x14ac:dyDescent="0.3">
      <c r="A62" s="207"/>
      <c r="B62" s="207"/>
      <c r="C62" s="207"/>
      <c r="D62" s="207"/>
      <c r="E62" s="207"/>
      <c r="F62" s="207"/>
      <c r="G62" s="208"/>
      <c r="H62" s="208"/>
      <c r="I62" s="208"/>
      <c r="J62" s="208"/>
      <c r="K62" s="207"/>
      <c r="L62" s="208"/>
      <c r="M62" s="208"/>
      <c r="N62" s="207"/>
      <c r="O62" s="231"/>
      <c r="P62" s="210"/>
      <c r="Q62" s="210"/>
      <c r="R62" s="211"/>
      <c r="S62" s="212"/>
      <c r="T62" s="208"/>
      <c r="U62" s="215"/>
    </row>
    <row r="63" spans="1:21" s="206" customFormat="1" x14ac:dyDescent="0.3">
      <c r="A63" s="207"/>
      <c r="B63" s="207"/>
      <c r="C63" s="207"/>
      <c r="D63" s="207"/>
      <c r="E63" s="207"/>
      <c r="F63" s="207"/>
      <c r="G63" s="208"/>
      <c r="H63" s="208"/>
      <c r="I63" s="208"/>
      <c r="J63" s="208"/>
      <c r="K63" s="207"/>
      <c r="L63" s="208"/>
      <c r="M63" s="208"/>
      <c r="N63" s="207"/>
      <c r="O63" s="231"/>
      <c r="P63" s="210"/>
      <c r="Q63" s="210"/>
      <c r="R63" s="211"/>
      <c r="S63" s="212"/>
      <c r="T63" s="208"/>
      <c r="U63" s="215"/>
    </row>
    <row r="64" spans="1:21" s="206" customFormat="1" x14ac:dyDescent="0.3">
      <c r="A64" s="207"/>
      <c r="B64" s="207"/>
      <c r="C64" s="207"/>
      <c r="D64" s="207"/>
      <c r="E64" s="207"/>
      <c r="F64" s="207"/>
      <c r="G64" s="208"/>
      <c r="H64" s="208"/>
      <c r="I64" s="208"/>
      <c r="J64" s="208"/>
      <c r="K64" s="207"/>
      <c r="L64" s="208"/>
      <c r="M64" s="208"/>
      <c r="N64" s="207"/>
      <c r="O64" s="231"/>
      <c r="P64" s="210"/>
      <c r="Q64" s="210"/>
      <c r="R64" s="211"/>
      <c r="S64" s="212"/>
      <c r="T64" s="208"/>
      <c r="U64" s="215"/>
    </row>
    <row r="65" spans="1:23" s="206" customFormat="1" x14ac:dyDescent="0.3">
      <c r="A65" s="207"/>
      <c r="B65" s="207"/>
      <c r="C65" s="207"/>
      <c r="D65" s="207"/>
      <c r="E65" s="207"/>
      <c r="F65" s="207"/>
      <c r="G65" s="208"/>
      <c r="H65" s="208"/>
      <c r="I65" s="208"/>
      <c r="J65" s="208"/>
      <c r="K65" s="207"/>
      <c r="L65" s="208"/>
      <c r="M65" s="208"/>
      <c r="N65" s="207"/>
      <c r="O65" s="231"/>
      <c r="P65" s="210"/>
      <c r="Q65" s="210"/>
      <c r="R65" s="211"/>
      <c r="S65" s="212"/>
      <c r="T65" s="208"/>
      <c r="U65" s="215"/>
    </row>
    <row r="66" spans="1:23" s="206" customFormat="1" x14ac:dyDescent="0.3">
      <c r="A66" s="207"/>
      <c r="B66" s="207"/>
      <c r="C66" s="207"/>
      <c r="D66" s="207"/>
      <c r="E66" s="207"/>
      <c r="F66" s="207"/>
      <c r="G66" s="208"/>
      <c r="H66" s="208"/>
      <c r="I66" s="208"/>
      <c r="J66" s="208"/>
      <c r="K66" s="207"/>
      <c r="L66" s="208"/>
      <c r="M66" s="208"/>
      <c r="N66" s="207"/>
      <c r="O66" s="231"/>
      <c r="P66" s="210"/>
      <c r="Q66" s="210"/>
      <c r="R66" s="211"/>
      <c r="S66" s="212"/>
      <c r="T66" s="208"/>
      <c r="U66" s="215"/>
    </row>
    <row r="67" spans="1:23" s="206" customFormat="1" x14ac:dyDescent="0.3">
      <c r="A67" s="207"/>
      <c r="B67" s="207"/>
      <c r="C67" s="207"/>
      <c r="D67" s="207"/>
      <c r="E67" s="207"/>
      <c r="F67" s="207"/>
      <c r="G67" s="208"/>
      <c r="H67" s="208"/>
      <c r="I67" s="208"/>
      <c r="J67" s="208"/>
      <c r="K67" s="207"/>
      <c r="L67" s="208"/>
      <c r="M67" s="208"/>
      <c r="N67" s="207"/>
      <c r="O67" s="231"/>
      <c r="P67" s="210"/>
      <c r="Q67" s="210"/>
      <c r="R67" s="211"/>
      <c r="S67" s="212"/>
      <c r="T67" s="208"/>
      <c r="U67" s="215"/>
    </row>
    <row r="68" spans="1:23" s="206" customFormat="1" x14ac:dyDescent="0.3">
      <c r="A68" s="207"/>
      <c r="B68" s="207"/>
      <c r="C68" s="207"/>
      <c r="D68" s="207"/>
      <c r="E68" s="207"/>
      <c r="F68" s="207"/>
      <c r="G68" s="208"/>
      <c r="H68" s="208"/>
      <c r="I68" s="208"/>
      <c r="J68" s="208"/>
      <c r="K68" s="207"/>
      <c r="L68" s="208"/>
      <c r="M68" s="208"/>
      <c r="N68" s="207"/>
      <c r="O68" s="231"/>
      <c r="P68" s="210"/>
      <c r="Q68" s="210"/>
      <c r="R68" s="211"/>
      <c r="S68" s="212"/>
      <c r="T68" s="208"/>
      <c r="U68" s="215"/>
    </row>
    <row r="69" spans="1:23" s="206" customFormat="1" x14ac:dyDescent="0.3">
      <c r="A69" s="207"/>
      <c r="B69" s="207"/>
      <c r="C69" s="207"/>
      <c r="D69" s="207"/>
      <c r="E69" s="207"/>
      <c r="F69" s="207"/>
      <c r="G69" s="208"/>
      <c r="H69" s="208"/>
      <c r="I69" s="208"/>
      <c r="J69" s="208"/>
      <c r="K69" s="207"/>
      <c r="L69" s="208"/>
      <c r="M69" s="208"/>
      <c r="N69" s="207"/>
      <c r="O69" s="231"/>
      <c r="P69" s="210"/>
      <c r="Q69" s="210"/>
      <c r="R69" s="211"/>
      <c r="S69" s="212"/>
      <c r="T69" s="208"/>
      <c r="U69" s="215"/>
    </row>
    <row r="70" spans="1:23" s="206" customFormat="1" x14ac:dyDescent="0.3">
      <c r="A70" s="207"/>
      <c r="B70" s="207"/>
      <c r="C70" s="207"/>
      <c r="D70" s="207"/>
      <c r="E70" s="207"/>
      <c r="F70" s="207"/>
      <c r="G70" s="208"/>
      <c r="H70" s="208"/>
      <c r="I70" s="208"/>
      <c r="J70" s="208"/>
      <c r="K70" s="207"/>
      <c r="L70" s="208"/>
      <c r="M70" s="208"/>
      <c r="N70" s="207"/>
      <c r="O70" s="231"/>
      <c r="P70" s="210"/>
      <c r="Q70" s="210"/>
      <c r="R70" s="211"/>
      <c r="S70" s="212"/>
      <c r="T70" s="208"/>
      <c r="U70" s="215"/>
    </row>
    <row r="71" spans="1:23" s="206" customFormat="1" x14ac:dyDescent="0.3">
      <c r="A71" s="207"/>
      <c r="B71" s="207"/>
      <c r="C71" s="207"/>
      <c r="D71" s="207"/>
      <c r="E71" s="207"/>
      <c r="F71" s="207"/>
      <c r="G71" s="208"/>
      <c r="H71" s="208"/>
      <c r="I71" s="208"/>
      <c r="J71" s="208"/>
      <c r="K71" s="207"/>
      <c r="L71" s="208"/>
      <c r="M71" s="208"/>
      <c r="N71" s="207"/>
      <c r="O71" s="231"/>
      <c r="P71" s="210"/>
      <c r="Q71" s="210"/>
      <c r="R71" s="211"/>
      <c r="S71" s="212"/>
      <c r="T71" s="208"/>
      <c r="U71" s="215"/>
    </row>
    <row r="72" spans="1:23" s="206" customFormat="1" x14ac:dyDescent="0.3">
      <c r="A72" s="207">
        <v>1</v>
      </c>
      <c r="B72" s="207">
        <v>4</v>
      </c>
      <c r="C72" s="207">
        <v>3</v>
      </c>
      <c r="D72" s="207">
        <v>7</v>
      </c>
      <c r="E72" s="207">
        <v>19297</v>
      </c>
      <c r="F72" s="207" t="str">
        <f t="shared" ref="F72:F80" ca="1" si="7">IF(R72&gt;=15,IF(N72=1,"นาย","นางสาว"),IF(N72=1,"เด็กชาย","เด็กหญิง"))</f>
        <v>นาย</v>
      </c>
      <c r="G72" s="208" t="s">
        <v>4232</v>
      </c>
      <c r="H72" s="208" t="s">
        <v>4200</v>
      </c>
      <c r="I72" s="208" t="str">
        <f t="shared" ref="I72:I101" ca="1" si="8">F72&amp;G72&amp;"  "&amp;H72</f>
        <v>นายจิรเดช  พงษ์เหล็ง</v>
      </c>
      <c r="J72" s="208" t="str">
        <f t="shared" ref="J72:J101" si="9">K72&amp;L72&amp;"  "&amp;M72</f>
        <v xml:space="preserve">Mr.  </v>
      </c>
      <c r="K72" s="207" t="str">
        <f t="shared" ref="K72:K101" si="10">IF(N72=1,"Mr.","Ms.")</f>
        <v>Mr.</v>
      </c>
      <c r="L72" s="208"/>
      <c r="M72" s="208"/>
      <c r="N72" s="207">
        <v>1</v>
      </c>
      <c r="O72" s="231">
        <v>236190</v>
      </c>
      <c r="P72" s="210">
        <f t="shared" ref="P72:P101" si="11">DATE(YEAR(O72)-543,MONTH(O72),DAY(O72))</f>
        <v>37863</v>
      </c>
      <c r="Q72" s="210">
        <f t="shared" ref="Q72:Q101" ca="1" si="12">TODAY()</f>
        <v>44376</v>
      </c>
      <c r="R72" s="211">
        <f t="shared" ref="R72:R101" ca="1" si="13">DATEDIF(P72,Q72,"Y")</f>
        <v>17</v>
      </c>
      <c r="S72" s="212" t="s">
        <v>4261</v>
      </c>
      <c r="T72" s="208" t="s">
        <v>4521</v>
      </c>
      <c r="U72" s="215"/>
      <c r="W72" s="206">
        <v>1</v>
      </c>
    </row>
    <row r="73" spans="1:23" s="206" customFormat="1" x14ac:dyDescent="0.3">
      <c r="A73" s="207">
        <v>2</v>
      </c>
      <c r="B73" s="207">
        <v>4</v>
      </c>
      <c r="C73" s="207">
        <v>3</v>
      </c>
      <c r="D73" s="207">
        <v>13</v>
      </c>
      <c r="E73" s="207">
        <v>19303</v>
      </c>
      <c r="F73" s="207" t="str">
        <f t="shared" ca="1" si="7"/>
        <v>นาย</v>
      </c>
      <c r="G73" s="208" t="s">
        <v>4229</v>
      </c>
      <c r="H73" s="208" t="s">
        <v>4197</v>
      </c>
      <c r="I73" s="208" t="str">
        <f t="shared" ca="1" si="8"/>
        <v>นายธิษณ์ศรัณย์  มีเอี่ยม</v>
      </c>
      <c r="J73" s="208" t="str">
        <f t="shared" si="9"/>
        <v xml:space="preserve">Mr.  </v>
      </c>
      <c r="K73" s="207" t="str">
        <f t="shared" si="10"/>
        <v>Mr.</v>
      </c>
      <c r="L73" s="208"/>
      <c r="M73" s="208"/>
      <c r="N73" s="207">
        <v>1</v>
      </c>
      <c r="O73" s="231">
        <v>236190</v>
      </c>
      <c r="P73" s="210">
        <f t="shared" si="11"/>
        <v>37863</v>
      </c>
      <c r="Q73" s="210">
        <f t="shared" ca="1" si="12"/>
        <v>44376</v>
      </c>
      <c r="R73" s="211">
        <f t="shared" ca="1" si="13"/>
        <v>17</v>
      </c>
      <c r="S73" s="212" t="s">
        <v>4258</v>
      </c>
      <c r="T73" s="208" t="s">
        <v>4521</v>
      </c>
      <c r="U73" s="215"/>
      <c r="W73" s="206">
        <v>1</v>
      </c>
    </row>
    <row r="74" spans="1:23" s="206" customFormat="1" x14ac:dyDescent="0.3">
      <c r="A74" s="207">
        <v>3</v>
      </c>
      <c r="B74" s="207">
        <v>4</v>
      </c>
      <c r="C74" s="207">
        <v>3</v>
      </c>
      <c r="D74" s="207">
        <v>15</v>
      </c>
      <c r="E74" s="207">
        <v>19305</v>
      </c>
      <c r="F74" s="207" t="str">
        <f t="shared" ca="1" si="7"/>
        <v>นาย</v>
      </c>
      <c r="G74" s="208" t="s">
        <v>2367</v>
      </c>
      <c r="H74" s="208" t="s">
        <v>4202</v>
      </c>
      <c r="I74" s="208" t="str">
        <f t="shared" ca="1" si="8"/>
        <v>นายนัฐวุฒิ  นามลีลา</v>
      </c>
      <c r="J74" s="208" t="str">
        <f t="shared" si="9"/>
        <v xml:space="preserve">Mr.  </v>
      </c>
      <c r="K74" s="207" t="str">
        <f t="shared" si="10"/>
        <v>Mr.</v>
      </c>
      <c r="L74" s="208"/>
      <c r="M74" s="208"/>
      <c r="N74" s="207">
        <v>1</v>
      </c>
      <c r="O74" s="231">
        <v>236190</v>
      </c>
      <c r="P74" s="210">
        <f t="shared" si="11"/>
        <v>37863</v>
      </c>
      <c r="Q74" s="210">
        <f t="shared" ca="1" si="12"/>
        <v>44376</v>
      </c>
      <c r="R74" s="211">
        <f t="shared" ca="1" si="13"/>
        <v>17</v>
      </c>
      <c r="S74" s="212" t="s">
        <v>4263</v>
      </c>
      <c r="T74" s="208" t="s">
        <v>4521</v>
      </c>
      <c r="U74" s="215"/>
      <c r="W74" s="206">
        <v>1</v>
      </c>
    </row>
    <row r="75" spans="1:23" s="206" customFormat="1" x14ac:dyDescent="0.3">
      <c r="A75" s="207">
        <v>4</v>
      </c>
      <c r="B75" s="207">
        <v>4</v>
      </c>
      <c r="C75" s="207">
        <v>3</v>
      </c>
      <c r="D75" s="207">
        <v>19</v>
      </c>
      <c r="E75" s="207">
        <v>19310</v>
      </c>
      <c r="F75" s="207" t="str">
        <f t="shared" ca="1" si="7"/>
        <v>นาย</v>
      </c>
      <c r="G75" s="208" t="s">
        <v>381</v>
      </c>
      <c r="H75" s="208" t="s">
        <v>4205</v>
      </c>
      <c r="I75" s="208" t="str">
        <f t="shared" ca="1" si="8"/>
        <v>นายพีรพัฒน์  ธีรพีวัชร์</v>
      </c>
      <c r="J75" s="208" t="str">
        <f t="shared" si="9"/>
        <v xml:space="preserve">Mr.  </v>
      </c>
      <c r="K75" s="207" t="str">
        <f t="shared" si="10"/>
        <v>Mr.</v>
      </c>
      <c r="L75" s="208"/>
      <c r="M75" s="208"/>
      <c r="N75" s="207">
        <v>1</v>
      </c>
      <c r="O75" s="231">
        <v>236190</v>
      </c>
      <c r="P75" s="210">
        <f t="shared" si="11"/>
        <v>37863</v>
      </c>
      <c r="Q75" s="210">
        <f t="shared" ca="1" si="12"/>
        <v>44376</v>
      </c>
      <c r="R75" s="211">
        <f t="shared" ca="1" si="13"/>
        <v>17</v>
      </c>
      <c r="S75" s="212" t="s">
        <v>4266</v>
      </c>
      <c r="T75" s="208" t="s">
        <v>4521</v>
      </c>
      <c r="U75" s="215"/>
      <c r="W75" s="206">
        <v>1</v>
      </c>
    </row>
    <row r="76" spans="1:23" s="206" customFormat="1" x14ac:dyDescent="0.3">
      <c r="A76" s="207">
        <v>5</v>
      </c>
      <c r="B76" s="207">
        <v>4</v>
      </c>
      <c r="C76" s="207">
        <v>3</v>
      </c>
      <c r="D76" s="207">
        <v>21</v>
      </c>
      <c r="E76" s="207">
        <v>19313</v>
      </c>
      <c r="F76" s="207" t="str">
        <f t="shared" ca="1" si="7"/>
        <v>นาย</v>
      </c>
      <c r="G76" s="208" t="s">
        <v>4245</v>
      </c>
      <c r="H76" s="208" t="s">
        <v>4219</v>
      </c>
      <c r="I76" s="208" t="str">
        <f t="shared" ca="1" si="8"/>
        <v>นายยงกฤต  นกลอย</v>
      </c>
      <c r="J76" s="208" t="str">
        <f t="shared" si="9"/>
        <v xml:space="preserve">Mr.  </v>
      </c>
      <c r="K76" s="207" t="str">
        <f t="shared" si="10"/>
        <v>Mr.</v>
      </c>
      <c r="L76" s="208"/>
      <c r="M76" s="208"/>
      <c r="N76" s="207">
        <v>1</v>
      </c>
      <c r="O76" s="231">
        <v>236190</v>
      </c>
      <c r="P76" s="210">
        <f t="shared" si="11"/>
        <v>37863</v>
      </c>
      <c r="Q76" s="210">
        <f t="shared" ca="1" si="12"/>
        <v>44376</v>
      </c>
      <c r="R76" s="211">
        <f t="shared" ca="1" si="13"/>
        <v>17</v>
      </c>
      <c r="S76" s="212" t="s">
        <v>4282</v>
      </c>
      <c r="T76" s="208" t="s">
        <v>4521</v>
      </c>
      <c r="U76" s="215"/>
      <c r="W76" s="206">
        <v>1</v>
      </c>
    </row>
    <row r="77" spans="1:23" s="206" customFormat="1" x14ac:dyDescent="0.3">
      <c r="A77" s="207">
        <v>6</v>
      </c>
      <c r="B77" s="207">
        <v>4</v>
      </c>
      <c r="C77" s="207">
        <v>3</v>
      </c>
      <c r="D77" s="207">
        <v>22</v>
      </c>
      <c r="E77" s="207">
        <v>19314</v>
      </c>
      <c r="F77" s="207" t="str">
        <f t="shared" ca="1" si="7"/>
        <v>นาย</v>
      </c>
      <c r="G77" s="208" t="s">
        <v>4231</v>
      </c>
      <c r="H77" s="208" t="s">
        <v>4199</v>
      </c>
      <c r="I77" s="208" t="str">
        <f t="shared" ca="1" si="8"/>
        <v>นายรดิศ  บุตรอินทร์</v>
      </c>
      <c r="J77" s="208" t="str">
        <f t="shared" si="9"/>
        <v xml:space="preserve">Mr.  </v>
      </c>
      <c r="K77" s="207" t="str">
        <f t="shared" si="10"/>
        <v>Mr.</v>
      </c>
      <c r="L77" s="208"/>
      <c r="M77" s="208"/>
      <c r="N77" s="207">
        <v>1</v>
      </c>
      <c r="O77" s="231">
        <v>236190</v>
      </c>
      <c r="P77" s="210">
        <f t="shared" si="11"/>
        <v>37863</v>
      </c>
      <c r="Q77" s="210">
        <f t="shared" ca="1" si="12"/>
        <v>44376</v>
      </c>
      <c r="R77" s="211">
        <f t="shared" ca="1" si="13"/>
        <v>17</v>
      </c>
      <c r="S77" s="212" t="s">
        <v>4260</v>
      </c>
      <c r="T77" s="208" t="s">
        <v>4521</v>
      </c>
      <c r="U77" s="215"/>
      <c r="W77" s="206">
        <v>1</v>
      </c>
    </row>
    <row r="78" spans="1:23" s="206" customFormat="1" x14ac:dyDescent="0.3">
      <c r="A78" s="207">
        <v>7</v>
      </c>
      <c r="B78" s="207">
        <v>4</v>
      </c>
      <c r="C78" s="207">
        <v>3</v>
      </c>
      <c r="D78" s="207">
        <v>24</v>
      </c>
      <c r="E78" s="207">
        <v>19316</v>
      </c>
      <c r="F78" s="207" t="str">
        <f t="shared" ca="1" si="7"/>
        <v>นาย</v>
      </c>
      <c r="G78" s="208" t="s">
        <v>4227</v>
      </c>
      <c r="H78" s="208" t="s">
        <v>4195</v>
      </c>
      <c r="I78" s="208" t="str">
        <f t="shared" ca="1" si="8"/>
        <v>นายวทัญญู  จาระ</v>
      </c>
      <c r="J78" s="208" t="str">
        <f t="shared" si="9"/>
        <v xml:space="preserve">Mr.  </v>
      </c>
      <c r="K78" s="207" t="str">
        <f t="shared" si="10"/>
        <v>Mr.</v>
      </c>
      <c r="L78" s="208"/>
      <c r="M78" s="208"/>
      <c r="N78" s="207">
        <v>1</v>
      </c>
      <c r="O78" s="231">
        <v>236190</v>
      </c>
      <c r="P78" s="210">
        <f t="shared" si="11"/>
        <v>37863</v>
      </c>
      <c r="Q78" s="210">
        <f t="shared" ca="1" si="12"/>
        <v>44376</v>
      </c>
      <c r="R78" s="211">
        <f t="shared" ca="1" si="13"/>
        <v>17</v>
      </c>
      <c r="S78" s="212" t="s">
        <v>4256</v>
      </c>
      <c r="T78" s="208" t="s">
        <v>4521</v>
      </c>
      <c r="U78" s="215"/>
      <c r="W78" s="206">
        <v>1</v>
      </c>
    </row>
    <row r="79" spans="1:23" s="206" customFormat="1" x14ac:dyDescent="0.3">
      <c r="A79" s="207">
        <v>8</v>
      </c>
      <c r="B79" s="207">
        <v>4</v>
      </c>
      <c r="C79" s="207">
        <v>3</v>
      </c>
      <c r="D79" s="207">
        <v>25</v>
      </c>
      <c r="E79" s="207">
        <v>19317</v>
      </c>
      <c r="F79" s="207" t="str">
        <f t="shared" ca="1" si="7"/>
        <v>นาย</v>
      </c>
      <c r="G79" s="208" t="s">
        <v>4234</v>
      </c>
      <c r="H79" s="208" t="s">
        <v>4203</v>
      </c>
      <c r="I79" s="208" t="str">
        <f t="shared" ca="1" si="8"/>
        <v>นายวรรณธัช  ไทยประดิษฐ์</v>
      </c>
      <c r="J79" s="208" t="str">
        <f t="shared" si="9"/>
        <v xml:space="preserve">Mr.  </v>
      </c>
      <c r="K79" s="207" t="str">
        <f t="shared" si="10"/>
        <v>Mr.</v>
      </c>
      <c r="L79" s="208"/>
      <c r="M79" s="208"/>
      <c r="N79" s="207">
        <v>1</v>
      </c>
      <c r="O79" s="231">
        <v>236190</v>
      </c>
      <c r="P79" s="210">
        <f t="shared" si="11"/>
        <v>37863</v>
      </c>
      <c r="Q79" s="210">
        <f t="shared" ca="1" si="12"/>
        <v>44376</v>
      </c>
      <c r="R79" s="211">
        <f t="shared" ca="1" si="13"/>
        <v>17</v>
      </c>
      <c r="S79" s="212" t="s">
        <v>4264</v>
      </c>
      <c r="T79" s="208" t="s">
        <v>4521</v>
      </c>
      <c r="U79" s="215"/>
      <c r="W79" s="206">
        <v>1</v>
      </c>
    </row>
    <row r="80" spans="1:23" s="206" customFormat="1" x14ac:dyDescent="0.3">
      <c r="A80" s="207">
        <v>9</v>
      </c>
      <c r="B80" s="207">
        <v>4</v>
      </c>
      <c r="C80" s="207">
        <v>3</v>
      </c>
      <c r="D80" s="207">
        <v>28</v>
      </c>
      <c r="E80" s="207">
        <v>19320</v>
      </c>
      <c r="F80" s="207" t="str">
        <f t="shared" ca="1" si="7"/>
        <v>นาย</v>
      </c>
      <c r="G80" s="208" t="s">
        <v>4228</v>
      </c>
      <c r="H80" s="208" t="s">
        <v>4196</v>
      </c>
      <c r="I80" s="208" t="str">
        <f t="shared" ca="1" si="8"/>
        <v>นายวีรชัย  ใจเที่ยงธรรม</v>
      </c>
      <c r="J80" s="208" t="str">
        <f t="shared" si="9"/>
        <v xml:space="preserve">Mr.  </v>
      </c>
      <c r="K80" s="207" t="str">
        <f t="shared" si="10"/>
        <v>Mr.</v>
      </c>
      <c r="L80" s="208"/>
      <c r="M80" s="208"/>
      <c r="N80" s="207">
        <v>1</v>
      </c>
      <c r="O80" s="231">
        <v>236190</v>
      </c>
      <c r="P80" s="210">
        <f t="shared" si="11"/>
        <v>37863</v>
      </c>
      <c r="Q80" s="210">
        <f t="shared" ca="1" si="12"/>
        <v>44376</v>
      </c>
      <c r="R80" s="211">
        <f t="shared" ca="1" si="13"/>
        <v>17</v>
      </c>
      <c r="S80" s="212" t="s">
        <v>4257</v>
      </c>
      <c r="T80" s="208" t="s">
        <v>4521</v>
      </c>
      <c r="U80" s="215"/>
      <c r="W80" s="206">
        <v>1</v>
      </c>
    </row>
    <row r="81" spans="1:23" s="206" customFormat="1" x14ac:dyDescent="0.3">
      <c r="A81" s="207">
        <v>10</v>
      </c>
      <c r="B81" s="207">
        <v>4</v>
      </c>
      <c r="C81" s="207">
        <v>3</v>
      </c>
      <c r="D81" s="207">
        <v>31</v>
      </c>
      <c r="E81" s="207">
        <v>19323</v>
      </c>
      <c r="F81" s="207" t="s">
        <v>436</v>
      </c>
      <c r="G81" s="208" t="s">
        <v>4502</v>
      </c>
      <c r="H81" s="208" t="s">
        <v>4503</v>
      </c>
      <c r="I81" s="208" t="str">
        <f t="shared" si="8"/>
        <v>นายศิรวัฒน์  แสนคำคิด</v>
      </c>
      <c r="J81" s="208" t="str">
        <f t="shared" si="9"/>
        <v xml:space="preserve">Mr.  </v>
      </c>
      <c r="K81" s="207" t="str">
        <f t="shared" si="10"/>
        <v>Mr.</v>
      </c>
      <c r="L81" s="208"/>
      <c r="M81" s="208"/>
      <c r="N81" s="207">
        <v>1</v>
      </c>
      <c r="O81" s="231">
        <v>236191</v>
      </c>
      <c r="P81" s="210">
        <f t="shared" si="11"/>
        <v>37864</v>
      </c>
      <c r="Q81" s="210">
        <f t="shared" ca="1" si="12"/>
        <v>44376</v>
      </c>
      <c r="R81" s="211">
        <f t="shared" ca="1" si="13"/>
        <v>17</v>
      </c>
      <c r="S81" s="212" t="s">
        <v>4285</v>
      </c>
      <c r="T81" s="208" t="s">
        <v>4521</v>
      </c>
      <c r="U81" s="215"/>
      <c r="W81" s="206">
        <v>1</v>
      </c>
    </row>
    <row r="82" spans="1:23" s="206" customFormat="1" x14ac:dyDescent="0.3">
      <c r="A82" s="207">
        <v>11</v>
      </c>
      <c r="B82" s="207">
        <v>4</v>
      </c>
      <c r="C82" s="207">
        <v>3</v>
      </c>
      <c r="D82" s="207">
        <v>32</v>
      </c>
      <c r="E82" s="207">
        <v>19324</v>
      </c>
      <c r="F82" s="207" t="str">
        <f ca="1">IF(R82&gt;=15,IF(N82=1,"นาย","นางสาว"),IF(N82=1,"เด็กชาย","เด็กหญิง"))</f>
        <v>นาย</v>
      </c>
      <c r="G82" s="208" t="s">
        <v>4233</v>
      </c>
      <c r="H82" s="208" t="s">
        <v>4201</v>
      </c>
      <c r="I82" s="208" t="str">
        <f t="shared" ca="1" si="8"/>
        <v>นายศิรวิทย์  ช่องท้วม</v>
      </c>
      <c r="J82" s="208" t="str">
        <f t="shared" si="9"/>
        <v xml:space="preserve">Mr.  </v>
      </c>
      <c r="K82" s="207" t="str">
        <f t="shared" si="10"/>
        <v>Mr.</v>
      </c>
      <c r="L82" s="208"/>
      <c r="M82" s="208"/>
      <c r="N82" s="207">
        <v>1</v>
      </c>
      <c r="O82" s="231">
        <v>236190</v>
      </c>
      <c r="P82" s="210">
        <f t="shared" si="11"/>
        <v>37863</v>
      </c>
      <c r="Q82" s="210">
        <f t="shared" ca="1" si="12"/>
        <v>44376</v>
      </c>
      <c r="R82" s="211">
        <f t="shared" ca="1" si="13"/>
        <v>17</v>
      </c>
      <c r="S82" s="212" t="s">
        <v>4262</v>
      </c>
      <c r="T82" s="208" t="s">
        <v>4521</v>
      </c>
      <c r="U82" s="215"/>
      <c r="W82" s="206">
        <v>1</v>
      </c>
    </row>
    <row r="83" spans="1:23" s="206" customFormat="1" x14ac:dyDescent="0.3">
      <c r="A83" s="207">
        <v>12</v>
      </c>
      <c r="B83" s="207">
        <v>4</v>
      </c>
      <c r="C83" s="207">
        <v>3</v>
      </c>
      <c r="D83" s="207">
        <v>34</v>
      </c>
      <c r="E83" s="207">
        <v>19326</v>
      </c>
      <c r="F83" s="207" t="s">
        <v>436</v>
      </c>
      <c r="G83" s="208" t="s">
        <v>1828</v>
      </c>
      <c r="H83" s="208" t="s">
        <v>4504</v>
      </c>
      <c r="I83" s="208" t="str">
        <f t="shared" si="8"/>
        <v>นายสิทธิพล  แสงสุวรรณ์</v>
      </c>
      <c r="J83" s="208" t="str">
        <f t="shared" si="9"/>
        <v xml:space="preserve">Mr.  </v>
      </c>
      <c r="K83" s="207" t="str">
        <f t="shared" si="10"/>
        <v>Mr.</v>
      </c>
      <c r="L83" s="208"/>
      <c r="M83" s="208"/>
      <c r="N83" s="207">
        <v>1</v>
      </c>
      <c r="O83" s="231">
        <v>236192</v>
      </c>
      <c r="P83" s="210">
        <f t="shared" si="11"/>
        <v>37865</v>
      </c>
      <c r="Q83" s="210">
        <f t="shared" ca="1" si="12"/>
        <v>44376</v>
      </c>
      <c r="R83" s="211">
        <f t="shared" ca="1" si="13"/>
        <v>17</v>
      </c>
      <c r="S83" s="212" t="s">
        <v>4285</v>
      </c>
      <c r="T83" s="208" t="s">
        <v>4521</v>
      </c>
      <c r="U83" s="215"/>
      <c r="W83" s="206">
        <v>1</v>
      </c>
    </row>
    <row r="84" spans="1:23" s="206" customFormat="1" x14ac:dyDescent="0.3">
      <c r="A84" s="207">
        <v>13</v>
      </c>
      <c r="B84" s="207">
        <v>4</v>
      </c>
      <c r="C84" s="207">
        <v>3</v>
      </c>
      <c r="D84" s="207">
        <v>35</v>
      </c>
      <c r="E84" s="207">
        <v>19327</v>
      </c>
      <c r="F84" s="207" t="str">
        <f t="shared" ref="F84:F99" ca="1" si="14">IF(R84&gt;=15,IF(N84=1,"นาย","นางสาว"),IF(N84=1,"เด็กชาย","เด็กหญิง"))</f>
        <v>นาย</v>
      </c>
      <c r="G84" s="208" t="s">
        <v>4230</v>
      </c>
      <c r="H84" s="208" t="s">
        <v>4198</v>
      </c>
      <c r="I84" s="208" t="str">
        <f t="shared" ca="1" si="8"/>
        <v>นายอภิชา  กลิ่นหอมกมล</v>
      </c>
      <c r="J84" s="208" t="str">
        <f t="shared" si="9"/>
        <v xml:space="preserve">Mr.  </v>
      </c>
      <c r="K84" s="207" t="str">
        <f t="shared" si="10"/>
        <v>Mr.</v>
      </c>
      <c r="L84" s="208"/>
      <c r="M84" s="208"/>
      <c r="N84" s="207">
        <v>1</v>
      </c>
      <c r="O84" s="231">
        <v>236190</v>
      </c>
      <c r="P84" s="210">
        <f t="shared" si="11"/>
        <v>37863</v>
      </c>
      <c r="Q84" s="210">
        <f t="shared" ca="1" si="12"/>
        <v>44376</v>
      </c>
      <c r="R84" s="211">
        <f t="shared" ca="1" si="13"/>
        <v>17</v>
      </c>
      <c r="S84" s="212" t="s">
        <v>4259</v>
      </c>
      <c r="T84" s="208" t="s">
        <v>4521</v>
      </c>
      <c r="U84" s="215"/>
      <c r="W84" s="206">
        <v>1</v>
      </c>
    </row>
    <row r="85" spans="1:23" s="206" customFormat="1" x14ac:dyDescent="0.3">
      <c r="A85" s="207">
        <v>14</v>
      </c>
      <c r="B85" s="207">
        <v>4</v>
      </c>
      <c r="C85" s="207">
        <v>3</v>
      </c>
      <c r="D85" s="207">
        <v>36</v>
      </c>
      <c r="E85" s="207">
        <v>19329</v>
      </c>
      <c r="F85" s="207" t="str">
        <f t="shared" ca="1" si="14"/>
        <v>นาย</v>
      </c>
      <c r="G85" s="208" t="s">
        <v>4235</v>
      </c>
      <c r="H85" s="208" t="s">
        <v>4204</v>
      </c>
      <c r="I85" s="208" t="str">
        <f t="shared" ca="1" si="8"/>
        <v>นายเอกพันธ์  พอจิตกุศล</v>
      </c>
      <c r="J85" s="208" t="str">
        <f t="shared" si="9"/>
        <v xml:space="preserve">Mr.  </v>
      </c>
      <c r="K85" s="207" t="str">
        <f t="shared" si="10"/>
        <v>Mr.</v>
      </c>
      <c r="L85" s="208"/>
      <c r="M85" s="208"/>
      <c r="N85" s="207">
        <v>1</v>
      </c>
      <c r="O85" s="231">
        <v>236190</v>
      </c>
      <c r="P85" s="210">
        <f t="shared" si="11"/>
        <v>37863</v>
      </c>
      <c r="Q85" s="210">
        <f t="shared" ca="1" si="12"/>
        <v>44376</v>
      </c>
      <c r="R85" s="211">
        <f t="shared" ca="1" si="13"/>
        <v>17</v>
      </c>
      <c r="S85" s="212" t="s">
        <v>4265</v>
      </c>
      <c r="T85" s="208" t="s">
        <v>4521</v>
      </c>
      <c r="U85" s="215"/>
      <c r="W85" s="206">
        <v>1</v>
      </c>
    </row>
    <row r="86" spans="1:23" s="206" customFormat="1" x14ac:dyDescent="0.3">
      <c r="A86" s="207">
        <v>15</v>
      </c>
      <c r="B86" s="207">
        <v>4</v>
      </c>
      <c r="C86" s="207">
        <v>4</v>
      </c>
      <c r="D86" s="207">
        <v>3</v>
      </c>
      <c r="E86" s="207">
        <v>18323</v>
      </c>
      <c r="F86" s="207" t="str">
        <f t="shared" ca="1" si="14"/>
        <v>นาย</v>
      </c>
      <c r="G86" s="208" t="s">
        <v>4335</v>
      </c>
      <c r="H86" s="208" t="s">
        <v>4312</v>
      </c>
      <c r="I86" s="208" t="str">
        <f t="shared" ca="1" si="8"/>
        <v>นายรัตนากร  เฟื่องชีวิต</v>
      </c>
      <c r="J86" s="208" t="str">
        <f t="shared" si="9"/>
        <v xml:space="preserve">Mr.  </v>
      </c>
      <c r="K86" s="207" t="str">
        <f t="shared" si="10"/>
        <v>Mr.</v>
      </c>
      <c r="L86" s="208"/>
      <c r="M86" s="208"/>
      <c r="N86" s="207">
        <v>1</v>
      </c>
      <c r="O86" s="231">
        <v>236190</v>
      </c>
      <c r="P86" s="210">
        <f t="shared" si="11"/>
        <v>37863</v>
      </c>
      <c r="Q86" s="210">
        <f t="shared" ca="1" si="12"/>
        <v>44376</v>
      </c>
      <c r="R86" s="211">
        <f t="shared" ca="1" si="13"/>
        <v>17</v>
      </c>
      <c r="S86" s="212" t="s">
        <v>4372</v>
      </c>
      <c r="T86" s="208" t="s">
        <v>4521</v>
      </c>
      <c r="U86" s="215"/>
      <c r="W86" s="206">
        <v>1</v>
      </c>
    </row>
    <row r="87" spans="1:23" s="206" customFormat="1" x14ac:dyDescent="0.3">
      <c r="A87" s="207">
        <v>16</v>
      </c>
      <c r="B87" s="207">
        <v>4</v>
      </c>
      <c r="C87" s="207">
        <v>4</v>
      </c>
      <c r="D87" s="207">
        <v>16</v>
      </c>
      <c r="E87" s="207">
        <v>19331</v>
      </c>
      <c r="F87" s="207" t="str">
        <f t="shared" ca="1" si="14"/>
        <v>นาย</v>
      </c>
      <c r="G87" s="208" t="s">
        <v>4324</v>
      </c>
      <c r="H87" s="208" t="s">
        <v>4294</v>
      </c>
      <c r="I87" s="208" t="str">
        <f t="shared" ca="1" si="8"/>
        <v>นายกรินทร์  นนท์แก้ว</v>
      </c>
      <c r="J87" s="208" t="str">
        <f t="shared" si="9"/>
        <v xml:space="preserve">Mr.  </v>
      </c>
      <c r="K87" s="207" t="str">
        <f t="shared" si="10"/>
        <v>Mr.</v>
      </c>
      <c r="L87" s="208"/>
      <c r="M87" s="208"/>
      <c r="N87" s="207">
        <v>1</v>
      </c>
      <c r="O87" s="231">
        <v>236190</v>
      </c>
      <c r="P87" s="210">
        <f t="shared" si="11"/>
        <v>37863</v>
      </c>
      <c r="Q87" s="210">
        <f t="shared" ca="1" si="12"/>
        <v>44376</v>
      </c>
      <c r="R87" s="211">
        <f t="shared" ca="1" si="13"/>
        <v>17</v>
      </c>
      <c r="S87" s="212" t="s">
        <v>4352</v>
      </c>
      <c r="T87" s="208" t="s">
        <v>4521</v>
      </c>
      <c r="U87" s="215"/>
      <c r="W87" s="206">
        <v>1</v>
      </c>
    </row>
    <row r="88" spans="1:23" s="206" customFormat="1" x14ac:dyDescent="0.3">
      <c r="A88" s="207">
        <v>17</v>
      </c>
      <c r="B88" s="207">
        <v>4</v>
      </c>
      <c r="C88" s="207">
        <v>4</v>
      </c>
      <c r="D88" s="207">
        <v>18</v>
      </c>
      <c r="E88" s="207">
        <v>19333</v>
      </c>
      <c r="F88" s="207" t="str">
        <f t="shared" ca="1" si="14"/>
        <v>นาย</v>
      </c>
      <c r="G88" s="208" t="s">
        <v>4341</v>
      </c>
      <c r="H88" s="208" t="s">
        <v>4318</v>
      </c>
      <c r="I88" s="208" t="str">
        <f t="shared" ca="1" si="8"/>
        <v>นายกิติศักดิ์  กล่ำนาก</v>
      </c>
      <c r="J88" s="208" t="str">
        <f t="shared" si="9"/>
        <v xml:space="preserve">Mr.  </v>
      </c>
      <c r="K88" s="207" t="str">
        <f t="shared" si="10"/>
        <v>Mr.</v>
      </c>
      <c r="L88" s="208"/>
      <c r="M88" s="208"/>
      <c r="N88" s="207">
        <v>1</v>
      </c>
      <c r="O88" s="231">
        <v>236190</v>
      </c>
      <c r="P88" s="210">
        <f t="shared" si="11"/>
        <v>37863</v>
      </c>
      <c r="Q88" s="210">
        <f t="shared" ca="1" si="12"/>
        <v>44376</v>
      </c>
      <c r="R88" s="211">
        <f t="shared" ca="1" si="13"/>
        <v>17</v>
      </c>
      <c r="S88" s="212" t="s">
        <v>4378</v>
      </c>
      <c r="T88" s="208" t="s">
        <v>4521</v>
      </c>
      <c r="U88" s="215"/>
      <c r="W88" s="206">
        <v>1</v>
      </c>
    </row>
    <row r="89" spans="1:23" s="206" customFormat="1" x14ac:dyDescent="0.3">
      <c r="A89" s="207">
        <v>18</v>
      </c>
      <c r="B89" s="207">
        <v>4</v>
      </c>
      <c r="C89" s="207">
        <v>4</v>
      </c>
      <c r="D89" s="207">
        <v>22</v>
      </c>
      <c r="E89" s="207">
        <v>19337</v>
      </c>
      <c r="F89" s="207" t="str">
        <f t="shared" ca="1" si="14"/>
        <v>นาย</v>
      </c>
      <c r="G89" s="208" t="s">
        <v>13</v>
      </c>
      <c r="H89" s="208" t="s">
        <v>4293</v>
      </c>
      <c r="I89" s="208" t="str">
        <f t="shared" ca="1" si="8"/>
        <v>นายธนวัฒน์  โสดาโคตร์</v>
      </c>
      <c r="J89" s="208" t="str">
        <f t="shared" si="9"/>
        <v xml:space="preserve">Mr.  </v>
      </c>
      <c r="K89" s="207" t="str">
        <f t="shared" si="10"/>
        <v>Mr.</v>
      </c>
      <c r="L89" s="208"/>
      <c r="M89" s="208"/>
      <c r="N89" s="207">
        <v>1</v>
      </c>
      <c r="O89" s="231">
        <v>236190</v>
      </c>
      <c r="P89" s="210">
        <f t="shared" si="11"/>
        <v>37863</v>
      </c>
      <c r="Q89" s="210">
        <f t="shared" ca="1" si="12"/>
        <v>44376</v>
      </c>
      <c r="R89" s="211">
        <f t="shared" ca="1" si="13"/>
        <v>17</v>
      </c>
      <c r="S89" s="212" t="s">
        <v>4351</v>
      </c>
      <c r="T89" s="208" t="s">
        <v>4521</v>
      </c>
      <c r="U89" s="215"/>
      <c r="W89" s="206">
        <v>1</v>
      </c>
    </row>
    <row r="90" spans="1:23" s="206" customFormat="1" x14ac:dyDescent="0.3">
      <c r="A90" s="207">
        <v>19</v>
      </c>
      <c r="B90" s="207">
        <v>4</v>
      </c>
      <c r="C90" s="207">
        <v>4</v>
      </c>
      <c r="D90" s="207">
        <v>25</v>
      </c>
      <c r="E90" s="207">
        <v>19341</v>
      </c>
      <c r="F90" s="207" t="str">
        <f t="shared" ca="1" si="14"/>
        <v>นาย</v>
      </c>
      <c r="G90" s="208" t="s">
        <v>4323</v>
      </c>
      <c r="H90" s="208" t="s">
        <v>4292</v>
      </c>
      <c r="I90" s="208" t="str">
        <f t="shared" ca="1" si="8"/>
        <v>นายนิพันธ์  เกตุบางลาย</v>
      </c>
      <c r="J90" s="208" t="str">
        <f t="shared" si="9"/>
        <v xml:space="preserve">Mr.  </v>
      </c>
      <c r="K90" s="207" t="str">
        <f t="shared" si="10"/>
        <v>Mr.</v>
      </c>
      <c r="L90" s="208"/>
      <c r="M90" s="208"/>
      <c r="N90" s="207">
        <v>1</v>
      </c>
      <c r="O90" s="231">
        <v>236190</v>
      </c>
      <c r="P90" s="210">
        <f t="shared" si="11"/>
        <v>37863</v>
      </c>
      <c r="Q90" s="210">
        <f t="shared" ca="1" si="12"/>
        <v>44376</v>
      </c>
      <c r="R90" s="211">
        <f t="shared" ca="1" si="13"/>
        <v>17</v>
      </c>
      <c r="S90" s="212" t="s">
        <v>4350</v>
      </c>
      <c r="T90" s="208" t="s">
        <v>4521</v>
      </c>
      <c r="U90" s="215"/>
      <c r="W90" s="206">
        <v>1</v>
      </c>
    </row>
    <row r="91" spans="1:23" s="206" customFormat="1" x14ac:dyDescent="0.3">
      <c r="A91" s="207">
        <v>20</v>
      </c>
      <c r="B91" s="207">
        <v>4</v>
      </c>
      <c r="C91" s="207">
        <v>4</v>
      </c>
      <c r="D91" s="207">
        <v>26</v>
      </c>
      <c r="E91" s="207">
        <v>19342</v>
      </c>
      <c r="F91" s="207" t="str">
        <f t="shared" ca="1" si="14"/>
        <v>นาย</v>
      </c>
      <c r="G91" s="208" t="s">
        <v>380</v>
      </c>
      <c r="H91" s="208" t="s">
        <v>4297</v>
      </c>
      <c r="I91" s="208" t="str">
        <f t="shared" ca="1" si="8"/>
        <v>นายปรัชญา  ใจตรง</v>
      </c>
      <c r="J91" s="208" t="str">
        <f t="shared" si="9"/>
        <v xml:space="preserve">Mr.  </v>
      </c>
      <c r="K91" s="207" t="str">
        <f t="shared" si="10"/>
        <v>Mr.</v>
      </c>
      <c r="L91" s="208"/>
      <c r="M91" s="208"/>
      <c r="N91" s="207">
        <v>1</v>
      </c>
      <c r="O91" s="231">
        <v>236190</v>
      </c>
      <c r="P91" s="210">
        <f t="shared" si="11"/>
        <v>37863</v>
      </c>
      <c r="Q91" s="210">
        <f t="shared" ca="1" si="12"/>
        <v>44376</v>
      </c>
      <c r="R91" s="211">
        <f t="shared" ca="1" si="13"/>
        <v>17</v>
      </c>
      <c r="S91" s="212" t="s">
        <v>4356</v>
      </c>
      <c r="T91" s="208" t="s">
        <v>4521</v>
      </c>
      <c r="U91" s="215"/>
      <c r="W91" s="206">
        <v>1</v>
      </c>
    </row>
    <row r="92" spans="1:23" s="206" customFormat="1" x14ac:dyDescent="0.3">
      <c r="A92" s="207">
        <v>21</v>
      </c>
      <c r="B92" s="207">
        <v>4</v>
      </c>
      <c r="C92" s="207">
        <v>4</v>
      </c>
      <c r="D92" s="207">
        <v>27</v>
      </c>
      <c r="E92" s="207">
        <v>19343</v>
      </c>
      <c r="F92" s="207" t="str">
        <f t="shared" ca="1" si="14"/>
        <v>นาย</v>
      </c>
      <c r="G92" s="208" t="s">
        <v>907</v>
      </c>
      <c r="H92" s="208" t="s">
        <v>4288</v>
      </c>
      <c r="I92" s="208" t="str">
        <f t="shared" ca="1" si="8"/>
        <v>นายภาคิน  ตรีอินทอง</v>
      </c>
      <c r="J92" s="208" t="str">
        <f t="shared" si="9"/>
        <v xml:space="preserve">Mr.  </v>
      </c>
      <c r="K92" s="207" t="str">
        <f t="shared" si="10"/>
        <v>Mr.</v>
      </c>
      <c r="L92" s="208"/>
      <c r="M92" s="208"/>
      <c r="N92" s="207">
        <v>1</v>
      </c>
      <c r="O92" s="231">
        <v>236190</v>
      </c>
      <c r="P92" s="210">
        <f t="shared" si="11"/>
        <v>37863</v>
      </c>
      <c r="Q92" s="210">
        <f t="shared" ca="1" si="12"/>
        <v>44376</v>
      </c>
      <c r="R92" s="211">
        <f t="shared" ca="1" si="13"/>
        <v>17</v>
      </c>
      <c r="S92" s="212" t="s">
        <v>4346</v>
      </c>
      <c r="T92" s="208" t="s">
        <v>4521</v>
      </c>
      <c r="U92" s="215"/>
      <c r="W92" s="206">
        <v>1</v>
      </c>
    </row>
    <row r="93" spans="1:23" s="206" customFormat="1" x14ac:dyDescent="0.3">
      <c r="A93" s="207">
        <v>22</v>
      </c>
      <c r="B93" s="207">
        <v>4</v>
      </c>
      <c r="C93" s="207">
        <v>4</v>
      </c>
      <c r="D93" s="207">
        <v>28</v>
      </c>
      <c r="E93" s="207">
        <v>19345</v>
      </c>
      <c r="F93" s="207" t="str">
        <f t="shared" ca="1" si="14"/>
        <v>นาย</v>
      </c>
      <c r="G93" s="208" t="s">
        <v>4325</v>
      </c>
      <c r="H93" s="208" t="s">
        <v>4295</v>
      </c>
      <c r="I93" s="208" t="str">
        <f t="shared" ca="1" si="8"/>
        <v>นายเรวัต  สุขุประกา</v>
      </c>
      <c r="J93" s="208" t="str">
        <f t="shared" si="9"/>
        <v xml:space="preserve">Mr.  </v>
      </c>
      <c r="K93" s="207" t="str">
        <f t="shared" si="10"/>
        <v>Mr.</v>
      </c>
      <c r="L93" s="208"/>
      <c r="M93" s="208"/>
      <c r="N93" s="207">
        <v>1</v>
      </c>
      <c r="O93" s="231">
        <v>236190</v>
      </c>
      <c r="P93" s="210">
        <f t="shared" si="11"/>
        <v>37863</v>
      </c>
      <c r="Q93" s="210">
        <f t="shared" ca="1" si="12"/>
        <v>44376</v>
      </c>
      <c r="R93" s="211">
        <f t="shared" ca="1" si="13"/>
        <v>17</v>
      </c>
      <c r="S93" s="212" t="s">
        <v>4353</v>
      </c>
      <c r="T93" s="208" t="s">
        <v>4521</v>
      </c>
      <c r="U93" s="215"/>
      <c r="W93" s="206">
        <v>1</v>
      </c>
    </row>
    <row r="94" spans="1:23" s="206" customFormat="1" x14ac:dyDescent="0.3">
      <c r="A94" s="207">
        <v>23</v>
      </c>
      <c r="B94" s="207">
        <v>4</v>
      </c>
      <c r="C94" s="207">
        <v>4</v>
      </c>
      <c r="D94" s="207">
        <v>29</v>
      </c>
      <c r="E94" s="207">
        <v>19346</v>
      </c>
      <c r="F94" s="207" t="str">
        <f t="shared" ca="1" si="14"/>
        <v>นาย</v>
      </c>
      <c r="G94" s="208" t="s">
        <v>4326</v>
      </c>
      <c r="H94" s="208" t="s">
        <v>4296</v>
      </c>
      <c r="I94" s="208" t="str">
        <f t="shared" ca="1" si="8"/>
        <v>นายวิศรุต  ยอดนุ้ย</v>
      </c>
      <c r="J94" s="208" t="str">
        <f t="shared" si="9"/>
        <v xml:space="preserve">Mr.  </v>
      </c>
      <c r="K94" s="207" t="str">
        <f t="shared" si="10"/>
        <v>Mr.</v>
      </c>
      <c r="L94" s="208"/>
      <c r="M94" s="208"/>
      <c r="N94" s="207">
        <v>1</v>
      </c>
      <c r="O94" s="231">
        <v>236190</v>
      </c>
      <c r="P94" s="210">
        <f t="shared" si="11"/>
        <v>37863</v>
      </c>
      <c r="Q94" s="210">
        <f t="shared" ca="1" si="12"/>
        <v>44376</v>
      </c>
      <c r="R94" s="211">
        <f t="shared" ca="1" si="13"/>
        <v>17</v>
      </c>
      <c r="S94" s="212" t="s">
        <v>4354</v>
      </c>
      <c r="T94" s="208" t="s">
        <v>4521</v>
      </c>
      <c r="U94" s="215"/>
      <c r="W94" s="206">
        <v>1</v>
      </c>
    </row>
    <row r="95" spans="1:23" s="206" customFormat="1" x14ac:dyDescent="0.3">
      <c r="A95" s="207">
        <v>24</v>
      </c>
      <c r="B95" s="207">
        <v>4</v>
      </c>
      <c r="C95" s="207">
        <v>4</v>
      </c>
      <c r="D95" s="207">
        <v>30</v>
      </c>
      <c r="E95" s="207">
        <v>19347</v>
      </c>
      <c r="F95" s="207" t="str">
        <f t="shared" ca="1" si="14"/>
        <v>นาย</v>
      </c>
      <c r="G95" s="208" t="s">
        <v>4326</v>
      </c>
      <c r="H95" s="208" t="s">
        <v>443</v>
      </c>
      <c r="I95" s="208" t="str">
        <f t="shared" ca="1" si="8"/>
        <v>นายวิศรุต  รุ่งเรือง</v>
      </c>
      <c r="J95" s="208" t="str">
        <f t="shared" si="9"/>
        <v xml:space="preserve">Mr.  </v>
      </c>
      <c r="K95" s="207" t="str">
        <f t="shared" si="10"/>
        <v>Mr.</v>
      </c>
      <c r="L95" s="208"/>
      <c r="M95" s="208"/>
      <c r="N95" s="207">
        <v>1</v>
      </c>
      <c r="O95" s="231">
        <v>236190</v>
      </c>
      <c r="P95" s="210">
        <f t="shared" si="11"/>
        <v>37863</v>
      </c>
      <c r="Q95" s="210">
        <f t="shared" ca="1" si="12"/>
        <v>44376</v>
      </c>
      <c r="R95" s="211">
        <f t="shared" ca="1" si="13"/>
        <v>17</v>
      </c>
      <c r="S95" s="212" t="s">
        <v>4355</v>
      </c>
      <c r="T95" s="208" t="s">
        <v>4521</v>
      </c>
      <c r="U95" s="215"/>
      <c r="W95" s="206">
        <v>1</v>
      </c>
    </row>
    <row r="96" spans="1:23" s="206" customFormat="1" x14ac:dyDescent="0.3">
      <c r="A96" s="207">
        <v>25</v>
      </c>
      <c r="B96" s="207">
        <v>4</v>
      </c>
      <c r="C96" s="207">
        <v>4</v>
      </c>
      <c r="D96" s="207">
        <v>33</v>
      </c>
      <c r="E96" s="207">
        <v>19351</v>
      </c>
      <c r="F96" s="207" t="str">
        <f t="shared" ca="1" si="14"/>
        <v>นาย</v>
      </c>
      <c r="G96" s="208" t="s">
        <v>4321</v>
      </c>
      <c r="H96" s="208" t="s">
        <v>4289</v>
      </c>
      <c r="I96" s="208" t="str">
        <f t="shared" ca="1" si="8"/>
        <v>นายสัจจานันท์  นภานวลละออง</v>
      </c>
      <c r="J96" s="208" t="str">
        <f t="shared" si="9"/>
        <v xml:space="preserve">Mr.  </v>
      </c>
      <c r="K96" s="207" t="str">
        <f t="shared" si="10"/>
        <v>Mr.</v>
      </c>
      <c r="L96" s="208"/>
      <c r="M96" s="208"/>
      <c r="N96" s="207">
        <v>1</v>
      </c>
      <c r="O96" s="231">
        <v>236190</v>
      </c>
      <c r="P96" s="210">
        <f t="shared" si="11"/>
        <v>37863</v>
      </c>
      <c r="Q96" s="210">
        <f t="shared" ca="1" si="12"/>
        <v>44376</v>
      </c>
      <c r="R96" s="211">
        <f t="shared" ca="1" si="13"/>
        <v>17</v>
      </c>
      <c r="S96" s="212" t="s">
        <v>4347</v>
      </c>
      <c r="T96" s="208" t="s">
        <v>4521</v>
      </c>
      <c r="U96" s="215"/>
      <c r="W96" s="206">
        <v>1</v>
      </c>
    </row>
    <row r="97" spans="1:23" s="206" customFormat="1" x14ac:dyDescent="0.3">
      <c r="A97" s="207">
        <v>26</v>
      </c>
      <c r="B97" s="207">
        <v>4</v>
      </c>
      <c r="C97" s="207">
        <v>4</v>
      </c>
      <c r="D97" s="207">
        <v>34</v>
      </c>
      <c r="E97" s="207">
        <v>19352</v>
      </c>
      <c r="F97" s="207" t="str">
        <f t="shared" ca="1" si="14"/>
        <v>นาย</v>
      </c>
      <c r="G97" s="208" t="s">
        <v>1895</v>
      </c>
      <c r="H97" s="208" t="s">
        <v>4290</v>
      </c>
      <c r="I97" s="208" t="str">
        <f t="shared" ca="1" si="8"/>
        <v>นายสิทธิโชค  เข้มแข็ง</v>
      </c>
      <c r="J97" s="208" t="str">
        <f t="shared" si="9"/>
        <v xml:space="preserve">Mr.  </v>
      </c>
      <c r="K97" s="207" t="str">
        <f t="shared" si="10"/>
        <v>Mr.</v>
      </c>
      <c r="L97" s="208"/>
      <c r="M97" s="208"/>
      <c r="N97" s="207">
        <v>1</v>
      </c>
      <c r="O97" s="231">
        <v>236190</v>
      </c>
      <c r="P97" s="210">
        <f t="shared" si="11"/>
        <v>37863</v>
      </c>
      <c r="Q97" s="210">
        <f t="shared" ca="1" si="12"/>
        <v>44376</v>
      </c>
      <c r="R97" s="211">
        <f t="shared" ca="1" si="13"/>
        <v>17</v>
      </c>
      <c r="S97" s="212" t="s">
        <v>4348</v>
      </c>
      <c r="T97" s="208" t="s">
        <v>4521</v>
      </c>
      <c r="U97" s="215"/>
      <c r="W97" s="206">
        <v>1</v>
      </c>
    </row>
    <row r="98" spans="1:23" s="206" customFormat="1" x14ac:dyDescent="0.3">
      <c r="A98" s="207">
        <v>27</v>
      </c>
      <c r="B98" s="207">
        <v>4</v>
      </c>
      <c r="C98" s="207">
        <v>4</v>
      </c>
      <c r="D98" s="207">
        <v>35</v>
      </c>
      <c r="E98" s="207">
        <v>19353</v>
      </c>
      <c r="F98" s="207" t="str">
        <f t="shared" ca="1" si="14"/>
        <v>นาย</v>
      </c>
      <c r="G98" s="208" t="s">
        <v>4322</v>
      </c>
      <c r="H98" s="208" t="s">
        <v>4291</v>
      </c>
      <c r="I98" s="208" t="str">
        <f t="shared" ca="1" si="8"/>
        <v>นายสุสหกิจจ์  พระคุณ</v>
      </c>
      <c r="J98" s="208" t="str">
        <f t="shared" si="9"/>
        <v xml:space="preserve">Mr.  </v>
      </c>
      <c r="K98" s="207" t="str">
        <f t="shared" si="10"/>
        <v>Mr.</v>
      </c>
      <c r="L98" s="208"/>
      <c r="M98" s="208"/>
      <c r="N98" s="207">
        <v>1</v>
      </c>
      <c r="O98" s="231">
        <v>236190</v>
      </c>
      <c r="P98" s="210">
        <f t="shared" si="11"/>
        <v>37863</v>
      </c>
      <c r="Q98" s="210">
        <f t="shared" ca="1" si="12"/>
        <v>44376</v>
      </c>
      <c r="R98" s="211">
        <f t="shared" ca="1" si="13"/>
        <v>17</v>
      </c>
      <c r="S98" s="212" t="s">
        <v>4349</v>
      </c>
      <c r="T98" s="208" t="s">
        <v>4521</v>
      </c>
      <c r="U98" s="215"/>
      <c r="W98" s="206">
        <v>1</v>
      </c>
    </row>
    <row r="99" spans="1:23" s="206" customFormat="1" x14ac:dyDescent="0.3">
      <c r="A99" s="207">
        <v>28</v>
      </c>
      <c r="B99" s="207">
        <v>4</v>
      </c>
      <c r="C99" s="207">
        <v>4</v>
      </c>
      <c r="D99" s="207">
        <v>36</v>
      </c>
      <c r="E99" s="207">
        <v>19354</v>
      </c>
      <c r="F99" s="207" t="str">
        <f t="shared" ca="1" si="14"/>
        <v>นาย</v>
      </c>
      <c r="G99" s="208" t="s">
        <v>4328</v>
      </c>
      <c r="H99" s="208" t="s">
        <v>4300</v>
      </c>
      <c r="I99" s="208" t="str">
        <f t="shared" ca="1" si="8"/>
        <v>นายอานัติ  มลิวัลย์</v>
      </c>
      <c r="J99" s="208" t="str">
        <f t="shared" si="9"/>
        <v xml:space="preserve">Mr.  </v>
      </c>
      <c r="K99" s="207" t="str">
        <f t="shared" si="10"/>
        <v>Mr.</v>
      </c>
      <c r="L99" s="208"/>
      <c r="M99" s="208"/>
      <c r="N99" s="207">
        <v>1</v>
      </c>
      <c r="O99" s="231">
        <v>236190</v>
      </c>
      <c r="P99" s="210">
        <f t="shared" si="11"/>
        <v>37863</v>
      </c>
      <c r="Q99" s="210">
        <f t="shared" ca="1" si="12"/>
        <v>44376</v>
      </c>
      <c r="R99" s="211">
        <f t="shared" ca="1" si="13"/>
        <v>17</v>
      </c>
      <c r="S99" s="212" t="s">
        <v>4359</v>
      </c>
      <c r="T99" s="208" t="s">
        <v>4521</v>
      </c>
      <c r="U99" s="215"/>
      <c r="W99" s="206">
        <v>1</v>
      </c>
    </row>
    <row r="100" spans="1:23" s="206" customFormat="1" x14ac:dyDescent="0.3">
      <c r="A100" s="207">
        <v>29</v>
      </c>
      <c r="B100" s="207">
        <v>4</v>
      </c>
      <c r="C100" s="207">
        <v>4</v>
      </c>
      <c r="D100" s="207">
        <v>37</v>
      </c>
      <c r="E100" s="207">
        <v>19355</v>
      </c>
      <c r="F100" s="207" t="s">
        <v>436</v>
      </c>
      <c r="G100" s="208" t="s">
        <v>1864</v>
      </c>
      <c r="H100" s="208" t="s">
        <v>4499</v>
      </c>
      <c r="I100" s="208" t="str">
        <f t="shared" si="8"/>
        <v>นายวรัญญู  ภูจอมคา</v>
      </c>
      <c r="J100" s="208" t="str">
        <f t="shared" si="9"/>
        <v xml:space="preserve">Mr.  </v>
      </c>
      <c r="K100" s="207" t="str">
        <f t="shared" si="10"/>
        <v>Mr.</v>
      </c>
      <c r="L100" s="208"/>
      <c r="M100" s="208"/>
      <c r="N100" s="207">
        <v>1</v>
      </c>
      <c r="O100" s="231">
        <v>236191</v>
      </c>
      <c r="P100" s="210">
        <f t="shared" si="11"/>
        <v>37864</v>
      </c>
      <c r="Q100" s="210">
        <f t="shared" ca="1" si="12"/>
        <v>44376</v>
      </c>
      <c r="R100" s="211">
        <f t="shared" ca="1" si="13"/>
        <v>17</v>
      </c>
      <c r="S100" s="212" t="s">
        <v>4359</v>
      </c>
      <c r="T100" s="208" t="s">
        <v>4521</v>
      </c>
      <c r="U100" s="215"/>
      <c r="W100" s="206">
        <v>1</v>
      </c>
    </row>
    <row r="101" spans="1:23" s="206" customFormat="1" x14ac:dyDescent="0.3">
      <c r="A101" s="207">
        <v>30</v>
      </c>
      <c r="B101" s="207">
        <v>4</v>
      </c>
      <c r="C101" s="207">
        <v>4</v>
      </c>
      <c r="D101" s="207">
        <v>38</v>
      </c>
      <c r="E101" s="207">
        <v>19356</v>
      </c>
      <c r="F101" s="207" t="s">
        <v>436</v>
      </c>
      <c r="G101" s="208" t="s">
        <v>4500</v>
      </c>
      <c r="H101" s="208" t="s">
        <v>4501</v>
      </c>
      <c r="I101" s="208" t="str">
        <f t="shared" si="8"/>
        <v>นายสิทธิกร  ลักษณะศรี</v>
      </c>
      <c r="J101" s="208" t="str">
        <f t="shared" si="9"/>
        <v xml:space="preserve">Mr.  </v>
      </c>
      <c r="K101" s="207" t="str">
        <f t="shared" si="10"/>
        <v>Mr.</v>
      </c>
      <c r="L101" s="208"/>
      <c r="M101" s="208"/>
      <c r="N101" s="207">
        <v>1</v>
      </c>
      <c r="O101" s="231">
        <v>236192</v>
      </c>
      <c r="P101" s="210">
        <f t="shared" si="11"/>
        <v>37865</v>
      </c>
      <c r="Q101" s="210">
        <f t="shared" ca="1" si="12"/>
        <v>44376</v>
      </c>
      <c r="R101" s="211">
        <f t="shared" ca="1" si="13"/>
        <v>17</v>
      </c>
      <c r="S101" s="212" t="s">
        <v>4359</v>
      </c>
      <c r="T101" s="208" t="s">
        <v>4521</v>
      </c>
      <c r="U101" s="215"/>
      <c r="W101" s="206">
        <v>1</v>
      </c>
    </row>
    <row r="102" spans="1:23" s="206" customFormat="1" x14ac:dyDescent="0.3">
      <c r="A102" s="207"/>
      <c r="B102" s="207"/>
      <c r="C102" s="207"/>
      <c r="D102" s="207"/>
      <c r="E102" s="207"/>
      <c r="F102" s="207"/>
      <c r="G102" s="208"/>
      <c r="H102" s="208"/>
      <c r="I102" s="208"/>
      <c r="J102" s="208"/>
      <c r="K102" s="207"/>
      <c r="L102" s="208"/>
      <c r="M102" s="208"/>
      <c r="N102" s="207"/>
      <c r="O102" s="231"/>
      <c r="P102" s="210"/>
      <c r="Q102" s="210"/>
      <c r="R102" s="211"/>
      <c r="S102" s="212"/>
      <c r="T102" s="208"/>
      <c r="U102" s="215"/>
    </row>
    <row r="103" spans="1:23" s="206" customFormat="1" x14ac:dyDescent="0.3">
      <c r="A103" s="207"/>
      <c r="B103" s="207"/>
      <c r="C103" s="207"/>
      <c r="D103" s="207"/>
      <c r="E103" s="207"/>
      <c r="F103" s="207"/>
      <c r="G103" s="208"/>
      <c r="H103" s="208"/>
      <c r="I103" s="208"/>
      <c r="J103" s="208"/>
      <c r="K103" s="207"/>
      <c r="L103" s="208"/>
      <c r="M103" s="208"/>
      <c r="N103" s="207"/>
      <c r="O103" s="231"/>
      <c r="P103" s="210"/>
      <c r="Q103" s="210"/>
      <c r="R103" s="211"/>
      <c r="S103" s="212"/>
      <c r="T103" s="208"/>
      <c r="U103" s="215"/>
    </row>
    <row r="104" spans="1:23" s="206" customFormat="1" x14ac:dyDescent="0.3">
      <c r="A104" s="207"/>
      <c r="B104" s="207"/>
      <c r="C104" s="207"/>
      <c r="D104" s="207"/>
      <c r="E104" s="207"/>
      <c r="F104" s="207"/>
      <c r="G104" s="208"/>
      <c r="H104" s="208"/>
      <c r="I104" s="208"/>
      <c r="J104" s="208"/>
      <c r="K104" s="207"/>
      <c r="L104" s="208"/>
      <c r="M104" s="208"/>
      <c r="N104" s="207"/>
      <c r="O104" s="231"/>
      <c r="P104" s="210"/>
      <c r="Q104" s="210"/>
      <c r="R104" s="211"/>
      <c r="S104" s="212"/>
      <c r="T104" s="208"/>
      <c r="U104" s="215"/>
    </row>
    <row r="105" spans="1:23" s="206" customFormat="1" x14ac:dyDescent="0.3">
      <c r="A105" s="207"/>
      <c r="B105" s="207"/>
      <c r="C105" s="207"/>
      <c r="D105" s="207"/>
      <c r="E105" s="207"/>
      <c r="F105" s="207"/>
      <c r="G105" s="208"/>
      <c r="H105" s="208"/>
      <c r="I105" s="208"/>
      <c r="J105" s="208"/>
      <c r="K105" s="207"/>
      <c r="L105" s="208"/>
      <c r="M105" s="208"/>
      <c r="N105" s="207"/>
      <c r="O105" s="231"/>
      <c r="P105" s="210"/>
      <c r="Q105" s="210"/>
      <c r="R105" s="211"/>
      <c r="S105" s="212"/>
      <c r="T105" s="208"/>
      <c r="U105" s="215"/>
    </row>
    <row r="106" spans="1:23" s="206" customFormat="1" x14ac:dyDescent="0.3">
      <c r="A106" s="207"/>
      <c r="B106" s="207"/>
      <c r="C106" s="207"/>
      <c r="D106" s="207"/>
      <c r="E106" s="207"/>
      <c r="F106" s="207"/>
      <c r="G106" s="208"/>
      <c r="H106" s="208"/>
      <c r="I106" s="208"/>
      <c r="J106" s="208"/>
      <c r="K106" s="207"/>
      <c r="L106" s="208"/>
      <c r="M106" s="208"/>
      <c r="N106" s="207"/>
      <c r="O106" s="231"/>
      <c r="P106" s="210"/>
      <c r="Q106" s="210"/>
      <c r="R106" s="211"/>
      <c r="S106" s="212"/>
      <c r="T106" s="208"/>
      <c r="U106" s="215"/>
    </row>
    <row r="107" spans="1:23" s="206" customFormat="1" x14ac:dyDescent="0.3">
      <c r="A107" s="207">
        <v>1</v>
      </c>
      <c r="B107" s="207">
        <v>4</v>
      </c>
      <c r="C107" s="207">
        <v>3</v>
      </c>
      <c r="D107" s="207">
        <v>4</v>
      </c>
      <c r="E107" s="207">
        <v>19293</v>
      </c>
      <c r="F107" s="207" t="str">
        <f t="shared" ref="F107:F134" ca="1" si="15">IF(R107&gt;=15,IF(N107=1,"นาย","นางสาว"),IF(N107=1,"เด็กชาย","เด็กหญิง"))</f>
        <v>นาย</v>
      </c>
      <c r="G107" s="208" t="s">
        <v>4238</v>
      </c>
      <c r="H107" s="208" t="s">
        <v>4209</v>
      </c>
      <c r="I107" s="208" t="str">
        <f t="shared" ref="I107:I134" ca="1" si="16">F107&amp;G107&amp;"  "&amp;H107</f>
        <v>นายกฤตผล  พรหมมา</v>
      </c>
      <c r="J107" s="208" t="str">
        <f t="shared" ref="J107:J134" si="17">K107&amp;L107&amp;"  "&amp;M107</f>
        <v xml:space="preserve">Mr.  </v>
      </c>
      <c r="K107" s="207" t="str">
        <f t="shared" ref="K107:K134" si="18">IF(N107=1,"Mr.","Ms.")</f>
        <v>Mr.</v>
      </c>
      <c r="L107" s="208"/>
      <c r="M107" s="208"/>
      <c r="N107" s="207">
        <v>1</v>
      </c>
      <c r="O107" s="231">
        <v>236190</v>
      </c>
      <c r="P107" s="210">
        <f t="shared" ref="P107:P134" si="19">DATE(YEAR(O107)-543,MONTH(O107),DAY(O107))</f>
        <v>37863</v>
      </c>
      <c r="Q107" s="210">
        <f t="shared" ref="Q107:Q134" ca="1" si="20">TODAY()</f>
        <v>44376</v>
      </c>
      <c r="R107" s="211">
        <f t="shared" ref="R107:R134" ca="1" si="21">DATEDIF(P107,Q107,"Y")</f>
        <v>17</v>
      </c>
      <c r="S107" s="212" t="s">
        <v>4272</v>
      </c>
      <c r="T107" s="208" t="s">
        <v>4520</v>
      </c>
      <c r="U107" s="215"/>
      <c r="W107" s="206">
        <v>1</v>
      </c>
    </row>
    <row r="108" spans="1:23" s="206" customFormat="1" x14ac:dyDescent="0.3">
      <c r="A108" s="207">
        <v>2</v>
      </c>
      <c r="B108" s="207">
        <v>4</v>
      </c>
      <c r="C108" s="207">
        <v>3</v>
      </c>
      <c r="D108" s="207">
        <v>6</v>
      </c>
      <c r="E108" s="207">
        <v>19295</v>
      </c>
      <c r="F108" s="207" t="str">
        <f t="shared" ca="1" si="15"/>
        <v>นาย</v>
      </c>
      <c r="G108" s="208" t="s">
        <v>4512</v>
      </c>
      <c r="H108" s="208" t="s">
        <v>4210</v>
      </c>
      <c r="I108" s="208" t="str">
        <f t="shared" ca="1" si="16"/>
        <v>นายเกียรติยศ  เสาผา</v>
      </c>
      <c r="J108" s="208" t="str">
        <f t="shared" si="17"/>
        <v xml:space="preserve">Mr.  </v>
      </c>
      <c r="K108" s="207" t="str">
        <f t="shared" si="18"/>
        <v>Mr.</v>
      </c>
      <c r="L108" s="208"/>
      <c r="M108" s="208"/>
      <c r="N108" s="207">
        <v>1</v>
      </c>
      <c r="O108" s="231">
        <v>236190</v>
      </c>
      <c r="P108" s="210">
        <f t="shared" si="19"/>
        <v>37863</v>
      </c>
      <c r="Q108" s="210">
        <f t="shared" ca="1" si="20"/>
        <v>44376</v>
      </c>
      <c r="R108" s="211">
        <f t="shared" ca="1" si="21"/>
        <v>17</v>
      </c>
      <c r="S108" s="212" t="s">
        <v>4273</v>
      </c>
      <c r="T108" s="208" t="s">
        <v>4520</v>
      </c>
      <c r="U108" s="215"/>
      <c r="W108" s="206">
        <v>1</v>
      </c>
    </row>
    <row r="109" spans="1:23" s="206" customFormat="1" x14ac:dyDescent="0.3">
      <c r="A109" s="207">
        <v>3</v>
      </c>
      <c r="B109" s="207">
        <v>4</v>
      </c>
      <c r="C109" s="207">
        <v>3</v>
      </c>
      <c r="D109" s="207">
        <v>8</v>
      </c>
      <c r="E109" s="207">
        <v>19298</v>
      </c>
      <c r="F109" s="207" t="str">
        <f t="shared" ca="1" si="15"/>
        <v>นาย</v>
      </c>
      <c r="G109" s="208" t="s">
        <v>4247</v>
      </c>
      <c r="H109" s="208" t="s">
        <v>3836</v>
      </c>
      <c r="I109" s="208" t="str">
        <f t="shared" ca="1" si="16"/>
        <v>นายชาคริต  พิทยาพงศ์</v>
      </c>
      <c r="J109" s="208" t="str">
        <f t="shared" si="17"/>
        <v xml:space="preserve">Mr.  </v>
      </c>
      <c r="K109" s="207" t="str">
        <f t="shared" si="18"/>
        <v>Mr.</v>
      </c>
      <c r="L109" s="208"/>
      <c r="M109" s="208"/>
      <c r="N109" s="207">
        <v>1</v>
      </c>
      <c r="O109" s="231">
        <v>236190</v>
      </c>
      <c r="P109" s="210">
        <f t="shared" si="19"/>
        <v>37863</v>
      </c>
      <c r="Q109" s="210">
        <f t="shared" ca="1" si="20"/>
        <v>44376</v>
      </c>
      <c r="R109" s="211">
        <f t="shared" ca="1" si="21"/>
        <v>17</v>
      </c>
      <c r="S109" s="212" t="s">
        <v>4254</v>
      </c>
      <c r="T109" s="208" t="s">
        <v>4520</v>
      </c>
      <c r="U109" s="215"/>
      <c r="W109" s="206">
        <v>1</v>
      </c>
    </row>
    <row r="110" spans="1:23" s="206" customFormat="1" x14ac:dyDescent="0.3">
      <c r="A110" s="207">
        <v>4</v>
      </c>
      <c r="B110" s="207">
        <v>4</v>
      </c>
      <c r="C110" s="207">
        <v>3</v>
      </c>
      <c r="D110" s="207">
        <v>9</v>
      </c>
      <c r="E110" s="207">
        <v>19299</v>
      </c>
      <c r="F110" s="207" t="str">
        <f t="shared" ca="1" si="15"/>
        <v>นาย</v>
      </c>
      <c r="G110" s="208" t="s">
        <v>1821</v>
      </c>
      <c r="H110" s="208" t="s">
        <v>4214</v>
      </c>
      <c r="I110" s="208" t="str">
        <f t="shared" ca="1" si="16"/>
        <v>นายณัฐดนัย  แสนเสนา</v>
      </c>
      <c r="J110" s="208" t="str">
        <f t="shared" si="17"/>
        <v xml:space="preserve">Mr.  </v>
      </c>
      <c r="K110" s="207" t="str">
        <f t="shared" si="18"/>
        <v>Mr.</v>
      </c>
      <c r="L110" s="208"/>
      <c r="M110" s="208"/>
      <c r="N110" s="207">
        <v>1</v>
      </c>
      <c r="O110" s="231">
        <v>236190</v>
      </c>
      <c r="P110" s="210">
        <f t="shared" si="19"/>
        <v>37863</v>
      </c>
      <c r="Q110" s="210">
        <f t="shared" ca="1" si="20"/>
        <v>44376</v>
      </c>
      <c r="R110" s="211">
        <f t="shared" ca="1" si="21"/>
        <v>17</v>
      </c>
      <c r="S110" s="212" t="s">
        <v>4277</v>
      </c>
      <c r="T110" s="208" t="s">
        <v>4520</v>
      </c>
      <c r="U110" s="215"/>
      <c r="W110" s="206">
        <v>1</v>
      </c>
    </row>
    <row r="111" spans="1:23" s="206" customFormat="1" x14ac:dyDescent="0.3">
      <c r="A111" s="207">
        <v>5</v>
      </c>
      <c r="B111" s="207">
        <v>4</v>
      </c>
      <c r="C111" s="207">
        <v>3</v>
      </c>
      <c r="D111" s="207">
        <v>10</v>
      </c>
      <c r="E111" s="207">
        <v>19300</v>
      </c>
      <c r="F111" s="207" t="str">
        <f t="shared" ca="1" si="15"/>
        <v>นาย</v>
      </c>
      <c r="G111" s="208" t="s">
        <v>60</v>
      </c>
      <c r="H111" s="208" t="s">
        <v>198</v>
      </c>
      <c r="I111" s="208" t="str">
        <f t="shared" ca="1" si="16"/>
        <v>นายณัฐพล  ยอดเกิด</v>
      </c>
      <c r="J111" s="208" t="str">
        <f t="shared" si="17"/>
        <v xml:space="preserve">Mr.  </v>
      </c>
      <c r="K111" s="207" t="str">
        <f t="shared" si="18"/>
        <v>Mr.</v>
      </c>
      <c r="L111" s="208"/>
      <c r="M111" s="208"/>
      <c r="N111" s="207">
        <v>1</v>
      </c>
      <c r="O111" s="231">
        <v>236190</v>
      </c>
      <c r="P111" s="210">
        <f t="shared" si="19"/>
        <v>37863</v>
      </c>
      <c r="Q111" s="210">
        <f t="shared" ca="1" si="20"/>
        <v>44376</v>
      </c>
      <c r="R111" s="211">
        <f t="shared" ca="1" si="21"/>
        <v>17</v>
      </c>
      <c r="S111" s="212" t="s">
        <v>4271</v>
      </c>
      <c r="T111" s="208" t="s">
        <v>4520</v>
      </c>
      <c r="U111" s="215"/>
      <c r="W111" s="206">
        <v>1</v>
      </c>
    </row>
    <row r="112" spans="1:23" s="206" customFormat="1" x14ac:dyDescent="0.3">
      <c r="A112" s="207">
        <v>6</v>
      </c>
      <c r="B112" s="207">
        <v>4</v>
      </c>
      <c r="C112" s="207">
        <v>3</v>
      </c>
      <c r="D112" s="207">
        <v>11</v>
      </c>
      <c r="E112" s="207">
        <v>19301</v>
      </c>
      <c r="F112" s="207" t="str">
        <f t="shared" ca="1" si="15"/>
        <v>นาย</v>
      </c>
      <c r="G112" s="208" t="s">
        <v>193</v>
      </c>
      <c r="H112" s="208" t="s">
        <v>4208</v>
      </c>
      <c r="I112" s="208" t="str">
        <f t="shared" ca="1" si="16"/>
        <v>นายธวัชชัย  ไมขุนทด</v>
      </c>
      <c r="J112" s="208" t="str">
        <f t="shared" si="17"/>
        <v xml:space="preserve">Mr.  </v>
      </c>
      <c r="K112" s="207" t="str">
        <f t="shared" si="18"/>
        <v>Mr.</v>
      </c>
      <c r="L112" s="208"/>
      <c r="M112" s="208"/>
      <c r="N112" s="207">
        <v>1</v>
      </c>
      <c r="O112" s="231">
        <v>236190</v>
      </c>
      <c r="P112" s="210">
        <f t="shared" si="19"/>
        <v>37863</v>
      </c>
      <c r="Q112" s="210">
        <f t="shared" ca="1" si="20"/>
        <v>44376</v>
      </c>
      <c r="R112" s="211">
        <f t="shared" ca="1" si="21"/>
        <v>17</v>
      </c>
      <c r="S112" s="212" t="s">
        <v>4270</v>
      </c>
      <c r="T112" s="208" t="s">
        <v>4520</v>
      </c>
      <c r="U112" s="215"/>
      <c r="W112" s="206">
        <v>1</v>
      </c>
    </row>
    <row r="113" spans="1:23" s="206" customFormat="1" x14ac:dyDescent="0.3">
      <c r="A113" s="207">
        <v>7</v>
      </c>
      <c r="B113" s="207">
        <v>4</v>
      </c>
      <c r="C113" s="207">
        <v>3</v>
      </c>
      <c r="D113" s="207">
        <v>12</v>
      </c>
      <c r="E113" s="207">
        <v>19302</v>
      </c>
      <c r="F113" s="207" t="str">
        <f t="shared" ca="1" si="15"/>
        <v>นาย</v>
      </c>
      <c r="G113" s="208" t="s">
        <v>4240</v>
      </c>
      <c r="H113" s="208" t="s">
        <v>4211</v>
      </c>
      <c r="I113" s="208" t="str">
        <f t="shared" ca="1" si="16"/>
        <v>นายธาดาพงศ์  รอดขาว</v>
      </c>
      <c r="J113" s="208" t="str">
        <f t="shared" si="17"/>
        <v xml:space="preserve">Mr.  </v>
      </c>
      <c r="K113" s="207" t="str">
        <f t="shared" si="18"/>
        <v>Mr.</v>
      </c>
      <c r="L113" s="208"/>
      <c r="M113" s="208"/>
      <c r="N113" s="207">
        <v>1</v>
      </c>
      <c r="O113" s="231">
        <v>236190</v>
      </c>
      <c r="P113" s="210">
        <f t="shared" si="19"/>
        <v>37863</v>
      </c>
      <c r="Q113" s="210">
        <f t="shared" ca="1" si="20"/>
        <v>44376</v>
      </c>
      <c r="R113" s="211">
        <f t="shared" ca="1" si="21"/>
        <v>17</v>
      </c>
      <c r="S113" s="212" t="s">
        <v>4274</v>
      </c>
      <c r="T113" s="208" t="s">
        <v>4520</v>
      </c>
      <c r="U113" s="215"/>
      <c r="W113" s="206">
        <v>1</v>
      </c>
    </row>
    <row r="114" spans="1:23" s="206" customFormat="1" x14ac:dyDescent="0.3">
      <c r="A114" s="207">
        <v>8</v>
      </c>
      <c r="B114" s="207">
        <v>4</v>
      </c>
      <c r="C114" s="207">
        <v>3</v>
      </c>
      <c r="D114" s="207">
        <v>17</v>
      </c>
      <c r="E114" s="207">
        <v>19308</v>
      </c>
      <c r="F114" s="207" t="str">
        <f t="shared" ca="1" si="15"/>
        <v>นาย</v>
      </c>
      <c r="G114" s="208" t="s">
        <v>392</v>
      </c>
      <c r="H114" s="208" t="s">
        <v>162</v>
      </c>
      <c r="I114" s="208" t="str">
        <f t="shared" ca="1" si="16"/>
        <v>นายปัญญากร  คงถาวร</v>
      </c>
      <c r="J114" s="208" t="str">
        <f t="shared" si="17"/>
        <v xml:space="preserve">Mr.  </v>
      </c>
      <c r="K114" s="207" t="str">
        <f t="shared" si="18"/>
        <v>Mr.</v>
      </c>
      <c r="L114" s="208"/>
      <c r="M114" s="208"/>
      <c r="N114" s="207">
        <v>1</v>
      </c>
      <c r="O114" s="231">
        <v>236190</v>
      </c>
      <c r="P114" s="210">
        <f t="shared" si="19"/>
        <v>37863</v>
      </c>
      <c r="Q114" s="210">
        <f t="shared" ca="1" si="20"/>
        <v>44376</v>
      </c>
      <c r="R114" s="211">
        <f t="shared" ca="1" si="21"/>
        <v>17</v>
      </c>
      <c r="S114" s="212" t="s">
        <v>4269</v>
      </c>
      <c r="T114" s="208" t="s">
        <v>4520</v>
      </c>
      <c r="U114" s="215"/>
      <c r="W114" s="206">
        <v>1</v>
      </c>
    </row>
    <row r="115" spans="1:23" s="206" customFormat="1" x14ac:dyDescent="0.3">
      <c r="A115" s="207">
        <v>9</v>
      </c>
      <c r="B115" s="207">
        <v>4</v>
      </c>
      <c r="C115" s="207">
        <v>3</v>
      </c>
      <c r="D115" s="207">
        <v>23</v>
      </c>
      <c r="E115" s="207">
        <v>19315</v>
      </c>
      <c r="F115" s="207" t="str">
        <f t="shared" ca="1" si="15"/>
        <v>นาย</v>
      </c>
      <c r="G115" s="208" t="s">
        <v>4226</v>
      </c>
      <c r="H115" s="208" t="s">
        <v>4194</v>
      </c>
      <c r="I115" s="208" t="str">
        <f t="shared" ca="1" si="16"/>
        <v>นายว้ชธชัย  ชัยมุงคุณ</v>
      </c>
      <c r="J115" s="208" t="str">
        <f t="shared" si="17"/>
        <v xml:space="preserve">Mr.  </v>
      </c>
      <c r="K115" s="207" t="str">
        <f t="shared" si="18"/>
        <v>Mr.</v>
      </c>
      <c r="L115" s="208"/>
      <c r="M115" s="208"/>
      <c r="N115" s="207">
        <v>1</v>
      </c>
      <c r="O115" s="231">
        <v>236190</v>
      </c>
      <c r="P115" s="210">
        <f t="shared" si="19"/>
        <v>37863</v>
      </c>
      <c r="Q115" s="210">
        <f t="shared" ca="1" si="20"/>
        <v>44376</v>
      </c>
      <c r="R115" s="211">
        <f t="shared" ca="1" si="21"/>
        <v>17</v>
      </c>
      <c r="S115" s="212" t="s">
        <v>4255</v>
      </c>
      <c r="T115" s="208" t="s">
        <v>4520</v>
      </c>
      <c r="U115" s="215"/>
      <c r="W115" s="206">
        <v>1</v>
      </c>
    </row>
    <row r="116" spans="1:23" s="206" customFormat="1" x14ac:dyDescent="0.3">
      <c r="A116" s="207">
        <v>10</v>
      </c>
      <c r="B116" s="207">
        <v>4</v>
      </c>
      <c r="C116" s="207">
        <v>3</v>
      </c>
      <c r="D116" s="207">
        <v>29</v>
      </c>
      <c r="E116" s="207">
        <v>19321</v>
      </c>
      <c r="F116" s="207" t="str">
        <f t="shared" ca="1" si="15"/>
        <v>นาย</v>
      </c>
      <c r="G116" s="208" t="s">
        <v>4237</v>
      </c>
      <c r="H116" s="208" t="s">
        <v>4207</v>
      </c>
      <c r="I116" s="208" t="str">
        <f t="shared" ca="1" si="16"/>
        <v>นายวีรวุฒิ  ก้องสนาม</v>
      </c>
      <c r="J116" s="208" t="str">
        <f t="shared" si="17"/>
        <v xml:space="preserve">Mr.  </v>
      </c>
      <c r="K116" s="207" t="str">
        <f t="shared" si="18"/>
        <v>Mr.</v>
      </c>
      <c r="L116" s="208"/>
      <c r="M116" s="208"/>
      <c r="N116" s="207">
        <v>1</v>
      </c>
      <c r="O116" s="231">
        <v>236190</v>
      </c>
      <c r="P116" s="210">
        <f t="shared" si="19"/>
        <v>37863</v>
      </c>
      <c r="Q116" s="210">
        <f t="shared" ca="1" si="20"/>
        <v>44376</v>
      </c>
      <c r="R116" s="211">
        <f t="shared" ca="1" si="21"/>
        <v>17</v>
      </c>
      <c r="S116" s="212" t="s">
        <v>4268</v>
      </c>
      <c r="T116" s="208" t="s">
        <v>4520</v>
      </c>
      <c r="U116" s="215"/>
      <c r="W116" s="206">
        <v>1</v>
      </c>
    </row>
    <row r="117" spans="1:23" s="206" customFormat="1" x14ac:dyDescent="0.3">
      <c r="A117" s="207">
        <v>11</v>
      </c>
      <c r="B117" s="207">
        <v>4</v>
      </c>
      <c r="C117" s="207">
        <v>3</v>
      </c>
      <c r="D117" s="207">
        <v>30</v>
      </c>
      <c r="E117" s="207">
        <v>19322</v>
      </c>
      <c r="F117" s="207" t="str">
        <f t="shared" ca="1" si="15"/>
        <v>นาย</v>
      </c>
      <c r="G117" s="208" t="s">
        <v>4225</v>
      </c>
      <c r="H117" s="208" t="s">
        <v>4192</v>
      </c>
      <c r="I117" s="208" t="str">
        <f t="shared" ca="1" si="16"/>
        <v>นายวุฒิชัย  บุญจันทร์</v>
      </c>
      <c r="J117" s="208" t="str">
        <f t="shared" si="17"/>
        <v xml:space="preserve">Mr.  </v>
      </c>
      <c r="K117" s="207" t="str">
        <f t="shared" si="18"/>
        <v>Mr.</v>
      </c>
      <c r="L117" s="208"/>
      <c r="M117" s="208"/>
      <c r="N117" s="207">
        <v>1</v>
      </c>
      <c r="O117" s="231">
        <v>236190</v>
      </c>
      <c r="P117" s="210">
        <f t="shared" si="19"/>
        <v>37863</v>
      </c>
      <c r="Q117" s="210">
        <f t="shared" ca="1" si="20"/>
        <v>44376</v>
      </c>
      <c r="R117" s="211">
        <f t="shared" ca="1" si="21"/>
        <v>17</v>
      </c>
      <c r="S117" s="212" t="s">
        <v>4252</v>
      </c>
      <c r="T117" s="208" t="s">
        <v>4520</v>
      </c>
      <c r="U117" s="215"/>
      <c r="W117" s="206">
        <v>1</v>
      </c>
    </row>
    <row r="118" spans="1:23" s="206" customFormat="1" x14ac:dyDescent="0.3">
      <c r="A118" s="207">
        <v>12</v>
      </c>
      <c r="B118" s="207">
        <v>4</v>
      </c>
      <c r="C118" s="207">
        <v>3</v>
      </c>
      <c r="D118" s="207">
        <v>33</v>
      </c>
      <c r="E118" s="207">
        <v>19325</v>
      </c>
      <c r="F118" s="207" t="str">
        <f t="shared" ca="1" si="15"/>
        <v>นาย</v>
      </c>
      <c r="G118" s="208" t="s">
        <v>2157</v>
      </c>
      <c r="H118" s="208" t="s">
        <v>4193</v>
      </c>
      <c r="I118" s="208" t="str">
        <f t="shared" ca="1" si="16"/>
        <v>นายศิวัช  คำตา</v>
      </c>
      <c r="J118" s="208" t="str">
        <f t="shared" si="17"/>
        <v xml:space="preserve">Mr.  </v>
      </c>
      <c r="K118" s="207" t="str">
        <f t="shared" si="18"/>
        <v>Mr.</v>
      </c>
      <c r="L118" s="208"/>
      <c r="M118" s="208"/>
      <c r="N118" s="207">
        <v>1</v>
      </c>
      <c r="O118" s="231">
        <v>236190</v>
      </c>
      <c r="P118" s="210">
        <f t="shared" si="19"/>
        <v>37863</v>
      </c>
      <c r="Q118" s="210">
        <f t="shared" ca="1" si="20"/>
        <v>44376</v>
      </c>
      <c r="R118" s="211">
        <f t="shared" ca="1" si="21"/>
        <v>17</v>
      </c>
      <c r="S118" s="212" t="s">
        <v>4253</v>
      </c>
      <c r="T118" s="208" t="s">
        <v>4520</v>
      </c>
      <c r="U118" s="215"/>
      <c r="W118" s="206">
        <v>1</v>
      </c>
    </row>
    <row r="119" spans="1:23" s="206" customFormat="1" x14ac:dyDescent="0.3">
      <c r="A119" s="207">
        <v>13</v>
      </c>
      <c r="B119" s="207">
        <v>4</v>
      </c>
      <c r="C119" s="207">
        <v>4</v>
      </c>
      <c r="D119" s="207">
        <v>2</v>
      </c>
      <c r="E119" s="207">
        <v>18313</v>
      </c>
      <c r="F119" s="207" t="str">
        <f t="shared" ca="1" si="15"/>
        <v>นาย</v>
      </c>
      <c r="G119" s="208" t="s">
        <v>4342</v>
      </c>
      <c r="H119" s="208" t="s">
        <v>408</v>
      </c>
      <c r="I119" s="208" t="str">
        <f t="shared" ca="1" si="16"/>
        <v>นายปฏิพัทธ์  จันทร์เกิด</v>
      </c>
      <c r="J119" s="208" t="str">
        <f t="shared" si="17"/>
        <v xml:space="preserve">Mr.  </v>
      </c>
      <c r="K119" s="207" t="str">
        <f t="shared" si="18"/>
        <v>Mr.</v>
      </c>
      <c r="L119" s="208"/>
      <c r="M119" s="208"/>
      <c r="N119" s="207">
        <v>1</v>
      </c>
      <c r="O119" s="231">
        <v>236190</v>
      </c>
      <c r="P119" s="210">
        <f t="shared" si="19"/>
        <v>37863</v>
      </c>
      <c r="Q119" s="210">
        <f t="shared" ca="1" si="20"/>
        <v>44376</v>
      </c>
      <c r="R119" s="211">
        <f t="shared" ca="1" si="21"/>
        <v>17</v>
      </c>
      <c r="S119" s="212" t="s">
        <v>4343</v>
      </c>
      <c r="T119" s="208" t="s">
        <v>4520</v>
      </c>
      <c r="U119" s="215"/>
      <c r="W119" s="206">
        <v>1</v>
      </c>
    </row>
    <row r="120" spans="1:23" s="206" customFormat="1" x14ac:dyDescent="0.3">
      <c r="A120" s="207">
        <v>14</v>
      </c>
      <c r="B120" s="207">
        <v>4</v>
      </c>
      <c r="C120" s="207">
        <v>4</v>
      </c>
      <c r="D120" s="207">
        <v>4</v>
      </c>
      <c r="E120" s="207">
        <v>18328</v>
      </c>
      <c r="F120" s="207" t="str">
        <f t="shared" ca="1" si="15"/>
        <v>นาย</v>
      </c>
      <c r="G120" s="208" t="s">
        <v>4330</v>
      </c>
      <c r="H120" s="208" t="s">
        <v>4303</v>
      </c>
      <c r="I120" s="208" t="str">
        <f t="shared" ca="1" si="16"/>
        <v>นายศิริมงคล  มีพุ่ม</v>
      </c>
      <c r="J120" s="208" t="str">
        <f t="shared" si="17"/>
        <v xml:space="preserve">Mr.  </v>
      </c>
      <c r="K120" s="207" t="str">
        <f t="shared" si="18"/>
        <v>Mr.</v>
      </c>
      <c r="L120" s="208"/>
      <c r="M120" s="208"/>
      <c r="N120" s="207">
        <v>1</v>
      </c>
      <c r="O120" s="231">
        <v>236190</v>
      </c>
      <c r="P120" s="210">
        <f t="shared" si="19"/>
        <v>37863</v>
      </c>
      <c r="Q120" s="210">
        <f t="shared" ca="1" si="20"/>
        <v>44376</v>
      </c>
      <c r="R120" s="211">
        <f t="shared" ca="1" si="21"/>
        <v>17</v>
      </c>
      <c r="S120" s="212" t="s">
        <v>4362</v>
      </c>
      <c r="T120" s="208" t="s">
        <v>4520</v>
      </c>
      <c r="U120" s="215"/>
      <c r="W120" s="206">
        <v>1</v>
      </c>
    </row>
    <row r="121" spans="1:23" s="206" customFormat="1" x14ac:dyDescent="0.3">
      <c r="A121" s="207">
        <v>15</v>
      </c>
      <c r="B121" s="207">
        <v>4</v>
      </c>
      <c r="C121" s="207">
        <v>4</v>
      </c>
      <c r="D121" s="207">
        <v>5</v>
      </c>
      <c r="E121" s="207">
        <v>18625</v>
      </c>
      <c r="F121" s="207" t="str">
        <f t="shared" ca="1" si="15"/>
        <v>นาย</v>
      </c>
      <c r="G121" s="208" t="s">
        <v>680</v>
      </c>
      <c r="H121" s="208" t="s">
        <v>4305</v>
      </c>
      <c r="I121" s="208" t="str">
        <f t="shared" ca="1" si="16"/>
        <v>นายชิษณุพงศ์  อินทร์เทพ</v>
      </c>
      <c r="J121" s="208" t="str">
        <f t="shared" si="17"/>
        <v xml:space="preserve">Mr.  </v>
      </c>
      <c r="K121" s="207" t="str">
        <f t="shared" si="18"/>
        <v>Mr.</v>
      </c>
      <c r="L121" s="208"/>
      <c r="M121" s="208"/>
      <c r="N121" s="207">
        <v>1</v>
      </c>
      <c r="O121" s="231">
        <v>236190</v>
      </c>
      <c r="P121" s="210">
        <f t="shared" si="19"/>
        <v>37863</v>
      </c>
      <c r="Q121" s="210">
        <f t="shared" ca="1" si="20"/>
        <v>44376</v>
      </c>
      <c r="R121" s="211">
        <f t="shared" ca="1" si="21"/>
        <v>17</v>
      </c>
      <c r="S121" s="212" t="s">
        <v>4364</v>
      </c>
      <c r="T121" s="208" t="s">
        <v>4520</v>
      </c>
      <c r="U121" s="215"/>
      <c r="W121" s="206">
        <v>1</v>
      </c>
    </row>
    <row r="122" spans="1:23" s="206" customFormat="1" x14ac:dyDescent="0.3">
      <c r="A122" s="207">
        <v>16</v>
      </c>
      <c r="B122" s="207">
        <v>4</v>
      </c>
      <c r="C122" s="207">
        <v>4</v>
      </c>
      <c r="D122" s="207">
        <v>6</v>
      </c>
      <c r="E122" s="207">
        <v>18626</v>
      </c>
      <c r="F122" s="207" t="str">
        <f t="shared" ca="1" si="15"/>
        <v>นาย</v>
      </c>
      <c r="G122" s="208" t="s">
        <v>4339</v>
      </c>
      <c r="H122" s="208" t="s">
        <v>4316</v>
      </c>
      <c r="I122" s="208" t="str">
        <f t="shared" ca="1" si="16"/>
        <v>นายณชพล  ศรีเมฆ</v>
      </c>
      <c r="J122" s="208" t="str">
        <f t="shared" si="17"/>
        <v xml:space="preserve">Mr.  </v>
      </c>
      <c r="K122" s="207" t="str">
        <f t="shared" si="18"/>
        <v>Mr.</v>
      </c>
      <c r="L122" s="208"/>
      <c r="M122" s="208"/>
      <c r="N122" s="207">
        <v>1</v>
      </c>
      <c r="O122" s="231">
        <v>236190</v>
      </c>
      <c r="P122" s="210">
        <f t="shared" si="19"/>
        <v>37863</v>
      </c>
      <c r="Q122" s="210">
        <f t="shared" ca="1" si="20"/>
        <v>44376</v>
      </c>
      <c r="R122" s="211">
        <f t="shared" ca="1" si="21"/>
        <v>17</v>
      </c>
      <c r="S122" s="212" t="s">
        <v>4376</v>
      </c>
      <c r="T122" s="208" t="s">
        <v>4520</v>
      </c>
      <c r="U122" s="215"/>
      <c r="W122" s="206">
        <v>1</v>
      </c>
    </row>
    <row r="123" spans="1:23" s="206" customFormat="1" x14ac:dyDescent="0.3">
      <c r="A123" s="207">
        <v>17</v>
      </c>
      <c r="B123" s="207">
        <v>4</v>
      </c>
      <c r="C123" s="207">
        <v>4</v>
      </c>
      <c r="D123" s="207">
        <v>7</v>
      </c>
      <c r="E123" s="207">
        <v>18629</v>
      </c>
      <c r="F123" s="207" t="str">
        <f t="shared" ca="1" si="15"/>
        <v>นาย</v>
      </c>
      <c r="G123" s="208" t="s">
        <v>4465</v>
      </c>
      <c r="H123" s="208" t="s">
        <v>4310</v>
      </c>
      <c r="I123" s="208" t="str">
        <f t="shared" ca="1" si="16"/>
        <v>นายทัศนัย  แก้วมงคล</v>
      </c>
      <c r="J123" s="208" t="str">
        <f t="shared" si="17"/>
        <v xml:space="preserve">Mr.  </v>
      </c>
      <c r="K123" s="207" t="str">
        <f t="shared" si="18"/>
        <v>Mr.</v>
      </c>
      <c r="L123" s="208"/>
      <c r="M123" s="208"/>
      <c r="N123" s="207">
        <v>1</v>
      </c>
      <c r="O123" s="231">
        <v>236190</v>
      </c>
      <c r="P123" s="210">
        <f t="shared" si="19"/>
        <v>37863</v>
      </c>
      <c r="Q123" s="210">
        <f t="shared" ca="1" si="20"/>
        <v>44376</v>
      </c>
      <c r="R123" s="211">
        <f t="shared" ca="1" si="21"/>
        <v>17</v>
      </c>
      <c r="S123" s="212" t="s">
        <v>4370</v>
      </c>
      <c r="T123" s="208" t="s">
        <v>4520</v>
      </c>
      <c r="U123" s="215"/>
      <c r="W123" s="206">
        <v>1</v>
      </c>
    </row>
    <row r="124" spans="1:23" s="206" customFormat="1" x14ac:dyDescent="0.3">
      <c r="A124" s="207">
        <v>18</v>
      </c>
      <c r="B124" s="207">
        <v>4</v>
      </c>
      <c r="C124" s="207">
        <v>4</v>
      </c>
      <c r="D124" s="207">
        <v>8</v>
      </c>
      <c r="E124" s="207">
        <v>18641</v>
      </c>
      <c r="F124" s="207" t="str">
        <f t="shared" ca="1" si="15"/>
        <v>นาย</v>
      </c>
      <c r="G124" s="208" t="s">
        <v>4340</v>
      </c>
      <c r="H124" s="208" t="s">
        <v>4317</v>
      </c>
      <c r="I124" s="208" t="str">
        <f t="shared" ca="1" si="16"/>
        <v>นายอฐินันต์  ปู่จ้าย</v>
      </c>
      <c r="J124" s="208" t="str">
        <f t="shared" si="17"/>
        <v xml:space="preserve">Mr.  </v>
      </c>
      <c r="K124" s="207" t="str">
        <f t="shared" si="18"/>
        <v>Mr.</v>
      </c>
      <c r="L124" s="208"/>
      <c r="M124" s="208"/>
      <c r="N124" s="207">
        <v>1</v>
      </c>
      <c r="O124" s="231">
        <v>236190</v>
      </c>
      <c r="P124" s="210">
        <f t="shared" si="19"/>
        <v>37863</v>
      </c>
      <c r="Q124" s="210">
        <f t="shared" ca="1" si="20"/>
        <v>44376</v>
      </c>
      <c r="R124" s="211">
        <f t="shared" ca="1" si="21"/>
        <v>17</v>
      </c>
      <c r="S124" s="212" t="s">
        <v>4377</v>
      </c>
      <c r="T124" s="208" t="s">
        <v>4520</v>
      </c>
      <c r="U124" s="215"/>
      <c r="W124" s="206">
        <v>1</v>
      </c>
    </row>
    <row r="125" spans="1:23" s="206" customFormat="1" x14ac:dyDescent="0.3">
      <c r="A125" s="207">
        <v>19</v>
      </c>
      <c r="B125" s="207">
        <v>4</v>
      </c>
      <c r="C125" s="207">
        <v>4</v>
      </c>
      <c r="D125" s="207">
        <v>11</v>
      </c>
      <c r="E125" s="207">
        <v>18924</v>
      </c>
      <c r="F125" s="207" t="str">
        <f t="shared" ca="1" si="15"/>
        <v>นาย</v>
      </c>
      <c r="G125" s="208" t="s">
        <v>4332</v>
      </c>
      <c r="H125" s="208" t="s">
        <v>4306</v>
      </c>
      <c r="I125" s="208" t="str">
        <f t="shared" ca="1" si="16"/>
        <v>นายกุลวิช  สุวรรณศิริ</v>
      </c>
      <c r="J125" s="208" t="str">
        <f t="shared" si="17"/>
        <v xml:space="preserve">Mr.  </v>
      </c>
      <c r="K125" s="207" t="str">
        <f t="shared" si="18"/>
        <v>Mr.</v>
      </c>
      <c r="L125" s="208"/>
      <c r="M125" s="208"/>
      <c r="N125" s="207">
        <v>1</v>
      </c>
      <c r="O125" s="231">
        <v>236190</v>
      </c>
      <c r="P125" s="210">
        <f t="shared" si="19"/>
        <v>37863</v>
      </c>
      <c r="Q125" s="210">
        <f t="shared" ca="1" si="20"/>
        <v>44376</v>
      </c>
      <c r="R125" s="211">
        <f t="shared" ca="1" si="21"/>
        <v>17</v>
      </c>
      <c r="S125" s="212" t="s">
        <v>4366</v>
      </c>
      <c r="T125" s="208" t="s">
        <v>4520</v>
      </c>
      <c r="U125" s="215"/>
      <c r="W125" s="206">
        <v>1</v>
      </c>
    </row>
    <row r="126" spans="1:23" s="206" customFormat="1" x14ac:dyDescent="0.3">
      <c r="A126" s="207">
        <v>20</v>
      </c>
      <c r="B126" s="207">
        <v>4</v>
      </c>
      <c r="C126" s="207">
        <v>4</v>
      </c>
      <c r="D126" s="207">
        <v>12</v>
      </c>
      <c r="E126" s="207">
        <v>18926</v>
      </c>
      <c r="F126" s="207" t="str">
        <f t="shared" ca="1" si="15"/>
        <v>นาย</v>
      </c>
      <c r="G126" s="208" t="s">
        <v>4338</v>
      </c>
      <c r="H126" s="208" t="s">
        <v>4315</v>
      </c>
      <c r="I126" s="208" t="str">
        <f t="shared" ca="1" si="16"/>
        <v>นายพีรพันธ์  น้ำพุ</v>
      </c>
      <c r="J126" s="208" t="str">
        <f t="shared" si="17"/>
        <v xml:space="preserve">Mr.  </v>
      </c>
      <c r="K126" s="207" t="str">
        <f t="shared" si="18"/>
        <v>Mr.</v>
      </c>
      <c r="L126" s="208"/>
      <c r="M126" s="208"/>
      <c r="N126" s="207">
        <v>1</v>
      </c>
      <c r="O126" s="231">
        <v>236190</v>
      </c>
      <c r="P126" s="210">
        <f t="shared" si="19"/>
        <v>37863</v>
      </c>
      <c r="Q126" s="210">
        <f t="shared" ca="1" si="20"/>
        <v>44376</v>
      </c>
      <c r="R126" s="211">
        <f t="shared" ca="1" si="21"/>
        <v>17</v>
      </c>
      <c r="S126" s="212" t="s">
        <v>4375</v>
      </c>
      <c r="T126" s="208" t="s">
        <v>4520</v>
      </c>
      <c r="U126" s="215"/>
      <c r="W126" s="206">
        <v>1</v>
      </c>
    </row>
    <row r="127" spans="1:23" s="206" customFormat="1" x14ac:dyDescent="0.3">
      <c r="A127" s="207">
        <v>21</v>
      </c>
      <c r="B127" s="207">
        <v>4</v>
      </c>
      <c r="C127" s="207">
        <v>4</v>
      </c>
      <c r="D127" s="207">
        <v>14</v>
      </c>
      <c r="E127" s="207">
        <v>19029</v>
      </c>
      <c r="F127" s="207" t="str">
        <f t="shared" ca="1" si="15"/>
        <v>นาย</v>
      </c>
      <c r="G127" s="208" t="s">
        <v>4329</v>
      </c>
      <c r="H127" s="208" t="s">
        <v>4302</v>
      </c>
      <c r="I127" s="208" t="str">
        <f t="shared" ca="1" si="16"/>
        <v>นายมงคลชัย  ดอกพุด</v>
      </c>
      <c r="J127" s="208" t="str">
        <f t="shared" si="17"/>
        <v xml:space="preserve">Mr.  </v>
      </c>
      <c r="K127" s="207" t="str">
        <f t="shared" si="18"/>
        <v>Mr.</v>
      </c>
      <c r="L127" s="208"/>
      <c r="M127" s="208"/>
      <c r="N127" s="207">
        <v>1</v>
      </c>
      <c r="O127" s="231">
        <v>236190</v>
      </c>
      <c r="P127" s="210">
        <f t="shared" si="19"/>
        <v>37863</v>
      </c>
      <c r="Q127" s="210">
        <f t="shared" ca="1" si="20"/>
        <v>44376</v>
      </c>
      <c r="R127" s="211">
        <f t="shared" ca="1" si="21"/>
        <v>17</v>
      </c>
      <c r="S127" s="212" t="s">
        <v>4361</v>
      </c>
      <c r="T127" s="208" t="s">
        <v>4520</v>
      </c>
      <c r="U127" s="215"/>
      <c r="W127" s="206">
        <v>1</v>
      </c>
    </row>
    <row r="128" spans="1:23" s="206" customFormat="1" x14ac:dyDescent="0.3">
      <c r="A128" s="207">
        <v>22</v>
      </c>
      <c r="B128" s="207">
        <v>4</v>
      </c>
      <c r="C128" s="207">
        <v>4</v>
      </c>
      <c r="D128" s="207">
        <v>15</v>
      </c>
      <c r="E128" s="207">
        <v>19041</v>
      </c>
      <c r="F128" s="207" t="str">
        <f t="shared" ca="1" si="15"/>
        <v>นาย</v>
      </c>
      <c r="G128" s="208" t="s">
        <v>4331</v>
      </c>
      <c r="H128" s="208" t="s">
        <v>4468</v>
      </c>
      <c r="I128" s="208" t="str">
        <f t="shared" ca="1" si="16"/>
        <v>นายรัชพล  พลวี</v>
      </c>
      <c r="J128" s="208" t="str">
        <f t="shared" si="17"/>
        <v xml:space="preserve">Mr.  </v>
      </c>
      <c r="K128" s="207" t="str">
        <f t="shared" si="18"/>
        <v>Mr.</v>
      </c>
      <c r="L128" s="208"/>
      <c r="M128" s="208"/>
      <c r="N128" s="207">
        <v>1</v>
      </c>
      <c r="O128" s="231">
        <v>236190</v>
      </c>
      <c r="P128" s="210">
        <f t="shared" si="19"/>
        <v>37863</v>
      </c>
      <c r="Q128" s="210">
        <f t="shared" ca="1" si="20"/>
        <v>44376</v>
      </c>
      <c r="R128" s="211">
        <f t="shared" ca="1" si="21"/>
        <v>17</v>
      </c>
      <c r="S128" s="212" t="s">
        <v>4365</v>
      </c>
      <c r="T128" s="208" t="s">
        <v>4520</v>
      </c>
      <c r="U128" s="215"/>
      <c r="W128" s="206">
        <v>1</v>
      </c>
    </row>
    <row r="129" spans="1:23" s="206" customFormat="1" x14ac:dyDescent="0.3">
      <c r="A129" s="207">
        <v>23</v>
      </c>
      <c r="B129" s="207">
        <v>4</v>
      </c>
      <c r="C129" s="207">
        <v>4</v>
      </c>
      <c r="D129" s="207">
        <v>17</v>
      </c>
      <c r="E129" s="207">
        <v>19332</v>
      </c>
      <c r="F129" s="207" t="str">
        <f t="shared" ca="1" si="15"/>
        <v>นาย</v>
      </c>
      <c r="G129" s="208" t="s">
        <v>167</v>
      </c>
      <c r="H129" s="208" t="s">
        <v>4304</v>
      </c>
      <c r="I129" s="208" t="str">
        <f t="shared" ca="1" si="16"/>
        <v>นายก้องภพ  อินทรเกษตร</v>
      </c>
      <c r="J129" s="208" t="str">
        <f t="shared" si="17"/>
        <v xml:space="preserve">Mr.  </v>
      </c>
      <c r="K129" s="207" t="str">
        <f t="shared" si="18"/>
        <v>Mr.</v>
      </c>
      <c r="L129" s="208"/>
      <c r="M129" s="208"/>
      <c r="N129" s="207">
        <v>1</v>
      </c>
      <c r="O129" s="231">
        <v>236190</v>
      </c>
      <c r="P129" s="210">
        <f t="shared" si="19"/>
        <v>37863</v>
      </c>
      <c r="Q129" s="210">
        <f t="shared" ca="1" si="20"/>
        <v>44376</v>
      </c>
      <c r="R129" s="211">
        <f t="shared" ca="1" si="21"/>
        <v>17</v>
      </c>
      <c r="S129" s="212" t="s">
        <v>4363</v>
      </c>
      <c r="T129" s="208" t="s">
        <v>4520</v>
      </c>
      <c r="U129" s="215"/>
      <c r="W129" s="206">
        <v>1</v>
      </c>
    </row>
    <row r="130" spans="1:23" s="206" customFormat="1" x14ac:dyDescent="0.3">
      <c r="A130" s="207">
        <v>24</v>
      </c>
      <c r="B130" s="207">
        <v>4</v>
      </c>
      <c r="C130" s="207">
        <v>4</v>
      </c>
      <c r="D130" s="207">
        <v>19</v>
      </c>
      <c r="E130" s="207">
        <v>19334</v>
      </c>
      <c r="F130" s="207" t="str">
        <f t="shared" ca="1" si="15"/>
        <v>นาย</v>
      </c>
      <c r="G130" s="208" t="s">
        <v>216</v>
      </c>
      <c r="H130" s="208" t="s">
        <v>4299</v>
      </c>
      <c r="I130" s="208" t="str">
        <f t="shared" ca="1" si="16"/>
        <v>นายเกียรติศักดิ์  สะมูลน้อย</v>
      </c>
      <c r="J130" s="208" t="str">
        <f t="shared" si="17"/>
        <v xml:space="preserve">Mr.  </v>
      </c>
      <c r="K130" s="207" t="str">
        <f t="shared" si="18"/>
        <v>Mr.</v>
      </c>
      <c r="L130" s="208"/>
      <c r="M130" s="208"/>
      <c r="N130" s="207">
        <v>1</v>
      </c>
      <c r="O130" s="231">
        <v>236190</v>
      </c>
      <c r="P130" s="210">
        <f t="shared" si="19"/>
        <v>37863</v>
      </c>
      <c r="Q130" s="210">
        <f t="shared" ca="1" si="20"/>
        <v>44376</v>
      </c>
      <c r="R130" s="211">
        <f t="shared" ca="1" si="21"/>
        <v>17</v>
      </c>
      <c r="S130" s="212" t="s">
        <v>4358</v>
      </c>
      <c r="T130" s="208" t="s">
        <v>4520</v>
      </c>
      <c r="U130" s="215"/>
      <c r="W130" s="206">
        <v>1</v>
      </c>
    </row>
    <row r="131" spans="1:23" s="206" customFormat="1" x14ac:dyDescent="0.3">
      <c r="A131" s="207">
        <v>25</v>
      </c>
      <c r="B131" s="207">
        <v>4</v>
      </c>
      <c r="C131" s="207">
        <v>4</v>
      </c>
      <c r="D131" s="207">
        <v>21</v>
      </c>
      <c r="E131" s="207">
        <v>19336</v>
      </c>
      <c r="F131" s="207" t="str">
        <f t="shared" ca="1" si="15"/>
        <v>นาย</v>
      </c>
      <c r="G131" s="208" t="s">
        <v>10</v>
      </c>
      <c r="H131" s="208" t="s">
        <v>4307</v>
      </c>
      <c r="I131" s="208" t="str">
        <f t="shared" ca="1" si="16"/>
        <v>นายณัฐวุฒิ  อุ่นทิ</v>
      </c>
      <c r="J131" s="208" t="str">
        <f t="shared" si="17"/>
        <v xml:space="preserve">Mr.  </v>
      </c>
      <c r="K131" s="207" t="str">
        <f t="shared" si="18"/>
        <v>Mr.</v>
      </c>
      <c r="L131" s="208"/>
      <c r="M131" s="208"/>
      <c r="N131" s="207">
        <v>1</v>
      </c>
      <c r="O131" s="231">
        <v>236190</v>
      </c>
      <c r="P131" s="210">
        <f t="shared" si="19"/>
        <v>37863</v>
      </c>
      <c r="Q131" s="210">
        <f t="shared" ca="1" si="20"/>
        <v>44376</v>
      </c>
      <c r="R131" s="211">
        <f t="shared" ca="1" si="21"/>
        <v>17</v>
      </c>
      <c r="S131" s="212" t="s">
        <v>4367</v>
      </c>
      <c r="T131" s="208" t="s">
        <v>4520</v>
      </c>
      <c r="U131" s="215"/>
      <c r="W131" s="206">
        <v>1</v>
      </c>
    </row>
    <row r="132" spans="1:23" s="206" customFormat="1" x14ac:dyDescent="0.3">
      <c r="A132" s="207">
        <v>26</v>
      </c>
      <c r="B132" s="207">
        <v>4</v>
      </c>
      <c r="C132" s="207">
        <v>4</v>
      </c>
      <c r="D132" s="207">
        <v>23</v>
      </c>
      <c r="E132" s="207">
        <v>19339</v>
      </c>
      <c r="F132" s="207" t="str">
        <f t="shared" ca="1" si="15"/>
        <v>นาย</v>
      </c>
      <c r="G132" s="208" t="s">
        <v>4327</v>
      </c>
      <c r="H132" s="208" t="s">
        <v>4298</v>
      </c>
      <c r="I132" s="208" t="str">
        <f t="shared" ca="1" si="16"/>
        <v>นายธเนศพล  รวมวงศ์ญาติ</v>
      </c>
      <c r="J132" s="208" t="str">
        <f t="shared" si="17"/>
        <v xml:space="preserve">Mr.  </v>
      </c>
      <c r="K132" s="207" t="str">
        <f t="shared" si="18"/>
        <v>Mr.</v>
      </c>
      <c r="L132" s="208"/>
      <c r="M132" s="208"/>
      <c r="N132" s="207">
        <v>1</v>
      </c>
      <c r="O132" s="231">
        <v>236190</v>
      </c>
      <c r="P132" s="210">
        <f t="shared" si="19"/>
        <v>37863</v>
      </c>
      <c r="Q132" s="210">
        <f t="shared" ca="1" si="20"/>
        <v>44376</v>
      </c>
      <c r="R132" s="211">
        <f t="shared" ca="1" si="21"/>
        <v>17</v>
      </c>
      <c r="S132" s="212" t="s">
        <v>4357</v>
      </c>
      <c r="T132" s="208" t="s">
        <v>4520</v>
      </c>
      <c r="U132" s="215"/>
      <c r="W132" s="206">
        <v>1</v>
      </c>
    </row>
    <row r="133" spans="1:23" s="206" customFormat="1" x14ac:dyDescent="0.3">
      <c r="A133" s="207">
        <v>27</v>
      </c>
      <c r="B133" s="207">
        <v>4</v>
      </c>
      <c r="C133" s="207">
        <v>4</v>
      </c>
      <c r="D133" s="207">
        <v>31</v>
      </c>
      <c r="E133" s="207">
        <v>19349</v>
      </c>
      <c r="F133" s="207" t="str">
        <f t="shared" ca="1" si="15"/>
        <v>นาย</v>
      </c>
      <c r="G133" s="208" t="s">
        <v>4334</v>
      </c>
      <c r="H133" s="208" t="s">
        <v>4311</v>
      </c>
      <c r="I133" s="208" t="str">
        <f t="shared" ca="1" si="16"/>
        <v>นายศุภวัฒน์  เปียนาค</v>
      </c>
      <c r="J133" s="208" t="str">
        <f t="shared" si="17"/>
        <v xml:space="preserve">Mr.  </v>
      </c>
      <c r="K133" s="207" t="str">
        <f t="shared" si="18"/>
        <v>Mr.</v>
      </c>
      <c r="L133" s="208"/>
      <c r="M133" s="208"/>
      <c r="N133" s="207">
        <v>1</v>
      </c>
      <c r="O133" s="231">
        <v>236190</v>
      </c>
      <c r="P133" s="210">
        <f t="shared" si="19"/>
        <v>37863</v>
      </c>
      <c r="Q133" s="210">
        <f t="shared" ca="1" si="20"/>
        <v>44376</v>
      </c>
      <c r="R133" s="211">
        <f t="shared" ca="1" si="21"/>
        <v>17</v>
      </c>
      <c r="S133" s="212" t="s">
        <v>4371</v>
      </c>
      <c r="T133" s="208" t="s">
        <v>4520</v>
      </c>
      <c r="U133" s="215"/>
      <c r="W133" s="206">
        <v>1</v>
      </c>
    </row>
    <row r="134" spans="1:23" s="206" customFormat="1" x14ac:dyDescent="0.3">
      <c r="A134" s="207">
        <v>28</v>
      </c>
      <c r="B134" s="207">
        <v>4</v>
      </c>
      <c r="C134" s="207">
        <v>4</v>
      </c>
      <c r="D134" s="207">
        <v>32</v>
      </c>
      <c r="E134" s="207">
        <v>19350</v>
      </c>
      <c r="F134" s="207" t="str">
        <f t="shared" ca="1" si="15"/>
        <v>นาย</v>
      </c>
      <c r="G134" s="208" t="s">
        <v>413</v>
      </c>
      <c r="H134" s="208" t="s">
        <v>4301</v>
      </c>
      <c r="I134" s="208" t="str">
        <f t="shared" ca="1" si="16"/>
        <v>นายสหรัฐ  แสวงนาม</v>
      </c>
      <c r="J134" s="208" t="str">
        <f t="shared" si="17"/>
        <v xml:space="preserve">Mr.  </v>
      </c>
      <c r="K134" s="207" t="str">
        <f t="shared" si="18"/>
        <v>Mr.</v>
      </c>
      <c r="L134" s="208"/>
      <c r="M134" s="208"/>
      <c r="N134" s="207">
        <v>1</v>
      </c>
      <c r="O134" s="231">
        <v>236190</v>
      </c>
      <c r="P134" s="210">
        <f t="shared" si="19"/>
        <v>37863</v>
      </c>
      <c r="Q134" s="210">
        <f t="shared" ca="1" si="20"/>
        <v>44376</v>
      </c>
      <c r="R134" s="211">
        <f t="shared" ca="1" si="21"/>
        <v>17</v>
      </c>
      <c r="S134" s="212" t="s">
        <v>4360</v>
      </c>
      <c r="T134" s="208" t="s">
        <v>4520</v>
      </c>
      <c r="U134" s="215"/>
      <c r="W134" s="206">
        <v>1</v>
      </c>
    </row>
    <row r="135" spans="1:23" s="206" customFormat="1" x14ac:dyDescent="0.3">
      <c r="A135" s="207"/>
      <c r="B135" s="207"/>
      <c r="C135" s="207"/>
      <c r="D135" s="207"/>
      <c r="E135" s="207"/>
      <c r="F135" s="207"/>
      <c r="G135" s="208"/>
      <c r="H135" s="208"/>
      <c r="I135" s="208"/>
      <c r="J135" s="208"/>
      <c r="K135" s="207"/>
      <c r="L135" s="208"/>
      <c r="M135" s="208"/>
      <c r="N135" s="207"/>
      <c r="O135" s="231"/>
      <c r="P135" s="210"/>
      <c r="Q135" s="210"/>
      <c r="R135" s="211"/>
      <c r="S135" s="212"/>
      <c r="T135" s="208"/>
      <c r="U135" s="215"/>
    </row>
    <row r="136" spans="1:23" s="206" customFormat="1" x14ac:dyDescent="0.3">
      <c r="A136" s="207"/>
      <c r="B136" s="207"/>
      <c r="C136" s="207"/>
      <c r="D136" s="207"/>
      <c r="E136" s="207"/>
      <c r="F136" s="207"/>
      <c r="G136" s="208"/>
      <c r="H136" s="208"/>
      <c r="I136" s="208"/>
      <c r="J136" s="208"/>
      <c r="K136" s="207"/>
      <c r="L136" s="208"/>
      <c r="M136" s="208"/>
      <c r="N136" s="207"/>
      <c r="O136" s="231"/>
      <c r="P136" s="210"/>
      <c r="Q136" s="210"/>
      <c r="R136" s="211"/>
      <c r="S136" s="212"/>
      <c r="T136" s="208"/>
      <c r="U136" s="215"/>
    </row>
    <row r="137" spans="1:23" s="206" customFormat="1" x14ac:dyDescent="0.3">
      <c r="A137" s="207"/>
      <c r="B137" s="207"/>
      <c r="C137" s="207"/>
      <c r="D137" s="207"/>
      <c r="E137" s="207"/>
      <c r="F137" s="207"/>
      <c r="G137" s="208"/>
      <c r="H137" s="208"/>
      <c r="I137" s="208"/>
      <c r="J137" s="208"/>
      <c r="K137" s="207"/>
      <c r="L137" s="208"/>
      <c r="M137" s="208"/>
      <c r="N137" s="207"/>
      <c r="O137" s="231"/>
      <c r="P137" s="210"/>
      <c r="Q137" s="210"/>
      <c r="R137" s="211"/>
      <c r="S137" s="212"/>
      <c r="T137" s="208"/>
      <c r="U137" s="215"/>
    </row>
    <row r="138" spans="1:23" s="206" customFormat="1" x14ac:dyDescent="0.3">
      <c r="A138" s="207"/>
      <c r="B138" s="207"/>
      <c r="C138" s="207"/>
      <c r="D138" s="207"/>
      <c r="E138" s="207"/>
      <c r="F138" s="207"/>
      <c r="G138" s="208"/>
      <c r="H138" s="208"/>
      <c r="I138" s="208"/>
      <c r="J138" s="208"/>
      <c r="K138" s="207"/>
      <c r="L138" s="208"/>
      <c r="M138" s="208"/>
      <c r="N138" s="207"/>
      <c r="O138" s="231"/>
      <c r="P138" s="210"/>
      <c r="Q138" s="210"/>
      <c r="R138" s="211"/>
      <c r="S138" s="212"/>
      <c r="T138" s="208"/>
      <c r="U138" s="215"/>
    </row>
    <row r="139" spans="1:23" s="206" customFormat="1" x14ac:dyDescent="0.3">
      <c r="A139" s="207"/>
      <c r="B139" s="207"/>
      <c r="C139" s="207"/>
      <c r="D139" s="207"/>
      <c r="E139" s="207"/>
      <c r="F139" s="207"/>
      <c r="G139" s="208"/>
      <c r="H139" s="208"/>
      <c r="I139" s="208"/>
      <c r="J139" s="208"/>
      <c r="K139" s="207"/>
      <c r="L139" s="208"/>
      <c r="M139" s="208"/>
      <c r="N139" s="207"/>
      <c r="O139" s="231"/>
      <c r="P139" s="210"/>
      <c r="Q139" s="210"/>
      <c r="R139" s="211"/>
      <c r="S139" s="212"/>
      <c r="T139" s="208"/>
      <c r="U139" s="215"/>
    </row>
    <row r="140" spans="1:23" s="206" customFormat="1" x14ac:dyDescent="0.3">
      <c r="A140" s="207"/>
      <c r="B140" s="207"/>
      <c r="C140" s="207"/>
      <c r="D140" s="207"/>
      <c r="E140" s="207"/>
      <c r="F140" s="207"/>
      <c r="G140" s="208"/>
      <c r="H140" s="208"/>
      <c r="I140" s="208"/>
      <c r="J140" s="208"/>
      <c r="K140" s="207"/>
      <c r="L140" s="208"/>
      <c r="M140" s="208"/>
      <c r="N140" s="207"/>
      <c r="O140" s="231"/>
      <c r="P140" s="210"/>
      <c r="Q140" s="210"/>
      <c r="R140" s="211"/>
      <c r="S140" s="212"/>
      <c r="T140" s="208"/>
      <c r="U140" s="215"/>
    </row>
    <row r="141" spans="1:23" s="206" customFormat="1" x14ac:dyDescent="0.3">
      <c r="A141" s="207"/>
      <c r="B141" s="207"/>
      <c r="C141" s="207"/>
      <c r="D141" s="207"/>
      <c r="E141" s="207"/>
      <c r="F141" s="207"/>
      <c r="G141" s="208"/>
      <c r="H141" s="208"/>
      <c r="I141" s="208"/>
      <c r="J141" s="208"/>
      <c r="K141" s="207"/>
      <c r="L141" s="208"/>
      <c r="M141" s="208"/>
      <c r="N141" s="207"/>
      <c r="O141" s="231"/>
      <c r="P141" s="210"/>
      <c r="Q141" s="210"/>
      <c r="R141" s="211"/>
      <c r="S141" s="212"/>
      <c r="T141" s="208"/>
      <c r="U141" s="215"/>
    </row>
    <row r="142" spans="1:23" s="206" customFormat="1" x14ac:dyDescent="0.3">
      <c r="A142" s="207">
        <v>1</v>
      </c>
      <c r="B142" s="207">
        <v>4</v>
      </c>
      <c r="C142" s="207">
        <v>2</v>
      </c>
      <c r="D142" s="207">
        <v>1</v>
      </c>
      <c r="E142" s="207">
        <v>18215</v>
      </c>
      <c r="F142" s="207" t="str">
        <f t="shared" ref="F142:F147" ca="1" si="22">IF(R142&gt;=15,IF(N142=1,"นาย","นางสาว"),IF(N142=1,"เด็กชาย","เด็กหญิง"))</f>
        <v>นาย</v>
      </c>
      <c r="G142" s="208" t="s">
        <v>4138</v>
      </c>
      <c r="H142" s="208" t="s">
        <v>4115</v>
      </c>
      <c r="I142" s="208" t="str">
        <f t="shared" ref="I142:I147" ca="1" si="23">F142&amp;G142&amp;"  "&amp;H142</f>
        <v>นายอรรถพล  คำเหมือน</v>
      </c>
      <c r="J142" s="208" t="str">
        <f t="shared" ref="J142:J147" si="24">K142&amp;L142&amp;"  "&amp;M142</f>
        <v xml:space="preserve">Mr.  </v>
      </c>
      <c r="K142" s="207" t="str">
        <f t="shared" ref="K142:K147" si="25">IF(N142=1,"Mr.","Ms.")</f>
        <v>Mr.</v>
      </c>
      <c r="L142" s="208"/>
      <c r="M142" s="208"/>
      <c r="N142" s="207">
        <v>1</v>
      </c>
      <c r="O142" s="231">
        <v>236190</v>
      </c>
      <c r="P142" s="210">
        <f t="shared" ref="P142:P147" si="26">DATE(YEAR(O142)-543,MONTH(O142),DAY(O142))</f>
        <v>37863</v>
      </c>
      <c r="Q142" s="210">
        <f t="shared" ref="Q142:Q147" ca="1" si="27">TODAY()</f>
        <v>44376</v>
      </c>
      <c r="R142" s="211">
        <f t="shared" ref="R142:R147" ca="1" si="28">DATEDIF(P142,Q142,"Y")</f>
        <v>17</v>
      </c>
      <c r="S142" s="212" t="s">
        <v>4162</v>
      </c>
      <c r="T142" s="214" t="s">
        <v>4526</v>
      </c>
      <c r="U142" s="215"/>
      <c r="W142" s="206">
        <v>1</v>
      </c>
    </row>
    <row r="143" spans="1:23" s="206" customFormat="1" x14ac:dyDescent="0.3">
      <c r="A143" s="207">
        <v>2</v>
      </c>
      <c r="B143" s="207">
        <v>4</v>
      </c>
      <c r="C143" s="207">
        <v>2</v>
      </c>
      <c r="D143" s="207">
        <v>14</v>
      </c>
      <c r="E143" s="207">
        <v>19282</v>
      </c>
      <c r="F143" s="207" t="str">
        <f t="shared" ca="1" si="22"/>
        <v>นาย</v>
      </c>
      <c r="G143" s="208" t="s">
        <v>4141</v>
      </c>
      <c r="H143" s="208" t="s">
        <v>1772</v>
      </c>
      <c r="I143" s="208" t="str">
        <f t="shared" ca="1" si="23"/>
        <v>นายปรมินทร์  สืบทายาท</v>
      </c>
      <c r="J143" s="208" t="str">
        <f t="shared" si="24"/>
        <v xml:space="preserve">Mr.  </v>
      </c>
      <c r="K143" s="207" t="str">
        <f t="shared" si="25"/>
        <v>Mr.</v>
      </c>
      <c r="L143" s="208"/>
      <c r="M143" s="208"/>
      <c r="N143" s="207">
        <v>1</v>
      </c>
      <c r="O143" s="231">
        <v>236190</v>
      </c>
      <c r="P143" s="210">
        <f t="shared" si="26"/>
        <v>37863</v>
      </c>
      <c r="Q143" s="210">
        <f t="shared" ca="1" si="27"/>
        <v>44376</v>
      </c>
      <c r="R143" s="211">
        <f t="shared" ca="1" si="28"/>
        <v>17</v>
      </c>
      <c r="S143" s="212" t="s">
        <v>4163</v>
      </c>
      <c r="T143" s="214" t="s">
        <v>4526</v>
      </c>
      <c r="U143" s="215"/>
      <c r="W143" s="206">
        <v>1</v>
      </c>
    </row>
    <row r="144" spans="1:23" s="206" customFormat="1" x14ac:dyDescent="0.3">
      <c r="A144" s="207">
        <v>3</v>
      </c>
      <c r="B144" s="207">
        <v>4</v>
      </c>
      <c r="C144" s="207">
        <v>2</v>
      </c>
      <c r="D144" s="207">
        <v>21</v>
      </c>
      <c r="E144" s="207">
        <v>17997</v>
      </c>
      <c r="F144" s="207" t="str">
        <f t="shared" ca="1" si="22"/>
        <v>นางสาว</v>
      </c>
      <c r="G144" s="208" t="s">
        <v>3767</v>
      </c>
      <c r="H144" s="208" t="s">
        <v>119</v>
      </c>
      <c r="I144" s="208" t="str">
        <f t="shared" ca="1" si="23"/>
        <v>นางสาวสุพรรษา  หวังดี</v>
      </c>
      <c r="J144" s="208" t="str">
        <f t="shared" si="24"/>
        <v xml:space="preserve">Ms.  </v>
      </c>
      <c r="K144" s="207" t="str">
        <f t="shared" si="25"/>
        <v>Ms.</v>
      </c>
      <c r="L144" s="208"/>
      <c r="M144" s="208"/>
      <c r="N144" s="207">
        <v>2</v>
      </c>
      <c r="O144" s="231">
        <v>236190</v>
      </c>
      <c r="P144" s="210">
        <f t="shared" si="26"/>
        <v>37863</v>
      </c>
      <c r="Q144" s="210">
        <f t="shared" ca="1" si="27"/>
        <v>44376</v>
      </c>
      <c r="R144" s="211">
        <f t="shared" ca="1" si="28"/>
        <v>17</v>
      </c>
      <c r="S144" s="212" t="s">
        <v>4177</v>
      </c>
      <c r="T144" s="214" t="s">
        <v>4526</v>
      </c>
      <c r="U144" s="215"/>
      <c r="W144" s="206">
        <v>1</v>
      </c>
    </row>
    <row r="145" spans="1:23" s="206" customFormat="1" x14ac:dyDescent="0.3">
      <c r="A145" s="207">
        <v>4</v>
      </c>
      <c r="B145" s="207">
        <v>4</v>
      </c>
      <c r="C145" s="207">
        <v>2</v>
      </c>
      <c r="D145" s="207">
        <v>32</v>
      </c>
      <c r="E145" s="207">
        <v>18291</v>
      </c>
      <c r="F145" s="207" t="str">
        <f t="shared" ca="1" si="22"/>
        <v>นางสาว</v>
      </c>
      <c r="G145" s="208" t="s">
        <v>4151</v>
      </c>
      <c r="H145" s="208" t="s">
        <v>4131</v>
      </c>
      <c r="I145" s="208" t="str">
        <f t="shared" ca="1" si="23"/>
        <v>นางสาวชวัลลักษณ์  หอมสุวรรณ์</v>
      </c>
      <c r="J145" s="208" t="str">
        <f t="shared" si="24"/>
        <v xml:space="preserve">Ms.  </v>
      </c>
      <c r="K145" s="207" t="str">
        <f t="shared" si="25"/>
        <v>Ms.</v>
      </c>
      <c r="L145" s="208"/>
      <c r="M145" s="208"/>
      <c r="N145" s="207">
        <v>2</v>
      </c>
      <c r="O145" s="231">
        <v>236190</v>
      </c>
      <c r="P145" s="210">
        <f t="shared" si="26"/>
        <v>37863</v>
      </c>
      <c r="Q145" s="210">
        <f t="shared" ca="1" si="27"/>
        <v>44376</v>
      </c>
      <c r="R145" s="211">
        <f t="shared" ca="1" si="28"/>
        <v>17</v>
      </c>
      <c r="S145" s="212" t="s">
        <v>4180</v>
      </c>
      <c r="T145" s="214" t="s">
        <v>4526</v>
      </c>
      <c r="U145" s="215"/>
      <c r="W145" s="206">
        <v>1</v>
      </c>
    </row>
    <row r="146" spans="1:23" s="206" customFormat="1" x14ac:dyDescent="0.3">
      <c r="A146" s="207">
        <v>5</v>
      </c>
      <c r="B146" s="207">
        <v>4</v>
      </c>
      <c r="C146" s="207">
        <v>2</v>
      </c>
      <c r="D146" s="207">
        <v>36</v>
      </c>
      <c r="E146" s="207">
        <v>19285</v>
      </c>
      <c r="F146" s="207" t="str">
        <f t="shared" ca="1" si="22"/>
        <v>นางสาว</v>
      </c>
      <c r="G146" s="208" t="s">
        <v>4149</v>
      </c>
      <c r="H146" s="208" t="s">
        <v>4129</v>
      </c>
      <c r="I146" s="208" t="str">
        <f t="shared" ca="1" si="23"/>
        <v>นางสาวธันวาภรณ์  สาสนันท์</v>
      </c>
      <c r="J146" s="208" t="str">
        <f t="shared" si="24"/>
        <v xml:space="preserve">Ms.  </v>
      </c>
      <c r="K146" s="207" t="str">
        <f t="shared" si="25"/>
        <v>Ms.</v>
      </c>
      <c r="L146" s="208"/>
      <c r="M146" s="208"/>
      <c r="N146" s="207">
        <v>2</v>
      </c>
      <c r="O146" s="231">
        <v>236190</v>
      </c>
      <c r="P146" s="210">
        <f t="shared" si="26"/>
        <v>37863</v>
      </c>
      <c r="Q146" s="210">
        <f t="shared" ca="1" si="27"/>
        <v>44376</v>
      </c>
      <c r="R146" s="211">
        <f t="shared" ca="1" si="28"/>
        <v>17</v>
      </c>
      <c r="S146" s="212" t="s">
        <v>4178</v>
      </c>
      <c r="T146" s="214" t="s">
        <v>4526</v>
      </c>
      <c r="U146" s="215"/>
      <c r="W146" s="206">
        <v>1</v>
      </c>
    </row>
    <row r="147" spans="1:23" s="206" customFormat="1" x14ac:dyDescent="0.3">
      <c r="A147" s="207">
        <v>6</v>
      </c>
      <c r="B147" s="207">
        <v>4</v>
      </c>
      <c r="C147" s="207">
        <v>2</v>
      </c>
      <c r="D147" s="207">
        <v>42</v>
      </c>
      <c r="E147" s="207">
        <v>19291</v>
      </c>
      <c r="F147" s="207" t="str">
        <f t="shared" ca="1" si="22"/>
        <v>นางสาว</v>
      </c>
      <c r="G147" s="208" t="s">
        <v>4150</v>
      </c>
      <c r="H147" s="208" t="s">
        <v>4130</v>
      </c>
      <c r="I147" s="208" t="str">
        <f t="shared" ca="1" si="23"/>
        <v>นางสาวอรไท  ทองพันชั่ง</v>
      </c>
      <c r="J147" s="208" t="str">
        <f t="shared" si="24"/>
        <v xml:space="preserve">Ms.  </v>
      </c>
      <c r="K147" s="207" t="str">
        <f t="shared" si="25"/>
        <v>Ms.</v>
      </c>
      <c r="L147" s="208"/>
      <c r="M147" s="208"/>
      <c r="N147" s="207">
        <v>2</v>
      </c>
      <c r="O147" s="231">
        <v>236190</v>
      </c>
      <c r="P147" s="210">
        <f t="shared" si="26"/>
        <v>37863</v>
      </c>
      <c r="Q147" s="210">
        <f t="shared" ca="1" si="27"/>
        <v>44376</v>
      </c>
      <c r="R147" s="211">
        <f t="shared" ca="1" si="28"/>
        <v>17</v>
      </c>
      <c r="S147" s="212" t="s">
        <v>4179</v>
      </c>
      <c r="T147" s="214" t="s">
        <v>4526</v>
      </c>
      <c r="U147" s="215"/>
      <c r="W147" s="206">
        <v>1</v>
      </c>
    </row>
    <row r="148" spans="1:23" s="206" customFormat="1" x14ac:dyDescent="0.3">
      <c r="A148" s="207"/>
      <c r="B148" s="207"/>
      <c r="C148" s="207"/>
      <c r="D148" s="207"/>
      <c r="E148" s="207"/>
      <c r="F148" s="207"/>
      <c r="G148" s="208"/>
      <c r="H148" s="208"/>
      <c r="I148" s="208"/>
      <c r="J148" s="208"/>
      <c r="K148" s="207"/>
      <c r="L148" s="208"/>
      <c r="M148" s="208"/>
      <c r="N148" s="207"/>
      <c r="O148" s="231"/>
      <c r="P148" s="210"/>
      <c r="Q148" s="210"/>
      <c r="R148" s="211"/>
      <c r="S148" s="212"/>
      <c r="T148" s="214"/>
      <c r="U148" s="215"/>
    </row>
    <row r="149" spans="1:23" s="206" customFormat="1" x14ac:dyDescent="0.3">
      <c r="A149" s="207"/>
      <c r="B149" s="207"/>
      <c r="C149" s="207"/>
      <c r="D149" s="207"/>
      <c r="E149" s="207"/>
      <c r="F149" s="207"/>
      <c r="G149" s="208"/>
      <c r="H149" s="208"/>
      <c r="I149" s="208"/>
      <c r="J149" s="208"/>
      <c r="K149" s="207"/>
      <c r="L149" s="208"/>
      <c r="M149" s="208"/>
      <c r="N149" s="207"/>
      <c r="O149" s="231"/>
      <c r="P149" s="210"/>
      <c r="Q149" s="210"/>
      <c r="R149" s="211"/>
      <c r="S149" s="212"/>
      <c r="T149" s="214"/>
      <c r="U149" s="215"/>
    </row>
    <row r="150" spans="1:23" s="206" customFormat="1" x14ac:dyDescent="0.3">
      <c r="A150" s="207"/>
      <c r="B150" s="207"/>
      <c r="C150" s="207"/>
      <c r="D150" s="207"/>
      <c r="E150" s="207"/>
      <c r="F150" s="207"/>
      <c r="G150" s="208"/>
      <c r="H150" s="208"/>
      <c r="I150" s="208"/>
      <c r="J150" s="208"/>
      <c r="K150" s="207"/>
      <c r="L150" s="208"/>
      <c r="M150" s="208"/>
      <c r="N150" s="207"/>
      <c r="O150" s="231"/>
      <c r="P150" s="210"/>
      <c r="Q150" s="210"/>
      <c r="R150" s="211"/>
      <c r="S150" s="212"/>
      <c r="T150" s="214"/>
      <c r="U150" s="215"/>
    </row>
    <row r="151" spans="1:23" s="206" customFormat="1" x14ac:dyDescent="0.3">
      <c r="A151" s="207"/>
      <c r="B151" s="207"/>
      <c r="C151" s="207"/>
      <c r="D151" s="207"/>
      <c r="E151" s="207"/>
      <c r="F151" s="207"/>
      <c r="G151" s="208"/>
      <c r="H151" s="208"/>
      <c r="I151" s="208"/>
      <c r="J151" s="208"/>
      <c r="K151" s="207"/>
      <c r="L151" s="208"/>
      <c r="M151" s="208"/>
      <c r="N151" s="207"/>
      <c r="O151" s="231"/>
      <c r="P151" s="210"/>
      <c r="Q151" s="210"/>
      <c r="R151" s="211"/>
      <c r="S151" s="212"/>
      <c r="T151" s="214"/>
      <c r="U151" s="215"/>
    </row>
    <row r="152" spans="1:23" s="206" customFormat="1" x14ac:dyDescent="0.3">
      <c r="A152" s="207"/>
      <c r="B152" s="207"/>
      <c r="C152" s="207"/>
      <c r="D152" s="207"/>
      <c r="E152" s="207"/>
      <c r="F152" s="207"/>
      <c r="G152" s="208"/>
      <c r="H152" s="208"/>
      <c r="I152" s="208"/>
      <c r="J152" s="208"/>
      <c r="K152" s="207"/>
      <c r="L152" s="208"/>
      <c r="M152" s="208"/>
      <c r="N152" s="207"/>
      <c r="O152" s="231"/>
      <c r="P152" s="210"/>
      <c r="Q152" s="210"/>
      <c r="R152" s="211"/>
      <c r="S152" s="212"/>
      <c r="T152" s="214"/>
      <c r="U152" s="215"/>
    </row>
    <row r="153" spans="1:23" s="206" customFormat="1" x14ac:dyDescent="0.3">
      <c r="A153" s="207"/>
      <c r="B153" s="207"/>
      <c r="C153" s="207"/>
      <c r="D153" s="207"/>
      <c r="E153" s="207"/>
      <c r="F153" s="207"/>
      <c r="G153" s="208"/>
      <c r="H153" s="208"/>
      <c r="I153" s="208"/>
      <c r="J153" s="208"/>
      <c r="K153" s="207"/>
      <c r="L153" s="208"/>
      <c r="M153" s="208"/>
      <c r="N153" s="207"/>
      <c r="O153" s="231"/>
      <c r="P153" s="210"/>
      <c r="Q153" s="210"/>
      <c r="R153" s="211"/>
      <c r="S153" s="212"/>
      <c r="T153" s="214"/>
      <c r="U153" s="215"/>
    </row>
    <row r="154" spans="1:23" s="206" customFormat="1" x14ac:dyDescent="0.3">
      <c r="A154" s="207"/>
      <c r="B154" s="207"/>
      <c r="C154" s="207"/>
      <c r="D154" s="207"/>
      <c r="E154" s="207"/>
      <c r="F154" s="207"/>
      <c r="G154" s="208"/>
      <c r="H154" s="208"/>
      <c r="I154" s="208"/>
      <c r="J154" s="208"/>
      <c r="K154" s="207"/>
      <c r="L154" s="208"/>
      <c r="M154" s="208"/>
      <c r="N154" s="207"/>
      <c r="O154" s="231"/>
      <c r="P154" s="210"/>
      <c r="Q154" s="210"/>
      <c r="R154" s="211"/>
      <c r="S154" s="212"/>
      <c r="T154" s="214"/>
      <c r="U154" s="215"/>
    </row>
    <row r="155" spans="1:23" s="206" customFormat="1" x14ac:dyDescent="0.3">
      <c r="A155" s="207"/>
      <c r="B155" s="207"/>
      <c r="C155" s="207"/>
      <c r="D155" s="207"/>
      <c r="E155" s="207"/>
      <c r="F155" s="207"/>
      <c r="G155" s="208"/>
      <c r="H155" s="208"/>
      <c r="I155" s="208"/>
      <c r="J155" s="208"/>
      <c r="K155" s="207"/>
      <c r="L155" s="208"/>
      <c r="M155" s="208"/>
      <c r="N155" s="207"/>
      <c r="O155" s="231"/>
      <c r="P155" s="210"/>
      <c r="Q155" s="210"/>
      <c r="R155" s="211"/>
      <c r="S155" s="212"/>
      <c r="T155" s="214"/>
      <c r="U155" s="215"/>
    </row>
    <row r="156" spans="1:23" s="206" customFormat="1" x14ac:dyDescent="0.3">
      <c r="A156" s="207"/>
      <c r="B156" s="207"/>
      <c r="C156" s="207"/>
      <c r="D156" s="207"/>
      <c r="E156" s="207"/>
      <c r="F156" s="207"/>
      <c r="G156" s="208"/>
      <c r="H156" s="208"/>
      <c r="I156" s="208"/>
      <c r="J156" s="208"/>
      <c r="K156" s="207"/>
      <c r="L156" s="208"/>
      <c r="M156" s="208"/>
      <c r="N156" s="207"/>
      <c r="O156" s="231"/>
      <c r="P156" s="210"/>
      <c r="Q156" s="210"/>
      <c r="R156" s="211"/>
      <c r="S156" s="212"/>
      <c r="T156" s="214"/>
      <c r="U156" s="215"/>
    </row>
    <row r="157" spans="1:23" s="206" customFormat="1" x14ac:dyDescent="0.3">
      <c r="A157" s="207"/>
      <c r="B157" s="207"/>
      <c r="C157" s="207"/>
      <c r="D157" s="207"/>
      <c r="E157" s="207"/>
      <c r="F157" s="207"/>
      <c r="G157" s="208"/>
      <c r="H157" s="208"/>
      <c r="I157" s="208"/>
      <c r="J157" s="208"/>
      <c r="K157" s="207"/>
      <c r="L157" s="208"/>
      <c r="M157" s="208"/>
      <c r="N157" s="207"/>
      <c r="O157" s="231"/>
      <c r="P157" s="210"/>
      <c r="Q157" s="210"/>
      <c r="R157" s="211"/>
      <c r="S157" s="212"/>
      <c r="T157" s="214"/>
      <c r="U157" s="215"/>
    </row>
    <row r="158" spans="1:23" s="206" customFormat="1" x14ac:dyDescent="0.3">
      <c r="A158" s="207"/>
      <c r="B158" s="207"/>
      <c r="C158" s="207"/>
      <c r="D158" s="207"/>
      <c r="E158" s="207"/>
      <c r="F158" s="207"/>
      <c r="G158" s="208"/>
      <c r="H158" s="208"/>
      <c r="I158" s="208"/>
      <c r="J158" s="208"/>
      <c r="K158" s="207"/>
      <c r="L158" s="208"/>
      <c r="M158" s="208"/>
      <c r="N158" s="207"/>
      <c r="O158" s="231"/>
      <c r="P158" s="210"/>
      <c r="Q158" s="210"/>
      <c r="R158" s="211"/>
      <c r="S158" s="212"/>
      <c r="T158" s="214"/>
      <c r="U158" s="215"/>
    </row>
    <row r="159" spans="1:23" s="206" customFormat="1" x14ac:dyDescent="0.3">
      <c r="A159" s="207"/>
      <c r="B159" s="207"/>
      <c r="C159" s="207"/>
      <c r="D159" s="207"/>
      <c r="E159" s="207"/>
      <c r="F159" s="207"/>
      <c r="G159" s="208"/>
      <c r="H159" s="208"/>
      <c r="I159" s="208"/>
      <c r="J159" s="208"/>
      <c r="K159" s="207"/>
      <c r="L159" s="208"/>
      <c r="M159" s="208"/>
      <c r="N159" s="207"/>
      <c r="O159" s="231"/>
      <c r="P159" s="210"/>
      <c r="Q159" s="210"/>
      <c r="R159" s="211"/>
      <c r="S159" s="212"/>
      <c r="T159" s="214"/>
      <c r="U159" s="215"/>
    </row>
    <row r="160" spans="1:23" s="206" customFormat="1" x14ac:dyDescent="0.3">
      <c r="A160" s="207"/>
      <c r="B160" s="207"/>
      <c r="C160" s="207"/>
      <c r="D160" s="207"/>
      <c r="E160" s="207"/>
      <c r="F160" s="207"/>
      <c r="G160" s="208"/>
      <c r="H160" s="208"/>
      <c r="I160" s="208"/>
      <c r="J160" s="208"/>
      <c r="K160" s="207"/>
      <c r="L160" s="208"/>
      <c r="M160" s="208"/>
      <c r="N160" s="207"/>
      <c r="O160" s="231"/>
      <c r="P160" s="210"/>
      <c r="Q160" s="210"/>
      <c r="R160" s="211"/>
      <c r="S160" s="212"/>
      <c r="T160" s="214"/>
      <c r="U160" s="215"/>
    </row>
    <row r="161" spans="1:21" s="206" customFormat="1" x14ac:dyDescent="0.3">
      <c r="A161" s="207"/>
      <c r="B161" s="207"/>
      <c r="C161" s="207"/>
      <c r="D161" s="207"/>
      <c r="E161" s="207"/>
      <c r="F161" s="207"/>
      <c r="G161" s="208"/>
      <c r="H161" s="208"/>
      <c r="I161" s="208"/>
      <c r="J161" s="208"/>
      <c r="K161" s="207"/>
      <c r="L161" s="208"/>
      <c r="M161" s="208"/>
      <c r="N161" s="207"/>
      <c r="O161" s="231"/>
      <c r="P161" s="210"/>
      <c r="Q161" s="210"/>
      <c r="R161" s="211"/>
      <c r="S161" s="212"/>
      <c r="T161" s="214"/>
      <c r="U161" s="215"/>
    </row>
    <row r="162" spans="1:21" s="206" customFormat="1" x14ac:dyDescent="0.3">
      <c r="A162" s="207"/>
      <c r="B162" s="207"/>
      <c r="C162" s="207"/>
      <c r="D162" s="207"/>
      <c r="E162" s="207"/>
      <c r="F162" s="207"/>
      <c r="G162" s="208"/>
      <c r="H162" s="208"/>
      <c r="I162" s="208"/>
      <c r="J162" s="208"/>
      <c r="K162" s="207"/>
      <c r="L162" s="208"/>
      <c r="M162" s="208"/>
      <c r="N162" s="207"/>
      <c r="O162" s="231"/>
      <c r="P162" s="210"/>
      <c r="Q162" s="210"/>
      <c r="R162" s="211"/>
      <c r="S162" s="212"/>
      <c r="T162" s="214"/>
      <c r="U162" s="215"/>
    </row>
    <row r="163" spans="1:21" s="206" customFormat="1" x14ac:dyDescent="0.3">
      <c r="A163" s="207"/>
      <c r="B163" s="207"/>
      <c r="C163" s="207"/>
      <c r="D163" s="207"/>
      <c r="E163" s="207"/>
      <c r="F163" s="207"/>
      <c r="G163" s="208"/>
      <c r="H163" s="208"/>
      <c r="I163" s="208"/>
      <c r="J163" s="208"/>
      <c r="K163" s="207"/>
      <c r="L163" s="208"/>
      <c r="M163" s="208"/>
      <c r="N163" s="207"/>
      <c r="O163" s="231"/>
      <c r="P163" s="210"/>
      <c r="Q163" s="210"/>
      <c r="R163" s="211"/>
      <c r="S163" s="212"/>
      <c r="T163" s="214"/>
      <c r="U163" s="215"/>
    </row>
    <row r="164" spans="1:21" s="206" customFormat="1" x14ac:dyDescent="0.3">
      <c r="A164" s="207"/>
      <c r="B164" s="207"/>
      <c r="C164" s="207"/>
      <c r="D164" s="207"/>
      <c r="E164" s="207"/>
      <c r="F164" s="207"/>
      <c r="G164" s="208"/>
      <c r="H164" s="208"/>
      <c r="I164" s="208"/>
      <c r="J164" s="208"/>
      <c r="K164" s="207"/>
      <c r="L164" s="208"/>
      <c r="M164" s="208"/>
      <c r="N164" s="207"/>
      <c r="O164" s="231"/>
      <c r="P164" s="210"/>
      <c r="Q164" s="210"/>
      <c r="R164" s="211"/>
      <c r="S164" s="212"/>
      <c r="T164" s="214"/>
      <c r="U164" s="215"/>
    </row>
    <row r="165" spans="1:21" s="206" customFormat="1" x14ac:dyDescent="0.3">
      <c r="A165" s="207"/>
      <c r="B165" s="207"/>
      <c r="C165" s="207"/>
      <c r="D165" s="207"/>
      <c r="E165" s="207"/>
      <c r="F165" s="207"/>
      <c r="G165" s="208"/>
      <c r="H165" s="208"/>
      <c r="I165" s="208"/>
      <c r="J165" s="208"/>
      <c r="K165" s="207"/>
      <c r="L165" s="208"/>
      <c r="M165" s="208"/>
      <c r="N165" s="207"/>
      <c r="O165" s="231"/>
      <c r="P165" s="210"/>
      <c r="Q165" s="210"/>
      <c r="R165" s="211"/>
      <c r="S165" s="212"/>
      <c r="T165" s="214"/>
      <c r="U165" s="215"/>
    </row>
    <row r="166" spans="1:21" s="206" customFormat="1" x14ac:dyDescent="0.3">
      <c r="A166" s="207"/>
      <c r="B166" s="207"/>
      <c r="C166" s="207"/>
      <c r="D166" s="207"/>
      <c r="E166" s="207"/>
      <c r="F166" s="207"/>
      <c r="G166" s="208"/>
      <c r="H166" s="208"/>
      <c r="I166" s="208"/>
      <c r="J166" s="208"/>
      <c r="K166" s="207"/>
      <c r="L166" s="208"/>
      <c r="M166" s="208"/>
      <c r="N166" s="207"/>
      <c r="O166" s="231"/>
      <c r="P166" s="210"/>
      <c r="Q166" s="210"/>
      <c r="R166" s="211"/>
      <c r="S166" s="212"/>
      <c r="T166" s="214"/>
      <c r="U166" s="215"/>
    </row>
    <row r="167" spans="1:21" s="206" customFormat="1" x14ac:dyDescent="0.3">
      <c r="A167" s="207"/>
      <c r="B167" s="207"/>
      <c r="C167" s="207"/>
      <c r="D167" s="207"/>
      <c r="E167" s="207"/>
      <c r="F167" s="207"/>
      <c r="G167" s="208"/>
      <c r="H167" s="208"/>
      <c r="I167" s="208"/>
      <c r="J167" s="208"/>
      <c r="K167" s="207"/>
      <c r="L167" s="208"/>
      <c r="M167" s="208"/>
      <c r="N167" s="207"/>
      <c r="O167" s="231"/>
      <c r="P167" s="210"/>
      <c r="Q167" s="210"/>
      <c r="R167" s="211"/>
      <c r="S167" s="212"/>
      <c r="T167" s="214"/>
      <c r="U167" s="215"/>
    </row>
    <row r="168" spans="1:21" s="206" customFormat="1" x14ac:dyDescent="0.3">
      <c r="A168" s="207"/>
      <c r="B168" s="207"/>
      <c r="C168" s="207"/>
      <c r="D168" s="207"/>
      <c r="E168" s="207"/>
      <c r="F168" s="207"/>
      <c r="G168" s="208"/>
      <c r="H168" s="208"/>
      <c r="I168" s="208"/>
      <c r="J168" s="208"/>
      <c r="K168" s="207"/>
      <c r="L168" s="208"/>
      <c r="M168" s="208"/>
      <c r="N168" s="207"/>
      <c r="O168" s="231"/>
      <c r="P168" s="210"/>
      <c r="Q168" s="210"/>
      <c r="R168" s="211"/>
      <c r="S168" s="212"/>
      <c r="T168" s="214"/>
      <c r="U168" s="215"/>
    </row>
    <row r="169" spans="1:21" s="206" customFormat="1" x14ac:dyDescent="0.3">
      <c r="A169" s="207"/>
      <c r="B169" s="207"/>
      <c r="C169" s="207"/>
      <c r="D169" s="207"/>
      <c r="E169" s="207"/>
      <c r="F169" s="207"/>
      <c r="G169" s="208"/>
      <c r="H169" s="208"/>
      <c r="I169" s="208"/>
      <c r="J169" s="208"/>
      <c r="K169" s="207"/>
      <c r="L169" s="208"/>
      <c r="M169" s="208"/>
      <c r="N169" s="207"/>
      <c r="O169" s="231"/>
      <c r="P169" s="210"/>
      <c r="Q169" s="210"/>
      <c r="R169" s="211"/>
      <c r="S169" s="212"/>
      <c r="T169" s="214"/>
      <c r="U169" s="215"/>
    </row>
    <row r="170" spans="1:21" s="206" customFormat="1" x14ac:dyDescent="0.3">
      <c r="A170" s="207"/>
      <c r="B170" s="207"/>
      <c r="C170" s="207"/>
      <c r="D170" s="207"/>
      <c r="E170" s="207"/>
      <c r="F170" s="207"/>
      <c r="G170" s="208"/>
      <c r="H170" s="208"/>
      <c r="I170" s="208"/>
      <c r="J170" s="208"/>
      <c r="K170" s="207"/>
      <c r="L170" s="208"/>
      <c r="M170" s="208"/>
      <c r="N170" s="207"/>
      <c r="O170" s="231"/>
      <c r="P170" s="210"/>
      <c r="Q170" s="210"/>
      <c r="R170" s="211"/>
      <c r="S170" s="212"/>
      <c r="T170" s="214"/>
      <c r="U170" s="215"/>
    </row>
    <row r="171" spans="1:21" s="206" customFormat="1" x14ac:dyDescent="0.3">
      <c r="A171" s="207"/>
      <c r="B171" s="207"/>
      <c r="C171" s="207"/>
      <c r="D171" s="207"/>
      <c r="E171" s="207"/>
      <c r="F171" s="207"/>
      <c r="G171" s="208"/>
      <c r="H171" s="208"/>
      <c r="I171" s="208"/>
      <c r="J171" s="208"/>
      <c r="K171" s="207"/>
      <c r="L171" s="208"/>
      <c r="M171" s="208"/>
      <c r="N171" s="207"/>
      <c r="O171" s="231"/>
      <c r="P171" s="210"/>
      <c r="Q171" s="210"/>
      <c r="R171" s="211"/>
      <c r="S171" s="212"/>
      <c r="T171" s="214"/>
      <c r="U171" s="215"/>
    </row>
    <row r="172" spans="1:21" s="206" customFormat="1" x14ac:dyDescent="0.3">
      <c r="A172" s="207"/>
      <c r="B172" s="207"/>
      <c r="C172" s="207"/>
      <c r="D172" s="207"/>
      <c r="E172" s="207"/>
      <c r="F172" s="207"/>
      <c r="G172" s="208"/>
      <c r="H172" s="208"/>
      <c r="I172" s="208"/>
      <c r="J172" s="208"/>
      <c r="K172" s="207"/>
      <c r="L172" s="208"/>
      <c r="M172" s="208"/>
      <c r="N172" s="207"/>
      <c r="O172" s="231"/>
      <c r="P172" s="210"/>
      <c r="Q172" s="210"/>
      <c r="R172" s="211"/>
      <c r="S172" s="212"/>
      <c r="T172" s="214"/>
      <c r="U172" s="215"/>
    </row>
    <row r="173" spans="1:21" s="206" customFormat="1" x14ac:dyDescent="0.3">
      <c r="A173" s="207"/>
      <c r="B173" s="207"/>
      <c r="C173" s="207"/>
      <c r="D173" s="207"/>
      <c r="E173" s="207"/>
      <c r="F173" s="207"/>
      <c r="G173" s="208"/>
      <c r="H173" s="208"/>
      <c r="I173" s="208"/>
      <c r="J173" s="208"/>
      <c r="K173" s="207"/>
      <c r="L173" s="208"/>
      <c r="M173" s="208"/>
      <c r="N173" s="207"/>
      <c r="O173" s="231"/>
      <c r="P173" s="210"/>
      <c r="Q173" s="210"/>
      <c r="R173" s="211"/>
      <c r="S173" s="212"/>
      <c r="T173" s="214"/>
      <c r="U173" s="215"/>
    </row>
    <row r="174" spans="1:21" s="206" customFormat="1" x14ac:dyDescent="0.3">
      <c r="A174" s="207"/>
      <c r="B174" s="207"/>
      <c r="C174" s="207"/>
      <c r="D174" s="207"/>
      <c r="E174" s="207"/>
      <c r="F174" s="207"/>
      <c r="G174" s="208"/>
      <c r="H174" s="208"/>
      <c r="I174" s="208"/>
      <c r="J174" s="208"/>
      <c r="K174" s="207"/>
      <c r="L174" s="208"/>
      <c r="M174" s="208"/>
      <c r="N174" s="207"/>
      <c r="O174" s="231"/>
      <c r="P174" s="210"/>
      <c r="Q174" s="210"/>
      <c r="R174" s="211"/>
      <c r="S174" s="212"/>
      <c r="T174" s="214"/>
      <c r="U174" s="215"/>
    </row>
    <row r="175" spans="1:21" s="206" customFormat="1" x14ac:dyDescent="0.3">
      <c r="A175" s="207"/>
      <c r="B175" s="207"/>
      <c r="C175" s="207"/>
      <c r="D175" s="207"/>
      <c r="E175" s="207"/>
      <c r="F175" s="207"/>
      <c r="G175" s="208"/>
      <c r="H175" s="208"/>
      <c r="I175" s="208"/>
      <c r="J175" s="208"/>
      <c r="K175" s="207"/>
      <c r="L175" s="208"/>
      <c r="M175" s="208"/>
      <c r="N175" s="207"/>
      <c r="O175" s="231"/>
      <c r="P175" s="210"/>
      <c r="Q175" s="210"/>
      <c r="R175" s="211"/>
      <c r="S175" s="212"/>
      <c r="T175" s="214"/>
      <c r="U175" s="215"/>
    </row>
    <row r="176" spans="1:21" s="206" customFormat="1" x14ac:dyDescent="0.3">
      <c r="A176" s="207"/>
      <c r="B176" s="207"/>
      <c r="C176" s="207"/>
      <c r="D176" s="207"/>
      <c r="E176" s="207"/>
      <c r="F176" s="207"/>
      <c r="G176" s="208"/>
      <c r="H176" s="208"/>
      <c r="I176" s="208"/>
      <c r="J176" s="208"/>
      <c r="K176" s="207"/>
      <c r="L176" s="208"/>
      <c r="M176" s="208"/>
      <c r="N176" s="207"/>
      <c r="O176" s="231"/>
      <c r="P176" s="210"/>
      <c r="Q176" s="210"/>
      <c r="R176" s="211"/>
      <c r="S176" s="212"/>
      <c r="T176" s="214"/>
      <c r="U176" s="215"/>
    </row>
    <row r="177" spans="1:23" s="206" customFormat="1" x14ac:dyDescent="0.3">
      <c r="A177" s="207">
        <v>1</v>
      </c>
      <c r="B177" s="207">
        <v>4</v>
      </c>
      <c r="C177" s="207">
        <v>2</v>
      </c>
      <c r="D177" s="207">
        <v>2</v>
      </c>
      <c r="E177" s="207">
        <v>18240</v>
      </c>
      <c r="F177" s="207" t="str">
        <f t="shared" ref="F177:F185" ca="1" si="29">IF(R177&gt;=15,IF(N177=1,"นาย","นางสาว"),IF(N177=1,"เด็กชาย","เด็กหญิง"))</f>
        <v>นาย</v>
      </c>
      <c r="G177" s="208" t="s">
        <v>4510</v>
      </c>
      <c r="H177" s="208" t="s">
        <v>4116</v>
      </c>
      <c r="I177" s="208" t="str">
        <f t="shared" ref="I177:I202" ca="1" si="30">F177&amp;G177&amp;"  "&amp;H177</f>
        <v>นายธนายุทธ  จั่นมา</v>
      </c>
      <c r="J177" s="208" t="str">
        <f t="shared" ref="J177:J202" si="31">K177&amp;L177&amp;"  "&amp;M177</f>
        <v xml:space="preserve">Mr.  </v>
      </c>
      <c r="K177" s="207" t="str">
        <f t="shared" ref="K177:K202" si="32">IF(N177=1,"Mr.","Ms.")</f>
        <v>Mr.</v>
      </c>
      <c r="L177" s="208"/>
      <c r="M177" s="208"/>
      <c r="N177" s="207">
        <v>1</v>
      </c>
      <c r="O177" s="231">
        <v>236190</v>
      </c>
      <c r="P177" s="210">
        <f t="shared" ref="P177:P185" si="33">DATE(YEAR(O177)-543,MONTH(O177),DAY(O177))</f>
        <v>37863</v>
      </c>
      <c r="Q177" s="210">
        <f t="shared" ref="Q177:Q185" ca="1" si="34">TODAY()</f>
        <v>44376</v>
      </c>
      <c r="R177" s="211">
        <f t="shared" ref="R177:R185" ca="1" si="35">DATEDIF(P177,Q177,"Y")</f>
        <v>17</v>
      </c>
      <c r="S177" s="212" t="s">
        <v>4164</v>
      </c>
      <c r="T177" s="208" t="s">
        <v>2984</v>
      </c>
      <c r="U177" s="215"/>
      <c r="W177" s="206">
        <v>1</v>
      </c>
    </row>
    <row r="178" spans="1:23" s="206" customFormat="1" x14ac:dyDescent="0.3">
      <c r="A178" s="207">
        <v>2</v>
      </c>
      <c r="B178" s="207">
        <v>4</v>
      </c>
      <c r="C178" s="207">
        <v>2</v>
      </c>
      <c r="D178" s="207">
        <v>3</v>
      </c>
      <c r="E178" s="207">
        <v>18270</v>
      </c>
      <c r="F178" s="207" t="str">
        <f t="shared" ca="1" si="29"/>
        <v>นาย</v>
      </c>
      <c r="G178" s="208" t="s">
        <v>4144</v>
      </c>
      <c r="H178" s="208" t="s">
        <v>4119</v>
      </c>
      <c r="I178" s="208" t="str">
        <f t="shared" ca="1" si="30"/>
        <v>นายคมสรร  อยู่อยู่</v>
      </c>
      <c r="J178" s="208" t="str">
        <f t="shared" si="31"/>
        <v xml:space="preserve">Mr.  </v>
      </c>
      <c r="K178" s="207" t="str">
        <f t="shared" si="32"/>
        <v>Mr.</v>
      </c>
      <c r="L178" s="208"/>
      <c r="M178" s="208"/>
      <c r="N178" s="207">
        <v>1</v>
      </c>
      <c r="O178" s="231">
        <v>236190</v>
      </c>
      <c r="P178" s="210">
        <f t="shared" si="33"/>
        <v>37863</v>
      </c>
      <c r="Q178" s="210">
        <f t="shared" ca="1" si="34"/>
        <v>44376</v>
      </c>
      <c r="R178" s="211">
        <f t="shared" ca="1" si="35"/>
        <v>17</v>
      </c>
      <c r="S178" s="212" t="s">
        <v>4167</v>
      </c>
      <c r="T178" s="214" t="s">
        <v>4523</v>
      </c>
      <c r="U178" s="215"/>
      <c r="W178" s="206">
        <v>1</v>
      </c>
    </row>
    <row r="179" spans="1:23" s="206" customFormat="1" x14ac:dyDescent="0.3">
      <c r="A179" s="207">
        <v>3</v>
      </c>
      <c r="B179" s="207">
        <v>4</v>
      </c>
      <c r="C179" s="207">
        <v>2</v>
      </c>
      <c r="D179" s="207">
        <v>4</v>
      </c>
      <c r="E179" s="207">
        <v>18271</v>
      </c>
      <c r="F179" s="207" t="str">
        <f t="shared" ca="1" si="29"/>
        <v>นาย</v>
      </c>
      <c r="G179" s="208" t="s">
        <v>2941</v>
      </c>
      <c r="H179" s="208" t="s">
        <v>4121</v>
      </c>
      <c r="I179" s="208" t="str">
        <f t="shared" ca="1" si="30"/>
        <v>นายจิรพัส  มั่นศกดิ์</v>
      </c>
      <c r="J179" s="208" t="str">
        <f t="shared" si="31"/>
        <v xml:space="preserve">Mr.  </v>
      </c>
      <c r="K179" s="207" t="str">
        <f t="shared" si="32"/>
        <v>Mr.</v>
      </c>
      <c r="L179" s="208"/>
      <c r="M179" s="208"/>
      <c r="N179" s="207">
        <v>1</v>
      </c>
      <c r="O179" s="231">
        <v>236190</v>
      </c>
      <c r="P179" s="210">
        <f t="shared" si="33"/>
        <v>37863</v>
      </c>
      <c r="Q179" s="210">
        <f t="shared" ca="1" si="34"/>
        <v>44376</v>
      </c>
      <c r="R179" s="211">
        <f t="shared" ca="1" si="35"/>
        <v>17</v>
      </c>
      <c r="S179" s="212" t="s">
        <v>4169</v>
      </c>
      <c r="T179" s="208" t="s">
        <v>2984</v>
      </c>
      <c r="U179" s="215"/>
      <c r="W179" s="206">
        <v>1</v>
      </c>
    </row>
    <row r="180" spans="1:23" s="206" customFormat="1" x14ac:dyDescent="0.3">
      <c r="A180" s="207">
        <v>4</v>
      </c>
      <c r="B180" s="207">
        <v>4</v>
      </c>
      <c r="C180" s="207">
        <v>2</v>
      </c>
      <c r="D180" s="207">
        <v>5</v>
      </c>
      <c r="E180" s="207">
        <v>18287</v>
      </c>
      <c r="F180" s="207" t="str">
        <f t="shared" ca="1" si="29"/>
        <v>นาย</v>
      </c>
      <c r="G180" s="208" t="s">
        <v>3753</v>
      </c>
      <c r="H180" s="208" t="s">
        <v>4120</v>
      </c>
      <c r="I180" s="208" t="str">
        <f t="shared" ca="1" si="30"/>
        <v>นายอภิวัฒน์  เปี่ยมสุข</v>
      </c>
      <c r="J180" s="208" t="str">
        <f t="shared" si="31"/>
        <v xml:space="preserve">Mr.  </v>
      </c>
      <c r="K180" s="207" t="str">
        <f t="shared" si="32"/>
        <v>Mr.</v>
      </c>
      <c r="L180" s="208"/>
      <c r="M180" s="208"/>
      <c r="N180" s="207">
        <v>1</v>
      </c>
      <c r="O180" s="231">
        <v>236190</v>
      </c>
      <c r="P180" s="210">
        <f t="shared" si="33"/>
        <v>37863</v>
      </c>
      <c r="Q180" s="210">
        <f t="shared" ca="1" si="34"/>
        <v>44376</v>
      </c>
      <c r="R180" s="211">
        <f t="shared" ca="1" si="35"/>
        <v>17</v>
      </c>
      <c r="S180" s="212" t="s">
        <v>4168</v>
      </c>
      <c r="T180" s="214" t="s">
        <v>4523</v>
      </c>
      <c r="U180" s="215"/>
      <c r="W180" s="206">
        <v>1</v>
      </c>
    </row>
    <row r="181" spans="1:23" s="206" customFormat="1" x14ac:dyDescent="0.3">
      <c r="A181" s="207">
        <v>5</v>
      </c>
      <c r="B181" s="207">
        <v>4</v>
      </c>
      <c r="C181" s="207">
        <v>2</v>
      </c>
      <c r="D181" s="207">
        <v>7</v>
      </c>
      <c r="E181" s="207">
        <v>18631</v>
      </c>
      <c r="F181" s="207" t="str">
        <f t="shared" ca="1" si="29"/>
        <v>นาย</v>
      </c>
      <c r="G181" s="208" t="s">
        <v>4143</v>
      </c>
      <c r="H181" s="208" t="s">
        <v>4118</v>
      </c>
      <c r="I181" s="208" t="str">
        <f t="shared" ca="1" si="30"/>
        <v>นายธุต  วีรเดชะ</v>
      </c>
      <c r="J181" s="208" t="str">
        <f t="shared" si="31"/>
        <v xml:space="preserve">Mr.  </v>
      </c>
      <c r="K181" s="207" t="str">
        <f t="shared" si="32"/>
        <v>Mr.</v>
      </c>
      <c r="L181" s="208"/>
      <c r="M181" s="208"/>
      <c r="N181" s="207">
        <v>1</v>
      </c>
      <c r="O181" s="231">
        <v>236190</v>
      </c>
      <c r="P181" s="210">
        <f t="shared" si="33"/>
        <v>37863</v>
      </c>
      <c r="Q181" s="210">
        <f t="shared" ca="1" si="34"/>
        <v>44376</v>
      </c>
      <c r="R181" s="211">
        <f t="shared" ca="1" si="35"/>
        <v>17</v>
      </c>
      <c r="S181" s="212" t="s">
        <v>4166</v>
      </c>
      <c r="T181" s="214" t="s">
        <v>4523</v>
      </c>
      <c r="U181" s="215"/>
      <c r="W181" s="206">
        <v>1</v>
      </c>
    </row>
    <row r="182" spans="1:23" s="206" customFormat="1" x14ac:dyDescent="0.3">
      <c r="A182" s="207">
        <v>6</v>
      </c>
      <c r="B182" s="207">
        <v>4</v>
      </c>
      <c r="C182" s="207">
        <v>2</v>
      </c>
      <c r="D182" s="207">
        <v>8</v>
      </c>
      <c r="E182" s="207">
        <v>18636</v>
      </c>
      <c r="F182" s="207" t="str">
        <f t="shared" ca="1" si="29"/>
        <v>นาย</v>
      </c>
      <c r="G182" s="208" t="s">
        <v>4333</v>
      </c>
      <c r="H182" s="208" t="s">
        <v>4309</v>
      </c>
      <c r="I182" s="208" t="str">
        <f t="shared" ca="1" si="30"/>
        <v>นายปิยวัฒน์  ประมาคะเต</v>
      </c>
      <c r="J182" s="208" t="str">
        <f t="shared" si="31"/>
        <v xml:space="preserve">Mr.  </v>
      </c>
      <c r="K182" s="207" t="str">
        <f t="shared" si="32"/>
        <v>Mr.</v>
      </c>
      <c r="L182" s="208"/>
      <c r="M182" s="208"/>
      <c r="N182" s="207">
        <v>1</v>
      </c>
      <c r="O182" s="231">
        <v>236190</v>
      </c>
      <c r="P182" s="210">
        <f t="shared" si="33"/>
        <v>37863</v>
      </c>
      <c r="Q182" s="210">
        <f t="shared" ca="1" si="34"/>
        <v>44376</v>
      </c>
      <c r="R182" s="211">
        <f t="shared" ca="1" si="35"/>
        <v>17</v>
      </c>
      <c r="S182" s="212" t="s">
        <v>4369</v>
      </c>
      <c r="T182" s="208" t="s">
        <v>2984</v>
      </c>
      <c r="U182" s="215"/>
      <c r="W182" s="206">
        <v>1</v>
      </c>
    </row>
    <row r="183" spans="1:23" s="206" customFormat="1" x14ac:dyDescent="0.3">
      <c r="A183" s="207">
        <v>7</v>
      </c>
      <c r="B183" s="207">
        <v>4</v>
      </c>
      <c r="C183" s="207">
        <v>2</v>
      </c>
      <c r="D183" s="207">
        <v>12</v>
      </c>
      <c r="E183" s="207">
        <v>19280</v>
      </c>
      <c r="F183" s="207" t="str">
        <f t="shared" ca="1" si="29"/>
        <v>นาย</v>
      </c>
      <c r="G183" s="208" t="s">
        <v>390</v>
      </c>
      <c r="H183" s="208" t="s">
        <v>4122</v>
      </c>
      <c r="I183" s="208" t="str">
        <f t="shared" ca="1" si="30"/>
        <v>นายธนกฤต  คำสว่างวงศ์</v>
      </c>
      <c r="J183" s="208" t="str">
        <f t="shared" si="31"/>
        <v xml:space="preserve">Mr.  </v>
      </c>
      <c r="K183" s="207" t="str">
        <f t="shared" si="32"/>
        <v>Mr.</v>
      </c>
      <c r="L183" s="208"/>
      <c r="M183" s="208"/>
      <c r="N183" s="207">
        <v>1</v>
      </c>
      <c r="O183" s="231">
        <v>236190</v>
      </c>
      <c r="P183" s="210">
        <f t="shared" si="33"/>
        <v>37863</v>
      </c>
      <c r="Q183" s="210">
        <f t="shared" ca="1" si="34"/>
        <v>44376</v>
      </c>
      <c r="R183" s="211">
        <f t="shared" ca="1" si="35"/>
        <v>17</v>
      </c>
      <c r="S183" s="212" t="s">
        <v>4170</v>
      </c>
      <c r="T183" s="208" t="s">
        <v>2984</v>
      </c>
      <c r="U183" s="215"/>
      <c r="W183" s="206">
        <v>1</v>
      </c>
    </row>
    <row r="184" spans="1:23" s="206" customFormat="1" x14ac:dyDescent="0.3">
      <c r="A184" s="207">
        <v>8</v>
      </c>
      <c r="B184" s="207">
        <v>4</v>
      </c>
      <c r="C184" s="207">
        <v>2</v>
      </c>
      <c r="D184" s="207">
        <v>13</v>
      </c>
      <c r="E184" s="207">
        <v>19281</v>
      </c>
      <c r="F184" s="207" t="str">
        <f t="shared" ca="1" si="29"/>
        <v>นาย</v>
      </c>
      <c r="G184" s="208" t="s">
        <v>299</v>
      </c>
      <c r="H184" s="208" t="s">
        <v>4124</v>
      </c>
      <c r="I184" s="208" t="str">
        <f t="shared" ca="1" si="30"/>
        <v>นายธนากร  ดอนไร</v>
      </c>
      <c r="J184" s="208" t="str">
        <f t="shared" si="31"/>
        <v xml:space="preserve">Mr.  </v>
      </c>
      <c r="K184" s="207" t="str">
        <f t="shared" si="32"/>
        <v>Mr.</v>
      </c>
      <c r="L184" s="208"/>
      <c r="M184" s="208"/>
      <c r="N184" s="207">
        <v>1</v>
      </c>
      <c r="O184" s="231">
        <v>236190</v>
      </c>
      <c r="P184" s="210">
        <f t="shared" si="33"/>
        <v>37863</v>
      </c>
      <c r="Q184" s="210">
        <f t="shared" ca="1" si="34"/>
        <v>44376</v>
      </c>
      <c r="R184" s="211">
        <f t="shared" ca="1" si="35"/>
        <v>17</v>
      </c>
      <c r="S184" s="212" t="s">
        <v>4172</v>
      </c>
      <c r="T184" s="208" t="s">
        <v>2984</v>
      </c>
      <c r="U184" s="215"/>
      <c r="W184" s="206">
        <v>1</v>
      </c>
    </row>
    <row r="185" spans="1:23" s="206" customFormat="1" x14ac:dyDescent="0.3">
      <c r="A185" s="207">
        <v>9</v>
      </c>
      <c r="B185" s="207">
        <v>4</v>
      </c>
      <c r="C185" s="207">
        <v>2</v>
      </c>
      <c r="D185" s="207">
        <v>15</v>
      </c>
      <c r="E185" s="207">
        <v>19283</v>
      </c>
      <c r="F185" s="207" t="str">
        <f t="shared" ca="1" si="29"/>
        <v>นาย</v>
      </c>
      <c r="G185" s="208" t="s">
        <v>4145</v>
      </c>
      <c r="H185" s="208" t="s">
        <v>4123</v>
      </c>
      <c r="I185" s="208" t="str">
        <f t="shared" ca="1" si="30"/>
        <v>นายสิทธิเดช  แสนคูณ</v>
      </c>
      <c r="J185" s="208" t="str">
        <f t="shared" si="31"/>
        <v xml:space="preserve">Mr.  </v>
      </c>
      <c r="K185" s="207" t="str">
        <f t="shared" si="32"/>
        <v>Mr.</v>
      </c>
      <c r="L185" s="208"/>
      <c r="M185" s="208"/>
      <c r="N185" s="207">
        <v>1</v>
      </c>
      <c r="O185" s="231">
        <v>236190</v>
      </c>
      <c r="P185" s="210">
        <f t="shared" si="33"/>
        <v>37863</v>
      </c>
      <c r="Q185" s="210">
        <f t="shared" ca="1" si="34"/>
        <v>44376</v>
      </c>
      <c r="R185" s="211">
        <f t="shared" ca="1" si="35"/>
        <v>17</v>
      </c>
      <c r="S185" s="212" t="s">
        <v>4171</v>
      </c>
      <c r="T185" s="208" t="s">
        <v>2984</v>
      </c>
      <c r="U185" s="215"/>
      <c r="W185" s="206">
        <v>1</v>
      </c>
    </row>
    <row r="186" spans="1:23" s="206" customFormat="1" x14ac:dyDescent="0.3">
      <c r="A186" s="207">
        <v>10</v>
      </c>
      <c r="B186" s="207">
        <v>4</v>
      </c>
      <c r="C186" s="207">
        <v>2</v>
      </c>
      <c r="D186" s="207">
        <v>16</v>
      </c>
      <c r="E186" s="207">
        <v>19296</v>
      </c>
      <c r="F186" s="207" t="s">
        <v>436</v>
      </c>
      <c r="G186" s="208" t="s">
        <v>4505</v>
      </c>
      <c r="H186" s="208" t="s">
        <v>4506</v>
      </c>
      <c r="I186" s="208" t="str">
        <f t="shared" si="30"/>
        <v>นายจิตติพงษ์  หาญประเสริฐ</v>
      </c>
      <c r="J186" s="208" t="str">
        <f t="shared" si="31"/>
        <v xml:space="preserve">Mr.  </v>
      </c>
      <c r="K186" s="207" t="str">
        <f t="shared" si="32"/>
        <v>Mr.</v>
      </c>
      <c r="L186" s="208"/>
      <c r="M186" s="208"/>
      <c r="N186" s="207">
        <v>1</v>
      </c>
      <c r="O186" s="231"/>
      <c r="P186" s="210"/>
      <c r="Q186" s="210"/>
      <c r="R186" s="211"/>
      <c r="S186" s="212" t="s">
        <v>4516</v>
      </c>
      <c r="T186" s="208" t="s">
        <v>2984</v>
      </c>
      <c r="U186" s="215"/>
      <c r="W186" s="206">
        <v>1</v>
      </c>
    </row>
    <row r="187" spans="1:23" s="206" customFormat="1" x14ac:dyDescent="0.3">
      <c r="A187" s="207">
        <v>11</v>
      </c>
      <c r="B187" s="207">
        <v>4</v>
      </c>
      <c r="C187" s="207">
        <v>2</v>
      </c>
      <c r="D187" s="207">
        <v>17</v>
      </c>
      <c r="E187" s="207">
        <v>19307</v>
      </c>
      <c r="F187" s="207" t="str">
        <f t="shared" ref="F187:F202" ca="1" si="36">IF(R187&gt;=15,IF(N187=1,"นาย","นางสาว"),IF(N187=1,"เด็กชาย","เด็กหญิง"))</f>
        <v>นาย</v>
      </c>
      <c r="G187" s="208" t="s">
        <v>4242</v>
      </c>
      <c r="H187" s="208" t="s">
        <v>4216</v>
      </c>
      <c r="I187" s="208" t="str">
        <f t="shared" ca="1" si="30"/>
        <v>นายปวรุตม์  อ่อนแก้ว</v>
      </c>
      <c r="J187" s="208" t="str">
        <f t="shared" si="31"/>
        <v xml:space="preserve">Mr.  </v>
      </c>
      <c r="K187" s="207" t="str">
        <f t="shared" si="32"/>
        <v>Mr.</v>
      </c>
      <c r="L187" s="208"/>
      <c r="M187" s="208"/>
      <c r="N187" s="207">
        <v>1</v>
      </c>
      <c r="O187" s="231">
        <v>236190</v>
      </c>
      <c r="P187" s="210">
        <f t="shared" ref="P187:P202" si="37">DATE(YEAR(O187)-543,MONTH(O187),DAY(O187))</f>
        <v>37863</v>
      </c>
      <c r="Q187" s="210">
        <f t="shared" ref="Q187:Q202" ca="1" si="38">TODAY()</f>
        <v>44376</v>
      </c>
      <c r="R187" s="211">
        <f t="shared" ref="R187:R202" ca="1" si="39">DATEDIF(P187,Q187,"Y")</f>
        <v>17</v>
      </c>
      <c r="S187" s="212" t="s">
        <v>4279</v>
      </c>
      <c r="T187" s="208" t="s">
        <v>2984</v>
      </c>
      <c r="U187" s="215"/>
      <c r="W187" s="206">
        <v>1</v>
      </c>
    </row>
    <row r="188" spans="1:23" s="206" customFormat="1" x14ac:dyDescent="0.3">
      <c r="A188" s="207">
        <v>12</v>
      </c>
      <c r="B188" s="207">
        <v>4</v>
      </c>
      <c r="C188" s="207">
        <v>2</v>
      </c>
      <c r="D188" s="207">
        <v>18</v>
      </c>
      <c r="E188" s="207">
        <v>19328</v>
      </c>
      <c r="F188" s="207" t="str">
        <f t="shared" ca="1" si="36"/>
        <v>นาย</v>
      </c>
      <c r="G188" s="208" t="s">
        <v>4241</v>
      </c>
      <c r="H188" s="208" t="s">
        <v>4212</v>
      </c>
      <c r="I188" s="208" t="str">
        <f t="shared" ca="1" si="30"/>
        <v>นายอิศรา  ทองอาบ</v>
      </c>
      <c r="J188" s="208" t="str">
        <f t="shared" si="31"/>
        <v xml:space="preserve">Mr.  </v>
      </c>
      <c r="K188" s="207" t="str">
        <f t="shared" si="32"/>
        <v>Mr.</v>
      </c>
      <c r="L188" s="208"/>
      <c r="M188" s="208"/>
      <c r="N188" s="207">
        <v>1</v>
      </c>
      <c r="O188" s="231">
        <v>236190</v>
      </c>
      <c r="P188" s="210">
        <f t="shared" si="37"/>
        <v>37863</v>
      </c>
      <c r="Q188" s="210">
        <f t="shared" ca="1" si="38"/>
        <v>44376</v>
      </c>
      <c r="R188" s="211">
        <f t="shared" ca="1" si="39"/>
        <v>17</v>
      </c>
      <c r="S188" s="212" t="s">
        <v>4275</v>
      </c>
      <c r="T188" s="208" t="s">
        <v>2984</v>
      </c>
      <c r="U188" s="215"/>
      <c r="W188" s="206">
        <v>1</v>
      </c>
    </row>
    <row r="189" spans="1:23" s="206" customFormat="1" x14ac:dyDescent="0.3">
      <c r="A189" s="207">
        <v>13</v>
      </c>
      <c r="B189" s="207">
        <v>4</v>
      </c>
      <c r="C189" s="207">
        <v>2</v>
      </c>
      <c r="D189" s="207">
        <v>19</v>
      </c>
      <c r="E189" s="207">
        <v>19338</v>
      </c>
      <c r="F189" s="207" t="str">
        <f t="shared" ca="1" si="36"/>
        <v>นาย</v>
      </c>
      <c r="G189" s="208" t="s">
        <v>299</v>
      </c>
      <c r="H189" s="208" t="s">
        <v>4308</v>
      </c>
      <c r="I189" s="208" t="str">
        <f t="shared" ca="1" si="30"/>
        <v>นายธนากร  โกศัลวิตร์</v>
      </c>
      <c r="J189" s="208" t="str">
        <f t="shared" si="31"/>
        <v xml:space="preserve">Mr.  </v>
      </c>
      <c r="K189" s="207" t="str">
        <f t="shared" si="32"/>
        <v>Mr.</v>
      </c>
      <c r="L189" s="208"/>
      <c r="M189" s="208"/>
      <c r="N189" s="207">
        <v>1</v>
      </c>
      <c r="O189" s="231">
        <v>236190</v>
      </c>
      <c r="P189" s="210">
        <f t="shared" si="37"/>
        <v>37863</v>
      </c>
      <c r="Q189" s="210">
        <f t="shared" ca="1" si="38"/>
        <v>44376</v>
      </c>
      <c r="R189" s="211">
        <f t="shared" ca="1" si="39"/>
        <v>17</v>
      </c>
      <c r="S189" s="212" t="s">
        <v>4368</v>
      </c>
      <c r="T189" s="208" t="s">
        <v>2984</v>
      </c>
      <c r="U189" s="215"/>
      <c r="W189" s="206">
        <v>1</v>
      </c>
    </row>
    <row r="190" spans="1:23" s="206" customFormat="1" x14ac:dyDescent="0.3">
      <c r="A190" s="207">
        <v>14</v>
      </c>
      <c r="B190" s="207">
        <v>4</v>
      </c>
      <c r="C190" s="207">
        <v>2</v>
      </c>
      <c r="D190" s="207">
        <v>20</v>
      </c>
      <c r="E190" s="207">
        <v>19344</v>
      </c>
      <c r="F190" s="207" t="str">
        <f t="shared" ca="1" si="36"/>
        <v>นาย</v>
      </c>
      <c r="G190" s="208" t="s">
        <v>4483</v>
      </c>
      <c r="H190" s="208" t="s">
        <v>4484</v>
      </c>
      <c r="I190" s="208" t="str">
        <f t="shared" ca="1" si="30"/>
        <v>นายภูผา  ภูกิ่งเงิน</v>
      </c>
      <c r="J190" s="208" t="str">
        <f t="shared" si="31"/>
        <v xml:space="preserve">Mr.  </v>
      </c>
      <c r="K190" s="207" t="str">
        <f t="shared" si="32"/>
        <v>Mr.</v>
      </c>
      <c r="L190" s="208"/>
      <c r="M190" s="208"/>
      <c r="N190" s="207">
        <v>1</v>
      </c>
      <c r="O190" s="231">
        <v>236190</v>
      </c>
      <c r="P190" s="210">
        <f t="shared" si="37"/>
        <v>37863</v>
      </c>
      <c r="Q190" s="210">
        <f t="shared" ca="1" si="38"/>
        <v>44376</v>
      </c>
      <c r="R190" s="211">
        <f t="shared" ca="1" si="39"/>
        <v>17</v>
      </c>
      <c r="S190" s="212" t="s">
        <v>4486</v>
      </c>
      <c r="T190" s="208" t="s">
        <v>2984</v>
      </c>
      <c r="U190" s="215"/>
      <c r="W190" s="206">
        <v>1</v>
      </c>
    </row>
    <row r="191" spans="1:23" s="206" customFormat="1" x14ac:dyDescent="0.3">
      <c r="A191" s="207">
        <v>15</v>
      </c>
      <c r="B191" s="207">
        <v>4</v>
      </c>
      <c r="C191" s="207">
        <v>2</v>
      </c>
      <c r="D191" s="207">
        <v>25</v>
      </c>
      <c r="E191" s="207">
        <v>18222</v>
      </c>
      <c r="F191" s="207" t="str">
        <f t="shared" ca="1" si="36"/>
        <v>นางสาว</v>
      </c>
      <c r="G191" s="208" t="s">
        <v>4050</v>
      </c>
      <c r="H191" s="208" t="s">
        <v>4022</v>
      </c>
      <c r="I191" s="208" t="str">
        <f t="shared" ca="1" si="30"/>
        <v>นางสาวนัทนรินทร์  ไข่ม่วง</v>
      </c>
      <c r="J191" s="208" t="str">
        <f t="shared" si="31"/>
        <v xml:space="preserve">Ms.  </v>
      </c>
      <c r="K191" s="207" t="str">
        <f t="shared" si="32"/>
        <v>Ms.</v>
      </c>
      <c r="L191" s="208"/>
      <c r="M191" s="208"/>
      <c r="N191" s="207">
        <v>2</v>
      </c>
      <c r="O191" s="231">
        <v>236190</v>
      </c>
      <c r="P191" s="210">
        <f t="shared" si="37"/>
        <v>37863</v>
      </c>
      <c r="Q191" s="210">
        <f t="shared" ca="1" si="38"/>
        <v>44376</v>
      </c>
      <c r="R191" s="211">
        <f t="shared" ca="1" si="39"/>
        <v>17</v>
      </c>
      <c r="S191" s="212" t="s">
        <v>4091</v>
      </c>
      <c r="T191" s="208" t="s">
        <v>2984</v>
      </c>
      <c r="U191" s="215"/>
      <c r="W191" s="206">
        <v>1</v>
      </c>
    </row>
    <row r="192" spans="1:23" s="206" customFormat="1" x14ac:dyDescent="0.3">
      <c r="A192" s="207">
        <v>16</v>
      </c>
      <c r="B192" s="207">
        <v>4</v>
      </c>
      <c r="C192" s="207">
        <v>2</v>
      </c>
      <c r="D192" s="207">
        <v>26</v>
      </c>
      <c r="E192" s="207">
        <v>18234</v>
      </c>
      <c r="F192" s="207" t="str">
        <f t="shared" ca="1" si="36"/>
        <v>นางสาว</v>
      </c>
      <c r="G192" s="208" t="s">
        <v>4153</v>
      </c>
      <c r="H192" s="208" t="s">
        <v>4133</v>
      </c>
      <c r="I192" s="208" t="str">
        <f t="shared" ca="1" si="30"/>
        <v>นางสาวยลดา  เชยจันทร์</v>
      </c>
      <c r="J192" s="208" t="str">
        <f t="shared" si="31"/>
        <v xml:space="preserve">Ms.  </v>
      </c>
      <c r="K192" s="207" t="str">
        <f t="shared" si="32"/>
        <v>Ms.</v>
      </c>
      <c r="L192" s="208"/>
      <c r="M192" s="208"/>
      <c r="N192" s="207">
        <v>2</v>
      </c>
      <c r="O192" s="231">
        <v>236190</v>
      </c>
      <c r="P192" s="210">
        <f t="shared" si="37"/>
        <v>37863</v>
      </c>
      <c r="Q192" s="210">
        <f t="shared" ca="1" si="38"/>
        <v>44376</v>
      </c>
      <c r="R192" s="211">
        <f t="shared" ca="1" si="39"/>
        <v>17</v>
      </c>
      <c r="S192" s="212" t="s">
        <v>4182</v>
      </c>
      <c r="T192" s="208" t="s">
        <v>2984</v>
      </c>
      <c r="U192" s="215"/>
      <c r="W192" s="206">
        <v>1</v>
      </c>
    </row>
    <row r="193" spans="1:23" s="206" customFormat="1" x14ac:dyDescent="0.3">
      <c r="A193" s="207">
        <v>17</v>
      </c>
      <c r="B193" s="207">
        <v>4</v>
      </c>
      <c r="C193" s="207">
        <v>2</v>
      </c>
      <c r="D193" s="207">
        <v>27</v>
      </c>
      <c r="E193" s="207">
        <v>18259</v>
      </c>
      <c r="F193" s="207" t="str">
        <f t="shared" ca="1" si="36"/>
        <v>นางสาว</v>
      </c>
      <c r="G193" s="208" t="s">
        <v>4159</v>
      </c>
      <c r="H193" s="208" t="s">
        <v>3853</v>
      </c>
      <c r="I193" s="208" t="str">
        <f t="shared" ca="1" si="30"/>
        <v>นางสาวณัฐนันทพร  ต่วนชะเอม</v>
      </c>
      <c r="J193" s="208" t="str">
        <f t="shared" si="31"/>
        <v xml:space="preserve">Ms.  </v>
      </c>
      <c r="K193" s="207" t="str">
        <f t="shared" si="32"/>
        <v>Ms.</v>
      </c>
      <c r="L193" s="208"/>
      <c r="M193" s="208"/>
      <c r="N193" s="207">
        <v>2</v>
      </c>
      <c r="O193" s="231">
        <v>236190</v>
      </c>
      <c r="P193" s="210">
        <f t="shared" si="37"/>
        <v>37863</v>
      </c>
      <c r="Q193" s="210">
        <f t="shared" ca="1" si="38"/>
        <v>44376</v>
      </c>
      <c r="R193" s="211">
        <f t="shared" ca="1" si="39"/>
        <v>17</v>
      </c>
      <c r="S193" s="212" t="s">
        <v>4184</v>
      </c>
      <c r="T193" s="208" t="s">
        <v>2984</v>
      </c>
      <c r="U193" s="215"/>
      <c r="W193" s="206">
        <v>1</v>
      </c>
    </row>
    <row r="194" spans="1:23" s="206" customFormat="1" x14ac:dyDescent="0.3">
      <c r="A194" s="207">
        <v>18</v>
      </c>
      <c r="B194" s="207">
        <v>4</v>
      </c>
      <c r="C194" s="207">
        <v>2</v>
      </c>
      <c r="D194" s="207">
        <v>28</v>
      </c>
      <c r="E194" s="207">
        <v>18260</v>
      </c>
      <c r="F194" s="207" t="str">
        <f t="shared" ca="1" si="36"/>
        <v>นางสาว</v>
      </c>
      <c r="G194" s="208" t="s">
        <v>4152</v>
      </c>
      <c r="H194" s="208" t="s">
        <v>4132</v>
      </c>
      <c r="I194" s="208" t="str">
        <f t="shared" ca="1" si="30"/>
        <v>นางสาวนุศรา  จุลมาตร</v>
      </c>
      <c r="J194" s="208" t="str">
        <f t="shared" si="31"/>
        <v xml:space="preserve">Ms.  </v>
      </c>
      <c r="K194" s="207" t="str">
        <f t="shared" si="32"/>
        <v>Ms.</v>
      </c>
      <c r="L194" s="208"/>
      <c r="M194" s="208"/>
      <c r="N194" s="207">
        <v>2</v>
      </c>
      <c r="O194" s="231">
        <v>236190</v>
      </c>
      <c r="P194" s="210">
        <f t="shared" si="37"/>
        <v>37863</v>
      </c>
      <c r="Q194" s="210">
        <f t="shared" ca="1" si="38"/>
        <v>44376</v>
      </c>
      <c r="R194" s="211">
        <f t="shared" ca="1" si="39"/>
        <v>17</v>
      </c>
      <c r="S194" s="212" t="s">
        <v>4181</v>
      </c>
      <c r="T194" s="208" t="s">
        <v>2984</v>
      </c>
      <c r="U194" s="215"/>
      <c r="W194" s="206">
        <v>1</v>
      </c>
    </row>
    <row r="195" spans="1:23" s="206" customFormat="1" x14ac:dyDescent="0.3">
      <c r="A195" s="207">
        <v>19</v>
      </c>
      <c r="B195" s="207">
        <v>4</v>
      </c>
      <c r="C195" s="207">
        <v>2</v>
      </c>
      <c r="D195" s="207">
        <v>29</v>
      </c>
      <c r="E195" s="207">
        <v>18261</v>
      </c>
      <c r="F195" s="207" t="str">
        <f t="shared" ca="1" si="36"/>
        <v>นางสาว</v>
      </c>
      <c r="G195" s="208" t="s">
        <v>4154</v>
      </c>
      <c r="H195" s="208" t="s">
        <v>3800</v>
      </c>
      <c r="I195" s="208" t="str">
        <f t="shared" ca="1" si="30"/>
        <v>นางสาวปาณรวี  ทัพชุมพล</v>
      </c>
      <c r="J195" s="208" t="str">
        <f t="shared" si="31"/>
        <v xml:space="preserve">Ms.  </v>
      </c>
      <c r="K195" s="207" t="str">
        <f t="shared" si="32"/>
        <v>Ms.</v>
      </c>
      <c r="L195" s="208"/>
      <c r="M195" s="208"/>
      <c r="N195" s="207">
        <v>2</v>
      </c>
      <c r="O195" s="231">
        <v>236190</v>
      </c>
      <c r="P195" s="210">
        <f t="shared" si="37"/>
        <v>37863</v>
      </c>
      <c r="Q195" s="210">
        <f t="shared" ca="1" si="38"/>
        <v>44376</v>
      </c>
      <c r="R195" s="211">
        <f t="shared" ca="1" si="39"/>
        <v>17</v>
      </c>
      <c r="S195" s="212" t="s">
        <v>4185</v>
      </c>
      <c r="T195" s="208" t="s">
        <v>2984</v>
      </c>
      <c r="U195" s="215"/>
      <c r="W195" s="206">
        <v>1</v>
      </c>
    </row>
    <row r="196" spans="1:23" s="206" customFormat="1" x14ac:dyDescent="0.3">
      <c r="A196" s="207">
        <v>20</v>
      </c>
      <c r="B196" s="207">
        <v>4</v>
      </c>
      <c r="C196" s="207">
        <v>2</v>
      </c>
      <c r="D196" s="207">
        <v>30</v>
      </c>
      <c r="E196" s="207">
        <v>18264</v>
      </c>
      <c r="F196" s="207" t="str">
        <f t="shared" ca="1" si="36"/>
        <v>นางสาว</v>
      </c>
      <c r="G196" s="208" t="s">
        <v>4155</v>
      </c>
      <c r="H196" s="208" t="s">
        <v>4135</v>
      </c>
      <c r="I196" s="208" t="str">
        <f t="shared" ca="1" si="30"/>
        <v>นางสาววัฒนี  พุฒจรูญ</v>
      </c>
      <c r="J196" s="208" t="str">
        <f t="shared" si="31"/>
        <v xml:space="preserve">Ms.  </v>
      </c>
      <c r="K196" s="207" t="str">
        <f t="shared" si="32"/>
        <v>Ms.</v>
      </c>
      <c r="L196" s="208"/>
      <c r="M196" s="208"/>
      <c r="N196" s="207">
        <v>2</v>
      </c>
      <c r="O196" s="231">
        <v>236190</v>
      </c>
      <c r="P196" s="210">
        <f t="shared" si="37"/>
        <v>37863</v>
      </c>
      <c r="Q196" s="210">
        <f t="shared" ca="1" si="38"/>
        <v>44376</v>
      </c>
      <c r="R196" s="211">
        <f t="shared" ca="1" si="39"/>
        <v>17</v>
      </c>
      <c r="S196" s="212" t="s">
        <v>4187</v>
      </c>
      <c r="T196" s="208" t="s">
        <v>2984</v>
      </c>
      <c r="U196" s="215"/>
      <c r="W196" s="206">
        <v>1</v>
      </c>
    </row>
    <row r="197" spans="1:23" s="206" customFormat="1" x14ac:dyDescent="0.3">
      <c r="A197" s="207">
        <v>21</v>
      </c>
      <c r="B197" s="207">
        <v>4</v>
      </c>
      <c r="C197" s="207">
        <v>2</v>
      </c>
      <c r="D197" s="207">
        <v>33</v>
      </c>
      <c r="E197" s="207">
        <v>18292</v>
      </c>
      <c r="F197" s="207" t="str">
        <f t="shared" ca="1" si="36"/>
        <v>นางสาว</v>
      </c>
      <c r="G197" s="208" t="s">
        <v>4056</v>
      </c>
      <c r="H197" s="208" t="s">
        <v>4028</v>
      </c>
      <c r="I197" s="208" t="str">
        <f t="shared" ca="1" si="30"/>
        <v>นางสาวญาณภัทร  ถวัลย์เวช</v>
      </c>
      <c r="J197" s="208" t="str">
        <f t="shared" si="31"/>
        <v xml:space="preserve">Ms.  </v>
      </c>
      <c r="K197" s="207" t="str">
        <f t="shared" si="32"/>
        <v>Ms.</v>
      </c>
      <c r="L197" s="208"/>
      <c r="M197" s="208"/>
      <c r="N197" s="207">
        <v>2</v>
      </c>
      <c r="O197" s="231">
        <v>236190</v>
      </c>
      <c r="P197" s="210">
        <f t="shared" si="37"/>
        <v>37863</v>
      </c>
      <c r="Q197" s="210">
        <f t="shared" ca="1" si="38"/>
        <v>44376</v>
      </c>
      <c r="R197" s="211">
        <f t="shared" ca="1" si="39"/>
        <v>17</v>
      </c>
      <c r="S197" s="212" t="s">
        <v>4100</v>
      </c>
      <c r="T197" s="208" t="s">
        <v>2984</v>
      </c>
      <c r="U197" s="215"/>
      <c r="W197" s="206">
        <v>1</v>
      </c>
    </row>
    <row r="198" spans="1:23" s="206" customFormat="1" x14ac:dyDescent="0.3">
      <c r="A198" s="207">
        <v>22</v>
      </c>
      <c r="B198" s="207">
        <v>4</v>
      </c>
      <c r="C198" s="207">
        <v>2</v>
      </c>
      <c r="D198" s="207">
        <v>34</v>
      </c>
      <c r="E198" s="207">
        <v>18301</v>
      </c>
      <c r="F198" s="207" t="str">
        <f t="shared" ca="1" si="36"/>
        <v>นางสาว</v>
      </c>
      <c r="G198" s="208" t="s">
        <v>4158</v>
      </c>
      <c r="H198" s="208" t="s">
        <v>3926</v>
      </c>
      <c r="I198" s="208" t="str">
        <f t="shared" ca="1" si="30"/>
        <v>นางสาวสุธิดา  เฉียดแหลม</v>
      </c>
      <c r="J198" s="208" t="str">
        <f t="shared" si="31"/>
        <v xml:space="preserve">Ms.  </v>
      </c>
      <c r="K198" s="207" t="str">
        <f t="shared" si="32"/>
        <v>Ms.</v>
      </c>
      <c r="L198" s="208"/>
      <c r="M198" s="208"/>
      <c r="N198" s="207">
        <v>2</v>
      </c>
      <c r="O198" s="231">
        <v>236190</v>
      </c>
      <c r="P198" s="210">
        <f t="shared" si="37"/>
        <v>37863</v>
      </c>
      <c r="Q198" s="210">
        <f t="shared" ca="1" si="38"/>
        <v>44376</v>
      </c>
      <c r="R198" s="211">
        <f t="shared" ca="1" si="39"/>
        <v>17</v>
      </c>
      <c r="S198" s="212" t="s">
        <v>4183</v>
      </c>
      <c r="T198" s="208" t="s">
        <v>2984</v>
      </c>
      <c r="U198" s="215"/>
      <c r="W198" s="206">
        <v>1</v>
      </c>
    </row>
    <row r="199" spans="1:23" s="206" customFormat="1" x14ac:dyDescent="0.3">
      <c r="A199" s="207">
        <v>23</v>
      </c>
      <c r="B199" s="207">
        <v>4</v>
      </c>
      <c r="C199" s="207">
        <v>2</v>
      </c>
      <c r="D199" s="207">
        <v>37</v>
      </c>
      <c r="E199" s="207">
        <v>19286</v>
      </c>
      <c r="F199" s="207" t="str">
        <f t="shared" ca="1" si="36"/>
        <v>นางสาว</v>
      </c>
      <c r="G199" s="208" t="s">
        <v>4156</v>
      </c>
      <c r="H199" s="208" t="s">
        <v>4511</v>
      </c>
      <c r="I199" s="208" t="str">
        <f t="shared" ca="1" si="30"/>
        <v>นางสาวพรตระการ  วิภักดิ์</v>
      </c>
      <c r="J199" s="208" t="str">
        <f t="shared" si="31"/>
        <v xml:space="preserve">Ms.  </v>
      </c>
      <c r="K199" s="207" t="str">
        <f t="shared" si="32"/>
        <v>Ms.</v>
      </c>
      <c r="L199" s="208"/>
      <c r="M199" s="208"/>
      <c r="N199" s="207">
        <v>2</v>
      </c>
      <c r="O199" s="231">
        <v>236190</v>
      </c>
      <c r="P199" s="210">
        <f t="shared" si="37"/>
        <v>37863</v>
      </c>
      <c r="Q199" s="210">
        <f t="shared" ca="1" si="38"/>
        <v>44376</v>
      </c>
      <c r="R199" s="211">
        <f t="shared" ca="1" si="39"/>
        <v>17</v>
      </c>
      <c r="S199" s="212" t="s">
        <v>4188</v>
      </c>
      <c r="T199" s="208" t="s">
        <v>2984</v>
      </c>
      <c r="U199" s="215"/>
      <c r="W199" s="206">
        <v>1</v>
      </c>
    </row>
    <row r="200" spans="1:23" s="206" customFormat="1" x14ac:dyDescent="0.3">
      <c r="A200" s="207">
        <v>24</v>
      </c>
      <c r="B200" s="207">
        <v>4</v>
      </c>
      <c r="C200" s="207">
        <v>2</v>
      </c>
      <c r="D200" s="207">
        <v>38</v>
      </c>
      <c r="E200" s="207">
        <v>19287</v>
      </c>
      <c r="F200" s="207" t="str">
        <f t="shared" ca="1" si="36"/>
        <v>นางสาว</v>
      </c>
      <c r="G200" s="208" t="s">
        <v>2038</v>
      </c>
      <c r="H200" s="208" t="s">
        <v>4134</v>
      </c>
      <c r="I200" s="208" t="str">
        <f t="shared" ca="1" si="30"/>
        <v>นางสาวภคพร  ศรีเพ็ชร์</v>
      </c>
      <c r="J200" s="208" t="str">
        <f t="shared" si="31"/>
        <v xml:space="preserve">Ms.  </v>
      </c>
      <c r="K200" s="207" t="str">
        <f t="shared" si="32"/>
        <v>Ms.</v>
      </c>
      <c r="L200" s="208"/>
      <c r="M200" s="208"/>
      <c r="N200" s="207">
        <v>2</v>
      </c>
      <c r="O200" s="231">
        <v>236190</v>
      </c>
      <c r="P200" s="210">
        <f t="shared" si="37"/>
        <v>37863</v>
      </c>
      <c r="Q200" s="210">
        <f t="shared" ca="1" si="38"/>
        <v>44376</v>
      </c>
      <c r="R200" s="211">
        <f t="shared" ca="1" si="39"/>
        <v>17</v>
      </c>
      <c r="S200" s="212" t="s">
        <v>4186</v>
      </c>
      <c r="T200" s="208" t="s">
        <v>2984</v>
      </c>
      <c r="U200" s="215"/>
      <c r="W200" s="206">
        <v>1</v>
      </c>
    </row>
    <row r="201" spans="1:23" s="206" customFormat="1" x14ac:dyDescent="0.3">
      <c r="A201" s="207">
        <v>25</v>
      </c>
      <c r="B201" s="207">
        <v>4</v>
      </c>
      <c r="C201" s="207">
        <v>2</v>
      </c>
      <c r="D201" s="207">
        <v>39</v>
      </c>
      <c r="E201" s="207">
        <v>19288</v>
      </c>
      <c r="F201" s="207" t="str">
        <f t="shared" ca="1" si="36"/>
        <v>นางสาว</v>
      </c>
      <c r="G201" s="208" t="s">
        <v>4157</v>
      </c>
      <c r="H201" s="208" t="s">
        <v>4137</v>
      </c>
      <c r="I201" s="208" t="str">
        <f t="shared" ca="1" si="30"/>
        <v>นางสาวลลิดา  เพ็ชรชนะ</v>
      </c>
      <c r="J201" s="208" t="str">
        <f t="shared" si="31"/>
        <v xml:space="preserve">Ms.  </v>
      </c>
      <c r="K201" s="207" t="str">
        <f t="shared" si="32"/>
        <v>Ms.</v>
      </c>
      <c r="L201" s="208"/>
      <c r="M201" s="208"/>
      <c r="N201" s="207">
        <v>2</v>
      </c>
      <c r="O201" s="231">
        <v>236190</v>
      </c>
      <c r="P201" s="210">
        <f t="shared" si="37"/>
        <v>37863</v>
      </c>
      <c r="Q201" s="210">
        <f t="shared" ca="1" si="38"/>
        <v>44376</v>
      </c>
      <c r="R201" s="211">
        <f t="shared" ca="1" si="39"/>
        <v>17</v>
      </c>
      <c r="S201" s="212" t="s">
        <v>4189</v>
      </c>
      <c r="T201" s="208" t="s">
        <v>2984</v>
      </c>
      <c r="U201" s="215"/>
      <c r="W201" s="206">
        <v>1</v>
      </c>
    </row>
    <row r="202" spans="1:23" s="206" customFormat="1" x14ac:dyDescent="0.3">
      <c r="A202" s="207">
        <v>26</v>
      </c>
      <c r="B202" s="207">
        <v>4</v>
      </c>
      <c r="C202" s="207">
        <v>2</v>
      </c>
      <c r="D202" s="207">
        <v>31</v>
      </c>
      <c r="E202" s="207">
        <v>18265</v>
      </c>
      <c r="F202" s="207" t="str">
        <f t="shared" ca="1" si="36"/>
        <v>นางสาว</v>
      </c>
      <c r="G202" s="208" t="s">
        <v>4248</v>
      </c>
      <c r="H202" s="208" t="s">
        <v>4221</v>
      </c>
      <c r="I202" s="208" t="str">
        <f t="shared" ca="1" si="30"/>
        <v>นางสาวศรุตา  สังห์เหม</v>
      </c>
      <c r="J202" s="208" t="str">
        <f t="shared" si="31"/>
        <v xml:space="preserve">Ms.  </v>
      </c>
      <c r="K202" s="207" t="str">
        <f t="shared" si="32"/>
        <v>Ms.</v>
      </c>
      <c r="L202" s="208"/>
      <c r="M202" s="208"/>
      <c r="N202" s="207">
        <v>2</v>
      </c>
      <c r="O202" s="231">
        <v>236190</v>
      </c>
      <c r="P202" s="210">
        <f t="shared" si="37"/>
        <v>37863</v>
      </c>
      <c r="Q202" s="210">
        <f t="shared" ca="1" si="38"/>
        <v>44376</v>
      </c>
      <c r="R202" s="211">
        <f t="shared" ca="1" si="39"/>
        <v>17</v>
      </c>
      <c r="S202" s="212" t="s">
        <v>4284</v>
      </c>
      <c r="T202" s="208" t="s">
        <v>4525</v>
      </c>
      <c r="U202" s="215"/>
      <c r="W202" s="206">
        <v>1</v>
      </c>
    </row>
    <row r="203" spans="1:23" s="206" customFormat="1" x14ac:dyDescent="0.3">
      <c r="A203" s="207"/>
      <c r="B203" s="207"/>
      <c r="C203" s="207"/>
      <c r="D203" s="207"/>
      <c r="E203" s="207"/>
      <c r="F203" s="207"/>
      <c r="G203" s="208"/>
      <c r="H203" s="208"/>
      <c r="I203" s="208"/>
      <c r="J203" s="208"/>
      <c r="K203" s="207"/>
      <c r="L203" s="208"/>
      <c r="M203" s="208"/>
      <c r="N203" s="207"/>
      <c r="O203" s="231"/>
      <c r="P203" s="210"/>
      <c r="Q203" s="210"/>
      <c r="R203" s="211"/>
      <c r="S203" s="212"/>
      <c r="T203" s="208"/>
      <c r="U203" s="215"/>
    </row>
    <row r="204" spans="1:23" s="206" customFormat="1" x14ac:dyDescent="0.3">
      <c r="A204" s="207"/>
      <c r="B204" s="207"/>
      <c r="C204" s="207"/>
      <c r="D204" s="207"/>
      <c r="E204" s="207"/>
      <c r="F204" s="207"/>
      <c r="G204" s="208"/>
      <c r="H204" s="208"/>
      <c r="I204" s="208"/>
      <c r="J204" s="208"/>
      <c r="K204" s="207"/>
      <c r="L204" s="208"/>
      <c r="M204" s="208"/>
      <c r="N204" s="207"/>
      <c r="O204" s="231"/>
      <c r="P204" s="210"/>
      <c r="Q204" s="210"/>
      <c r="R204" s="211"/>
      <c r="S204" s="212"/>
      <c r="T204" s="208"/>
      <c r="U204" s="215"/>
    </row>
    <row r="205" spans="1:23" s="206" customFormat="1" x14ac:dyDescent="0.3">
      <c r="A205" s="207"/>
      <c r="B205" s="207"/>
      <c r="C205" s="207"/>
      <c r="D205" s="207"/>
      <c r="E205" s="207"/>
      <c r="F205" s="207"/>
      <c r="G205" s="208"/>
      <c r="H205" s="208"/>
      <c r="I205" s="208"/>
      <c r="J205" s="208"/>
      <c r="K205" s="207"/>
      <c r="L205" s="208"/>
      <c r="M205" s="208"/>
      <c r="N205" s="207"/>
      <c r="O205" s="231"/>
      <c r="P205" s="210"/>
      <c r="Q205" s="210"/>
      <c r="R205" s="211"/>
      <c r="S205" s="212"/>
      <c r="T205" s="208"/>
      <c r="U205" s="215"/>
    </row>
    <row r="206" spans="1:23" s="206" customFormat="1" x14ac:dyDescent="0.3">
      <c r="A206" s="207"/>
      <c r="B206" s="207"/>
      <c r="C206" s="207"/>
      <c r="D206" s="207"/>
      <c r="E206" s="207"/>
      <c r="F206" s="207"/>
      <c r="G206" s="208"/>
      <c r="H206" s="208"/>
      <c r="I206" s="208"/>
      <c r="J206" s="208"/>
      <c r="K206" s="207"/>
      <c r="L206" s="208"/>
      <c r="M206" s="208"/>
      <c r="N206" s="207"/>
      <c r="O206" s="231"/>
      <c r="P206" s="210"/>
      <c r="Q206" s="210"/>
      <c r="R206" s="211"/>
      <c r="S206" s="212"/>
      <c r="T206" s="208"/>
      <c r="U206" s="215"/>
    </row>
    <row r="207" spans="1:23" s="206" customFormat="1" x14ac:dyDescent="0.3">
      <c r="A207" s="207"/>
      <c r="B207" s="207"/>
      <c r="C207" s="207"/>
      <c r="D207" s="207"/>
      <c r="E207" s="207"/>
      <c r="F207" s="207"/>
      <c r="G207" s="208"/>
      <c r="H207" s="208"/>
      <c r="I207" s="208"/>
      <c r="J207" s="208"/>
      <c r="K207" s="207"/>
      <c r="L207" s="208"/>
      <c r="M207" s="208"/>
      <c r="N207" s="207"/>
      <c r="O207" s="231"/>
      <c r="P207" s="210"/>
      <c r="Q207" s="210"/>
      <c r="R207" s="211"/>
      <c r="S207" s="212"/>
      <c r="T207" s="208"/>
      <c r="U207" s="215"/>
    </row>
    <row r="208" spans="1:23" s="206" customFormat="1" x14ac:dyDescent="0.3">
      <c r="A208" s="207"/>
      <c r="B208" s="207"/>
      <c r="C208" s="207"/>
      <c r="D208" s="207"/>
      <c r="E208" s="207"/>
      <c r="F208" s="207"/>
      <c r="G208" s="208"/>
      <c r="H208" s="208"/>
      <c r="I208" s="208"/>
      <c r="J208" s="208"/>
      <c r="K208" s="207"/>
      <c r="L208" s="208"/>
      <c r="M208" s="208"/>
      <c r="N208" s="207"/>
      <c r="O208" s="231"/>
      <c r="P208" s="210"/>
      <c r="Q208" s="210"/>
      <c r="R208" s="211"/>
      <c r="S208" s="212"/>
      <c r="T208" s="208"/>
      <c r="U208" s="215"/>
    </row>
    <row r="209" spans="1:23" s="206" customFormat="1" x14ac:dyDescent="0.3">
      <c r="A209" s="207"/>
      <c r="B209" s="207"/>
      <c r="C209" s="207"/>
      <c r="D209" s="207"/>
      <c r="E209" s="207"/>
      <c r="F209" s="207"/>
      <c r="G209" s="208"/>
      <c r="H209" s="208"/>
      <c r="I209" s="208"/>
      <c r="J209" s="208"/>
      <c r="K209" s="207"/>
      <c r="L209" s="208"/>
      <c r="M209" s="208"/>
      <c r="N209" s="207"/>
      <c r="O209" s="231"/>
      <c r="P209" s="210"/>
      <c r="Q209" s="210"/>
      <c r="R209" s="211"/>
      <c r="S209" s="212"/>
      <c r="T209" s="208"/>
      <c r="U209" s="215"/>
    </row>
    <row r="210" spans="1:23" s="206" customFormat="1" x14ac:dyDescent="0.3">
      <c r="A210" s="207"/>
      <c r="B210" s="207"/>
      <c r="C210" s="207"/>
      <c r="D210" s="207"/>
      <c r="E210" s="207"/>
      <c r="F210" s="207"/>
      <c r="G210" s="208"/>
      <c r="H210" s="208"/>
      <c r="I210" s="208"/>
      <c r="J210" s="208"/>
      <c r="K210" s="207"/>
      <c r="L210" s="208"/>
      <c r="M210" s="208"/>
      <c r="N210" s="207"/>
      <c r="O210" s="231"/>
      <c r="P210" s="210"/>
      <c r="Q210" s="210"/>
      <c r="R210" s="211"/>
      <c r="S210" s="212"/>
      <c r="T210" s="208"/>
      <c r="U210" s="215"/>
    </row>
    <row r="211" spans="1:23" s="206" customFormat="1" x14ac:dyDescent="0.3">
      <c r="A211" s="207"/>
      <c r="B211" s="207"/>
      <c r="C211" s="207"/>
      <c r="D211" s="207"/>
      <c r="E211" s="207"/>
      <c r="F211" s="207"/>
      <c r="G211" s="208"/>
      <c r="H211" s="208"/>
      <c r="I211" s="208"/>
      <c r="J211" s="208"/>
      <c r="K211" s="207"/>
      <c r="L211" s="208"/>
      <c r="M211" s="208"/>
      <c r="N211" s="207"/>
      <c r="O211" s="231"/>
      <c r="P211" s="210"/>
      <c r="Q211" s="210"/>
      <c r="R211" s="211"/>
      <c r="S211" s="212"/>
      <c r="T211" s="208"/>
      <c r="U211" s="215"/>
    </row>
    <row r="212" spans="1:23" s="206" customFormat="1" x14ac:dyDescent="0.3">
      <c r="A212" s="207">
        <v>1</v>
      </c>
      <c r="B212" s="207">
        <v>4</v>
      </c>
      <c r="C212" s="207">
        <v>1</v>
      </c>
      <c r="D212" s="207">
        <v>1</v>
      </c>
      <c r="E212" s="207">
        <v>18201</v>
      </c>
      <c r="F212" s="207" t="str">
        <f t="shared" ref="F212:F244" ca="1" si="40">IF(R212&gt;=15,IF(N212=1,"นาย","นางสาว"),IF(N212=1,"เด็กชาย","เด็กหญิง"))</f>
        <v>นาย</v>
      </c>
      <c r="G212" s="208" t="s">
        <v>384</v>
      </c>
      <c r="H212" s="208" t="s">
        <v>4009</v>
      </c>
      <c r="I212" s="208" t="str">
        <f t="shared" ref="I212:I244" ca="1" si="41">F212&amp;G212&amp;"  "&amp;H212</f>
        <v>นายจิรายุ  ด้วงไร</v>
      </c>
      <c r="J212" s="208" t="str">
        <f t="shared" ref="J212:J244" si="42">K212&amp;L212&amp;"  "&amp;M212</f>
        <v xml:space="preserve">Mr.  </v>
      </c>
      <c r="K212" s="207" t="str">
        <f t="shared" ref="K212:K244" si="43">IF(N212=1,"Mr.","Ms.")</f>
        <v>Mr.</v>
      </c>
      <c r="L212" s="208"/>
      <c r="M212" s="208"/>
      <c r="N212" s="207">
        <v>1</v>
      </c>
      <c r="O212" s="231">
        <v>236190</v>
      </c>
      <c r="P212" s="210">
        <f t="shared" ref="P212:P244" si="44">DATE(YEAR(O212)-543,MONTH(O212),DAY(O212))</f>
        <v>37863</v>
      </c>
      <c r="Q212" s="210">
        <f t="shared" ref="Q212:Q248" ca="1" si="45">TODAY()</f>
        <v>44376</v>
      </c>
      <c r="R212" s="211">
        <f t="shared" ref="R212:R244" ca="1" si="46">DATEDIF(P212,Q212,"Y")</f>
        <v>17</v>
      </c>
      <c r="S212" s="212" t="s">
        <v>4074</v>
      </c>
      <c r="T212" s="208" t="s">
        <v>4515</v>
      </c>
      <c r="U212" s="215"/>
      <c r="W212" s="206">
        <v>1</v>
      </c>
    </row>
    <row r="213" spans="1:23" s="206" customFormat="1" x14ac:dyDescent="0.3">
      <c r="A213" s="207">
        <v>2</v>
      </c>
      <c r="B213" s="207">
        <v>4</v>
      </c>
      <c r="C213" s="207">
        <v>1</v>
      </c>
      <c r="D213" s="207">
        <v>2</v>
      </c>
      <c r="E213" s="207">
        <v>18206</v>
      </c>
      <c r="F213" s="207" t="str">
        <f t="shared" ca="1" si="40"/>
        <v>นาย</v>
      </c>
      <c r="G213" s="208" t="s">
        <v>4070</v>
      </c>
      <c r="H213" s="208" t="s">
        <v>4010</v>
      </c>
      <c r="I213" s="208" t="str">
        <f t="shared" ca="1" si="41"/>
        <v>นายธนภัทร์  เพชรมณี</v>
      </c>
      <c r="J213" s="208" t="str">
        <f t="shared" si="42"/>
        <v xml:space="preserve">Mr.  </v>
      </c>
      <c r="K213" s="207" t="str">
        <f t="shared" si="43"/>
        <v>Mr.</v>
      </c>
      <c r="L213" s="208"/>
      <c r="M213" s="208"/>
      <c r="N213" s="207">
        <v>1</v>
      </c>
      <c r="O213" s="231">
        <v>236190</v>
      </c>
      <c r="P213" s="210">
        <f t="shared" si="44"/>
        <v>37863</v>
      </c>
      <c r="Q213" s="210">
        <f t="shared" ca="1" si="45"/>
        <v>44376</v>
      </c>
      <c r="R213" s="211">
        <f t="shared" ca="1" si="46"/>
        <v>17</v>
      </c>
      <c r="S213" s="212" t="s">
        <v>4075</v>
      </c>
      <c r="T213" s="208" t="s">
        <v>4515</v>
      </c>
      <c r="U213" s="215"/>
      <c r="W213" s="206">
        <v>1</v>
      </c>
    </row>
    <row r="214" spans="1:23" s="206" customFormat="1" x14ac:dyDescent="0.3">
      <c r="A214" s="207">
        <v>3</v>
      </c>
      <c r="B214" s="207">
        <v>4</v>
      </c>
      <c r="C214" s="207">
        <v>1</v>
      </c>
      <c r="D214" s="207">
        <v>3</v>
      </c>
      <c r="E214" s="207">
        <v>18211</v>
      </c>
      <c r="F214" s="207" t="str">
        <f t="shared" ca="1" si="40"/>
        <v>นาย</v>
      </c>
      <c r="G214" s="208" t="s">
        <v>381</v>
      </c>
      <c r="H214" s="208" t="s">
        <v>4010</v>
      </c>
      <c r="I214" s="208" t="str">
        <f t="shared" ca="1" si="41"/>
        <v>นายพีรพัฒน์  เพชรมณี</v>
      </c>
      <c r="J214" s="208" t="str">
        <f t="shared" si="42"/>
        <v xml:space="preserve">Mr.  </v>
      </c>
      <c r="K214" s="207" t="str">
        <f t="shared" si="43"/>
        <v>Mr.</v>
      </c>
      <c r="L214" s="208"/>
      <c r="M214" s="208"/>
      <c r="N214" s="207">
        <v>1</v>
      </c>
      <c r="O214" s="231">
        <v>236190</v>
      </c>
      <c r="P214" s="210">
        <f t="shared" si="44"/>
        <v>37863</v>
      </c>
      <c r="Q214" s="210">
        <f t="shared" ca="1" si="45"/>
        <v>44376</v>
      </c>
      <c r="R214" s="211">
        <f t="shared" ca="1" si="46"/>
        <v>17</v>
      </c>
      <c r="S214" s="212" t="s">
        <v>4077</v>
      </c>
      <c r="T214" s="208" t="s">
        <v>4515</v>
      </c>
      <c r="U214" s="215"/>
      <c r="W214" s="206">
        <v>1</v>
      </c>
    </row>
    <row r="215" spans="1:23" s="206" customFormat="1" x14ac:dyDescent="0.3">
      <c r="A215" s="207">
        <v>4</v>
      </c>
      <c r="B215" s="207">
        <v>4</v>
      </c>
      <c r="C215" s="207">
        <v>1</v>
      </c>
      <c r="D215" s="207">
        <v>5</v>
      </c>
      <c r="E215" s="207">
        <v>18214</v>
      </c>
      <c r="F215" s="207" t="str">
        <f t="shared" ca="1" si="40"/>
        <v>นาย</v>
      </c>
      <c r="G215" s="208" t="s">
        <v>4069</v>
      </c>
      <c r="H215" s="208" t="s">
        <v>4008</v>
      </c>
      <c r="I215" s="208" t="str">
        <f t="shared" ca="1" si="41"/>
        <v>นายสราวุธ  สนธิ</v>
      </c>
      <c r="J215" s="208" t="str">
        <f t="shared" si="42"/>
        <v xml:space="preserve">Mr.  </v>
      </c>
      <c r="K215" s="207" t="str">
        <f t="shared" si="43"/>
        <v>Mr.</v>
      </c>
      <c r="L215" s="208"/>
      <c r="M215" s="208"/>
      <c r="N215" s="207">
        <v>1</v>
      </c>
      <c r="O215" s="231">
        <v>236190</v>
      </c>
      <c r="P215" s="210">
        <f t="shared" si="44"/>
        <v>37863</v>
      </c>
      <c r="Q215" s="210">
        <f t="shared" ca="1" si="45"/>
        <v>44376</v>
      </c>
      <c r="R215" s="211">
        <f t="shared" ca="1" si="46"/>
        <v>17</v>
      </c>
      <c r="S215" s="212" t="s">
        <v>4073</v>
      </c>
      <c r="T215" s="208" t="s">
        <v>4515</v>
      </c>
      <c r="U215" s="215"/>
      <c r="W215" s="206">
        <v>1</v>
      </c>
    </row>
    <row r="216" spans="1:23" s="206" customFormat="1" x14ac:dyDescent="0.3">
      <c r="A216" s="207">
        <v>5</v>
      </c>
      <c r="B216" s="207">
        <v>4</v>
      </c>
      <c r="C216" s="207">
        <v>1</v>
      </c>
      <c r="D216" s="207">
        <v>7</v>
      </c>
      <c r="E216" s="207">
        <v>18217</v>
      </c>
      <c r="F216" s="207" t="str">
        <f t="shared" ca="1" si="40"/>
        <v>นาย</v>
      </c>
      <c r="G216" s="208" t="s">
        <v>4040</v>
      </c>
      <c r="H216" s="208" t="s">
        <v>386</v>
      </c>
      <c r="I216" s="208" t="str">
        <f t="shared" ca="1" si="41"/>
        <v>นายเอกพงษ์  น้อยจันทร์</v>
      </c>
      <c r="J216" s="208" t="str">
        <f t="shared" si="42"/>
        <v xml:space="preserve">Mr.  </v>
      </c>
      <c r="K216" s="207" t="str">
        <f t="shared" si="43"/>
        <v>Mr.</v>
      </c>
      <c r="L216" s="208"/>
      <c r="M216" s="208"/>
      <c r="N216" s="207">
        <v>1</v>
      </c>
      <c r="O216" s="231">
        <v>236190</v>
      </c>
      <c r="P216" s="210">
        <f t="shared" si="44"/>
        <v>37863</v>
      </c>
      <c r="Q216" s="210">
        <f t="shared" ca="1" si="45"/>
        <v>44376</v>
      </c>
      <c r="R216" s="211">
        <f t="shared" ca="1" si="46"/>
        <v>17</v>
      </c>
      <c r="S216" s="212" t="s">
        <v>4076</v>
      </c>
      <c r="T216" s="208" t="s">
        <v>4515</v>
      </c>
      <c r="U216" s="215"/>
      <c r="W216" s="206">
        <v>1</v>
      </c>
    </row>
    <row r="217" spans="1:23" s="206" customFormat="1" x14ac:dyDescent="0.3">
      <c r="A217" s="207">
        <v>6</v>
      </c>
      <c r="B217" s="207">
        <v>4</v>
      </c>
      <c r="C217" s="207">
        <v>1</v>
      </c>
      <c r="D217" s="207">
        <v>8</v>
      </c>
      <c r="E217" s="207">
        <v>18251</v>
      </c>
      <c r="F217" s="207" t="str">
        <f t="shared" ca="1" si="40"/>
        <v>นาย</v>
      </c>
      <c r="G217" s="208" t="s">
        <v>4045</v>
      </c>
      <c r="H217" s="208" t="s">
        <v>4018</v>
      </c>
      <c r="I217" s="208" t="str">
        <f t="shared" ca="1" si="41"/>
        <v>นายสราวุฒิ  อิ่มสมบัติ</v>
      </c>
      <c r="J217" s="208" t="str">
        <f t="shared" si="42"/>
        <v xml:space="preserve">Mr.  </v>
      </c>
      <c r="K217" s="207" t="str">
        <f t="shared" si="43"/>
        <v>Mr.</v>
      </c>
      <c r="L217" s="208"/>
      <c r="M217" s="208"/>
      <c r="N217" s="207">
        <v>1</v>
      </c>
      <c r="O217" s="231">
        <v>236190</v>
      </c>
      <c r="P217" s="210">
        <f t="shared" si="44"/>
        <v>37863</v>
      </c>
      <c r="Q217" s="210">
        <f t="shared" ca="1" si="45"/>
        <v>44376</v>
      </c>
      <c r="R217" s="211">
        <f t="shared" ca="1" si="46"/>
        <v>17</v>
      </c>
      <c r="S217" s="212" t="s">
        <v>4085</v>
      </c>
      <c r="T217" s="208" t="s">
        <v>4515</v>
      </c>
      <c r="U217" s="215"/>
      <c r="W217" s="206">
        <v>1</v>
      </c>
    </row>
    <row r="218" spans="1:23" s="206" customFormat="1" x14ac:dyDescent="0.3">
      <c r="A218" s="207">
        <v>7</v>
      </c>
      <c r="B218" s="207">
        <v>4</v>
      </c>
      <c r="C218" s="207">
        <v>1</v>
      </c>
      <c r="D218" s="207">
        <v>10</v>
      </c>
      <c r="E218" s="207">
        <v>18334</v>
      </c>
      <c r="F218" s="207" t="str">
        <f t="shared" ca="1" si="40"/>
        <v>นาย</v>
      </c>
      <c r="G218" s="208" t="s">
        <v>4071</v>
      </c>
      <c r="H218" s="208" t="s">
        <v>4011</v>
      </c>
      <c r="I218" s="208" t="str">
        <f t="shared" ca="1" si="41"/>
        <v>นายธีรชัย  ลบเกตุ</v>
      </c>
      <c r="J218" s="208" t="str">
        <f t="shared" si="42"/>
        <v xml:space="preserve">Mr.  </v>
      </c>
      <c r="K218" s="207" t="str">
        <f t="shared" si="43"/>
        <v>Mr.</v>
      </c>
      <c r="L218" s="208"/>
      <c r="M218" s="208"/>
      <c r="N218" s="207">
        <v>1</v>
      </c>
      <c r="O218" s="231">
        <v>236190</v>
      </c>
      <c r="P218" s="210">
        <f t="shared" si="44"/>
        <v>37863</v>
      </c>
      <c r="Q218" s="210">
        <f t="shared" ca="1" si="45"/>
        <v>44376</v>
      </c>
      <c r="R218" s="211">
        <f t="shared" ca="1" si="46"/>
        <v>17</v>
      </c>
      <c r="S218" s="212" t="s">
        <v>4078</v>
      </c>
      <c r="T218" s="208" t="s">
        <v>4515</v>
      </c>
      <c r="U218" s="215"/>
      <c r="W218" s="206">
        <v>1</v>
      </c>
    </row>
    <row r="219" spans="1:23" s="206" customFormat="1" x14ac:dyDescent="0.3">
      <c r="A219" s="207">
        <v>8</v>
      </c>
      <c r="B219" s="207">
        <v>4</v>
      </c>
      <c r="C219" s="207">
        <v>1</v>
      </c>
      <c r="D219" s="207">
        <v>11</v>
      </c>
      <c r="E219" s="207">
        <v>18634</v>
      </c>
      <c r="F219" s="207" t="str">
        <f t="shared" ca="1" si="40"/>
        <v>นาย</v>
      </c>
      <c r="G219" s="208" t="s">
        <v>4047</v>
      </c>
      <c r="H219" s="208" t="s">
        <v>4020</v>
      </c>
      <c r="I219" s="208" t="str">
        <f t="shared" ca="1" si="41"/>
        <v>นายปรเมษฐ์  ทองดี</v>
      </c>
      <c r="J219" s="208" t="str">
        <f t="shared" si="42"/>
        <v xml:space="preserve">Mr.  </v>
      </c>
      <c r="K219" s="207" t="str">
        <f t="shared" si="43"/>
        <v>Mr.</v>
      </c>
      <c r="L219" s="208"/>
      <c r="M219" s="208"/>
      <c r="N219" s="207">
        <v>1</v>
      </c>
      <c r="O219" s="231">
        <v>236190</v>
      </c>
      <c r="P219" s="210">
        <f t="shared" si="44"/>
        <v>37863</v>
      </c>
      <c r="Q219" s="210">
        <f t="shared" ca="1" si="45"/>
        <v>44376</v>
      </c>
      <c r="R219" s="211">
        <f t="shared" ca="1" si="46"/>
        <v>17</v>
      </c>
      <c r="S219" s="212" t="s">
        <v>4088</v>
      </c>
      <c r="T219" s="208" t="s">
        <v>4515</v>
      </c>
      <c r="U219" s="215"/>
      <c r="W219" s="206">
        <v>1</v>
      </c>
    </row>
    <row r="220" spans="1:23" s="206" customFormat="1" x14ac:dyDescent="0.3">
      <c r="A220" s="207">
        <v>9</v>
      </c>
      <c r="B220" s="207">
        <v>4</v>
      </c>
      <c r="C220" s="207">
        <v>1</v>
      </c>
      <c r="D220" s="207">
        <v>12</v>
      </c>
      <c r="E220" s="207">
        <v>18638</v>
      </c>
      <c r="F220" s="207" t="str">
        <f t="shared" ca="1" si="40"/>
        <v>นาย</v>
      </c>
      <c r="G220" s="208" t="s">
        <v>4072</v>
      </c>
      <c r="H220" s="208" t="s">
        <v>4012</v>
      </c>
      <c r="I220" s="208" t="str">
        <f t="shared" ca="1" si="41"/>
        <v>นายศักรนันท์  แซ่แต้</v>
      </c>
      <c r="J220" s="208" t="str">
        <f t="shared" si="42"/>
        <v xml:space="preserve">Mr.  </v>
      </c>
      <c r="K220" s="207" t="str">
        <f t="shared" si="43"/>
        <v>Mr.</v>
      </c>
      <c r="L220" s="208"/>
      <c r="M220" s="208"/>
      <c r="N220" s="207">
        <v>1</v>
      </c>
      <c r="O220" s="231">
        <v>236190</v>
      </c>
      <c r="P220" s="210">
        <f t="shared" si="44"/>
        <v>37863</v>
      </c>
      <c r="Q220" s="210">
        <f t="shared" ca="1" si="45"/>
        <v>44376</v>
      </c>
      <c r="R220" s="211">
        <f t="shared" ca="1" si="46"/>
        <v>17</v>
      </c>
      <c r="S220" s="212" t="s">
        <v>4079</v>
      </c>
      <c r="T220" s="208" t="s">
        <v>4515</v>
      </c>
      <c r="U220" s="215"/>
      <c r="W220" s="206">
        <v>1</v>
      </c>
    </row>
    <row r="221" spans="1:23" s="206" customFormat="1" x14ac:dyDescent="0.3">
      <c r="A221" s="207">
        <v>10</v>
      </c>
      <c r="B221" s="207">
        <v>4</v>
      </c>
      <c r="C221" s="207">
        <v>1</v>
      </c>
      <c r="D221" s="207">
        <v>14</v>
      </c>
      <c r="E221" s="207">
        <v>19036</v>
      </c>
      <c r="F221" s="207" t="str">
        <f t="shared" ca="1" si="40"/>
        <v>นาย</v>
      </c>
      <c r="G221" s="208" t="s">
        <v>4043</v>
      </c>
      <c r="H221" s="208" t="s">
        <v>4015</v>
      </c>
      <c r="I221" s="208" t="str">
        <f t="shared" ca="1" si="41"/>
        <v>นายปกรสวัสดิ์  อินทกฤช</v>
      </c>
      <c r="J221" s="208" t="str">
        <f t="shared" si="42"/>
        <v xml:space="preserve">Mr.  </v>
      </c>
      <c r="K221" s="207" t="str">
        <f t="shared" si="43"/>
        <v>Mr.</v>
      </c>
      <c r="L221" s="208"/>
      <c r="M221" s="208"/>
      <c r="N221" s="207">
        <v>1</v>
      </c>
      <c r="O221" s="231">
        <v>236190</v>
      </c>
      <c r="P221" s="210">
        <f t="shared" si="44"/>
        <v>37863</v>
      </c>
      <c r="Q221" s="210">
        <f t="shared" ca="1" si="45"/>
        <v>44376</v>
      </c>
      <c r="R221" s="211">
        <f t="shared" ca="1" si="46"/>
        <v>17</v>
      </c>
      <c r="S221" s="212" t="s">
        <v>4082</v>
      </c>
      <c r="T221" s="208" t="s">
        <v>4515</v>
      </c>
      <c r="U221" s="215"/>
      <c r="W221" s="206">
        <v>1</v>
      </c>
    </row>
    <row r="222" spans="1:23" s="206" customFormat="1" x14ac:dyDescent="0.3">
      <c r="A222" s="207">
        <v>11</v>
      </c>
      <c r="B222" s="207">
        <v>4</v>
      </c>
      <c r="C222" s="207">
        <v>1</v>
      </c>
      <c r="D222" s="207">
        <v>15</v>
      </c>
      <c r="E222" s="207">
        <v>19037</v>
      </c>
      <c r="F222" s="207" t="str">
        <f t="shared" ca="1" si="40"/>
        <v>นาย</v>
      </c>
      <c r="G222" s="208" t="s">
        <v>4042</v>
      </c>
      <c r="H222" s="208" t="s">
        <v>4014</v>
      </c>
      <c r="I222" s="208" t="str">
        <f t="shared" ca="1" si="41"/>
        <v>นายชุติวัต  สมบุญธรรม</v>
      </c>
      <c r="J222" s="208" t="str">
        <f t="shared" si="42"/>
        <v xml:space="preserve">Mr.  </v>
      </c>
      <c r="K222" s="207" t="str">
        <f t="shared" si="43"/>
        <v>Mr.</v>
      </c>
      <c r="L222" s="208"/>
      <c r="M222" s="208"/>
      <c r="N222" s="207">
        <v>1</v>
      </c>
      <c r="O222" s="231">
        <v>236190</v>
      </c>
      <c r="P222" s="210">
        <f t="shared" si="44"/>
        <v>37863</v>
      </c>
      <c r="Q222" s="210">
        <f t="shared" ca="1" si="45"/>
        <v>44376</v>
      </c>
      <c r="R222" s="211">
        <f t="shared" ca="1" si="46"/>
        <v>17</v>
      </c>
      <c r="S222" s="212" t="s">
        <v>4081</v>
      </c>
      <c r="T222" s="208" t="s">
        <v>4515</v>
      </c>
      <c r="U222" s="215"/>
      <c r="W222" s="206">
        <v>1</v>
      </c>
    </row>
    <row r="223" spans="1:23" s="206" customFormat="1" x14ac:dyDescent="0.3">
      <c r="A223" s="207">
        <v>12</v>
      </c>
      <c r="B223" s="207">
        <v>4</v>
      </c>
      <c r="C223" s="207">
        <v>1</v>
      </c>
      <c r="D223" s="207">
        <v>16</v>
      </c>
      <c r="E223" s="207">
        <v>19265</v>
      </c>
      <c r="F223" s="207" t="str">
        <f t="shared" ca="1" si="40"/>
        <v>นาย</v>
      </c>
      <c r="G223" s="208" t="s">
        <v>4044</v>
      </c>
      <c r="H223" s="208" t="s">
        <v>4016</v>
      </c>
      <c r="I223" s="208" t="str">
        <f t="shared" ca="1" si="41"/>
        <v>นายณฐพล  อารียวงศถิตย์</v>
      </c>
      <c r="J223" s="208" t="str">
        <f t="shared" si="42"/>
        <v xml:space="preserve">Mr.  </v>
      </c>
      <c r="K223" s="207" t="str">
        <f t="shared" si="43"/>
        <v>Mr.</v>
      </c>
      <c r="L223" s="208"/>
      <c r="M223" s="208"/>
      <c r="N223" s="207">
        <v>1</v>
      </c>
      <c r="O223" s="231">
        <v>236190</v>
      </c>
      <c r="P223" s="210">
        <f t="shared" si="44"/>
        <v>37863</v>
      </c>
      <c r="Q223" s="210">
        <f t="shared" ca="1" si="45"/>
        <v>44376</v>
      </c>
      <c r="R223" s="211">
        <f t="shared" ca="1" si="46"/>
        <v>17</v>
      </c>
      <c r="S223" s="212" t="s">
        <v>4083</v>
      </c>
      <c r="T223" s="208" t="s">
        <v>4515</v>
      </c>
      <c r="U223" s="215"/>
      <c r="W223" s="206">
        <v>1</v>
      </c>
    </row>
    <row r="224" spans="1:23" s="206" customFormat="1" x14ac:dyDescent="0.3">
      <c r="A224" s="207">
        <v>13</v>
      </c>
      <c r="B224" s="207">
        <v>4</v>
      </c>
      <c r="C224" s="207">
        <v>1</v>
      </c>
      <c r="D224" s="207">
        <v>17</v>
      </c>
      <c r="E224" s="207">
        <v>19266</v>
      </c>
      <c r="F224" s="207" t="str">
        <f t="shared" ca="1" si="40"/>
        <v>นาย</v>
      </c>
      <c r="G224" s="208" t="s">
        <v>4046</v>
      </c>
      <c r="H224" s="208" t="s">
        <v>2138</v>
      </c>
      <c r="I224" s="208" t="str">
        <f t="shared" ca="1" si="41"/>
        <v>นายธนภัทร  จันทร์แก้ว</v>
      </c>
      <c r="J224" s="208" t="str">
        <f t="shared" si="42"/>
        <v xml:space="preserve">Mr.  </v>
      </c>
      <c r="K224" s="207" t="str">
        <f t="shared" si="43"/>
        <v>Mr.</v>
      </c>
      <c r="L224" s="208"/>
      <c r="M224" s="208"/>
      <c r="N224" s="207">
        <v>1</v>
      </c>
      <c r="O224" s="231">
        <v>236190</v>
      </c>
      <c r="P224" s="210">
        <f t="shared" si="44"/>
        <v>37863</v>
      </c>
      <c r="Q224" s="210">
        <f t="shared" ca="1" si="45"/>
        <v>44376</v>
      </c>
      <c r="R224" s="211">
        <f t="shared" ca="1" si="46"/>
        <v>17</v>
      </c>
      <c r="S224" s="212" t="s">
        <v>4087</v>
      </c>
      <c r="T224" s="208" t="s">
        <v>4515</v>
      </c>
      <c r="U224" s="215"/>
      <c r="W224" s="206">
        <v>1</v>
      </c>
    </row>
    <row r="225" spans="1:23" s="206" customFormat="1" x14ac:dyDescent="0.3">
      <c r="A225" s="207">
        <v>14</v>
      </c>
      <c r="B225" s="207">
        <v>4</v>
      </c>
      <c r="C225" s="207">
        <v>1</v>
      </c>
      <c r="D225" s="207">
        <v>18</v>
      </c>
      <c r="E225" s="207">
        <v>19267</v>
      </c>
      <c r="F225" s="207" t="str">
        <f t="shared" ca="1" si="40"/>
        <v>นาย</v>
      </c>
      <c r="G225" s="208" t="s">
        <v>3884</v>
      </c>
      <c r="H225" s="208" t="s">
        <v>4019</v>
      </c>
      <c r="I225" s="208" t="str">
        <f t="shared" ca="1" si="41"/>
        <v>นายธนาธิป  เทศสมบูรณ์</v>
      </c>
      <c r="J225" s="208" t="str">
        <f t="shared" si="42"/>
        <v xml:space="preserve">Mr.  </v>
      </c>
      <c r="K225" s="207" t="str">
        <f t="shared" si="43"/>
        <v>Mr.</v>
      </c>
      <c r="L225" s="208"/>
      <c r="M225" s="208"/>
      <c r="N225" s="207">
        <v>1</v>
      </c>
      <c r="O225" s="231">
        <v>236190</v>
      </c>
      <c r="P225" s="210">
        <f t="shared" si="44"/>
        <v>37863</v>
      </c>
      <c r="Q225" s="210">
        <f t="shared" ca="1" si="45"/>
        <v>44376</v>
      </c>
      <c r="R225" s="211">
        <f t="shared" ca="1" si="46"/>
        <v>17</v>
      </c>
      <c r="S225" s="212" t="s">
        <v>4086</v>
      </c>
      <c r="T225" s="208" t="s">
        <v>4515</v>
      </c>
      <c r="U225" s="215"/>
      <c r="W225" s="206">
        <v>1</v>
      </c>
    </row>
    <row r="226" spans="1:23" s="206" customFormat="1" x14ac:dyDescent="0.3">
      <c r="A226" s="207">
        <v>15</v>
      </c>
      <c r="B226" s="207">
        <v>4</v>
      </c>
      <c r="C226" s="207">
        <v>1</v>
      </c>
      <c r="D226" s="207">
        <v>21</v>
      </c>
      <c r="E226" s="207">
        <v>18219</v>
      </c>
      <c r="F226" s="207" t="str">
        <f t="shared" ca="1" si="40"/>
        <v>นางสาว</v>
      </c>
      <c r="G226" s="208" t="s">
        <v>4052</v>
      </c>
      <c r="H226" s="208" t="s">
        <v>4024</v>
      </c>
      <c r="I226" s="208" t="str">
        <f t="shared" ca="1" si="41"/>
        <v>นางสาวกิตติยา  ขุนสันเทียะ</v>
      </c>
      <c r="J226" s="208" t="str">
        <f t="shared" si="42"/>
        <v xml:space="preserve">Ms.  </v>
      </c>
      <c r="K226" s="207" t="str">
        <f t="shared" si="43"/>
        <v>Ms.</v>
      </c>
      <c r="L226" s="208"/>
      <c r="M226" s="208"/>
      <c r="N226" s="207">
        <v>2</v>
      </c>
      <c r="O226" s="231">
        <v>236190</v>
      </c>
      <c r="P226" s="210">
        <f t="shared" si="44"/>
        <v>37863</v>
      </c>
      <c r="Q226" s="210">
        <f t="shared" ca="1" si="45"/>
        <v>44376</v>
      </c>
      <c r="R226" s="211">
        <f t="shared" ca="1" si="46"/>
        <v>17</v>
      </c>
      <c r="S226" s="212" t="s">
        <v>4093</v>
      </c>
      <c r="T226" s="208" t="s">
        <v>4515</v>
      </c>
      <c r="U226" s="215"/>
      <c r="W226" s="206">
        <v>1</v>
      </c>
    </row>
    <row r="227" spans="1:23" s="206" customFormat="1" x14ac:dyDescent="0.3">
      <c r="A227" s="207">
        <v>16</v>
      </c>
      <c r="B227" s="207">
        <v>4</v>
      </c>
      <c r="C227" s="207">
        <v>1</v>
      </c>
      <c r="D227" s="207">
        <v>22</v>
      </c>
      <c r="E227" s="207">
        <v>18221</v>
      </c>
      <c r="F227" s="207" t="str">
        <f t="shared" ca="1" si="40"/>
        <v>นางสาว</v>
      </c>
      <c r="G227" s="208" t="s">
        <v>4048</v>
      </c>
      <c r="H227" s="208" t="s">
        <v>4021</v>
      </c>
      <c r="I227" s="208" t="str">
        <f t="shared" ca="1" si="41"/>
        <v>นางสาวนวพร  แช่มสอาด</v>
      </c>
      <c r="J227" s="208" t="str">
        <f t="shared" si="42"/>
        <v xml:space="preserve">Ms.  </v>
      </c>
      <c r="K227" s="207" t="str">
        <f t="shared" si="43"/>
        <v>Ms.</v>
      </c>
      <c r="L227" s="208"/>
      <c r="M227" s="208"/>
      <c r="N227" s="207">
        <v>2</v>
      </c>
      <c r="O227" s="231">
        <v>236190</v>
      </c>
      <c r="P227" s="210">
        <f t="shared" si="44"/>
        <v>37863</v>
      </c>
      <c r="Q227" s="210">
        <f t="shared" ca="1" si="45"/>
        <v>44376</v>
      </c>
      <c r="R227" s="211">
        <f t="shared" ca="1" si="46"/>
        <v>17</v>
      </c>
      <c r="S227" s="212" t="s">
        <v>4089</v>
      </c>
      <c r="T227" s="208" t="s">
        <v>4515</v>
      </c>
      <c r="U227" s="215"/>
      <c r="W227" s="206">
        <v>1</v>
      </c>
    </row>
    <row r="228" spans="1:23" s="206" customFormat="1" x14ac:dyDescent="0.3">
      <c r="A228" s="207">
        <v>17</v>
      </c>
      <c r="B228" s="207">
        <v>4</v>
      </c>
      <c r="C228" s="207">
        <v>1</v>
      </c>
      <c r="D228" s="207">
        <v>23</v>
      </c>
      <c r="E228" s="207">
        <v>18223</v>
      </c>
      <c r="F228" s="207" t="str">
        <f t="shared" ca="1" si="40"/>
        <v>นางสาว</v>
      </c>
      <c r="G228" s="208" t="s">
        <v>4049</v>
      </c>
      <c r="H228" s="208" t="s">
        <v>387</v>
      </c>
      <c r="I228" s="208" t="str">
        <f t="shared" ca="1" si="41"/>
        <v>นางสาวนันฐชา  ศรีเรือง</v>
      </c>
      <c r="J228" s="208" t="str">
        <f t="shared" si="42"/>
        <v xml:space="preserve">Ms.  </v>
      </c>
      <c r="K228" s="207" t="str">
        <f t="shared" si="43"/>
        <v>Ms.</v>
      </c>
      <c r="L228" s="208"/>
      <c r="M228" s="208"/>
      <c r="N228" s="207">
        <v>2</v>
      </c>
      <c r="O228" s="231">
        <v>236190</v>
      </c>
      <c r="P228" s="210">
        <f t="shared" si="44"/>
        <v>37863</v>
      </c>
      <c r="Q228" s="210">
        <f t="shared" ca="1" si="45"/>
        <v>44376</v>
      </c>
      <c r="R228" s="211">
        <f t="shared" ca="1" si="46"/>
        <v>17</v>
      </c>
      <c r="S228" s="212" t="s">
        <v>4090</v>
      </c>
      <c r="T228" s="208" t="s">
        <v>4515</v>
      </c>
      <c r="U228" s="215"/>
      <c r="W228" s="206">
        <v>1</v>
      </c>
    </row>
    <row r="229" spans="1:23" s="206" customFormat="1" x14ac:dyDescent="0.3">
      <c r="A229" s="207">
        <v>18</v>
      </c>
      <c r="B229" s="207">
        <v>4</v>
      </c>
      <c r="C229" s="207">
        <v>1</v>
      </c>
      <c r="D229" s="207">
        <v>24</v>
      </c>
      <c r="E229" s="207">
        <v>18224</v>
      </c>
      <c r="F229" s="207" t="str">
        <f t="shared" ca="1" si="40"/>
        <v>นางสาว</v>
      </c>
      <c r="G229" s="208" t="s">
        <v>4067</v>
      </c>
      <c r="H229" s="208" t="s">
        <v>388</v>
      </c>
      <c r="I229" s="208" t="str">
        <f t="shared" ca="1" si="41"/>
        <v>นางสาวนันทนารัตน์  หอมชื้น</v>
      </c>
      <c r="J229" s="208" t="str">
        <f t="shared" si="42"/>
        <v xml:space="preserve">Ms.  </v>
      </c>
      <c r="K229" s="207" t="str">
        <f t="shared" si="43"/>
        <v>Ms.</v>
      </c>
      <c r="L229" s="208"/>
      <c r="M229" s="208"/>
      <c r="N229" s="207">
        <v>2</v>
      </c>
      <c r="O229" s="231">
        <v>236190</v>
      </c>
      <c r="P229" s="210">
        <f t="shared" si="44"/>
        <v>37863</v>
      </c>
      <c r="Q229" s="210">
        <f t="shared" ca="1" si="45"/>
        <v>44376</v>
      </c>
      <c r="R229" s="211">
        <f t="shared" ca="1" si="46"/>
        <v>17</v>
      </c>
      <c r="S229" s="212" t="s">
        <v>4097</v>
      </c>
      <c r="T229" s="208" t="s">
        <v>4515</v>
      </c>
      <c r="U229" s="215"/>
      <c r="W229" s="206">
        <v>1</v>
      </c>
    </row>
    <row r="230" spans="1:23" s="206" customFormat="1" x14ac:dyDescent="0.3">
      <c r="A230" s="207">
        <v>19</v>
      </c>
      <c r="B230" s="207">
        <v>4</v>
      </c>
      <c r="C230" s="207">
        <v>1</v>
      </c>
      <c r="D230" s="207">
        <v>25</v>
      </c>
      <c r="E230" s="207">
        <v>18225</v>
      </c>
      <c r="F230" s="207" t="str">
        <f t="shared" ca="1" si="40"/>
        <v>นางสาว</v>
      </c>
      <c r="G230" s="208" t="s">
        <v>4051</v>
      </c>
      <c r="H230" s="208" t="s">
        <v>4023</v>
      </c>
      <c r="I230" s="208" t="str">
        <f t="shared" ca="1" si="41"/>
        <v>นางสาวนุจนารถ  ศรีพูล</v>
      </c>
      <c r="J230" s="208" t="str">
        <f t="shared" si="42"/>
        <v xml:space="preserve">Ms.  </v>
      </c>
      <c r="K230" s="207" t="str">
        <f t="shared" si="43"/>
        <v>Ms.</v>
      </c>
      <c r="L230" s="208"/>
      <c r="M230" s="208"/>
      <c r="N230" s="207">
        <v>2</v>
      </c>
      <c r="O230" s="231">
        <v>236190</v>
      </c>
      <c r="P230" s="210">
        <f t="shared" si="44"/>
        <v>37863</v>
      </c>
      <c r="Q230" s="210">
        <f t="shared" ca="1" si="45"/>
        <v>44376</v>
      </c>
      <c r="R230" s="211">
        <f t="shared" ca="1" si="46"/>
        <v>17</v>
      </c>
      <c r="S230" s="212" t="s">
        <v>4092</v>
      </c>
      <c r="T230" s="208" t="s">
        <v>4515</v>
      </c>
      <c r="U230" s="215"/>
      <c r="W230" s="206">
        <v>1</v>
      </c>
    </row>
    <row r="231" spans="1:23" s="206" customFormat="1" x14ac:dyDescent="0.3">
      <c r="A231" s="207">
        <v>20</v>
      </c>
      <c r="B231" s="207">
        <v>4</v>
      </c>
      <c r="C231" s="207">
        <v>1</v>
      </c>
      <c r="D231" s="207">
        <v>27</v>
      </c>
      <c r="E231" s="207">
        <v>18230</v>
      </c>
      <c r="F231" s="207" t="str">
        <f t="shared" ca="1" si="40"/>
        <v>นางสาว</v>
      </c>
      <c r="G231" s="208" t="s">
        <v>383</v>
      </c>
      <c r="H231" s="208" t="s">
        <v>157</v>
      </c>
      <c r="I231" s="208" t="str">
        <f t="shared" ca="1" si="41"/>
        <v>นางสาวพรพิมล  เมธากูล</v>
      </c>
      <c r="J231" s="208" t="str">
        <f t="shared" si="42"/>
        <v xml:space="preserve">Ms.  </v>
      </c>
      <c r="K231" s="207" t="str">
        <f t="shared" si="43"/>
        <v>Ms.</v>
      </c>
      <c r="L231" s="208"/>
      <c r="M231" s="208"/>
      <c r="N231" s="207">
        <v>2</v>
      </c>
      <c r="O231" s="231">
        <v>236190</v>
      </c>
      <c r="P231" s="210">
        <f t="shared" si="44"/>
        <v>37863</v>
      </c>
      <c r="Q231" s="210">
        <f t="shared" ca="1" si="45"/>
        <v>44376</v>
      </c>
      <c r="R231" s="211">
        <f t="shared" ca="1" si="46"/>
        <v>17</v>
      </c>
      <c r="S231" s="212" t="s">
        <v>4098</v>
      </c>
      <c r="T231" s="208" t="s">
        <v>4515</v>
      </c>
      <c r="U231" s="215"/>
      <c r="W231" s="206">
        <v>1</v>
      </c>
    </row>
    <row r="232" spans="1:23" s="206" customFormat="1" x14ac:dyDescent="0.3">
      <c r="A232" s="207">
        <v>21</v>
      </c>
      <c r="B232" s="207">
        <v>4</v>
      </c>
      <c r="C232" s="207">
        <v>1</v>
      </c>
      <c r="D232" s="207">
        <v>28</v>
      </c>
      <c r="E232" s="207">
        <v>18258</v>
      </c>
      <c r="F232" s="207" t="str">
        <f t="shared" ca="1" si="40"/>
        <v>นางสาว</v>
      </c>
      <c r="G232" s="208" t="s">
        <v>4055</v>
      </c>
      <c r="H232" s="208" t="s">
        <v>4027</v>
      </c>
      <c r="I232" s="208" t="str">
        <f t="shared" ca="1" si="41"/>
        <v>นางสาวเกษฟ้า  หลำเจริญ</v>
      </c>
      <c r="J232" s="208" t="str">
        <f t="shared" si="42"/>
        <v xml:space="preserve">Ms.  </v>
      </c>
      <c r="K232" s="207" t="str">
        <f t="shared" si="43"/>
        <v>Ms.</v>
      </c>
      <c r="L232" s="208"/>
      <c r="M232" s="208"/>
      <c r="N232" s="207">
        <v>2</v>
      </c>
      <c r="O232" s="231">
        <v>236190</v>
      </c>
      <c r="P232" s="210">
        <f t="shared" si="44"/>
        <v>37863</v>
      </c>
      <c r="Q232" s="210">
        <f t="shared" ca="1" si="45"/>
        <v>44376</v>
      </c>
      <c r="R232" s="211">
        <f t="shared" ca="1" si="46"/>
        <v>17</v>
      </c>
      <c r="S232" s="212" t="s">
        <v>4099</v>
      </c>
      <c r="T232" s="208" t="s">
        <v>4515</v>
      </c>
      <c r="U232" s="215"/>
      <c r="W232" s="206">
        <v>1</v>
      </c>
    </row>
    <row r="233" spans="1:23" s="206" customFormat="1" x14ac:dyDescent="0.3">
      <c r="A233" s="207">
        <v>22</v>
      </c>
      <c r="B233" s="207">
        <v>4</v>
      </c>
      <c r="C233" s="207">
        <v>1</v>
      </c>
      <c r="D233" s="207">
        <v>29</v>
      </c>
      <c r="E233" s="207">
        <v>18293</v>
      </c>
      <c r="F233" s="207" t="str">
        <f t="shared" ca="1" si="40"/>
        <v>นางสาว</v>
      </c>
      <c r="G233" s="208" t="s">
        <v>4053</v>
      </c>
      <c r="H233" s="208" t="s">
        <v>4025</v>
      </c>
      <c r="I233" s="208" t="str">
        <f t="shared" ca="1" si="41"/>
        <v>นางสาวฐิตา  ยอดรัก</v>
      </c>
      <c r="J233" s="208" t="str">
        <f t="shared" si="42"/>
        <v xml:space="preserve">Ms.  </v>
      </c>
      <c r="K233" s="207" t="str">
        <f t="shared" si="43"/>
        <v>Ms.</v>
      </c>
      <c r="L233" s="208"/>
      <c r="M233" s="208"/>
      <c r="N233" s="207">
        <v>2</v>
      </c>
      <c r="O233" s="231">
        <v>236190</v>
      </c>
      <c r="P233" s="210">
        <f t="shared" si="44"/>
        <v>37863</v>
      </c>
      <c r="Q233" s="210">
        <f t="shared" ca="1" si="45"/>
        <v>44376</v>
      </c>
      <c r="R233" s="211">
        <f t="shared" ca="1" si="46"/>
        <v>17</v>
      </c>
      <c r="S233" s="212" t="s">
        <v>4094</v>
      </c>
      <c r="T233" s="208" t="s">
        <v>4515</v>
      </c>
      <c r="U233" s="215"/>
      <c r="W233" s="206">
        <v>1</v>
      </c>
    </row>
    <row r="234" spans="1:23" s="206" customFormat="1" x14ac:dyDescent="0.3">
      <c r="A234" s="207">
        <v>23</v>
      </c>
      <c r="B234" s="207">
        <v>4</v>
      </c>
      <c r="C234" s="207">
        <v>1</v>
      </c>
      <c r="D234" s="207">
        <v>30</v>
      </c>
      <c r="E234" s="207">
        <v>18295</v>
      </c>
      <c r="F234" s="207" t="str">
        <f t="shared" ca="1" si="40"/>
        <v>นางสาว</v>
      </c>
      <c r="G234" s="208" t="s">
        <v>4054</v>
      </c>
      <c r="H234" s="208" t="s">
        <v>4026</v>
      </c>
      <c r="I234" s="208" t="str">
        <f t="shared" ca="1" si="41"/>
        <v>นางสาวณัฐธยา  ฟองเอม</v>
      </c>
      <c r="J234" s="208" t="str">
        <f t="shared" si="42"/>
        <v xml:space="preserve">Ms.  </v>
      </c>
      <c r="K234" s="207" t="str">
        <f t="shared" si="43"/>
        <v>Ms.</v>
      </c>
      <c r="L234" s="208"/>
      <c r="M234" s="208"/>
      <c r="N234" s="207">
        <v>2</v>
      </c>
      <c r="O234" s="231">
        <v>236190</v>
      </c>
      <c r="P234" s="210">
        <f t="shared" si="44"/>
        <v>37863</v>
      </c>
      <c r="Q234" s="210">
        <f t="shared" ca="1" si="45"/>
        <v>44376</v>
      </c>
      <c r="R234" s="211">
        <f t="shared" ca="1" si="46"/>
        <v>17</v>
      </c>
      <c r="S234" s="212" t="s">
        <v>4095</v>
      </c>
      <c r="T234" s="208" t="s">
        <v>4515</v>
      </c>
      <c r="U234" s="215"/>
      <c r="W234" s="206">
        <v>1</v>
      </c>
    </row>
    <row r="235" spans="1:23" s="206" customFormat="1" x14ac:dyDescent="0.3">
      <c r="A235" s="207">
        <v>24</v>
      </c>
      <c r="B235" s="207">
        <v>4</v>
      </c>
      <c r="C235" s="207">
        <v>1</v>
      </c>
      <c r="D235" s="207">
        <v>31</v>
      </c>
      <c r="E235" s="207">
        <v>18923</v>
      </c>
      <c r="F235" s="207" t="str">
        <f t="shared" ca="1" si="40"/>
        <v>นางสาว</v>
      </c>
      <c r="G235" s="208" t="s">
        <v>4066</v>
      </c>
      <c r="H235" s="208" t="s">
        <v>189</v>
      </c>
      <c r="I235" s="208" t="str">
        <f t="shared" ca="1" si="41"/>
        <v>นางสาวสาธิมาศ  แสนสอาด</v>
      </c>
      <c r="J235" s="208" t="str">
        <f t="shared" si="42"/>
        <v xml:space="preserve">Ms.  </v>
      </c>
      <c r="K235" s="207" t="str">
        <f t="shared" si="43"/>
        <v>Ms.</v>
      </c>
      <c r="L235" s="208"/>
      <c r="M235" s="208"/>
      <c r="N235" s="207">
        <v>2</v>
      </c>
      <c r="O235" s="231">
        <v>236190</v>
      </c>
      <c r="P235" s="210">
        <f t="shared" si="44"/>
        <v>37863</v>
      </c>
      <c r="Q235" s="210">
        <f t="shared" ca="1" si="45"/>
        <v>44376</v>
      </c>
      <c r="R235" s="211">
        <f t="shared" ca="1" si="46"/>
        <v>17</v>
      </c>
      <c r="S235" s="212" t="s">
        <v>4096</v>
      </c>
      <c r="T235" s="208" t="s">
        <v>4515</v>
      </c>
      <c r="U235" s="215"/>
      <c r="W235" s="206">
        <v>1</v>
      </c>
    </row>
    <row r="236" spans="1:23" s="206" customFormat="1" x14ac:dyDescent="0.3">
      <c r="A236" s="207">
        <v>25</v>
      </c>
      <c r="B236" s="207">
        <v>4</v>
      </c>
      <c r="C236" s="207">
        <v>1</v>
      </c>
      <c r="D236" s="207">
        <v>32</v>
      </c>
      <c r="E236" s="207">
        <v>19268</v>
      </c>
      <c r="F236" s="207" t="str">
        <f t="shared" ca="1" si="40"/>
        <v>นางสาว</v>
      </c>
      <c r="G236" s="208" t="s">
        <v>2201</v>
      </c>
      <c r="H236" s="208" t="s">
        <v>4037</v>
      </c>
      <c r="I236" s="208" t="str">
        <f t="shared" ca="1" si="41"/>
        <v>นางสาวกมลวรรณ  พิลึก</v>
      </c>
      <c r="J236" s="208" t="str">
        <f t="shared" si="42"/>
        <v xml:space="preserve">Ms.  </v>
      </c>
      <c r="K236" s="207" t="str">
        <f t="shared" si="43"/>
        <v>Ms.</v>
      </c>
      <c r="L236" s="208"/>
      <c r="M236" s="208"/>
      <c r="N236" s="207">
        <v>2</v>
      </c>
      <c r="O236" s="231">
        <v>236190</v>
      </c>
      <c r="P236" s="210">
        <f t="shared" si="44"/>
        <v>37863</v>
      </c>
      <c r="Q236" s="210">
        <f t="shared" ca="1" si="45"/>
        <v>44376</v>
      </c>
      <c r="R236" s="211">
        <f t="shared" ca="1" si="46"/>
        <v>17</v>
      </c>
      <c r="S236" s="212" t="s">
        <v>4110</v>
      </c>
      <c r="T236" s="208" t="s">
        <v>4515</v>
      </c>
      <c r="U236" s="215"/>
      <c r="W236" s="206">
        <v>1</v>
      </c>
    </row>
    <row r="237" spans="1:23" s="206" customFormat="1" x14ac:dyDescent="0.3">
      <c r="A237" s="207">
        <v>26</v>
      </c>
      <c r="B237" s="207">
        <v>4</v>
      </c>
      <c r="C237" s="207">
        <v>1</v>
      </c>
      <c r="D237" s="207">
        <v>33</v>
      </c>
      <c r="E237" s="207">
        <v>19269</v>
      </c>
      <c r="F237" s="207" t="str">
        <f t="shared" ca="1" si="40"/>
        <v>นางสาว</v>
      </c>
      <c r="G237" s="208" t="s">
        <v>4057</v>
      </c>
      <c r="H237" s="208" t="s">
        <v>4030</v>
      </c>
      <c r="I237" s="208" t="str">
        <f t="shared" ca="1" si="41"/>
        <v>นางสาวกรรณธิภา  สีชมภู</v>
      </c>
      <c r="J237" s="208" t="str">
        <f t="shared" si="42"/>
        <v xml:space="preserve">Ms.  </v>
      </c>
      <c r="K237" s="207" t="str">
        <f t="shared" si="43"/>
        <v>Ms.</v>
      </c>
      <c r="L237" s="208"/>
      <c r="M237" s="208"/>
      <c r="N237" s="207">
        <v>2</v>
      </c>
      <c r="O237" s="231">
        <v>236190</v>
      </c>
      <c r="P237" s="210">
        <f t="shared" si="44"/>
        <v>37863</v>
      </c>
      <c r="Q237" s="210">
        <f t="shared" ca="1" si="45"/>
        <v>44376</v>
      </c>
      <c r="R237" s="211">
        <f t="shared" ca="1" si="46"/>
        <v>17</v>
      </c>
      <c r="S237" s="212" t="s">
        <v>4102</v>
      </c>
      <c r="T237" s="208" t="s">
        <v>4515</v>
      </c>
      <c r="U237" s="215"/>
      <c r="W237" s="206">
        <v>1</v>
      </c>
    </row>
    <row r="238" spans="1:23" s="206" customFormat="1" x14ac:dyDescent="0.3">
      <c r="A238" s="207">
        <v>27</v>
      </c>
      <c r="B238" s="207">
        <v>4</v>
      </c>
      <c r="C238" s="207">
        <v>1</v>
      </c>
      <c r="D238" s="207">
        <v>34</v>
      </c>
      <c r="E238" s="207">
        <v>19270</v>
      </c>
      <c r="F238" s="207" t="str">
        <f t="shared" ca="1" si="40"/>
        <v>นางสาว</v>
      </c>
      <c r="G238" s="208" t="s">
        <v>4061</v>
      </c>
      <c r="H238" s="208" t="s">
        <v>4033</v>
      </c>
      <c r="I238" s="208" t="str">
        <f t="shared" ca="1" si="41"/>
        <v>นางสาวกรวีร์  สุขใจดี</v>
      </c>
      <c r="J238" s="208" t="str">
        <f t="shared" si="42"/>
        <v xml:space="preserve">Ms.  </v>
      </c>
      <c r="K238" s="207" t="str">
        <f t="shared" si="43"/>
        <v>Ms.</v>
      </c>
      <c r="L238" s="208"/>
      <c r="M238" s="208"/>
      <c r="N238" s="207">
        <v>2</v>
      </c>
      <c r="O238" s="231">
        <v>236190</v>
      </c>
      <c r="P238" s="210">
        <f t="shared" si="44"/>
        <v>37863</v>
      </c>
      <c r="Q238" s="210">
        <f t="shared" ca="1" si="45"/>
        <v>44376</v>
      </c>
      <c r="R238" s="211">
        <f t="shared" ca="1" si="46"/>
        <v>17</v>
      </c>
      <c r="S238" s="212" t="s">
        <v>4106</v>
      </c>
      <c r="T238" s="208" t="s">
        <v>4515</v>
      </c>
      <c r="U238" s="215"/>
      <c r="W238" s="206">
        <v>1</v>
      </c>
    </row>
    <row r="239" spans="1:23" s="206" customFormat="1" x14ac:dyDescent="0.3">
      <c r="A239" s="207">
        <v>28</v>
      </c>
      <c r="B239" s="207">
        <v>4</v>
      </c>
      <c r="C239" s="207">
        <v>1</v>
      </c>
      <c r="D239" s="207">
        <v>35</v>
      </c>
      <c r="E239" s="207">
        <v>19271</v>
      </c>
      <c r="F239" s="207" t="str">
        <f t="shared" ca="1" si="40"/>
        <v>นางสาว</v>
      </c>
      <c r="G239" s="208" t="s">
        <v>4063</v>
      </c>
      <c r="H239" s="208" t="s">
        <v>4035</v>
      </c>
      <c r="I239" s="208" t="str">
        <f t="shared" ca="1" si="41"/>
        <v>นางสาวจิราพร  งามสมนึก</v>
      </c>
      <c r="J239" s="208" t="str">
        <f t="shared" si="42"/>
        <v xml:space="preserve">Ms.  </v>
      </c>
      <c r="K239" s="207" t="str">
        <f t="shared" si="43"/>
        <v>Ms.</v>
      </c>
      <c r="L239" s="208"/>
      <c r="M239" s="208"/>
      <c r="N239" s="207">
        <v>2</v>
      </c>
      <c r="O239" s="231">
        <v>236190</v>
      </c>
      <c r="P239" s="210">
        <f t="shared" si="44"/>
        <v>37863</v>
      </c>
      <c r="Q239" s="210">
        <f t="shared" ca="1" si="45"/>
        <v>44376</v>
      </c>
      <c r="R239" s="211">
        <f t="shared" ca="1" si="46"/>
        <v>17</v>
      </c>
      <c r="S239" s="212" t="s">
        <v>4108</v>
      </c>
      <c r="T239" s="208" t="s">
        <v>4515</v>
      </c>
      <c r="U239" s="215"/>
      <c r="W239" s="206">
        <v>1</v>
      </c>
    </row>
    <row r="240" spans="1:23" s="206" customFormat="1" x14ac:dyDescent="0.3">
      <c r="A240" s="207">
        <v>29</v>
      </c>
      <c r="B240" s="207">
        <v>4</v>
      </c>
      <c r="C240" s="207">
        <v>1</v>
      </c>
      <c r="D240" s="207">
        <v>36</v>
      </c>
      <c r="E240" s="207">
        <v>19272</v>
      </c>
      <c r="F240" s="207" t="str">
        <f t="shared" ca="1" si="40"/>
        <v>นางสาว</v>
      </c>
      <c r="G240" s="208" t="s">
        <v>4059</v>
      </c>
      <c r="H240" s="208" t="s">
        <v>4031</v>
      </c>
      <c r="I240" s="208" t="str">
        <f t="shared" ca="1" si="41"/>
        <v>นางสาวณัฐฐินันท์  นิกขำ</v>
      </c>
      <c r="J240" s="208" t="str">
        <f t="shared" si="42"/>
        <v xml:space="preserve">Ms.  </v>
      </c>
      <c r="K240" s="207" t="str">
        <f t="shared" si="43"/>
        <v>Ms.</v>
      </c>
      <c r="L240" s="208"/>
      <c r="M240" s="208"/>
      <c r="N240" s="207">
        <v>2</v>
      </c>
      <c r="O240" s="231">
        <v>236190</v>
      </c>
      <c r="P240" s="210">
        <f t="shared" si="44"/>
        <v>37863</v>
      </c>
      <c r="Q240" s="210">
        <f t="shared" ca="1" si="45"/>
        <v>44376</v>
      </c>
      <c r="R240" s="211">
        <f t="shared" ca="1" si="46"/>
        <v>17</v>
      </c>
      <c r="S240" s="212" t="s">
        <v>4104</v>
      </c>
      <c r="T240" s="208" t="s">
        <v>4515</v>
      </c>
      <c r="U240" s="215"/>
      <c r="W240" s="206">
        <v>1</v>
      </c>
    </row>
    <row r="241" spans="1:23" s="206" customFormat="1" x14ac:dyDescent="0.3">
      <c r="A241" s="207">
        <v>30</v>
      </c>
      <c r="B241" s="207">
        <v>4</v>
      </c>
      <c r="C241" s="207">
        <v>1</v>
      </c>
      <c r="D241" s="207">
        <v>37</v>
      </c>
      <c r="E241" s="207">
        <v>19273</v>
      </c>
      <c r="F241" s="207" t="str">
        <f t="shared" ca="1" si="40"/>
        <v>นางสาว</v>
      </c>
      <c r="G241" s="208" t="s">
        <v>4065</v>
      </c>
      <c r="H241" s="208" t="s">
        <v>4038</v>
      </c>
      <c r="I241" s="208" t="str">
        <f t="shared" ca="1" si="41"/>
        <v>นางสาวปรายฟ้า  แก้วแขก</v>
      </c>
      <c r="J241" s="208" t="str">
        <f t="shared" si="42"/>
        <v xml:space="preserve">Ms.  </v>
      </c>
      <c r="K241" s="207" t="str">
        <f t="shared" si="43"/>
        <v>Ms.</v>
      </c>
      <c r="L241" s="208"/>
      <c r="M241" s="208"/>
      <c r="N241" s="207">
        <v>2</v>
      </c>
      <c r="O241" s="231">
        <v>236190</v>
      </c>
      <c r="P241" s="210">
        <f t="shared" si="44"/>
        <v>37863</v>
      </c>
      <c r="Q241" s="210">
        <f t="shared" ca="1" si="45"/>
        <v>44376</v>
      </c>
      <c r="R241" s="211">
        <f t="shared" ca="1" si="46"/>
        <v>17</v>
      </c>
      <c r="S241" s="212" t="s">
        <v>4111</v>
      </c>
      <c r="T241" s="208" t="s">
        <v>4515</v>
      </c>
      <c r="U241" s="215"/>
      <c r="W241" s="206">
        <v>1</v>
      </c>
    </row>
    <row r="242" spans="1:23" s="206" customFormat="1" x14ac:dyDescent="0.3">
      <c r="A242" s="207">
        <v>31</v>
      </c>
      <c r="B242" s="207">
        <v>4</v>
      </c>
      <c r="C242" s="207">
        <v>1</v>
      </c>
      <c r="D242" s="207">
        <v>40</v>
      </c>
      <c r="E242" s="207">
        <v>19276</v>
      </c>
      <c r="F242" s="207" t="str">
        <f t="shared" ca="1" si="40"/>
        <v>นางสาว</v>
      </c>
      <c r="G242" s="208" t="s">
        <v>4068</v>
      </c>
      <c r="H242" s="208" t="s">
        <v>4039</v>
      </c>
      <c r="I242" s="208" t="str">
        <f t="shared" ca="1" si="41"/>
        <v>นางสาวเพ็ญพัชร  พสิษฐ์ฐิติพันธ์</v>
      </c>
      <c r="J242" s="208" t="str">
        <f t="shared" si="42"/>
        <v xml:space="preserve">Ms.  </v>
      </c>
      <c r="K242" s="207" t="str">
        <f t="shared" si="43"/>
        <v>Ms.</v>
      </c>
      <c r="L242" s="208"/>
      <c r="M242" s="208"/>
      <c r="N242" s="207">
        <v>2</v>
      </c>
      <c r="O242" s="231">
        <v>236190</v>
      </c>
      <c r="P242" s="210">
        <f t="shared" si="44"/>
        <v>37863</v>
      </c>
      <c r="Q242" s="210">
        <f t="shared" ca="1" si="45"/>
        <v>44376</v>
      </c>
      <c r="R242" s="211">
        <f t="shared" ca="1" si="46"/>
        <v>17</v>
      </c>
      <c r="S242" s="212" t="s">
        <v>4112</v>
      </c>
      <c r="T242" s="208" t="s">
        <v>4515</v>
      </c>
      <c r="U242" s="215"/>
      <c r="W242" s="206">
        <v>1</v>
      </c>
    </row>
    <row r="243" spans="1:23" s="206" customFormat="1" x14ac:dyDescent="0.3">
      <c r="A243" s="207">
        <v>32</v>
      </c>
      <c r="B243" s="207">
        <v>4</v>
      </c>
      <c r="C243" s="207">
        <v>1</v>
      </c>
      <c r="D243" s="207">
        <v>42</v>
      </c>
      <c r="E243" s="207">
        <v>19278</v>
      </c>
      <c r="F243" s="207" t="str">
        <f t="shared" ca="1" si="40"/>
        <v>นางสาว</v>
      </c>
      <c r="G243" s="208" t="s">
        <v>4058</v>
      </c>
      <c r="H243" s="208" t="s">
        <v>3921</v>
      </c>
      <c r="I243" s="208" t="str">
        <f t="shared" ca="1" si="41"/>
        <v>นางสาวอาริยา  สุวรรณบาง</v>
      </c>
      <c r="J243" s="208" t="str">
        <f t="shared" si="42"/>
        <v xml:space="preserve">Ms.  </v>
      </c>
      <c r="K243" s="207" t="str">
        <f t="shared" si="43"/>
        <v>Ms.</v>
      </c>
      <c r="L243" s="208"/>
      <c r="M243" s="208"/>
      <c r="N243" s="207">
        <v>2</v>
      </c>
      <c r="O243" s="231">
        <v>236190</v>
      </c>
      <c r="P243" s="210">
        <f t="shared" si="44"/>
        <v>37863</v>
      </c>
      <c r="Q243" s="210">
        <f t="shared" ca="1" si="45"/>
        <v>44376</v>
      </c>
      <c r="R243" s="211">
        <f t="shared" ca="1" si="46"/>
        <v>17</v>
      </c>
      <c r="S243" s="212" t="s">
        <v>4103</v>
      </c>
      <c r="T243" s="208" t="s">
        <v>4515</v>
      </c>
      <c r="U243" s="215"/>
      <c r="W243" s="206">
        <v>1</v>
      </c>
    </row>
    <row r="244" spans="1:23" s="206" customFormat="1" x14ac:dyDescent="0.3">
      <c r="A244" s="207">
        <v>33</v>
      </c>
      <c r="B244" s="207">
        <v>4</v>
      </c>
      <c r="C244" s="207">
        <v>1</v>
      </c>
      <c r="D244" s="207">
        <v>43</v>
      </c>
      <c r="E244" s="207">
        <v>19330</v>
      </c>
      <c r="F244" s="207" t="str">
        <f t="shared" ca="1" si="40"/>
        <v>นางสาว</v>
      </c>
      <c r="G244" s="208" t="s">
        <v>4148</v>
      </c>
      <c r="H244" s="208" t="s">
        <v>4222</v>
      </c>
      <c r="I244" s="208" t="str">
        <f t="shared" ca="1" si="41"/>
        <v>นางสาวอัญชลี  แจ้งดี</v>
      </c>
      <c r="J244" s="208" t="str">
        <f t="shared" si="42"/>
        <v xml:space="preserve">Ms.  </v>
      </c>
      <c r="K244" s="207" t="str">
        <f t="shared" si="43"/>
        <v>Ms.</v>
      </c>
      <c r="L244" s="208"/>
      <c r="M244" s="208"/>
      <c r="N244" s="207">
        <v>2</v>
      </c>
      <c r="O244" s="231">
        <v>236190</v>
      </c>
      <c r="P244" s="210">
        <f t="shared" si="44"/>
        <v>37863</v>
      </c>
      <c r="Q244" s="210">
        <f t="shared" ca="1" si="45"/>
        <v>44376</v>
      </c>
      <c r="R244" s="211">
        <f t="shared" ca="1" si="46"/>
        <v>17</v>
      </c>
      <c r="S244" s="212" t="s">
        <v>4285</v>
      </c>
      <c r="T244" s="208" t="s">
        <v>4515</v>
      </c>
      <c r="U244" s="215"/>
      <c r="W244" s="206">
        <v>1</v>
      </c>
    </row>
    <row r="245" spans="1:23" s="206" customFormat="1" x14ac:dyDescent="0.3">
      <c r="A245" s="207"/>
      <c r="B245" s="207"/>
      <c r="C245" s="207"/>
      <c r="D245" s="207"/>
      <c r="E245" s="207"/>
      <c r="F245" s="207"/>
      <c r="G245" s="208"/>
      <c r="H245" s="208"/>
      <c r="I245" s="208"/>
      <c r="J245" s="208"/>
      <c r="K245" s="207"/>
      <c r="L245" s="208"/>
      <c r="M245" s="208"/>
      <c r="N245" s="207"/>
      <c r="O245" s="231"/>
      <c r="P245" s="210"/>
      <c r="Q245" s="210"/>
      <c r="R245" s="211"/>
      <c r="S245" s="212"/>
      <c r="T245" s="208"/>
      <c r="U245" s="215"/>
    </row>
    <row r="246" spans="1:23" s="206" customFormat="1" x14ac:dyDescent="0.3">
      <c r="A246" s="207">
        <v>1</v>
      </c>
      <c r="B246" s="207">
        <v>4</v>
      </c>
      <c r="C246" s="207">
        <v>1</v>
      </c>
      <c r="D246" s="207">
        <v>4</v>
      </c>
      <c r="E246" s="207">
        <v>18212</v>
      </c>
      <c r="F246" s="207" t="str">
        <f t="shared" ref="F246:F254" ca="1" si="47">IF(R246&gt;=15,IF(N246=1,"นาย","นางสาว"),IF(N246=1,"เด็กชาย","เด็กหญิง"))</f>
        <v>นาย</v>
      </c>
      <c r="G246" s="208" t="s">
        <v>4041</v>
      </c>
      <c r="H246" s="208" t="s">
        <v>4013</v>
      </c>
      <c r="I246" s="208" t="str">
        <f t="shared" ref="I246:I254" ca="1" si="48">F246&amp;G246&amp;"  "&amp;H246</f>
        <v>นายวีระ  คุ้มเกรง</v>
      </c>
      <c r="J246" s="208" t="str">
        <f t="shared" ref="J246:J254" si="49">K246&amp;L246&amp;"  "&amp;M246</f>
        <v xml:space="preserve">Mr.  </v>
      </c>
      <c r="K246" s="207" t="str">
        <f t="shared" ref="K246:K254" si="50">IF(N246=1,"Mr.","Ms.")</f>
        <v>Mr.</v>
      </c>
      <c r="L246" s="208"/>
      <c r="M246" s="208"/>
      <c r="N246" s="207">
        <v>1</v>
      </c>
      <c r="O246" s="231">
        <v>236190</v>
      </c>
      <c r="P246" s="210">
        <f t="shared" ref="P246:P254" si="51">DATE(YEAR(O246)-543,MONTH(O246),DAY(O246))</f>
        <v>37863</v>
      </c>
      <c r="Q246" s="210">
        <f ca="1">TODAY()</f>
        <v>44376</v>
      </c>
      <c r="R246" s="211">
        <f t="shared" ref="R246:R254" ca="1" si="52">DATEDIF(P246,Q246,"Y")</f>
        <v>17</v>
      </c>
      <c r="S246" s="212" t="s">
        <v>4080</v>
      </c>
      <c r="T246" s="208" t="s">
        <v>4514</v>
      </c>
      <c r="U246" s="215"/>
      <c r="W246" s="206">
        <v>1</v>
      </c>
    </row>
    <row r="247" spans="1:23" s="206" customFormat="1" x14ac:dyDescent="0.3">
      <c r="A247" s="207">
        <v>2</v>
      </c>
      <c r="B247" s="207">
        <v>4</v>
      </c>
      <c r="C247" s="207">
        <v>1</v>
      </c>
      <c r="D247" s="207">
        <v>6</v>
      </c>
      <c r="E247" s="207">
        <v>18216</v>
      </c>
      <c r="F247" s="207" t="str">
        <f t="shared" ca="1" si="47"/>
        <v>นาย</v>
      </c>
      <c r="G247" s="208" t="s">
        <v>4460</v>
      </c>
      <c r="H247" s="208" t="s">
        <v>4117</v>
      </c>
      <c r="I247" s="208" t="str">
        <f t="shared" ca="1" si="48"/>
        <v>นายอาบ๊าส  สุเคน</v>
      </c>
      <c r="J247" s="208" t="str">
        <f t="shared" si="49"/>
        <v xml:space="preserve">Mr.  </v>
      </c>
      <c r="K247" s="207" t="str">
        <f t="shared" si="50"/>
        <v>Mr.</v>
      </c>
      <c r="L247" s="208"/>
      <c r="M247" s="208"/>
      <c r="N247" s="207">
        <v>1</v>
      </c>
      <c r="O247" s="231">
        <v>236190</v>
      </c>
      <c r="P247" s="210">
        <f t="shared" si="51"/>
        <v>37863</v>
      </c>
      <c r="Q247" s="210">
        <f ca="1">TODAY()</f>
        <v>44376</v>
      </c>
      <c r="R247" s="211">
        <f t="shared" ca="1" si="52"/>
        <v>17</v>
      </c>
      <c r="S247" s="212" t="s">
        <v>4165</v>
      </c>
      <c r="T247" s="208" t="s">
        <v>4514</v>
      </c>
      <c r="U247" s="215"/>
      <c r="W247" s="206">
        <v>1</v>
      </c>
    </row>
    <row r="248" spans="1:23" s="206" customFormat="1" x14ac:dyDescent="0.3">
      <c r="A248" s="207">
        <v>3</v>
      </c>
      <c r="B248" s="207">
        <v>4</v>
      </c>
      <c r="C248" s="207">
        <v>1</v>
      </c>
      <c r="D248" s="207">
        <v>9</v>
      </c>
      <c r="E248" s="207">
        <v>18276</v>
      </c>
      <c r="F248" s="207" t="str">
        <f ca="1">IF(R248&gt;=15,IF(N248=1,"นาย","นางสาว"),IF(N248=1,"เด็กชาย","เด็กหญิง"))</f>
        <v>นาย</v>
      </c>
      <c r="G248" s="208" t="s">
        <v>1</v>
      </c>
      <c r="H248" s="208" t="s">
        <v>4017</v>
      </c>
      <c r="I248" s="208" t="str">
        <f ca="1">F248&amp;G248&amp;"  "&amp;H248</f>
        <v>นายธีรภัทร  ขจรกลิ่น</v>
      </c>
      <c r="J248" s="208" t="str">
        <f>K248&amp;L248&amp;"  "&amp;M248</f>
        <v xml:space="preserve">Mr.  </v>
      </c>
      <c r="K248" s="207" t="str">
        <f>IF(N248=1,"Mr.","Ms.")</f>
        <v>Mr.</v>
      </c>
      <c r="L248" s="208"/>
      <c r="M248" s="208"/>
      <c r="N248" s="207">
        <v>1</v>
      </c>
      <c r="O248" s="231">
        <v>236190</v>
      </c>
      <c r="P248" s="210">
        <f>DATE(YEAR(O248)-543,MONTH(O248),DAY(O248))</f>
        <v>37863</v>
      </c>
      <c r="Q248" s="210">
        <f t="shared" ca="1" si="45"/>
        <v>44376</v>
      </c>
      <c r="R248" s="211">
        <f ca="1">DATEDIF(P248,Q248,"Y")</f>
        <v>17</v>
      </c>
      <c r="S248" s="212" t="s">
        <v>4084</v>
      </c>
      <c r="T248" s="208" t="s">
        <v>4514</v>
      </c>
      <c r="U248" s="215"/>
      <c r="W248" s="206">
        <v>1</v>
      </c>
    </row>
    <row r="249" spans="1:23" s="206" customFormat="1" x14ac:dyDescent="0.3">
      <c r="A249" s="207">
        <v>4</v>
      </c>
      <c r="B249" s="207">
        <v>4</v>
      </c>
      <c r="C249" s="207">
        <v>1</v>
      </c>
      <c r="D249" s="207">
        <v>13</v>
      </c>
      <c r="E249" s="207">
        <v>18929</v>
      </c>
      <c r="F249" s="207" t="str">
        <f t="shared" ca="1" si="47"/>
        <v>นาย</v>
      </c>
      <c r="G249" s="208" t="s">
        <v>1872</v>
      </c>
      <c r="H249" s="208" t="s">
        <v>4190</v>
      </c>
      <c r="I249" s="208" t="str">
        <f t="shared" ca="1" si="48"/>
        <v>นายธนกร  คงทอง</v>
      </c>
      <c r="J249" s="208" t="str">
        <f t="shared" si="49"/>
        <v xml:space="preserve">Mr.  </v>
      </c>
      <c r="K249" s="207" t="str">
        <f t="shared" si="50"/>
        <v>Mr.</v>
      </c>
      <c r="L249" s="208"/>
      <c r="M249" s="208"/>
      <c r="N249" s="207">
        <v>1</v>
      </c>
      <c r="O249" s="231">
        <v>236190</v>
      </c>
      <c r="P249" s="210">
        <f t="shared" si="51"/>
        <v>37863</v>
      </c>
      <c r="Q249" s="210">
        <f t="shared" ref="Q249:Q254" ca="1" si="53">TODAY()</f>
        <v>44376</v>
      </c>
      <c r="R249" s="211">
        <f t="shared" ca="1" si="52"/>
        <v>17</v>
      </c>
      <c r="S249" s="212" t="s">
        <v>4249</v>
      </c>
      <c r="T249" s="208" t="s">
        <v>4514</v>
      </c>
      <c r="U249" s="215"/>
      <c r="W249" s="206">
        <v>1</v>
      </c>
    </row>
    <row r="250" spans="1:23" s="206" customFormat="1" x14ac:dyDescent="0.3">
      <c r="A250" s="207">
        <v>5</v>
      </c>
      <c r="B250" s="207">
        <v>4</v>
      </c>
      <c r="C250" s="207">
        <v>1</v>
      </c>
      <c r="D250" s="207">
        <v>19</v>
      </c>
      <c r="E250" s="207">
        <v>19311</v>
      </c>
      <c r="F250" s="207" t="str">
        <f t="shared" ca="1" si="47"/>
        <v>นาย</v>
      </c>
      <c r="G250" s="208" t="s">
        <v>4243</v>
      </c>
      <c r="H250" s="208" t="s">
        <v>4217</v>
      </c>
      <c r="I250" s="208" t="str">
        <f t="shared" ca="1" si="48"/>
        <v>นายภาคภูมิ  คุ้มหมู่</v>
      </c>
      <c r="J250" s="208" t="str">
        <f t="shared" si="49"/>
        <v xml:space="preserve">Mr.  </v>
      </c>
      <c r="K250" s="207" t="str">
        <f t="shared" si="50"/>
        <v>Mr.</v>
      </c>
      <c r="L250" s="208"/>
      <c r="M250" s="208"/>
      <c r="N250" s="207">
        <v>1</v>
      </c>
      <c r="O250" s="231">
        <v>236190</v>
      </c>
      <c r="P250" s="210">
        <f t="shared" si="51"/>
        <v>37863</v>
      </c>
      <c r="Q250" s="210">
        <f t="shared" ca="1" si="53"/>
        <v>44376</v>
      </c>
      <c r="R250" s="211">
        <f t="shared" ca="1" si="52"/>
        <v>17</v>
      </c>
      <c r="S250" s="212" t="s">
        <v>4280</v>
      </c>
      <c r="T250" s="208" t="s">
        <v>4514</v>
      </c>
      <c r="U250" s="215"/>
      <c r="W250" s="206">
        <v>1</v>
      </c>
    </row>
    <row r="251" spans="1:23" s="206" customFormat="1" x14ac:dyDescent="0.3">
      <c r="A251" s="207">
        <v>6</v>
      </c>
      <c r="B251" s="207">
        <v>4</v>
      </c>
      <c r="C251" s="207">
        <v>1</v>
      </c>
      <c r="D251" s="207">
        <v>26</v>
      </c>
      <c r="E251" s="207">
        <v>18227</v>
      </c>
      <c r="F251" s="207" t="str">
        <f t="shared" ca="1" si="47"/>
        <v>นางสาว</v>
      </c>
      <c r="G251" s="208" t="s">
        <v>120</v>
      </c>
      <c r="H251" s="208" t="s">
        <v>4029</v>
      </c>
      <c r="I251" s="208" t="str">
        <f t="shared" ca="1" si="48"/>
        <v>นางสาวปนัดดา  กำแพงนิล</v>
      </c>
      <c r="J251" s="208" t="str">
        <f t="shared" si="49"/>
        <v xml:space="preserve">Ms.  </v>
      </c>
      <c r="K251" s="207" t="str">
        <f t="shared" si="50"/>
        <v>Ms.</v>
      </c>
      <c r="L251" s="208"/>
      <c r="M251" s="208"/>
      <c r="N251" s="207">
        <v>2</v>
      </c>
      <c r="O251" s="231">
        <v>236190</v>
      </c>
      <c r="P251" s="210">
        <f t="shared" si="51"/>
        <v>37863</v>
      </c>
      <c r="Q251" s="210">
        <f t="shared" ca="1" si="53"/>
        <v>44376</v>
      </c>
      <c r="R251" s="211">
        <f t="shared" ca="1" si="52"/>
        <v>17</v>
      </c>
      <c r="S251" s="212" t="s">
        <v>4101</v>
      </c>
      <c r="T251" s="208" t="s">
        <v>4514</v>
      </c>
      <c r="U251" s="215"/>
      <c r="W251" s="206">
        <v>1</v>
      </c>
    </row>
    <row r="252" spans="1:23" s="206" customFormat="1" x14ac:dyDescent="0.3">
      <c r="A252" s="207">
        <v>7</v>
      </c>
      <c r="B252" s="207">
        <v>4</v>
      </c>
      <c r="C252" s="207">
        <v>1</v>
      </c>
      <c r="D252" s="207">
        <v>38</v>
      </c>
      <c r="E252" s="207">
        <v>19274</v>
      </c>
      <c r="F252" s="207" t="str">
        <f t="shared" ca="1" si="47"/>
        <v>นางสาว</v>
      </c>
      <c r="G252" s="208" t="s">
        <v>4060</v>
      </c>
      <c r="H252" s="208" t="s">
        <v>4032</v>
      </c>
      <c r="I252" s="208" t="str">
        <f t="shared" ca="1" si="48"/>
        <v>นางสาวพัชรินทร์  แซ่ย่าง</v>
      </c>
      <c r="J252" s="208" t="str">
        <f t="shared" si="49"/>
        <v xml:space="preserve">Ms.  </v>
      </c>
      <c r="K252" s="207" t="str">
        <f t="shared" si="50"/>
        <v>Ms.</v>
      </c>
      <c r="L252" s="208"/>
      <c r="M252" s="208"/>
      <c r="N252" s="207">
        <v>2</v>
      </c>
      <c r="O252" s="231">
        <v>236190</v>
      </c>
      <c r="P252" s="210">
        <f t="shared" si="51"/>
        <v>37863</v>
      </c>
      <c r="Q252" s="210">
        <f t="shared" ca="1" si="53"/>
        <v>44376</v>
      </c>
      <c r="R252" s="211">
        <f t="shared" ca="1" si="52"/>
        <v>17</v>
      </c>
      <c r="S252" s="212" t="s">
        <v>4105</v>
      </c>
      <c r="T252" s="208" t="s">
        <v>4514</v>
      </c>
      <c r="U252" s="215"/>
      <c r="W252" s="206">
        <v>1</v>
      </c>
    </row>
    <row r="253" spans="1:23" s="206" customFormat="1" x14ac:dyDescent="0.3">
      <c r="A253" s="207">
        <v>8</v>
      </c>
      <c r="B253" s="207">
        <v>4</v>
      </c>
      <c r="C253" s="207">
        <v>1</v>
      </c>
      <c r="D253" s="207">
        <v>39</v>
      </c>
      <c r="E253" s="207">
        <v>19275</v>
      </c>
      <c r="F253" s="207" t="str">
        <f t="shared" ca="1" si="47"/>
        <v>นางสาว</v>
      </c>
      <c r="G253" s="208" t="s">
        <v>4064</v>
      </c>
      <c r="H253" s="208" t="s">
        <v>4036</v>
      </c>
      <c r="I253" s="208" t="str">
        <f t="shared" ca="1" si="48"/>
        <v>นางสาวพิมพ์รภัส  เจียมศิริ</v>
      </c>
      <c r="J253" s="208" t="str">
        <f t="shared" si="49"/>
        <v xml:space="preserve">Ms.  </v>
      </c>
      <c r="K253" s="207" t="str">
        <f t="shared" si="50"/>
        <v>Ms.</v>
      </c>
      <c r="L253" s="208"/>
      <c r="M253" s="208"/>
      <c r="N253" s="207">
        <v>2</v>
      </c>
      <c r="O253" s="231">
        <v>236190</v>
      </c>
      <c r="P253" s="210">
        <f t="shared" si="51"/>
        <v>37863</v>
      </c>
      <c r="Q253" s="210">
        <f t="shared" ca="1" si="53"/>
        <v>44376</v>
      </c>
      <c r="R253" s="211">
        <f t="shared" ca="1" si="52"/>
        <v>17</v>
      </c>
      <c r="S253" s="212" t="s">
        <v>4109</v>
      </c>
      <c r="T253" s="208" t="s">
        <v>4514</v>
      </c>
      <c r="U253" s="215"/>
      <c r="W253" s="206">
        <v>1</v>
      </c>
    </row>
    <row r="254" spans="1:23" s="206" customFormat="1" x14ac:dyDescent="0.3">
      <c r="A254" s="207">
        <v>9</v>
      </c>
      <c r="B254" s="207">
        <v>4</v>
      </c>
      <c r="C254" s="207">
        <v>1</v>
      </c>
      <c r="D254" s="207">
        <v>41</v>
      </c>
      <c r="E254" s="207">
        <v>19277</v>
      </c>
      <c r="F254" s="207" t="str">
        <f t="shared" ca="1" si="47"/>
        <v>นางสาว</v>
      </c>
      <c r="G254" s="208" t="s">
        <v>4062</v>
      </c>
      <c r="H254" s="208" t="s">
        <v>4034</v>
      </c>
      <c r="I254" s="208" t="str">
        <f t="shared" ca="1" si="48"/>
        <v>นางสาวสลิลทิพย์  พันธ์วิเชียร</v>
      </c>
      <c r="J254" s="208" t="str">
        <f t="shared" si="49"/>
        <v xml:space="preserve">Ms.  </v>
      </c>
      <c r="K254" s="207" t="str">
        <f t="shared" si="50"/>
        <v>Ms.</v>
      </c>
      <c r="L254" s="208"/>
      <c r="M254" s="208"/>
      <c r="N254" s="207">
        <v>2</v>
      </c>
      <c r="O254" s="231">
        <v>236190</v>
      </c>
      <c r="P254" s="210">
        <f t="shared" si="51"/>
        <v>37863</v>
      </c>
      <c r="Q254" s="210">
        <f t="shared" ca="1" si="53"/>
        <v>44376</v>
      </c>
      <c r="R254" s="211">
        <f t="shared" ca="1" si="52"/>
        <v>17</v>
      </c>
      <c r="S254" s="212" t="s">
        <v>4107</v>
      </c>
      <c r="T254" s="208" t="s">
        <v>4514</v>
      </c>
      <c r="U254" s="215"/>
      <c r="W254" s="206">
        <v>1</v>
      </c>
    </row>
    <row r="255" spans="1:23" s="206" customFormat="1" x14ac:dyDescent="0.3">
      <c r="A255" s="207">
        <v>15</v>
      </c>
      <c r="B255" s="207">
        <v>4</v>
      </c>
      <c r="C255" s="207">
        <v>1</v>
      </c>
      <c r="D255" s="207">
        <v>20</v>
      </c>
      <c r="E255" s="207">
        <v>19348</v>
      </c>
      <c r="F255" s="207" t="str">
        <f ca="1">IF(R255&gt;=15,IF(N255=1,"นาย","นางสาว"),IF(N255=1,"เด็กชาย","เด็กหญิง"))</f>
        <v>นาย</v>
      </c>
      <c r="G255" s="208" t="s">
        <v>4481</v>
      </c>
      <c r="H255" s="208" t="s">
        <v>4482</v>
      </c>
      <c r="I255" s="208" t="str">
        <f ca="1">F255&amp;G255&amp;"  "&amp;H255</f>
        <v>นายศุภโชค  สนิท</v>
      </c>
      <c r="J255" s="208" t="str">
        <f>K255&amp;L255&amp;"  "&amp;M255</f>
        <v xml:space="preserve">Mr.  </v>
      </c>
      <c r="K255" s="207" t="str">
        <f>IF(N255=1,"Mr.","Ms.")</f>
        <v>Mr.</v>
      </c>
      <c r="L255" s="208"/>
      <c r="M255" s="208"/>
      <c r="N255" s="207">
        <v>1</v>
      </c>
      <c r="O255" s="231">
        <v>236190</v>
      </c>
      <c r="P255" s="210">
        <f>DATE(YEAR(O255)-543,MONTH(O255),DAY(O255))</f>
        <v>37863</v>
      </c>
      <c r="Q255" s="210">
        <f ca="1">TODAY()</f>
        <v>44376</v>
      </c>
      <c r="R255" s="211">
        <f ca="1">DATEDIF(P255,Q255,"Y")</f>
        <v>17</v>
      </c>
      <c r="S255" s="212" t="s">
        <v>4485</v>
      </c>
      <c r="T255" s="208" t="s">
        <v>4514</v>
      </c>
      <c r="U255" s="215"/>
      <c r="W255" s="206">
        <v>1</v>
      </c>
    </row>
    <row r="256" spans="1:23" s="206" customFormat="1" x14ac:dyDescent="0.3">
      <c r="A256" s="207"/>
      <c r="B256" s="207"/>
      <c r="C256" s="207"/>
      <c r="D256" s="207"/>
      <c r="E256" s="207"/>
      <c r="F256" s="207"/>
      <c r="G256" s="208"/>
      <c r="H256" s="208"/>
      <c r="I256" s="208"/>
      <c r="J256" s="208"/>
      <c r="K256" s="207"/>
      <c r="L256" s="208"/>
      <c r="M256" s="208"/>
      <c r="N256" s="207"/>
      <c r="O256" s="231"/>
      <c r="P256" s="210"/>
      <c r="Q256" s="210"/>
      <c r="R256" s="211"/>
      <c r="S256" s="212"/>
      <c r="T256" s="208"/>
      <c r="U256" s="215"/>
    </row>
    <row r="257" spans="1:21" s="206" customFormat="1" x14ac:dyDescent="0.3">
      <c r="A257" s="207"/>
      <c r="B257" s="207"/>
      <c r="C257" s="207"/>
      <c r="D257" s="207"/>
      <c r="E257" s="207"/>
      <c r="F257" s="207"/>
      <c r="G257" s="208"/>
      <c r="H257" s="208"/>
      <c r="I257" s="208"/>
      <c r="J257" s="208"/>
      <c r="K257" s="207"/>
      <c r="L257" s="208"/>
      <c r="M257" s="208"/>
      <c r="N257" s="207"/>
      <c r="O257" s="231"/>
      <c r="P257" s="210"/>
      <c r="Q257" s="210"/>
      <c r="R257" s="211"/>
      <c r="S257" s="212"/>
      <c r="T257" s="208"/>
      <c r="U257" s="215"/>
    </row>
    <row r="258" spans="1:21" s="206" customFormat="1" x14ac:dyDescent="0.3">
      <c r="A258" s="207"/>
      <c r="B258" s="207"/>
      <c r="C258" s="207"/>
      <c r="D258" s="207"/>
      <c r="E258" s="207"/>
      <c r="F258" s="207"/>
      <c r="G258" s="208"/>
      <c r="H258" s="208"/>
      <c r="I258" s="208"/>
      <c r="J258" s="208"/>
      <c r="K258" s="207"/>
      <c r="L258" s="208"/>
      <c r="M258" s="208"/>
      <c r="N258" s="207"/>
      <c r="O258" s="231"/>
      <c r="P258" s="210"/>
      <c r="Q258" s="210"/>
      <c r="R258" s="211"/>
      <c r="S258" s="212"/>
      <c r="T258" s="208"/>
      <c r="U258" s="215"/>
    </row>
    <row r="259" spans="1:21" s="206" customFormat="1" x14ac:dyDescent="0.3">
      <c r="A259" s="207"/>
      <c r="B259" s="207"/>
      <c r="C259" s="207"/>
      <c r="D259" s="207"/>
      <c r="E259" s="207"/>
      <c r="F259" s="207"/>
      <c r="G259" s="208"/>
      <c r="H259" s="208"/>
      <c r="I259" s="208"/>
      <c r="J259" s="208"/>
      <c r="K259" s="207"/>
      <c r="L259" s="208"/>
      <c r="M259" s="208"/>
      <c r="N259" s="207"/>
      <c r="O259" s="231"/>
      <c r="P259" s="210"/>
      <c r="Q259" s="210"/>
      <c r="R259" s="211"/>
      <c r="S259" s="212"/>
      <c r="T259" s="208"/>
      <c r="U259" s="215"/>
    </row>
    <row r="260" spans="1:21" s="206" customFormat="1" x14ac:dyDescent="0.3">
      <c r="A260" s="207"/>
      <c r="B260" s="207"/>
      <c r="C260" s="207"/>
      <c r="D260" s="207"/>
      <c r="E260" s="207"/>
      <c r="F260" s="207"/>
      <c r="G260" s="208"/>
      <c r="H260" s="208"/>
      <c r="I260" s="208"/>
      <c r="J260" s="208"/>
      <c r="K260" s="207"/>
      <c r="L260" s="208"/>
      <c r="M260" s="208"/>
      <c r="N260" s="207"/>
      <c r="O260" s="231"/>
      <c r="P260" s="210"/>
      <c r="Q260" s="210"/>
      <c r="R260" s="211"/>
      <c r="S260" s="212"/>
      <c r="T260" s="208"/>
      <c r="U260" s="215"/>
    </row>
    <row r="261" spans="1:21" s="206" customFormat="1" x14ac:dyDescent="0.3">
      <c r="A261" s="207"/>
      <c r="B261" s="207"/>
      <c r="C261" s="207"/>
      <c r="D261" s="207"/>
      <c r="E261" s="207"/>
      <c r="F261" s="207"/>
      <c r="G261" s="208"/>
      <c r="H261" s="208"/>
      <c r="I261" s="208"/>
      <c r="J261" s="208"/>
      <c r="K261" s="207"/>
      <c r="L261" s="208"/>
      <c r="M261" s="208"/>
      <c r="N261" s="207"/>
      <c r="O261" s="231"/>
      <c r="P261" s="210"/>
      <c r="Q261" s="210"/>
      <c r="R261" s="211"/>
      <c r="S261" s="212"/>
      <c r="T261" s="208"/>
      <c r="U261" s="215"/>
    </row>
    <row r="262" spans="1:21" s="206" customFormat="1" x14ac:dyDescent="0.3">
      <c r="A262" s="207"/>
      <c r="B262" s="207"/>
      <c r="C262" s="207"/>
      <c r="D262" s="207"/>
      <c r="E262" s="207"/>
      <c r="F262" s="207"/>
      <c r="G262" s="208"/>
      <c r="H262" s="208"/>
      <c r="I262" s="208"/>
      <c r="J262" s="208"/>
      <c r="K262" s="207"/>
      <c r="L262" s="208"/>
      <c r="M262" s="208"/>
      <c r="N262" s="207"/>
      <c r="O262" s="231"/>
      <c r="P262" s="210"/>
      <c r="Q262" s="210"/>
      <c r="R262" s="211"/>
      <c r="S262" s="212"/>
      <c r="T262" s="208"/>
      <c r="U262" s="215"/>
    </row>
    <row r="263" spans="1:21" s="206" customFormat="1" x14ac:dyDescent="0.3">
      <c r="A263" s="207"/>
      <c r="B263" s="207"/>
      <c r="C263" s="207"/>
      <c r="D263" s="207"/>
      <c r="E263" s="207"/>
      <c r="F263" s="207"/>
      <c r="G263" s="208"/>
      <c r="H263" s="208"/>
      <c r="I263" s="208"/>
      <c r="J263" s="208"/>
      <c r="K263" s="207"/>
      <c r="L263" s="208"/>
      <c r="M263" s="208"/>
      <c r="N263" s="207"/>
      <c r="O263" s="231"/>
      <c r="P263" s="210"/>
      <c r="Q263" s="210"/>
      <c r="R263" s="211"/>
      <c r="S263" s="212"/>
      <c r="T263" s="208"/>
      <c r="U263" s="215"/>
    </row>
    <row r="264" spans="1:21" s="206" customFormat="1" x14ac:dyDescent="0.3">
      <c r="A264" s="207"/>
      <c r="B264" s="207"/>
      <c r="C264" s="207"/>
      <c r="D264" s="207"/>
      <c r="E264" s="207"/>
      <c r="F264" s="207"/>
      <c r="G264" s="208"/>
      <c r="H264" s="208"/>
      <c r="I264" s="208"/>
      <c r="J264" s="208"/>
      <c r="K264" s="207"/>
      <c r="L264" s="208"/>
      <c r="M264" s="208"/>
      <c r="N264" s="207"/>
      <c r="O264" s="231"/>
      <c r="P264" s="210"/>
      <c r="Q264" s="210"/>
      <c r="R264" s="211"/>
      <c r="S264" s="212"/>
      <c r="T264" s="208"/>
      <c r="U264" s="215"/>
    </row>
    <row r="265" spans="1:21" s="206" customFormat="1" x14ac:dyDescent="0.3">
      <c r="A265" s="207"/>
      <c r="B265" s="207"/>
      <c r="C265" s="207"/>
      <c r="D265" s="207"/>
      <c r="E265" s="207"/>
      <c r="F265" s="207"/>
      <c r="G265" s="208"/>
      <c r="H265" s="208"/>
      <c r="I265" s="208"/>
      <c r="J265" s="208"/>
      <c r="K265" s="207"/>
      <c r="L265" s="208"/>
      <c r="M265" s="208"/>
      <c r="N265" s="207"/>
      <c r="O265" s="231"/>
      <c r="P265" s="210"/>
      <c r="Q265" s="210"/>
      <c r="R265" s="211"/>
      <c r="S265" s="212"/>
      <c r="T265" s="208"/>
      <c r="U265" s="215"/>
    </row>
    <row r="266" spans="1:21" s="206" customFormat="1" x14ac:dyDescent="0.3">
      <c r="A266" s="207"/>
      <c r="B266" s="207"/>
      <c r="C266" s="207"/>
      <c r="D266" s="207"/>
      <c r="E266" s="207"/>
      <c r="F266" s="207"/>
      <c r="G266" s="208"/>
      <c r="H266" s="208"/>
      <c r="I266" s="208"/>
      <c r="J266" s="208"/>
      <c r="K266" s="207"/>
      <c r="L266" s="208"/>
      <c r="M266" s="208"/>
      <c r="N266" s="207"/>
      <c r="O266" s="231"/>
      <c r="P266" s="210"/>
      <c r="Q266" s="210"/>
      <c r="R266" s="211"/>
      <c r="S266" s="212"/>
      <c r="T266" s="208"/>
      <c r="U266" s="215"/>
    </row>
    <row r="267" spans="1:21" s="206" customFormat="1" x14ac:dyDescent="0.3">
      <c r="A267" s="207"/>
      <c r="B267" s="207"/>
      <c r="C267" s="207"/>
      <c r="D267" s="207"/>
      <c r="E267" s="207"/>
      <c r="F267" s="207"/>
      <c r="G267" s="208"/>
      <c r="H267" s="208"/>
      <c r="I267" s="208"/>
      <c r="J267" s="208"/>
      <c r="K267" s="207"/>
      <c r="L267" s="208"/>
      <c r="M267" s="208"/>
      <c r="N267" s="207"/>
      <c r="O267" s="231"/>
      <c r="P267" s="210"/>
      <c r="Q267" s="210"/>
      <c r="R267" s="211"/>
      <c r="S267" s="212"/>
      <c r="T267" s="208"/>
      <c r="U267" s="215"/>
    </row>
    <row r="268" spans="1:21" s="206" customFormat="1" x14ac:dyDescent="0.3">
      <c r="A268" s="207"/>
      <c r="B268" s="207"/>
      <c r="C268" s="207"/>
      <c r="D268" s="207"/>
      <c r="E268" s="207"/>
      <c r="F268" s="207"/>
      <c r="G268" s="208"/>
      <c r="H268" s="208"/>
      <c r="I268" s="208"/>
      <c r="J268" s="208"/>
      <c r="K268" s="207"/>
      <c r="L268" s="208"/>
      <c r="M268" s="208"/>
      <c r="N268" s="207"/>
      <c r="O268" s="231"/>
      <c r="P268" s="210"/>
      <c r="Q268" s="210"/>
      <c r="R268" s="211"/>
      <c r="S268" s="212"/>
      <c r="T268" s="208"/>
      <c r="U268" s="215"/>
    </row>
    <row r="269" spans="1:21" s="206" customFormat="1" x14ac:dyDescent="0.3">
      <c r="A269" s="207"/>
      <c r="B269" s="207"/>
      <c r="C269" s="207"/>
      <c r="D269" s="207"/>
      <c r="E269" s="207"/>
      <c r="F269" s="207"/>
      <c r="G269" s="208"/>
      <c r="H269" s="208"/>
      <c r="I269" s="208"/>
      <c r="J269" s="208"/>
      <c r="K269" s="207"/>
      <c r="L269" s="208"/>
      <c r="M269" s="208"/>
      <c r="N269" s="207"/>
      <c r="O269" s="231"/>
      <c r="P269" s="210"/>
      <c r="Q269" s="210"/>
      <c r="R269" s="211"/>
      <c r="S269" s="212"/>
      <c r="T269" s="208"/>
      <c r="U269" s="215"/>
    </row>
    <row r="270" spans="1:21" s="206" customFormat="1" x14ac:dyDescent="0.3">
      <c r="A270" s="207"/>
      <c r="B270" s="207"/>
      <c r="C270" s="207"/>
      <c r="D270" s="207"/>
      <c r="E270" s="207"/>
      <c r="F270" s="207"/>
      <c r="G270" s="208"/>
      <c r="H270" s="208"/>
      <c r="I270" s="208"/>
      <c r="J270" s="208"/>
      <c r="K270" s="207"/>
      <c r="L270" s="208"/>
      <c r="M270" s="208"/>
      <c r="N270" s="207"/>
      <c r="O270" s="231"/>
      <c r="P270" s="210"/>
      <c r="Q270" s="210"/>
      <c r="R270" s="211"/>
      <c r="S270" s="212"/>
      <c r="T270" s="208"/>
      <c r="U270" s="215"/>
    </row>
    <row r="271" spans="1:21" s="206" customFormat="1" x14ac:dyDescent="0.3">
      <c r="A271" s="207"/>
      <c r="B271" s="207"/>
      <c r="C271" s="207"/>
      <c r="D271" s="207"/>
      <c r="E271" s="207"/>
      <c r="F271" s="207"/>
      <c r="G271" s="208"/>
      <c r="H271" s="208"/>
      <c r="I271" s="208"/>
      <c r="J271" s="208"/>
      <c r="K271" s="207"/>
      <c r="L271" s="208"/>
      <c r="M271" s="208"/>
      <c r="N271" s="207"/>
      <c r="O271" s="231"/>
      <c r="P271" s="210"/>
      <c r="Q271" s="210"/>
      <c r="R271" s="211"/>
      <c r="S271" s="212"/>
      <c r="T271" s="208"/>
      <c r="U271" s="215"/>
    </row>
    <row r="272" spans="1:21" s="206" customFormat="1" x14ac:dyDescent="0.3">
      <c r="A272" s="207"/>
      <c r="B272" s="207"/>
      <c r="C272" s="207"/>
      <c r="D272" s="207"/>
      <c r="E272" s="207"/>
      <c r="F272" s="207"/>
      <c r="G272" s="208"/>
      <c r="H272" s="208"/>
      <c r="I272" s="208"/>
      <c r="J272" s="208"/>
      <c r="K272" s="207"/>
      <c r="L272" s="208"/>
      <c r="M272" s="208"/>
      <c r="N272" s="207"/>
      <c r="O272" s="231"/>
      <c r="P272" s="210"/>
      <c r="Q272" s="210"/>
      <c r="R272" s="211"/>
      <c r="S272" s="212"/>
      <c r="T272" s="208"/>
      <c r="U272" s="215"/>
    </row>
    <row r="273" spans="1:48" s="206" customFormat="1" x14ac:dyDescent="0.3">
      <c r="A273" s="207"/>
      <c r="B273" s="207"/>
      <c r="C273" s="207"/>
      <c r="D273" s="207"/>
      <c r="E273" s="207"/>
      <c r="F273" s="207"/>
      <c r="G273" s="208"/>
      <c r="H273" s="208"/>
      <c r="I273" s="208"/>
      <c r="J273" s="208"/>
      <c r="K273" s="207"/>
      <c r="L273" s="208"/>
      <c r="M273" s="208"/>
      <c r="N273" s="207"/>
      <c r="O273" s="231"/>
      <c r="P273" s="210"/>
      <c r="Q273" s="210"/>
      <c r="R273" s="211"/>
      <c r="S273" s="212"/>
      <c r="T273" s="208"/>
      <c r="U273" s="215"/>
    </row>
    <row r="274" spans="1:48" s="206" customFormat="1" x14ac:dyDescent="0.3">
      <c r="A274" s="207"/>
      <c r="B274" s="207"/>
      <c r="C274" s="207"/>
      <c r="D274" s="207"/>
      <c r="E274" s="207"/>
      <c r="F274" s="207"/>
      <c r="G274" s="208"/>
      <c r="H274" s="208"/>
      <c r="I274" s="208"/>
      <c r="J274" s="208"/>
      <c r="K274" s="207"/>
      <c r="L274" s="208"/>
      <c r="M274" s="208"/>
      <c r="N274" s="207"/>
      <c r="O274" s="231"/>
      <c r="P274" s="210"/>
      <c r="Q274" s="210"/>
      <c r="R274" s="211"/>
      <c r="S274" s="212"/>
      <c r="T274" s="208"/>
      <c r="U274" s="215"/>
    </row>
    <row r="275" spans="1:48" s="206" customFormat="1" x14ac:dyDescent="0.3">
      <c r="A275" s="207"/>
      <c r="B275" s="207"/>
      <c r="C275" s="207"/>
      <c r="D275" s="207"/>
      <c r="E275" s="207"/>
      <c r="F275" s="207"/>
      <c r="G275" s="208"/>
      <c r="H275" s="208"/>
      <c r="I275" s="208"/>
      <c r="J275" s="208"/>
      <c r="K275" s="207"/>
      <c r="L275" s="208"/>
      <c r="M275" s="208"/>
      <c r="N275" s="207"/>
      <c r="O275" s="231"/>
      <c r="P275" s="210"/>
      <c r="Q275" s="210"/>
      <c r="R275" s="211"/>
      <c r="S275" s="212"/>
      <c r="T275" s="208"/>
      <c r="U275" s="215"/>
    </row>
    <row r="276" spans="1:48" s="206" customFormat="1" x14ac:dyDescent="0.3">
      <c r="A276" s="207"/>
      <c r="B276" s="207"/>
      <c r="C276" s="207"/>
      <c r="D276" s="207"/>
      <c r="E276" s="207"/>
      <c r="F276" s="207"/>
      <c r="G276" s="208"/>
      <c r="H276" s="208"/>
      <c r="I276" s="208"/>
      <c r="J276" s="208"/>
      <c r="K276" s="207"/>
      <c r="L276" s="208"/>
      <c r="M276" s="208"/>
      <c r="N276" s="207"/>
      <c r="O276" s="231"/>
      <c r="P276" s="210"/>
      <c r="Q276" s="210"/>
      <c r="R276" s="211"/>
      <c r="S276" s="212"/>
      <c r="T276" s="208"/>
      <c r="U276" s="215"/>
    </row>
    <row r="277" spans="1:48" s="206" customFormat="1" x14ac:dyDescent="0.3">
      <c r="A277" s="207"/>
      <c r="B277" s="207"/>
      <c r="C277" s="207"/>
      <c r="D277" s="207"/>
      <c r="E277" s="207"/>
      <c r="F277" s="207"/>
      <c r="G277" s="208"/>
      <c r="H277" s="208"/>
      <c r="I277" s="208"/>
      <c r="J277" s="208"/>
      <c r="K277" s="207"/>
      <c r="L277" s="208"/>
      <c r="M277" s="208"/>
      <c r="N277" s="207"/>
      <c r="O277" s="231"/>
      <c r="P277" s="210"/>
      <c r="Q277" s="210"/>
      <c r="R277" s="211"/>
      <c r="S277" s="212"/>
      <c r="T277" s="208"/>
      <c r="U277" s="215"/>
    </row>
    <row r="278" spans="1:48" s="206" customFormat="1" x14ac:dyDescent="0.3">
      <c r="A278" s="207"/>
      <c r="B278" s="207"/>
      <c r="C278" s="207"/>
      <c r="D278" s="207"/>
      <c r="E278" s="207"/>
      <c r="F278" s="207"/>
      <c r="G278" s="208"/>
      <c r="H278" s="208"/>
      <c r="I278" s="208"/>
      <c r="J278" s="208"/>
      <c r="K278" s="207"/>
      <c r="L278" s="208"/>
      <c r="M278" s="208"/>
      <c r="N278" s="207"/>
      <c r="O278" s="231"/>
      <c r="P278" s="210"/>
      <c r="Q278" s="210"/>
      <c r="R278" s="211"/>
      <c r="S278" s="212"/>
      <c r="T278" s="208"/>
      <c r="U278" s="215"/>
    </row>
    <row r="279" spans="1:48" s="206" customFormat="1" x14ac:dyDescent="0.3">
      <c r="A279" s="207"/>
      <c r="B279" s="207"/>
      <c r="C279" s="207"/>
      <c r="D279" s="207"/>
      <c r="E279" s="207"/>
      <c r="F279" s="207"/>
      <c r="G279" s="208"/>
      <c r="H279" s="208"/>
      <c r="I279" s="208"/>
      <c r="J279" s="208"/>
      <c r="K279" s="207"/>
      <c r="L279" s="208"/>
      <c r="M279" s="208"/>
      <c r="N279" s="207"/>
      <c r="O279" s="231"/>
      <c r="P279" s="210"/>
      <c r="Q279" s="210"/>
      <c r="R279" s="211"/>
      <c r="S279" s="212"/>
      <c r="T279" s="208"/>
      <c r="U279" s="215"/>
    </row>
    <row r="280" spans="1:48" s="206" customFormat="1" x14ac:dyDescent="0.3">
      <c r="A280" s="207"/>
      <c r="B280" s="207"/>
      <c r="C280" s="207"/>
      <c r="D280" s="207"/>
      <c r="E280" s="207"/>
      <c r="F280" s="207"/>
      <c r="G280" s="208"/>
      <c r="H280" s="208"/>
      <c r="I280" s="208"/>
      <c r="J280" s="208"/>
      <c r="K280" s="207"/>
      <c r="L280" s="208"/>
      <c r="M280" s="208"/>
      <c r="N280" s="207"/>
      <c r="O280" s="231"/>
      <c r="P280" s="210"/>
      <c r="Q280" s="210"/>
      <c r="R280" s="211"/>
      <c r="S280" s="212"/>
      <c r="T280" s="208"/>
      <c r="U280" s="215"/>
    </row>
    <row r="281" spans="1:48" s="206" customFormat="1" x14ac:dyDescent="0.3">
      <c r="A281" s="207"/>
      <c r="B281" s="207"/>
      <c r="C281" s="207"/>
      <c r="D281" s="207"/>
      <c r="E281" s="207"/>
      <c r="F281" s="207"/>
      <c r="G281" s="208"/>
      <c r="H281" s="208"/>
      <c r="I281" s="208"/>
      <c r="J281" s="208"/>
      <c r="K281" s="207"/>
      <c r="L281" s="208"/>
      <c r="M281" s="208"/>
      <c r="N281" s="207"/>
      <c r="O281" s="231"/>
      <c r="P281" s="210"/>
      <c r="Q281" s="210"/>
      <c r="R281" s="211"/>
      <c r="S281" s="212"/>
      <c r="T281" s="208"/>
      <c r="U281" s="215"/>
    </row>
    <row r="282" spans="1:48" s="206" customFormat="1" x14ac:dyDescent="0.3">
      <c r="A282" s="207">
        <v>1</v>
      </c>
      <c r="B282" s="207">
        <v>4</v>
      </c>
      <c r="C282" s="207">
        <v>2</v>
      </c>
      <c r="D282" s="207">
        <v>10</v>
      </c>
      <c r="E282" s="207">
        <v>19020</v>
      </c>
      <c r="F282" s="207" t="str">
        <f t="shared" ref="F282:F297" ca="1" si="54">IF(R282&gt;=15,IF(N282=1,"นาย","นางสาว"),IF(N282=1,"เด็กชาย","เด็กหญิง"))</f>
        <v>นาย</v>
      </c>
      <c r="G282" s="200" t="s">
        <v>2812</v>
      </c>
      <c r="H282" s="200" t="s">
        <v>2813</v>
      </c>
      <c r="I282" s="208" t="str">
        <f t="shared" ref="I282:I297" ca="1" si="55">F282&amp;G282&amp;"  "&amp;H282</f>
        <v>นายพุฒิพงษ์  แซงสีนวล</v>
      </c>
      <c r="J282" s="208" t="str">
        <f t="shared" ref="J282:J297" si="56">K282&amp;L282&amp;"  "&amp;M282</f>
        <v>Mr.Putthipong  Sangsinuan</v>
      </c>
      <c r="K282" s="207" t="str">
        <f t="shared" ref="K282:K297" si="57">IF(N282=1,"Mr.","Ms.")</f>
        <v>Mr.</v>
      </c>
      <c r="L282" s="208" t="s">
        <v>2814</v>
      </c>
      <c r="M282" s="208" t="s">
        <v>2815</v>
      </c>
      <c r="N282" s="207">
        <v>1</v>
      </c>
      <c r="O282" s="231">
        <v>236136</v>
      </c>
      <c r="P282" s="210">
        <f t="shared" ref="P282:P297" si="58">DATE(YEAR(O282)-543,MONTH(O282),DAY(O282))</f>
        <v>37809</v>
      </c>
      <c r="Q282" s="210">
        <f t="shared" ref="Q282:Q297" ca="1" si="59">TODAY()</f>
        <v>44376</v>
      </c>
      <c r="R282" s="211">
        <f t="shared" ref="R282:R297" ca="1" si="60">DATEDIF(P282,Q282,"Y")</f>
        <v>17</v>
      </c>
      <c r="S282" s="212" t="s">
        <v>2909</v>
      </c>
      <c r="T282" s="208" t="s">
        <v>4520</v>
      </c>
      <c r="U282" s="215"/>
      <c r="W282" s="206">
        <v>1</v>
      </c>
    </row>
    <row r="283" spans="1:48" s="206" customFormat="1" x14ac:dyDescent="0.3">
      <c r="A283" s="207">
        <v>2</v>
      </c>
      <c r="B283" s="207">
        <v>4</v>
      </c>
      <c r="C283" s="207">
        <v>2</v>
      </c>
      <c r="D283" s="207">
        <v>22</v>
      </c>
      <c r="E283" s="207">
        <v>18011</v>
      </c>
      <c r="F283" s="207" t="str">
        <f t="shared" ca="1" si="54"/>
        <v>นางสาว</v>
      </c>
      <c r="G283" s="200" t="s">
        <v>2364</v>
      </c>
      <c r="H283" s="200" t="s">
        <v>2286</v>
      </c>
      <c r="I283" s="208" t="str">
        <f t="shared" ca="1" si="55"/>
        <v>นางสาวมาริษา  แสงงาม</v>
      </c>
      <c r="J283" s="208" t="str">
        <f t="shared" si="56"/>
        <v>Ms.Marisa  Saengngam</v>
      </c>
      <c r="K283" s="207" t="str">
        <f t="shared" si="57"/>
        <v>Ms.</v>
      </c>
      <c r="L283" s="208" t="s">
        <v>2636</v>
      </c>
      <c r="M283" s="208" t="s">
        <v>2748</v>
      </c>
      <c r="N283" s="207">
        <v>2</v>
      </c>
      <c r="O283" s="231">
        <v>236131</v>
      </c>
      <c r="P283" s="210">
        <f t="shared" si="58"/>
        <v>37804</v>
      </c>
      <c r="Q283" s="210">
        <f t="shared" ca="1" si="59"/>
        <v>44376</v>
      </c>
      <c r="R283" s="211">
        <f t="shared" ca="1" si="60"/>
        <v>17</v>
      </c>
      <c r="S283" s="212" t="s">
        <v>2838</v>
      </c>
      <c r="T283" s="208" t="s">
        <v>3326</v>
      </c>
      <c r="U283" s="215"/>
      <c r="W283" s="206">
        <v>1</v>
      </c>
    </row>
    <row r="284" spans="1:48" s="206" customFormat="1" x14ac:dyDescent="0.3">
      <c r="A284" s="207">
        <v>3</v>
      </c>
      <c r="B284" s="207">
        <v>4</v>
      </c>
      <c r="C284" s="207">
        <v>2</v>
      </c>
      <c r="D284" s="207">
        <v>23</v>
      </c>
      <c r="E284" s="207">
        <v>18015</v>
      </c>
      <c r="F284" s="207" t="str">
        <f t="shared" ca="1" si="54"/>
        <v>นางสาว</v>
      </c>
      <c r="G284" s="200" t="s">
        <v>2238</v>
      </c>
      <c r="H284" s="200" t="s">
        <v>324</v>
      </c>
      <c r="I284" s="208" t="str">
        <f t="shared" ca="1" si="55"/>
        <v>นางสาววณิชชา  มงคลยศ</v>
      </c>
      <c r="J284" s="208" t="str">
        <f t="shared" si="56"/>
        <v>Ms.Wanitcha  Mongkhonyot</v>
      </c>
      <c r="K284" s="207" t="str">
        <f t="shared" si="57"/>
        <v>Ms.</v>
      </c>
      <c r="L284" s="208" t="s">
        <v>2611</v>
      </c>
      <c r="M284" s="208" t="s">
        <v>1997</v>
      </c>
      <c r="N284" s="207">
        <v>2</v>
      </c>
      <c r="O284" s="231">
        <v>236214</v>
      </c>
      <c r="P284" s="210">
        <f t="shared" si="58"/>
        <v>37887</v>
      </c>
      <c r="Q284" s="210">
        <f t="shared" ca="1" si="59"/>
        <v>44376</v>
      </c>
      <c r="R284" s="211">
        <f t="shared" ca="1" si="60"/>
        <v>17</v>
      </c>
      <c r="S284" s="212" t="s">
        <v>2839</v>
      </c>
      <c r="T284" s="208" t="s">
        <v>3326</v>
      </c>
      <c r="U284" s="215"/>
      <c r="W284" s="206">
        <v>1</v>
      </c>
    </row>
    <row r="285" spans="1:48" s="206" customFormat="1" x14ac:dyDescent="0.3">
      <c r="A285" s="207">
        <v>4</v>
      </c>
      <c r="B285" s="207">
        <v>4</v>
      </c>
      <c r="C285" s="207">
        <v>2</v>
      </c>
      <c r="D285" s="207">
        <v>24</v>
      </c>
      <c r="E285" s="207">
        <v>18063</v>
      </c>
      <c r="F285" s="207" t="str">
        <f t="shared" ca="1" si="54"/>
        <v>นางสาว</v>
      </c>
      <c r="G285" s="200" t="s">
        <v>2285</v>
      </c>
      <c r="H285" s="200" t="s">
        <v>301</v>
      </c>
      <c r="I285" s="208" t="str">
        <f t="shared" ca="1" si="55"/>
        <v>นางสาวพลอยชมภู  เล็กยา</v>
      </c>
      <c r="J285" s="208" t="str">
        <f t="shared" si="56"/>
        <v>Ms.Phloichomphu  Lekya</v>
      </c>
      <c r="K285" s="207" t="str">
        <f t="shared" si="57"/>
        <v>Ms.</v>
      </c>
      <c r="L285" s="208" t="s">
        <v>2638</v>
      </c>
      <c r="M285" s="208" t="s">
        <v>1941</v>
      </c>
      <c r="N285" s="207">
        <v>2</v>
      </c>
      <c r="O285" s="231">
        <v>236297</v>
      </c>
      <c r="P285" s="210">
        <f t="shared" si="58"/>
        <v>37970</v>
      </c>
      <c r="Q285" s="210">
        <f t="shared" ca="1" si="59"/>
        <v>44376</v>
      </c>
      <c r="R285" s="211">
        <f t="shared" ca="1" si="60"/>
        <v>17</v>
      </c>
      <c r="S285" s="212" t="s">
        <v>2846</v>
      </c>
      <c r="T285" s="208" t="s">
        <v>3326</v>
      </c>
      <c r="U285" s="215"/>
      <c r="W285" s="206">
        <v>1</v>
      </c>
    </row>
    <row r="286" spans="1:48" s="206" customFormat="1" x14ac:dyDescent="0.3">
      <c r="A286" s="207">
        <v>5</v>
      </c>
      <c r="B286" s="207">
        <v>4</v>
      </c>
      <c r="C286" s="247">
        <v>3</v>
      </c>
      <c r="D286" s="207">
        <v>1</v>
      </c>
      <c r="E286" s="207">
        <v>18002</v>
      </c>
      <c r="F286" s="207" t="str">
        <f t="shared" ca="1" si="54"/>
        <v>นาย</v>
      </c>
      <c r="G286" s="200" t="s">
        <v>2326</v>
      </c>
      <c r="H286" s="200" t="s">
        <v>2327</v>
      </c>
      <c r="I286" s="208" t="str">
        <f t="shared" ca="1" si="55"/>
        <v>นายพีรภาส  อินทพัฒน์</v>
      </c>
      <c r="J286" s="208" t="str">
        <f t="shared" si="56"/>
        <v>Mr.Phiraphat  Inthaphat</v>
      </c>
      <c r="K286" s="207" t="str">
        <f t="shared" si="57"/>
        <v>Mr.</v>
      </c>
      <c r="L286" s="208" t="s">
        <v>1928</v>
      </c>
      <c r="M286" s="208" t="s">
        <v>2755</v>
      </c>
      <c r="N286" s="207">
        <v>1</v>
      </c>
      <c r="O286" s="231">
        <v>236054</v>
      </c>
      <c r="P286" s="210">
        <f t="shared" si="58"/>
        <v>37727</v>
      </c>
      <c r="Q286" s="210">
        <f t="shared" ca="1" si="59"/>
        <v>44376</v>
      </c>
      <c r="R286" s="211">
        <f t="shared" ca="1" si="60"/>
        <v>18</v>
      </c>
      <c r="S286" s="212" t="s">
        <v>2836</v>
      </c>
      <c r="T286" s="248" t="s">
        <v>4535</v>
      </c>
      <c r="U286" s="215"/>
      <c r="W286" s="206">
        <v>1</v>
      </c>
      <c r="AD286" s="206">
        <v>4</v>
      </c>
      <c r="AE286" s="206">
        <v>4</v>
      </c>
      <c r="AF286" s="206">
        <v>1</v>
      </c>
      <c r="AG286" s="206">
        <v>18283</v>
      </c>
      <c r="AH286" s="206" t="s">
        <v>436</v>
      </c>
      <c r="AI286" s="206" t="s">
        <v>4319</v>
      </c>
      <c r="AJ286" s="206" t="s">
        <v>4286</v>
      </c>
      <c r="AK286" s="206" t="s">
        <v>5161</v>
      </c>
      <c r="AL286" s="206" t="s">
        <v>5162</v>
      </c>
      <c r="AM286" s="206" t="s">
        <v>5163</v>
      </c>
      <c r="AP286" s="206">
        <v>1</v>
      </c>
      <c r="AQ286" s="206">
        <v>236190</v>
      </c>
      <c r="AR286" s="206">
        <v>37863</v>
      </c>
      <c r="AS286" s="206">
        <v>44112</v>
      </c>
      <c r="AT286" s="206">
        <v>17</v>
      </c>
      <c r="AU286" s="206" t="s">
        <v>4344</v>
      </c>
      <c r="AV286" s="206" t="s">
        <v>4521</v>
      </c>
    </row>
    <row r="287" spans="1:48" s="206" customFormat="1" x14ac:dyDescent="0.3">
      <c r="A287" s="207">
        <v>6</v>
      </c>
      <c r="B287" s="207">
        <v>4</v>
      </c>
      <c r="C287" s="207">
        <v>3</v>
      </c>
      <c r="D287" s="207">
        <v>2</v>
      </c>
      <c r="E287" s="207">
        <v>18069</v>
      </c>
      <c r="F287" s="207" t="str">
        <f t="shared" ca="1" si="54"/>
        <v>นาย</v>
      </c>
      <c r="G287" s="200" t="s">
        <v>2251</v>
      </c>
      <c r="H287" s="200" t="s">
        <v>2305</v>
      </c>
      <c r="I287" s="208" t="str">
        <f t="shared" ca="1" si="55"/>
        <v>นายจิรศักดิ์  ฟักสี</v>
      </c>
      <c r="J287" s="208" t="str">
        <f t="shared" si="56"/>
        <v>Mr.Chirasak  Faksi</v>
      </c>
      <c r="K287" s="207" t="str">
        <f t="shared" si="57"/>
        <v>Mr.</v>
      </c>
      <c r="L287" s="208" t="s">
        <v>2623</v>
      </c>
      <c r="M287" s="208" t="s">
        <v>2757</v>
      </c>
      <c r="N287" s="207">
        <v>1</v>
      </c>
      <c r="O287" s="231">
        <v>236046</v>
      </c>
      <c r="P287" s="210">
        <f t="shared" si="58"/>
        <v>37719</v>
      </c>
      <c r="Q287" s="210">
        <f t="shared" ca="1" si="59"/>
        <v>44376</v>
      </c>
      <c r="R287" s="211">
        <f t="shared" ca="1" si="60"/>
        <v>18</v>
      </c>
      <c r="S287" s="212" t="s">
        <v>2847</v>
      </c>
      <c r="T287" s="208" t="s">
        <v>4520</v>
      </c>
      <c r="U287" s="215"/>
      <c r="W287" s="206">
        <v>1</v>
      </c>
      <c r="AD287" s="206">
        <v>4</v>
      </c>
      <c r="AE287" s="206">
        <v>4</v>
      </c>
      <c r="AF287" s="206">
        <v>9</v>
      </c>
      <c r="AG287" s="206">
        <v>18643</v>
      </c>
      <c r="AH287" s="206" t="s">
        <v>436</v>
      </c>
      <c r="AI287" s="206" t="s">
        <v>4336</v>
      </c>
      <c r="AJ287" s="206" t="s">
        <v>4313</v>
      </c>
      <c r="AK287" s="206" t="s">
        <v>3525</v>
      </c>
      <c r="AL287" s="206" t="s">
        <v>5162</v>
      </c>
      <c r="AM287" s="206" t="s">
        <v>5163</v>
      </c>
      <c r="AP287" s="206">
        <v>1</v>
      </c>
      <c r="AQ287" s="206">
        <v>236190</v>
      </c>
      <c r="AR287" s="206">
        <v>37863</v>
      </c>
      <c r="AS287" s="206">
        <v>44112</v>
      </c>
      <c r="AT287" s="206">
        <v>17</v>
      </c>
      <c r="AU287" s="206" t="s">
        <v>4373</v>
      </c>
      <c r="AV287" s="206" t="s">
        <v>4521</v>
      </c>
    </row>
    <row r="288" spans="1:48" s="206" customFormat="1" x14ac:dyDescent="0.3">
      <c r="A288" s="207">
        <v>7</v>
      </c>
      <c r="B288" s="207">
        <v>4</v>
      </c>
      <c r="C288" s="207">
        <v>3</v>
      </c>
      <c r="D288" s="207">
        <v>3</v>
      </c>
      <c r="E288" s="207">
        <v>18077</v>
      </c>
      <c r="F288" s="207" t="str">
        <f t="shared" ca="1" si="54"/>
        <v>นาย</v>
      </c>
      <c r="G288" s="200" t="s">
        <v>299</v>
      </c>
      <c r="H288" s="200" t="s">
        <v>2317</v>
      </c>
      <c r="I288" s="208" t="str">
        <f t="shared" ca="1" si="55"/>
        <v>นายธนากร  สมานกสิกร</v>
      </c>
      <c r="J288" s="208" t="str">
        <f t="shared" si="56"/>
        <v>Mr.Thanakon  Samankasikon</v>
      </c>
      <c r="K288" s="207" t="str">
        <f t="shared" si="57"/>
        <v>Mr.</v>
      </c>
      <c r="L288" s="208" t="s">
        <v>2580</v>
      </c>
      <c r="M288" s="208" t="s">
        <v>2760</v>
      </c>
      <c r="N288" s="207">
        <v>1</v>
      </c>
      <c r="O288" s="231">
        <v>236215</v>
      </c>
      <c r="P288" s="210">
        <f t="shared" si="58"/>
        <v>37888</v>
      </c>
      <c r="Q288" s="210">
        <f t="shared" ca="1" si="59"/>
        <v>44376</v>
      </c>
      <c r="R288" s="211">
        <f t="shared" ca="1" si="60"/>
        <v>17</v>
      </c>
      <c r="S288" s="212" t="s">
        <v>2848</v>
      </c>
      <c r="T288" s="208" t="s">
        <v>4520</v>
      </c>
      <c r="U288" s="215"/>
      <c r="W288" s="206">
        <v>1</v>
      </c>
      <c r="AD288" s="206">
        <v>4</v>
      </c>
      <c r="AE288" s="206">
        <v>4</v>
      </c>
      <c r="AF288" s="206">
        <v>20</v>
      </c>
      <c r="AG288" s="206">
        <v>19335</v>
      </c>
      <c r="AH288" s="206" t="s">
        <v>436</v>
      </c>
      <c r="AI288" s="206" t="s">
        <v>4320</v>
      </c>
      <c r="AJ288" s="206" t="s">
        <v>4287</v>
      </c>
      <c r="AK288" s="206" t="s">
        <v>5164</v>
      </c>
      <c r="AL288" s="206" t="s">
        <v>5162</v>
      </c>
      <c r="AM288" s="206" t="s">
        <v>5163</v>
      </c>
      <c r="AP288" s="206">
        <v>1</v>
      </c>
      <c r="AQ288" s="206">
        <v>236190</v>
      </c>
      <c r="AR288" s="206">
        <v>37863</v>
      </c>
      <c r="AS288" s="206">
        <v>44112</v>
      </c>
      <c r="AT288" s="206">
        <v>17</v>
      </c>
      <c r="AU288" s="206" t="s">
        <v>4345</v>
      </c>
      <c r="AV288" s="206" t="s">
        <v>4521</v>
      </c>
    </row>
    <row r="289" spans="1:23" s="206" customFormat="1" x14ac:dyDescent="0.3">
      <c r="A289" s="207">
        <v>8</v>
      </c>
      <c r="B289" s="207">
        <v>4</v>
      </c>
      <c r="C289" s="207">
        <v>4</v>
      </c>
      <c r="D289" s="207">
        <v>10</v>
      </c>
      <c r="E289" s="207">
        <v>18666</v>
      </c>
      <c r="F289" s="207" t="str">
        <f t="shared" ca="1" si="54"/>
        <v>นาย</v>
      </c>
      <c r="G289" s="200" t="s">
        <v>401</v>
      </c>
      <c r="H289" s="200" t="s">
        <v>2361</v>
      </c>
      <c r="I289" s="208" t="str">
        <f t="shared" ca="1" si="55"/>
        <v>นายสุรศักดิ์  ด้วงทอง</v>
      </c>
      <c r="J289" s="208" t="str">
        <f t="shared" si="56"/>
        <v>Mr.Surasak  Duangthong</v>
      </c>
      <c r="K289" s="207" t="str">
        <f t="shared" si="57"/>
        <v>Mr.</v>
      </c>
      <c r="L289" s="208" t="s">
        <v>1939</v>
      </c>
      <c r="M289" s="208" t="s">
        <v>2786</v>
      </c>
      <c r="N289" s="207">
        <v>1</v>
      </c>
      <c r="O289" s="231">
        <v>236373</v>
      </c>
      <c r="P289" s="210">
        <f t="shared" si="58"/>
        <v>38047</v>
      </c>
      <c r="Q289" s="210">
        <f t="shared" ca="1" si="59"/>
        <v>44376</v>
      </c>
      <c r="R289" s="211">
        <f t="shared" ca="1" si="60"/>
        <v>17</v>
      </c>
      <c r="S289" s="212" t="s">
        <v>2873</v>
      </c>
      <c r="T289" s="208" t="s">
        <v>4520</v>
      </c>
      <c r="U289" s="215"/>
      <c r="W289" s="206">
        <v>1</v>
      </c>
    </row>
    <row r="290" spans="1:23" s="206" customFormat="1" x14ac:dyDescent="0.3">
      <c r="A290" s="207">
        <v>9</v>
      </c>
      <c r="B290" s="207">
        <v>4</v>
      </c>
      <c r="C290" s="207">
        <v>4</v>
      </c>
      <c r="D290" s="207">
        <v>13</v>
      </c>
      <c r="E290" s="207">
        <v>18997</v>
      </c>
      <c r="F290" s="207" t="str">
        <f t="shared" ca="1" si="54"/>
        <v>นาย</v>
      </c>
      <c r="G290" s="200" t="s">
        <v>2344</v>
      </c>
      <c r="H290" s="200" t="s">
        <v>2345</v>
      </c>
      <c r="I290" s="208" t="str">
        <f t="shared" ca="1" si="55"/>
        <v>นายอภิเทพ  ทิพยพร</v>
      </c>
      <c r="J290" s="208" t="str">
        <f t="shared" si="56"/>
        <v>Mr.Aphithep  Thipphayaphon</v>
      </c>
      <c r="K290" s="207" t="str">
        <f t="shared" si="57"/>
        <v>Mr.</v>
      </c>
      <c r="L290" s="208" t="s">
        <v>2675</v>
      </c>
      <c r="M290" s="208" t="s">
        <v>2793</v>
      </c>
      <c r="N290" s="207">
        <v>1</v>
      </c>
      <c r="O290" s="231">
        <v>236411</v>
      </c>
      <c r="P290" s="210">
        <f t="shared" si="58"/>
        <v>38085</v>
      </c>
      <c r="Q290" s="210">
        <f t="shared" ca="1" si="59"/>
        <v>44376</v>
      </c>
      <c r="R290" s="211">
        <f t="shared" ca="1" si="60"/>
        <v>17</v>
      </c>
      <c r="S290" s="212" t="s">
        <v>3967</v>
      </c>
      <c r="T290" s="208" t="s">
        <v>4520</v>
      </c>
      <c r="U290" s="215"/>
      <c r="W290" s="206">
        <v>1</v>
      </c>
    </row>
    <row r="291" spans="1:23" s="206" customFormat="1" x14ac:dyDescent="0.3">
      <c r="A291" s="207">
        <v>2</v>
      </c>
      <c r="B291" s="207">
        <v>4</v>
      </c>
      <c r="C291" s="207">
        <v>3</v>
      </c>
      <c r="D291" s="207">
        <v>16</v>
      </c>
      <c r="E291" s="207">
        <v>19306</v>
      </c>
      <c r="F291" s="207" t="str">
        <f t="shared" ca="1" si="54"/>
        <v>นาย</v>
      </c>
      <c r="G291" s="208" t="s">
        <v>4244</v>
      </c>
      <c r="H291" s="208" t="s">
        <v>4218</v>
      </c>
      <c r="I291" s="208" t="str">
        <f t="shared" ca="1" si="55"/>
        <v>นายนิติกานต์  โสดา</v>
      </c>
      <c r="J291" s="208" t="str">
        <f t="shared" si="56"/>
        <v xml:space="preserve">Mr.  </v>
      </c>
      <c r="K291" s="207" t="str">
        <f t="shared" si="57"/>
        <v>Mr.</v>
      </c>
      <c r="L291" s="208"/>
      <c r="M291" s="208"/>
      <c r="N291" s="207">
        <v>1</v>
      </c>
      <c r="O291" s="231">
        <v>236190</v>
      </c>
      <c r="P291" s="210">
        <f t="shared" si="58"/>
        <v>37863</v>
      </c>
      <c r="Q291" s="210">
        <f t="shared" ca="1" si="59"/>
        <v>44376</v>
      </c>
      <c r="R291" s="211">
        <f t="shared" ca="1" si="60"/>
        <v>17</v>
      </c>
      <c r="S291" s="212" t="s">
        <v>4281</v>
      </c>
      <c r="T291" s="208" t="s">
        <v>4519</v>
      </c>
      <c r="U291" s="215"/>
      <c r="W291" s="206">
        <v>1</v>
      </c>
    </row>
    <row r="292" spans="1:23" s="206" customFormat="1" x14ac:dyDescent="0.3">
      <c r="A292" s="207">
        <v>4</v>
      </c>
      <c r="B292" s="207">
        <v>4</v>
      </c>
      <c r="C292" s="207">
        <v>3</v>
      </c>
      <c r="D292" s="207">
        <v>26</v>
      </c>
      <c r="E292" s="207">
        <v>19318</v>
      </c>
      <c r="F292" s="207" t="str">
        <f t="shared" ca="1" si="54"/>
        <v>นาย</v>
      </c>
      <c r="G292" s="208" t="s">
        <v>4246</v>
      </c>
      <c r="H292" s="208" t="s">
        <v>4220</v>
      </c>
      <c r="I292" s="208" t="str">
        <f t="shared" ca="1" si="55"/>
        <v>นายวัฒนศาสตร์  สว่างวัฒนา</v>
      </c>
      <c r="J292" s="208" t="str">
        <f t="shared" si="56"/>
        <v xml:space="preserve">Mr.  </v>
      </c>
      <c r="K292" s="207" t="str">
        <f t="shared" si="57"/>
        <v>Mr.</v>
      </c>
      <c r="L292" s="208"/>
      <c r="M292" s="208"/>
      <c r="N292" s="207">
        <v>1</v>
      </c>
      <c r="O292" s="231">
        <v>236190</v>
      </c>
      <c r="P292" s="210">
        <f t="shared" si="58"/>
        <v>37863</v>
      </c>
      <c r="Q292" s="210">
        <f t="shared" ca="1" si="59"/>
        <v>44376</v>
      </c>
      <c r="R292" s="211">
        <f t="shared" ca="1" si="60"/>
        <v>17</v>
      </c>
      <c r="S292" s="212" t="s">
        <v>4283</v>
      </c>
      <c r="T292" s="208" t="s">
        <v>4519</v>
      </c>
      <c r="U292" s="215"/>
      <c r="W292" s="206">
        <v>1</v>
      </c>
    </row>
    <row r="293" spans="1:23" s="206" customFormat="1" x14ac:dyDescent="0.3">
      <c r="A293" s="207">
        <v>5</v>
      </c>
      <c r="B293" s="207">
        <v>4</v>
      </c>
      <c r="C293" s="207">
        <v>3</v>
      </c>
      <c r="D293" s="207">
        <v>27</v>
      </c>
      <c r="E293" s="207">
        <v>19319</v>
      </c>
      <c r="F293" s="207" t="str">
        <f t="shared" ca="1" si="54"/>
        <v>นาย</v>
      </c>
      <c r="G293" s="208" t="s">
        <v>4223</v>
      </c>
      <c r="H293" s="208" t="s">
        <v>4191</v>
      </c>
      <c r="I293" s="208" t="str">
        <f t="shared" ca="1" si="55"/>
        <v>นายวาสิต  บุญมี</v>
      </c>
      <c r="J293" s="208" t="str">
        <f t="shared" si="56"/>
        <v xml:space="preserve">Mr.  </v>
      </c>
      <c r="K293" s="207" t="str">
        <f t="shared" si="57"/>
        <v>Mr.</v>
      </c>
      <c r="L293" s="208"/>
      <c r="M293" s="208"/>
      <c r="N293" s="207">
        <v>1</v>
      </c>
      <c r="O293" s="231">
        <v>236190</v>
      </c>
      <c r="P293" s="210">
        <f t="shared" si="58"/>
        <v>37863</v>
      </c>
      <c r="Q293" s="210">
        <f t="shared" ca="1" si="59"/>
        <v>44376</v>
      </c>
      <c r="R293" s="211">
        <f t="shared" ca="1" si="60"/>
        <v>17</v>
      </c>
      <c r="S293" s="212" t="s">
        <v>4250</v>
      </c>
      <c r="T293" s="208" t="s">
        <v>4519</v>
      </c>
      <c r="U293" s="215"/>
      <c r="W293" s="206">
        <v>1</v>
      </c>
    </row>
    <row r="294" spans="1:23" s="206" customFormat="1" x14ac:dyDescent="0.3">
      <c r="A294" s="207">
        <v>6</v>
      </c>
      <c r="B294" s="207">
        <v>4</v>
      </c>
      <c r="C294" s="207">
        <v>4</v>
      </c>
      <c r="D294" s="207">
        <v>1</v>
      </c>
      <c r="E294" s="207">
        <v>18283</v>
      </c>
      <c r="F294" s="207" t="str">
        <f t="shared" ca="1" si="54"/>
        <v>นาย</v>
      </c>
      <c r="G294" s="208" t="s">
        <v>4319</v>
      </c>
      <c r="H294" s="208" t="s">
        <v>4286</v>
      </c>
      <c r="I294" s="208" t="str">
        <f t="shared" ca="1" si="55"/>
        <v>นายศิริศักดิ์  พงค์พันธ์</v>
      </c>
      <c r="J294" s="208" t="str">
        <f t="shared" si="56"/>
        <v xml:space="preserve">Mr.  </v>
      </c>
      <c r="K294" s="207" t="str">
        <f t="shared" si="57"/>
        <v>Mr.</v>
      </c>
      <c r="L294" s="208"/>
      <c r="M294" s="208"/>
      <c r="N294" s="207">
        <v>1</v>
      </c>
      <c r="O294" s="231">
        <v>236190</v>
      </c>
      <c r="P294" s="210">
        <f t="shared" si="58"/>
        <v>37863</v>
      </c>
      <c r="Q294" s="210">
        <f t="shared" ca="1" si="59"/>
        <v>44376</v>
      </c>
      <c r="R294" s="211">
        <f t="shared" ca="1" si="60"/>
        <v>17</v>
      </c>
      <c r="S294" s="212" t="s">
        <v>4344</v>
      </c>
      <c r="T294" s="208" t="s">
        <v>4521</v>
      </c>
      <c r="U294" s="215"/>
      <c r="W294" s="206">
        <v>1</v>
      </c>
    </row>
    <row r="295" spans="1:23" s="206" customFormat="1" x14ac:dyDescent="0.3">
      <c r="A295" s="207">
        <v>7</v>
      </c>
      <c r="B295" s="207">
        <v>4</v>
      </c>
      <c r="C295" s="207">
        <v>4</v>
      </c>
      <c r="D295" s="207">
        <v>9</v>
      </c>
      <c r="E295" s="207">
        <v>18643</v>
      </c>
      <c r="F295" s="207" t="str">
        <f t="shared" ca="1" si="54"/>
        <v>นาย</v>
      </c>
      <c r="G295" s="208" t="s">
        <v>4336</v>
      </c>
      <c r="H295" s="208" t="s">
        <v>4313</v>
      </c>
      <c r="I295" s="208" t="str">
        <f t="shared" ca="1" si="55"/>
        <v>นายอภิเชษฐ์  กอบอัญกิจ</v>
      </c>
      <c r="J295" s="208" t="str">
        <f t="shared" si="56"/>
        <v xml:space="preserve">Mr.  </v>
      </c>
      <c r="K295" s="207" t="str">
        <f t="shared" si="57"/>
        <v>Mr.</v>
      </c>
      <c r="L295" s="208"/>
      <c r="M295" s="208"/>
      <c r="N295" s="207">
        <v>1</v>
      </c>
      <c r="O295" s="231">
        <v>236190</v>
      </c>
      <c r="P295" s="210">
        <f t="shared" si="58"/>
        <v>37863</v>
      </c>
      <c r="Q295" s="210">
        <f t="shared" ca="1" si="59"/>
        <v>44376</v>
      </c>
      <c r="R295" s="211">
        <f t="shared" ca="1" si="60"/>
        <v>17</v>
      </c>
      <c r="S295" s="212" t="s">
        <v>4373</v>
      </c>
      <c r="T295" s="208" t="s">
        <v>4521</v>
      </c>
      <c r="U295" s="215"/>
      <c r="W295" s="206">
        <v>1</v>
      </c>
    </row>
    <row r="296" spans="1:23" s="206" customFormat="1" x14ac:dyDescent="0.3">
      <c r="A296" s="207">
        <v>8</v>
      </c>
      <c r="B296" s="207">
        <v>4</v>
      </c>
      <c r="C296" s="207">
        <v>4</v>
      </c>
      <c r="D296" s="207">
        <v>20</v>
      </c>
      <c r="E296" s="207">
        <v>19335</v>
      </c>
      <c r="F296" s="207" t="str">
        <f t="shared" ca="1" si="54"/>
        <v>นาย</v>
      </c>
      <c r="G296" s="208" t="s">
        <v>4320</v>
      </c>
      <c r="H296" s="208" t="s">
        <v>4287</v>
      </c>
      <c r="I296" s="208" t="str">
        <f t="shared" ca="1" si="55"/>
        <v>นายฐาปกรณ์  มรดก</v>
      </c>
      <c r="J296" s="208" t="str">
        <f t="shared" si="56"/>
        <v xml:space="preserve">Mr.  </v>
      </c>
      <c r="K296" s="207" t="str">
        <f t="shared" si="57"/>
        <v>Mr.</v>
      </c>
      <c r="L296" s="208"/>
      <c r="M296" s="208"/>
      <c r="N296" s="207">
        <v>1</v>
      </c>
      <c r="O296" s="231">
        <v>236190</v>
      </c>
      <c r="P296" s="210">
        <f t="shared" si="58"/>
        <v>37863</v>
      </c>
      <c r="Q296" s="210">
        <f t="shared" ca="1" si="59"/>
        <v>44376</v>
      </c>
      <c r="R296" s="211">
        <f t="shared" ca="1" si="60"/>
        <v>17</v>
      </c>
      <c r="S296" s="212" t="s">
        <v>4345</v>
      </c>
      <c r="T296" s="208" t="s">
        <v>4521</v>
      </c>
      <c r="U296" s="215"/>
      <c r="W296" s="206">
        <v>1</v>
      </c>
    </row>
    <row r="297" spans="1:23" s="206" customFormat="1" x14ac:dyDescent="0.3">
      <c r="A297" s="207">
        <v>9</v>
      </c>
      <c r="B297" s="207">
        <v>4</v>
      </c>
      <c r="C297" s="207">
        <v>4</v>
      </c>
      <c r="D297" s="207">
        <v>24</v>
      </c>
      <c r="E297" s="207">
        <v>19340</v>
      </c>
      <c r="F297" s="207" t="str">
        <f t="shared" ca="1" si="54"/>
        <v>นาย</v>
      </c>
      <c r="G297" s="208" t="s">
        <v>4337</v>
      </c>
      <c r="H297" s="208" t="s">
        <v>4314</v>
      </c>
      <c r="I297" s="208" t="str">
        <f t="shared" ca="1" si="55"/>
        <v>นายธรรมรัตน์  ซื่อตรง</v>
      </c>
      <c r="J297" s="208" t="str">
        <f t="shared" si="56"/>
        <v xml:space="preserve">Mr.  </v>
      </c>
      <c r="K297" s="207" t="str">
        <f t="shared" si="57"/>
        <v>Mr.</v>
      </c>
      <c r="L297" s="208"/>
      <c r="M297" s="208"/>
      <c r="N297" s="207">
        <v>1</v>
      </c>
      <c r="O297" s="231">
        <v>236190</v>
      </c>
      <c r="P297" s="210">
        <f t="shared" si="58"/>
        <v>37863</v>
      </c>
      <c r="Q297" s="210">
        <f t="shared" ca="1" si="59"/>
        <v>44376</v>
      </c>
      <c r="R297" s="211">
        <f t="shared" ca="1" si="60"/>
        <v>17</v>
      </c>
      <c r="S297" s="212" t="s">
        <v>4374</v>
      </c>
      <c r="T297" s="208" t="s">
        <v>4519</v>
      </c>
      <c r="U297" s="215"/>
      <c r="W297" s="206">
        <v>1</v>
      </c>
    </row>
  </sheetData>
  <sortState ref="A2:X857">
    <sortCondition ref="T2:T857"/>
    <sortCondition ref="B2:B857"/>
    <sortCondition ref="C2:C857"/>
    <sortCondition ref="N2:N857"/>
    <sortCondition ref="E2:E857"/>
  </sortState>
  <conditionalFormatting sqref="F1:S1 A1:D1">
    <cfRule type="cellIs" dxfId="98" priority="39" operator="equal">
      <formula>#REF!</formula>
    </cfRule>
  </conditionalFormatting>
  <conditionalFormatting sqref="E1 B247:C247 B226:C243 D226:D247 A248:D254 F256:S297 A256:D297 B255:D255 A2:S213 E226:S255 B214:S225 A214:A255">
    <cfRule type="cellIs" dxfId="97" priority="38" operator="equal">
      <formula>#REF!</formula>
    </cfRule>
  </conditionalFormatting>
  <conditionalFormatting sqref="N1">
    <cfRule type="cellIs" dxfId="96" priority="40" operator="equal">
      <formula>#REF!</formula>
    </cfRule>
  </conditionalFormatting>
  <conditionalFormatting sqref="S1">
    <cfRule type="cellIs" dxfId="95" priority="41" operator="equal">
      <formula>#REF!</formula>
    </cfRule>
  </conditionalFormatting>
  <conditionalFormatting sqref="A1:S1">
    <cfRule type="cellIs" dxfId="94" priority="42" operator="equal">
      <formula>#REF!</formula>
    </cfRule>
  </conditionalFormatting>
  <conditionalFormatting sqref="E1">
    <cfRule type="duplicateValues" dxfId="93" priority="43"/>
  </conditionalFormatting>
  <conditionalFormatting sqref="B246:C246">
    <cfRule type="cellIs" dxfId="92" priority="35" operator="equal">
      <formula>#REF!</formula>
    </cfRule>
  </conditionalFormatting>
  <conditionalFormatting sqref="B246:C247 E246:S247 E226:S243 B226:C243 D226:D247 A248:S254 A256:S297 B255:S255 A2:S213 B214:S225 A214:A255">
    <cfRule type="cellIs" dxfId="91" priority="34" operator="equal">
      <formula>$Y$1</formula>
    </cfRule>
  </conditionalFormatting>
  <conditionalFormatting sqref="E256:E297">
    <cfRule type="cellIs" dxfId="90" priority="32" operator="equal">
      <formula>#REF!</formula>
    </cfRule>
  </conditionalFormatting>
  <conditionalFormatting sqref="B244:C245">
    <cfRule type="cellIs" dxfId="89" priority="19" operator="equal">
      <formula>#REF!</formula>
    </cfRule>
  </conditionalFormatting>
  <conditionalFormatting sqref="B244:C245 E244:S245">
    <cfRule type="cellIs" dxfId="88" priority="18" operator="equal">
      <formula>$Y$1</formula>
    </cfRule>
  </conditionalFormatting>
  <conditionalFormatting sqref="E1:E1048576">
    <cfRule type="cellIs" dxfId="87" priority="17" operator="greaterThan">
      <formula>$U$1</formula>
    </cfRule>
  </conditionalFormatting>
  <conditionalFormatting sqref="T1">
    <cfRule type="cellIs" dxfId="86" priority="1" operator="equal">
      <formula>#REF!</formula>
    </cfRule>
  </conditionalFormatting>
  <conditionalFormatting sqref="T1">
    <cfRule type="cellIs" dxfId="85" priority="2" operator="equal">
      <formula>#REF!</formula>
    </cfRule>
  </conditionalFormatting>
  <conditionalFormatting sqref="T1">
    <cfRule type="cellIs" dxfId="84" priority="3" operator="equal">
      <formula>#REF!</formula>
    </cfRule>
  </conditionalFormatting>
  <conditionalFormatting sqref="N248 N2:N243 S244:S247 S249:S281">
    <cfRule type="cellIs" dxfId="83" priority="3513" operator="equal">
      <formula>#REF!</formula>
    </cfRule>
  </conditionalFormatting>
  <conditionalFormatting sqref="E244:E247 E249:E281">
    <cfRule type="duplicateValues" dxfId="82" priority="3517"/>
  </conditionalFormatting>
  <conditionalFormatting sqref="N282:N297">
    <cfRule type="cellIs" dxfId="81" priority="3518" operator="equal">
      <formula>#REF!</formula>
    </cfRule>
  </conditionalFormatting>
  <conditionalFormatting sqref="S248 S2:S243 S282:S297">
    <cfRule type="cellIs" dxfId="80" priority="3519" operator="equal">
      <formula>#REF!</formula>
    </cfRule>
  </conditionalFormatting>
  <conditionalFormatting sqref="E282:E297 E248 E2:E243">
    <cfRule type="duplicateValues" dxfId="79" priority="3573"/>
  </conditionalFormatting>
  <pageMargins left="0.23622047244094491" right="0.23622047244094491" top="0.74803149606299213" bottom="0.74803149606299213" header="0.31496062992125984" footer="0.31496062992125984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37" operator="equal" id="{F391FF09-3016-4D08-944C-2AA700FDA807}">
            <xm:f>'\\server-skj01\D\1วิชาการ 2562\22562\งานทะเบียน\[ข้อมูลนักเรียน 22562 ล่าสุด.xlsx]ออกกลางปี 2'!#REF!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B246:C247 E246:S247 E226:S243 B226:C243 D226:D247 A248:S254 A256:S297 B255:S255 A2:S213 B214:S225 A214:A255</xm:sqref>
        </x14:conditionalFormatting>
        <x14:conditionalFormatting xmlns:xm="http://schemas.microsoft.com/office/excel/2006/main">
          <x14:cfRule type="cellIs" priority="20" operator="equal" id="{88343EBE-6A3E-448A-BC80-2FD395083392}">
            <xm:f>'\\server-skj01\D\1วิชาการ 2562\22562\งานทะเบียน\[ข้อมูลนักเรียน 22562 ล่าสุด.xlsx]ออกกลางปี 2'!#REF!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B244:C245 E244:S245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A889"/>
  <sheetViews>
    <sheetView tabSelected="1" topLeftCell="K1" zoomScale="80" zoomScaleNormal="80" workbookViewId="0">
      <pane ySplit="1" topLeftCell="A869" activePane="bottomLeft" state="frozen"/>
      <selection activeCell="J11" sqref="J11"/>
      <selection pane="bottomLeft" activeCell="V375" sqref="V375:W889"/>
    </sheetView>
  </sheetViews>
  <sheetFormatPr defaultColWidth="9" defaultRowHeight="18.75" x14ac:dyDescent="0.3"/>
  <cols>
    <col min="1" max="1" width="5.25" style="207" bestFit="1" customWidth="1"/>
    <col min="2" max="2" width="3.25" style="207" bestFit="1" customWidth="1"/>
    <col min="3" max="3" width="4" style="207" bestFit="1" customWidth="1"/>
    <col min="4" max="4" width="5" style="207" bestFit="1" customWidth="1"/>
    <col min="5" max="5" width="9.875" style="207" bestFit="1" customWidth="1"/>
    <col min="6" max="6" width="8.125" style="208" bestFit="1" customWidth="1"/>
    <col min="7" max="7" width="13.875" style="208" bestFit="1" customWidth="1"/>
    <col min="8" max="8" width="21" style="208" customWidth="1"/>
    <col min="9" max="9" width="28.625" style="208" customWidth="1"/>
    <col min="10" max="10" width="34.75" style="208" customWidth="1"/>
    <col min="11" max="11" width="7.25" style="207" customWidth="1"/>
    <col min="12" max="12" width="15.125" style="208" customWidth="1"/>
    <col min="13" max="13" width="17.75" style="208" customWidth="1"/>
    <col min="14" max="14" width="4" style="207" customWidth="1"/>
    <col min="15" max="15" width="16.375" style="209" customWidth="1"/>
    <col min="16" max="16" width="10.375" style="207" hidden="1" customWidth="1"/>
    <col min="17" max="17" width="9.375" style="207" hidden="1" customWidth="1"/>
    <col min="18" max="18" width="6.375" style="207" customWidth="1"/>
    <col min="19" max="19" width="18" style="203" customWidth="1"/>
    <col min="20" max="20" width="51.25" style="207" bestFit="1" customWidth="1"/>
    <col min="21" max="21" width="8.625" style="207" customWidth="1"/>
    <col min="22" max="22" width="16.75" style="207" customWidth="1"/>
    <col min="23" max="23" width="15.625" style="207" bestFit="1" customWidth="1"/>
    <col min="24" max="24" width="4.375" style="207" bestFit="1" customWidth="1"/>
    <col min="25" max="25" width="3.25" style="207" bestFit="1" customWidth="1"/>
    <col min="26" max="16384" width="9" style="207"/>
  </cols>
  <sheetData>
    <row r="1" spans="1:25" s="199" customFormat="1" x14ac:dyDescent="0.3">
      <c r="A1" s="199" t="s">
        <v>349</v>
      </c>
      <c r="B1" s="199" t="s">
        <v>348</v>
      </c>
      <c r="C1" s="199" t="s">
        <v>347</v>
      </c>
      <c r="D1" s="199" t="s">
        <v>346</v>
      </c>
      <c r="E1" s="199" t="s">
        <v>345</v>
      </c>
      <c r="F1" s="200" t="s">
        <v>344</v>
      </c>
      <c r="G1" s="199" t="s">
        <v>343</v>
      </c>
      <c r="H1" s="199" t="s">
        <v>342</v>
      </c>
      <c r="I1" s="199" t="s">
        <v>341</v>
      </c>
      <c r="J1" s="199" t="s">
        <v>340</v>
      </c>
      <c r="K1" s="199" t="s">
        <v>1926</v>
      </c>
      <c r="L1" s="199" t="s">
        <v>375</v>
      </c>
      <c r="M1" s="199" t="s">
        <v>376</v>
      </c>
      <c r="N1" s="199" t="s">
        <v>339</v>
      </c>
      <c r="O1" s="201" t="s">
        <v>338</v>
      </c>
      <c r="P1" s="199" t="s">
        <v>337</v>
      </c>
      <c r="Q1" s="199" t="s">
        <v>336</v>
      </c>
      <c r="R1" s="199" t="s">
        <v>335</v>
      </c>
      <c r="S1" s="203" t="s">
        <v>350</v>
      </c>
      <c r="T1" s="203" t="s">
        <v>5252</v>
      </c>
      <c r="U1" s="203" t="s">
        <v>5224</v>
      </c>
      <c r="V1" s="199">
        <v>19728</v>
      </c>
      <c r="W1" s="199" t="s">
        <v>2041</v>
      </c>
      <c r="X1" s="199">
        <f>COUNTIF(X2:X8162,1)</f>
        <v>888</v>
      </c>
      <c r="Y1" s="199" t="s">
        <v>2042</v>
      </c>
    </row>
    <row r="2" spans="1:25" s="199" customFormat="1" x14ac:dyDescent="0.3">
      <c r="A2" s="207">
        <v>1</v>
      </c>
      <c r="B2" s="207">
        <v>1</v>
      </c>
      <c r="C2" s="301">
        <v>1</v>
      </c>
      <c r="D2" s="301">
        <v>1</v>
      </c>
      <c r="E2" s="207">
        <v>19437</v>
      </c>
      <c r="F2" s="302" t="s">
        <v>446</v>
      </c>
      <c r="G2" s="208" t="s">
        <v>5559</v>
      </c>
      <c r="H2" s="208" t="s">
        <v>396</v>
      </c>
      <c r="I2" s="208" t="str">
        <f t="shared" ref="I2:I65" si="0">F2&amp;G2&amp;"  "&amp;H2</f>
        <v>เด็กชายกฤติวัฒน์   พุ่มเจริญ</v>
      </c>
      <c r="J2" s="208" t="str">
        <f t="shared" ref="J2:J65" si="1">K2&amp;L2&amp;"  "&amp;M2</f>
        <v>Mr.Krittiwat  Poomjarern</v>
      </c>
      <c r="K2" s="207" t="str">
        <f t="shared" ref="K2:K65" si="2">IF(N2=1,"Mr.","Ms.")</f>
        <v>Mr.</v>
      </c>
      <c r="L2" s="208" t="s">
        <v>5952</v>
      </c>
      <c r="M2" s="208" t="s">
        <v>5953</v>
      </c>
      <c r="N2" s="207">
        <v>1</v>
      </c>
      <c r="O2" s="209">
        <v>238147</v>
      </c>
      <c r="P2" s="210">
        <f t="shared" ref="P2:P65" si="3">DATE(YEAR(O2)-543,MONTH(O2),DAY(O2))</f>
        <v>39821</v>
      </c>
      <c r="Q2" s="210">
        <f t="shared" ref="Q2:Q65" ca="1" si="4">TODAY()</f>
        <v>44376</v>
      </c>
      <c r="R2" s="284">
        <f t="shared" ref="R2:R65" ca="1" si="5">DATEDIF(P2,Q2,"Y")</f>
        <v>12</v>
      </c>
      <c r="S2" s="203">
        <v>1609900912856</v>
      </c>
      <c r="T2" s="213" t="s">
        <v>6500</v>
      </c>
      <c r="U2" s="301" t="s">
        <v>5228</v>
      </c>
      <c r="X2" s="199">
        <v>1</v>
      </c>
    </row>
    <row r="3" spans="1:25" s="199" customFormat="1" x14ac:dyDescent="0.3">
      <c r="A3" s="207">
        <v>2</v>
      </c>
      <c r="B3" s="207">
        <v>1</v>
      </c>
      <c r="C3" s="301">
        <v>1</v>
      </c>
      <c r="D3" s="301">
        <v>2</v>
      </c>
      <c r="E3" s="207">
        <v>19438</v>
      </c>
      <c r="F3" s="302" t="s">
        <v>446</v>
      </c>
      <c r="G3" s="208" t="s">
        <v>5560</v>
      </c>
      <c r="H3" s="208" t="s">
        <v>5561</v>
      </c>
      <c r="I3" s="208" t="str">
        <f t="shared" si="0"/>
        <v>เด็กชายกิตตินันท์   สาระไกร</v>
      </c>
      <c r="J3" s="208" t="str">
        <f t="shared" si="1"/>
        <v>Mr.Kittinan  Sarakrai</v>
      </c>
      <c r="K3" s="207" t="str">
        <f t="shared" si="2"/>
        <v>Mr.</v>
      </c>
      <c r="L3" s="208" t="s">
        <v>5954</v>
      </c>
      <c r="M3" s="208" t="s">
        <v>5955</v>
      </c>
      <c r="N3" s="207">
        <v>1</v>
      </c>
      <c r="O3" s="209">
        <v>238160</v>
      </c>
      <c r="P3" s="210">
        <f t="shared" si="3"/>
        <v>39834</v>
      </c>
      <c r="Q3" s="210">
        <f t="shared" ca="1" si="4"/>
        <v>44376</v>
      </c>
      <c r="R3" s="284">
        <f t="shared" ca="1" si="5"/>
        <v>12</v>
      </c>
      <c r="S3" s="203">
        <v>1600102053742</v>
      </c>
      <c r="T3" s="213" t="s">
        <v>6500</v>
      </c>
      <c r="U3" s="301" t="s">
        <v>5228</v>
      </c>
      <c r="X3" s="199">
        <v>1</v>
      </c>
    </row>
    <row r="4" spans="1:25" s="199" customFormat="1" x14ac:dyDescent="0.3">
      <c r="A4" s="207">
        <v>3</v>
      </c>
      <c r="B4" s="207">
        <v>1</v>
      </c>
      <c r="C4" s="301">
        <v>1</v>
      </c>
      <c r="D4" s="301">
        <v>3</v>
      </c>
      <c r="E4" s="207">
        <v>19439</v>
      </c>
      <c r="F4" s="302" t="s">
        <v>446</v>
      </c>
      <c r="G4" s="208" t="s">
        <v>5562</v>
      </c>
      <c r="H4" s="208" t="s">
        <v>234</v>
      </c>
      <c r="I4" s="208" t="str">
        <f t="shared" si="0"/>
        <v>เด็กชายกิตติภูมิ   จรรยา</v>
      </c>
      <c r="J4" s="208" t="str">
        <f t="shared" si="1"/>
        <v>Mr.Kittiphoom  Janya</v>
      </c>
      <c r="K4" s="207" t="str">
        <f t="shared" si="2"/>
        <v>Mr.</v>
      </c>
      <c r="L4" s="208" t="s">
        <v>5956</v>
      </c>
      <c r="M4" s="208" t="s">
        <v>5957</v>
      </c>
      <c r="N4" s="207">
        <v>1</v>
      </c>
      <c r="O4" s="209">
        <v>238076</v>
      </c>
      <c r="P4" s="210">
        <f t="shared" si="3"/>
        <v>39750</v>
      </c>
      <c r="Q4" s="210">
        <f t="shared" ca="1" si="4"/>
        <v>44376</v>
      </c>
      <c r="R4" s="284">
        <f t="shared" ca="1" si="5"/>
        <v>12</v>
      </c>
      <c r="S4" s="203">
        <v>1600102049184</v>
      </c>
      <c r="T4" s="213" t="s">
        <v>6497</v>
      </c>
      <c r="U4" s="301" t="s">
        <v>5241</v>
      </c>
      <c r="X4" s="199">
        <v>1</v>
      </c>
    </row>
    <row r="5" spans="1:25" s="199" customFormat="1" x14ac:dyDescent="0.3">
      <c r="A5" s="207">
        <v>4</v>
      </c>
      <c r="B5" s="207">
        <v>1</v>
      </c>
      <c r="C5" s="301">
        <v>1</v>
      </c>
      <c r="D5" s="301">
        <v>4</v>
      </c>
      <c r="E5" s="207">
        <v>19440</v>
      </c>
      <c r="F5" s="302" t="s">
        <v>446</v>
      </c>
      <c r="G5" s="208" t="s">
        <v>5563</v>
      </c>
      <c r="H5" s="208" t="s">
        <v>5564</v>
      </c>
      <c r="I5" s="208" t="str">
        <f t="shared" si="0"/>
        <v>เด็กชายขุมทรัพย์   โพธิ์ศรี</v>
      </c>
      <c r="J5" s="208" t="str">
        <f t="shared" si="1"/>
        <v>Mr.Khumsap  Phosri</v>
      </c>
      <c r="K5" s="207" t="str">
        <f t="shared" si="2"/>
        <v>Mr.</v>
      </c>
      <c r="L5" s="208" t="s">
        <v>5958</v>
      </c>
      <c r="M5" s="208" t="s">
        <v>5959</v>
      </c>
      <c r="N5" s="207">
        <v>1</v>
      </c>
      <c r="O5" s="209">
        <v>237698</v>
      </c>
      <c r="P5" s="210">
        <f t="shared" si="3"/>
        <v>39371</v>
      </c>
      <c r="Q5" s="210">
        <f t="shared" ca="1" si="4"/>
        <v>44376</v>
      </c>
      <c r="R5" s="284">
        <f t="shared" ca="1" si="5"/>
        <v>13</v>
      </c>
      <c r="S5" s="203">
        <v>1600300135923</v>
      </c>
      <c r="T5" s="213" t="s">
        <v>6498</v>
      </c>
      <c r="U5" s="301" t="s">
        <v>5240</v>
      </c>
      <c r="X5" s="199">
        <v>1</v>
      </c>
    </row>
    <row r="6" spans="1:25" s="199" customFormat="1" x14ac:dyDescent="0.3">
      <c r="A6" s="207">
        <v>5</v>
      </c>
      <c r="B6" s="207">
        <v>1</v>
      </c>
      <c r="C6" s="301">
        <v>1</v>
      </c>
      <c r="D6" s="301">
        <v>5</v>
      </c>
      <c r="E6" s="207">
        <v>19441</v>
      </c>
      <c r="F6" s="302" t="s">
        <v>446</v>
      </c>
      <c r="G6" s="208" t="s">
        <v>5335</v>
      </c>
      <c r="H6" s="208" t="s">
        <v>5565</v>
      </c>
      <c r="I6" s="208" t="str">
        <f t="shared" si="0"/>
        <v>เด็กชายคณิศร   รุ่งโรจน์</v>
      </c>
      <c r="J6" s="208" t="str">
        <f t="shared" si="1"/>
        <v>Mr.Khanisorn  Roongrote</v>
      </c>
      <c r="K6" s="207" t="str">
        <f t="shared" si="2"/>
        <v>Mr.</v>
      </c>
      <c r="L6" s="208" t="s">
        <v>5960</v>
      </c>
      <c r="M6" s="208" t="s">
        <v>5961</v>
      </c>
      <c r="N6" s="207">
        <v>1</v>
      </c>
      <c r="O6" s="209">
        <v>238161</v>
      </c>
      <c r="P6" s="210">
        <f t="shared" si="3"/>
        <v>39835</v>
      </c>
      <c r="Q6" s="210">
        <f t="shared" ca="1" si="4"/>
        <v>44376</v>
      </c>
      <c r="R6" s="284">
        <f t="shared" ca="1" si="5"/>
        <v>12</v>
      </c>
      <c r="S6" s="203">
        <v>1609900914255</v>
      </c>
      <c r="T6" s="213" t="s">
        <v>6500</v>
      </c>
      <c r="U6" s="301" t="s">
        <v>5228</v>
      </c>
      <c r="X6" s="199">
        <v>1</v>
      </c>
    </row>
    <row r="7" spans="1:25" s="199" customFormat="1" x14ac:dyDescent="0.3">
      <c r="A7" s="207">
        <v>6</v>
      </c>
      <c r="B7" s="207">
        <v>1</v>
      </c>
      <c r="C7" s="301">
        <v>1</v>
      </c>
      <c r="D7" s="301">
        <v>6</v>
      </c>
      <c r="E7" s="207">
        <v>19442</v>
      </c>
      <c r="F7" s="302" t="s">
        <v>446</v>
      </c>
      <c r="G7" s="208" t="s">
        <v>5566</v>
      </c>
      <c r="H7" s="208" t="s">
        <v>5567</v>
      </c>
      <c r="I7" s="208" t="str">
        <f t="shared" si="0"/>
        <v>เด็กชายจิรานุวัช   เกิดแก้ว</v>
      </c>
      <c r="J7" s="208" t="str">
        <f t="shared" si="1"/>
        <v>Mr.Jiranuwat  Kerdkaew</v>
      </c>
      <c r="K7" s="207" t="str">
        <f t="shared" si="2"/>
        <v>Mr.</v>
      </c>
      <c r="L7" s="208" t="s">
        <v>5962</v>
      </c>
      <c r="M7" s="208" t="s">
        <v>5963</v>
      </c>
      <c r="N7" s="207">
        <v>1</v>
      </c>
      <c r="O7" s="209">
        <v>237953</v>
      </c>
      <c r="P7" s="210">
        <f t="shared" si="3"/>
        <v>39627</v>
      </c>
      <c r="Q7" s="210">
        <f t="shared" ca="1" si="4"/>
        <v>44376</v>
      </c>
      <c r="R7" s="284">
        <f t="shared" ca="1" si="5"/>
        <v>13</v>
      </c>
      <c r="S7" s="203">
        <v>1600102042562</v>
      </c>
      <c r="T7" s="213" t="s">
        <v>6405</v>
      </c>
      <c r="U7" s="301" t="s">
        <v>5226</v>
      </c>
      <c r="X7" s="199">
        <v>1</v>
      </c>
    </row>
    <row r="8" spans="1:25" s="199" customFormat="1" x14ac:dyDescent="0.3">
      <c r="A8" s="207">
        <v>7</v>
      </c>
      <c r="B8" s="207">
        <v>1</v>
      </c>
      <c r="C8" s="301">
        <v>1</v>
      </c>
      <c r="D8" s="301">
        <v>7</v>
      </c>
      <c r="E8" s="207">
        <v>19443</v>
      </c>
      <c r="F8" s="302" t="s">
        <v>446</v>
      </c>
      <c r="G8" s="208" t="s">
        <v>5568</v>
      </c>
      <c r="H8" s="208" t="s">
        <v>5569</v>
      </c>
      <c r="I8" s="208" t="str">
        <f t="shared" si="0"/>
        <v>เด็กชายชนะวัฒน์   อินทสะอาด</v>
      </c>
      <c r="J8" s="208" t="str">
        <f t="shared" si="1"/>
        <v>Mr.Chanawat  Inthasa-ard</v>
      </c>
      <c r="K8" s="207" t="str">
        <f t="shared" si="2"/>
        <v>Mr.</v>
      </c>
      <c r="L8" s="208" t="s">
        <v>5964</v>
      </c>
      <c r="M8" s="208" t="s">
        <v>5965</v>
      </c>
      <c r="N8" s="207">
        <v>1</v>
      </c>
      <c r="O8" s="209">
        <v>238116</v>
      </c>
      <c r="P8" s="210">
        <f t="shared" si="3"/>
        <v>39790</v>
      </c>
      <c r="Q8" s="210">
        <f t="shared" ca="1" si="4"/>
        <v>44376</v>
      </c>
      <c r="R8" s="284">
        <f t="shared" ca="1" si="5"/>
        <v>12</v>
      </c>
      <c r="S8" s="203">
        <v>1609900908891</v>
      </c>
      <c r="T8" s="213" t="s">
        <v>6404</v>
      </c>
      <c r="U8" s="301" t="s">
        <v>5225</v>
      </c>
      <c r="X8" s="199">
        <v>1</v>
      </c>
    </row>
    <row r="9" spans="1:25" s="199" customFormat="1" x14ac:dyDescent="0.3">
      <c r="A9" s="207">
        <v>8</v>
      </c>
      <c r="B9" s="207">
        <v>1</v>
      </c>
      <c r="C9" s="301">
        <v>1</v>
      </c>
      <c r="D9" s="301">
        <v>8</v>
      </c>
      <c r="E9" s="207">
        <v>19444</v>
      </c>
      <c r="F9" s="302" t="s">
        <v>446</v>
      </c>
      <c r="G9" s="208" t="s">
        <v>5570</v>
      </c>
      <c r="H9" s="208" t="s">
        <v>5571</v>
      </c>
      <c r="I9" s="208" t="str">
        <f t="shared" si="0"/>
        <v>เด็กชายชนาภรณ์   ศรีฉ่ำ</v>
      </c>
      <c r="J9" s="208" t="str">
        <f t="shared" si="1"/>
        <v>Mr.Chanaphorn  Sricham</v>
      </c>
      <c r="K9" s="207" t="str">
        <f t="shared" si="2"/>
        <v>Mr.</v>
      </c>
      <c r="L9" s="208" t="s">
        <v>5966</v>
      </c>
      <c r="M9" s="208" t="s">
        <v>5967</v>
      </c>
      <c r="N9" s="207">
        <v>1</v>
      </c>
      <c r="O9" s="209">
        <v>236982</v>
      </c>
      <c r="P9" s="210">
        <f t="shared" si="3"/>
        <v>38655</v>
      </c>
      <c r="Q9" s="210">
        <f t="shared" ca="1" si="4"/>
        <v>44376</v>
      </c>
      <c r="R9" s="284">
        <f t="shared" ca="1" si="5"/>
        <v>15</v>
      </c>
      <c r="S9" s="203">
        <v>1619900480131</v>
      </c>
      <c r="T9" s="213" t="s">
        <v>6500</v>
      </c>
      <c r="U9" s="301" t="s">
        <v>5228</v>
      </c>
      <c r="X9" s="199">
        <v>1</v>
      </c>
    </row>
    <row r="10" spans="1:25" s="199" customFormat="1" x14ac:dyDescent="0.3">
      <c r="A10" s="207">
        <v>9</v>
      </c>
      <c r="B10" s="207">
        <v>1</v>
      </c>
      <c r="C10" s="301">
        <v>1</v>
      </c>
      <c r="D10" s="301">
        <v>9</v>
      </c>
      <c r="E10" s="207">
        <v>19445</v>
      </c>
      <c r="F10" s="302" t="s">
        <v>446</v>
      </c>
      <c r="G10" s="208" t="s">
        <v>5572</v>
      </c>
      <c r="H10" s="208" t="s">
        <v>4120</v>
      </c>
      <c r="I10" s="208" t="str">
        <f t="shared" si="0"/>
        <v>เด็กชายชัยภัทร   เปี่ยมสุข</v>
      </c>
      <c r="J10" s="208" t="str">
        <f t="shared" si="1"/>
        <v>Mr.Chaiphat  Piamsuk</v>
      </c>
      <c r="K10" s="207" t="str">
        <f t="shared" si="2"/>
        <v>Mr.</v>
      </c>
      <c r="L10" s="208" t="s">
        <v>2590</v>
      </c>
      <c r="M10" s="208" t="s">
        <v>4815</v>
      </c>
      <c r="N10" s="207">
        <v>1</v>
      </c>
      <c r="O10" s="209">
        <v>238073</v>
      </c>
      <c r="P10" s="210">
        <f t="shared" si="3"/>
        <v>39747</v>
      </c>
      <c r="Q10" s="210">
        <f t="shared" ca="1" si="4"/>
        <v>44376</v>
      </c>
      <c r="R10" s="284">
        <f t="shared" ca="1" si="5"/>
        <v>12</v>
      </c>
      <c r="S10" s="203">
        <v>1139600499940</v>
      </c>
      <c r="T10" s="213" t="s">
        <v>6500</v>
      </c>
      <c r="U10" s="301" t="s">
        <v>5228</v>
      </c>
      <c r="X10" s="199">
        <v>1</v>
      </c>
    </row>
    <row r="11" spans="1:25" s="199" customFormat="1" x14ac:dyDescent="0.3">
      <c r="A11" s="207">
        <v>10</v>
      </c>
      <c r="B11" s="207">
        <v>1</v>
      </c>
      <c r="C11" s="301">
        <v>1</v>
      </c>
      <c r="D11" s="301">
        <v>10</v>
      </c>
      <c r="E11" s="207">
        <v>19446</v>
      </c>
      <c r="F11" s="302" t="s">
        <v>446</v>
      </c>
      <c r="G11" s="208" t="s">
        <v>1821</v>
      </c>
      <c r="H11" s="208" t="s">
        <v>5573</v>
      </c>
      <c r="I11" s="208" t="str">
        <f t="shared" si="0"/>
        <v>เด็กชายณัฐดนัย   เเจ้งจิตร์</v>
      </c>
      <c r="J11" s="208" t="str">
        <f t="shared" si="1"/>
        <v>Mr.Natdanai  Jaengjit</v>
      </c>
      <c r="K11" s="207" t="str">
        <f t="shared" si="2"/>
        <v>Mr.</v>
      </c>
      <c r="L11" s="208" t="s">
        <v>5931</v>
      </c>
      <c r="M11" s="208" t="s">
        <v>5968</v>
      </c>
      <c r="N11" s="207">
        <v>1</v>
      </c>
      <c r="O11" s="209">
        <v>237968</v>
      </c>
      <c r="P11" s="210">
        <f t="shared" si="3"/>
        <v>39642</v>
      </c>
      <c r="Q11" s="210">
        <f t="shared" ca="1" si="4"/>
        <v>44376</v>
      </c>
      <c r="R11" s="284">
        <f t="shared" ca="1" si="5"/>
        <v>12</v>
      </c>
      <c r="S11" s="203">
        <v>1189900486207</v>
      </c>
      <c r="T11" s="213" t="s">
        <v>6500</v>
      </c>
      <c r="U11" s="301" t="s">
        <v>5228</v>
      </c>
      <c r="X11" s="199">
        <v>1</v>
      </c>
    </row>
    <row r="12" spans="1:25" s="199" customFormat="1" x14ac:dyDescent="0.3">
      <c r="A12" s="207">
        <v>11</v>
      </c>
      <c r="B12" s="207">
        <v>1</v>
      </c>
      <c r="C12" s="301">
        <v>1</v>
      </c>
      <c r="D12" s="301">
        <v>11</v>
      </c>
      <c r="E12" s="207">
        <v>19447</v>
      </c>
      <c r="F12" s="302" t="s">
        <v>446</v>
      </c>
      <c r="G12" s="208" t="s">
        <v>5333</v>
      </c>
      <c r="H12" s="208" t="s">
        <v>31</v>
      </c>
      <c r="I12" s="208" t="str">
        <f t="shared" si="0"/>
        <v>เด็กชายณัฐนันท์   บุญมา</v>
      </c>
      <c r="J12" s="208" t="str">
        <f t="shared" si="1"/>
        <v>Mr.Natthanan  Boonma</v>
      </c>
      <c r="K12" s="207" t="str">
        <f t="shared" si="2"/>
        <v>Mr.</v>
      </c>
      <c r="L12" s="208" t="s">
        <v>1956</v>
      </c>
      <c r="M12" s="208" t="s">
        <v>5933</v>
      </c>
      <c r="N12" s="207">
        <v>1</v>
      </c>
      <c r="O12" s="209">
        <v>238134</v>
      </c>
      <c r="P12" s="210">
        <f t="shared" si="3"/>
        <v>39808</v>
      </c>
      <c r="Q12" s="210">
        <f t="shared" ca="1" si="4"/>
        <v>44376</v>
      </c>
      <c r="R12" s="284">
        <f t="shared" ca="1" si="5"/>
        <v>12</v>
      </c>
      <c r="S12" s="203">
        <v>1600102052738</v>
      </c>
      <c r="T12" s="213" t="s">
        <v>6500</v>
      </c>
      <c r="U12" s="301" t="s">
        <v>5228</v>
      </c>
      <c r="X12" s="199">
        <v>1</v>
      </c>
    </row>
    <row r="13" spans="1:25" s="199" customFormat="1" x14ac:dyDescent="0.3">
      <c r="A13" s="207">
        <v>12</v>
      </c>
      <c r="B13" s="207">
        <v>1</v>
      </c>
      <c r="C13" s="301">
        <v>1</v>
      </c>
      <c r="D13" s="301">
        <v>12</v>
      </c>
      <c r="E13" s="207">
        <v>19448</v>
      </c>
      <c r="F13" s="302" t="s">
        <v>446</v>
      </c>
      <c r="G13" s="208" t="s">
        <v>5574</v>
      </c>
      <c r="H13" s="208" t="s">
        <v>4491</v>
      </c>
      <c r="I13" s="208" t="str">
        <f t="shared" si="0"/>
        <v>เด็กชายนริศ   ผึ้งแย้ม</v>
      </c>
      <c r="J13" s="208" t="str">
        <f t="shared" si="1"/>
        <v>Mr.Narit  Phungyaem</v>
      </c>
      <c r="K13" s="207" t="str">
        <f t="shared" si="2"/>
        <v>Mr.</v>
      </c>
      <c r="L13" s="208" t="s">
        <v>5969</v>
      </c>
      <c r="M13" s="208" t="s">
        <v>5970</v>
      </c>
      <c r="N13" s="207">
        <v>1</v>
      </c>
      <c r="O13" s="209">
        <v>238266</v>
      </c>
      <c r="P13" s="210">
        <f t="shared" si="3"/>
        <v>39939</v>
      </c>
      <c r="Q13" s="210">
        <f t="shared" ca="1" si="4"/>
        <v>44376</v>
      </c>
      <c r="R13" s="284">
        <f t="shared" ca="1" si="5"/>
        <v>12</v>
      </c>
      <c r="S13" s="203">
        <v>1200901541121</v>
      </c>
      <c r="T13" s="213" t="s">
        <v>6500</v>
      </c>
      <c r="U13" s="301" t="s">
        <v>5228</v>
      </c>
      <c r="X13" s="199">
        <v>1</v>
      </c>
    </row>
    <row r="14" spans="1:25" s="199" customFormat="1" x14ac:dyDescent="0.3">
      <c r="A14" s="207">
        <v>13</v>
      </c>
      <c r="B14" s="207">
        <v>1</v>
      </c>
      <c r="C14" s="301">
        <v>1</v>
      </c>
      <c r="D14" s="301">
        <v>13</v>
      </c>
      <c r="E14" s="207">
        <v>19449</v>
      </c>
      <c r="F14" s="302" t="s">
        <v>446</v>
      </c>
      <c r="G14" s="208" t="s">
        <v>5575</v>
      </c>
      <c r="H14" s="208" t="s">
        <v>5576</v>
      </c>
      <c r="I14" s="208" t="str">
        <f t="shared" si="0"/>
        <v>เด็กชายปณิธาน    รุ่งเรืองวงษ์</v>
      </c>
      <c r="J14" s="208" t="str">
        <f t="shared" si="1"/>
        <v>Mr.Panitharn  Roongruangwong</v>
      </c>
      <c r="K14" s="207" t="str">
        <f t="shared" si="2"/>
        <v>Mr.</v>
      </c>
      <c r="L14" s="208" t="s">
        <v>5971</v>
      </c>
      <c r="M14" s="208" t="s">
        <v>5972</v>
      </c>
      <c r="N14" s="207">
        <v>1</v>
      </c>
      <c r="O14" s="209">
        <v>237975</v>
      </c>
      <c r="P14" s="210">
        <f t="shared" si="3"/>
        <v>39649</v>
      </c>
      <c r="Q14" s="210">
        <f t="shared" ca="1" si="4"/>
        <v>44376</v>
      </c>
      <c r="R14" s="284">
        <f t="shared" ca="1" si="5"/>
        <v>12</v>
      </c>
      <c r="S14" s="203">
        <v>1199600463953</v>
      </c>
      <c r="T14" s="213" t="s">
        <v>3390</v>
      </c>
      <c r="U14" s="301" t="s">
        <v>5330</v>
      </c>
      <c r="X14" s="199">
        <v>1</v>
      </c>
    </row>
    <row r="15" spans="1:25" s="199" customFormat="1" x14ac:dyDescent="0.3">
      <c r="A15" s="207">
        <v>14</v>
      </c>
      <c r="B15" s="207">
        <v>1</v>
      </c>
      <c r="C15" s="301">
        <v>1</v>
      </c>
      <c r="D15" s="301">
        <v>14</v>
      </c>
      <c r="E15" s="207">
        <v>19450</v>
      </c>
      <c r="F15" s="302" t="s">
        <v>446</v>
      </c>
      <c r="G15" s="208" t="s">
        <v>5577</v>
      </c>
      <c r="H15" s="208" t="s">
        <v>5578</v>
      </c>
      <c r="I15" s="208" t="str">
        <f t="shared" si="0"/>
        <v>เด็กชายปิยพงฐ์   คงนาน</v>
      </c>
      <c r="J15" s="208" t="str">
        <f t="shared" si="1"/>
        <v>Mr.Piyaphong  Khongnan</v>
      </c>
      <c r="K15" s="207" t="str">
        <f t="shared" si="2"/>
        <v>Mr.</v>
      </c>
      <c r="L15" s="208" t="s">
        <v>5973</v>
      </c>
      <c r="M15" s="208" t="s">
        <v>5974</v>
      </c>
      <c r="N15" s="207">
        <v>1</v>
      </c>
      <c r="O15" s="209">
        <v>237852</v>
      </c>
      <c r="P15" s="210">
        <f t="shared" si="3"/>
        <v>39526</v>
      </c>
      <c r="Q15" s="210">
        <f t="shared" ca="1" si="4"/>
        <v>44376</v>
      </c>
      <c r="R15" s="284">
        <f t="shared" ca="1" si="5"/>
        <v>13</v>
      </c>
      <c r="S15" s="203">
        <v>1609900921049</v>
      </c>
      <c r="T15" s="213" t="s">
        <v>6498</v>
      </c>
      <c r="U15" s="301" t="s">
        <v>5240</v>
      </c>
      <c r="X15" s="199">
        <v>1</v>
      </c>
    </row>
    <row r="16" spans="1:25" s="199" customFormat="1" x14ac:dyDescent="0.3">
      <c r="A16" s="207">
        <v>15</v>
      </c>
      <c r="B16" s="207">
        <v>1</v>
      </c>
      <c r="C16" s="301">
        <v>1</v>
      </c>
      <c r="D16" s="301">
        <v>15</v>
      </c>
      <c r="E16" s="207">
        <v>19451</v>
      </c>
      <c r="F16" s="302" t="s">
        <v>446</v>
      </c>
      <c r="G16" s="208" t="s">
        <v>5579</v>
      </c>
      <c r="H16" s="208" t="s">
        <v>5580</v>
      </c>
      <c r="I16" s="208" t="str">
        <f t="shared" si="0"/>
        <v>เด็กชายปิยะชัย   ต่ายน้อย</v>
      </c>
      <c r="J16" s="208" t="str">
        <f t="shared" si="1"/>
        <v>Mr.Piyachai  Tainoi</v>
      </c>
      <c r="K16" s="207" t="str">
        <f t="shared" si="2"/>
        <v>Mr.</v>
      </c>
      <c r="L16" s="208" t="s">
        <v>5975</v>
      </c>
      <c r="M16" s="208" t="s">
        <v>5976</v>
      </c>
      <c r="N16" s="207">
        <v>1</v>
      </c>
      <c r="O16" s="209">
        <v>237979</v>
      </c>
      <c r="P16" s="210">
        <f t="shared" si="3"/>
        <v>39653</v>
      </c>
      <c r="Q16" s="210">
        <f t="shared" ca="1" si="4"/>
        <v>44376</v>
      </c>
      <c r="R16" s="284">
        <f t="shared" ca="1" si="5"/>
        <v>12</v>
      </c>
      <c r="S16" s="203">
        <v>1609900890500</v>
      </c>
      <c r="T16" s="213" t="s">
        <v>6498</v>
      </c>
      <c r="U16" s="301" t="s">
        <v>5240</v>
      </c>
      <c r="X16" s="199">
        <v>1</v>
      </c>
    </row>
    <row r="17" spans="1:24" s="199" customFormat="1" x14ac:dyDescent="0.3">
      <c r="A17" s="207">
        <v>16</v>
      </c>
      <c r="B17" s="207">
        <v>1</v>
      </c>
      <c r="C17" s="301">
        <v>1</v>
      </c>
      <c r="D17" s="301">
        <v>16</v>
      </c>
      <c r="E17" s="207">
        <v>19452</v>
      </c>
      <c r="F17" s="302" t="s">
        <v>446</v>
      </c>
      <c r="G17" s="208" t="s">
        <v>5581</v>
      </c>
      <c r="H17" s="208" t="s">
        <v>5582</v>
      </c>
      <c r="I17" s="208" t="str">
        <f t="shared" si="0"/>
        <v>เด็กชายภูมิพัฒน์   เพ็งสมบูรณ์</v>
      </c>
      <c r="J17" s="208" t="str">
        <f t="shared" si="1"/>
        <v>Mr.Phumphat  Phengsomboon</v>
      </c>
      <c r="K17" s="207" t="str">
        <f t="shared" si="2"/>
        <v>Mr.</v>
      </c>
      <c r="L17" s="208" t="s">
        <v>5977</v>
      </c>
      <c r="M17" s="208" t="s">
        <v>5978</v>
      </c>
      <c r="N17" s="207">
        <v>1</v>
      </c>
      <c r="O17" s="209">
        <v>238132</v>
      </c>
      <c r="P17" s="210">
        <f t="shared" si="3"/>
        <v>39806</v>
      </c>
      <c r="Q17" s="210">
        <f t="shared" ca="1" si="4"/>
        <v>44376</v>
      </c>
      <c r="R17" s="284">
        <f t="shared" ca="1" si="5"/>
        <v>12</v>
      </c>
      <c r="S17" s="203">
        <v>1600102052321</v>
      </c>
      <c r="T17" s="213" t="s">
        <v>6498</v>
      </c>
      <c r="U17" s="301" t="s">
        <v>5240</v>
      </c>
      <c r="X17" s="199">
        <v>1</v>
      </c>
    </row>
    <row r="18" spans="1:24" s="199" customFormat="1" x14ac:dyDescent="0.3">
      <c r="A18" s="207">
        <v>17</v>
      </c>
      <c r="B18" s="207">
        <v>1</v>
      </c>
      <c r="C18" s="301">
        <v>1</v>
      </c>
      <c r="D18" s="301">
        <v>17</v>
      </c>
      <c r="E18" s="207">
        <v>19453</v>
      </c>
      <c r="F18" s="302" t="s">
        <v>446</v>
      </c>
      <c r="G18" s="208" t="s">
        <v>5583</v>
      </c>
      <c r="H18" s="208" t="s">
        <v>5584</v>
      </c>
      <c r="I18" s="208" t="str">
        <f t="shared" si="0"/>
        <v>เด็กชายวันชัย   คุ้มพุ่ม</v>
      </c>
      <c r="J18" s="208" t="str">
        <f t="shared" si="1"/>
        <v>Mr.Wanchai  Khoomphoom</v>
      </c>
      <c r="K18" s="207" t="str">
        <f t="shared" si="2"/>
        <v>Mr.</v>
      </c>
      <c r="L18" s="208" t="s">
        <v>5979</v>
      </c>
      <c r="M18" s="208" t="s">
        <v>5980</v>
      </c>
      <c r="N18" s="207">
        <v>1</v>
      </c>
      <c r="O18" s="209">
        <v>238116</v>
      </c>
      <c r="P18" s="210">
        <f t="shared" si="3"/>
        <v>39790</v>
      </c>
      <c r="Q18" s="210">
        <f t="shared" ca="1" si="4"/>
        <v>44376</v>
      </c>
      <c r="R18" s="284">
        <f t="shared" ca="1" si="5"/>
        <v>12</v>
      </c>
      <c r="S18" s="203">
        <v>1609900892286</v>
      </c>
      <c r="T18" s="213" t="s">
        <v>6498</v>
      </c>
      <c r="U18" s="301" t="s">
        <v>5240</v>
      </c>
      <c r="X18" s="199">
        <v>1</v>
      </c>
    </row>
    <row r="19" spans="1:24" s="199" customFormat="1" x14ac:dyDescent="0.3">
      <c r="A19" s="207">
        <v>18</v>
      </c>
      <c r="B19" s="207">
        <v>1</v>
      </c>
      <c r="C19" s="301">
        <v>1</v>
      </c>
      <c r="D19" s="301">
        <v>18</v>
      </c>
      <c r="E19" s="207">
        <v>19454</v>
      </c>
      <c r="F19" s="302" t="s">
        <v>446</v>
      </c>
      <c r="G19" s="208" t="s">
        <v>5585</v>
      </c>
      <c r="H19" s="208" t="s">
        <v>5586</v>
      </c>
      <c r="I19" s="208" t="str">
        <f t="shared" si="0"/>
        <v>เด็กชายวีรวัช   สัตระ</v>
      </c>
      <c r="J19" s="208" t="str">
        <f t="shared" si="1"/>
        <v>Mr.Weerawat  Sattara</v>
      </c>
      <c r="K19" s="207" t="str">
        <f t="shared" si="2"/>
        <v>Mr.</v>
      </c>
      <c r="L19" s="208" t="s">
        <v>5981</v>
      </c>
      <c r="M19" s="208" t="s">
        <v>5982</v>
      </c>
      <c r="N19" s="207">
        <v>1</v>
      </c>
      <c r="O19" s="209">
        <v>238126</v>
      </c>
      <c r="P19" s="210">
        <f t="shared" si="3"/>
        <v>39800</v>
      </c>
      <c r="Q19" s="210">
        <f t="shared" ca="1" si="4"/>
        <v>44376</v>
      </c>
      <c r="R19" s="284">
        <f t="shared" ca="1" si="5"/>
        <v>12</v>
      </c>
      <c r="S19" s="203">
        <v>1600102051944</v>
      </c>
      <c r="T19" s="213" t="s">
        <v>6498</v>
      </c>
      <c r="U19" s="301" t="s">
        <v>5240</v>
      </c>
      <c r="X19" s="199">
        <v>1</v>
      </c>
    </row>
    <row r="20" spans="1:24" s="199" customFormat="1" x14ac:dyDescent="0.3">
      <c r="A20" s="207">
        <v>19</v>
      </c>
      <c r="B20" s="207">
        <v>1</v>
      </c>
      <c r="C20" s="301">
        <v>1</v>
      </c>
      <c r="D20" s="301">
        <v>19</v>
      </c>
      <c r="E20" s="207">
        <v>19455</v>
      </c>
      <c r="F20" s="302" t="s">
        <v>446</v>
      </c>
      <c r="G20" s="208" t="s">
        <v>5587</v>
      </c>
      <c r="H20" s="208" t="s">
        <v>5588</v>
      </c>
      <c r="I20" s="208" t="str">
        <f t="shared" si="0"/>
        <v>เด็กชายศิลาดนธ์   อบเชย</v>
      </c>
      <c r="J20" s="208" t="str">
        <f t="shared" si="1"/>
        <v>Mr.Siladone  Obchoei</v>
      </c>
      <c r="K20" s="207" t="str">
        <f t="shared" si="2"/>
        <v>Mr.</v>
      </c>
      <c r="L20" s="208" t="s">
        <v>5983</v>
      </c>
      <c r="M20" s="208" t="s">
        <v>5984</v>
      </c>
      <c r="N20" s="207">
        <v>1</v>
      </c>
      <c r="O20" s="209">
        <v>238015</v>
      </c>
      <c r="P20" s="210">
        <f t="shared" si="3"/>
        <v>39689</v>
      </c>
      <c r="Q20" s="210">
        <f t="shared" ca="1" si="4"/>
        <v>44376</v>
      </c>
      <c r="R20" s="284">
        <f t="shared" ca="1" si="5"/>
        <v>12</v>
      </c>
      <c r="S20" s="203">
        <v>1609900894874</v>
      </c>
      <c r="T20" s="213" t="s">
        <v>6498</v>
      </c>
      <c r="U20" s="301" t="s">
        <v>5240</v>
      </c>
      <c r="X20" s="199">
        <v>1</v>
      </c>
    </row>
    <row r="21" spans="1:24" s="199" customFormat="1" x14ac:dyDescent="0.3">
      <c r="A21" s="207">
        <v>20</v>
      </c>
      <c r="B21" s="207">
        <v>1</v>
      </c>
      <c r="C21" s="301">
        <v>1</v>
      </c>
      <c r="D21" s="301">
        <v>20</v>
      </c>
      <c r="E21" s="207">
        <v>19456</v>
      </c>
      <c r="F21" s="302" t="s">
        <v>446</v>
      </c>
      <c r="G21" s="208" t="s">
        <v>5589</v>
      </c>
      <c r="H21" s="208" t="s">
        <v>5590</v>
      </c>
      <c r="I21" s="208" t="str">
        <f t="shared" si="0"/>
        <v>เด็กชายสรายุทธ   อ่ำนวล</v>
      </c>
      <c r="J21" s="208" t="str">
        <f t="shared" si="1"/>
        <v>Mr.Sarayuth  Amnuan</v>
      </c>
      <c r="K21" s="207" t="str">
        <f t="shared" si="2"/>
        <v>Mr.</v>
      </c>
      <c r="L21" s="208" t="s">
        <v>5985</v>
      </c>
      <c r="M21" s="208" t="s">
        <v>5986</v>
      </c>
      <c r="N21" s="207">
        <v>1</v>
      </c>
      <c r="O21" s="209">
        <v>238172</v>
      </c>
      <c r="P21" s="210">
        <f t="shared" si="3"/>
        <v>39846</v>
      </c>
      <c r="Q21" s="210">
        <f t="shared" ca="1" si="4"/>
        <v>44376</v>
      </c>
      <c r="R21" s="284">
        <f t="shared" ca="1" si="5"/>
        <v>12</v>
      </c>
      <c r="S21" s="203">
        <v>1609900915197</v>
      </c>
      <c r="T21" s="213" t="s">
        <v>6498</v>
      </c>
      <c r="U21" s="301" t="s">
        <v>5240</v>
      </c>
      <c r="X21" s="199">
        <v>1</v>
      </c>
    </row>
    <row r="22" spans="1:24" s="199" customFormat="1" x14ac:dyDescent="0.3">
      <c r="A22" s="207">
        <v>21</v>
      </c>
      <c r="B22" s="207">
        <v>1</v>
      </c>
      <c r="C22" s="301">
        <v>1</v>
      </c>
      <c r="D22" s="301">
        <v>21</v>
      </c>
      <c r="E22" s="207">
        <v>19457</v>
      </c>
      <c r="F22" s="302" t="s">
        <v>446</v>
      </c>
      <c r="G22" s="208" t="s">
        <v>5591</v>
      </c>
      <c r="H22" s="208" t="s">
        <v>5592</v>
      </c>
      <c r="I22" s="208" t="str">
        <f t="shared" si="0"/>
        <v>เด็กชายสิทธิเดช   ประสิทธิกสิกรรม</v>
      </c>
      <c r="J22" s="208" t="str">
        <f t="shared" si="1"/>
        <v>Mr.Sitthidate  Prasitthikam</v>
      </c>
      <c r="K22" s="207" t="str">
        <f t="shared" si="2"/>
        <v>Mr.</v>
      </c>
      <c r="L22" s="208" t="s">
        <v>5987</v>
      </c>
      <c r="M22" s="208" t="s">
        <v>5988</v>
      </c>
      <c r="N22" s="207">
        <v>1</v>
      </c>
      <c r="O22" s="209">
        <v>237693</v>
      </c>
      <c r="P22" s="210">
        <f t="shared" si="3"/>
        <v>39366</v>
      </c>
      <c r="Q22" s="210">
        <f t="shared" ca="1" si="4"/>
        <v>44376</v>
      </c>
      <c r="R22" s="284">
        <f t="shared" ca="1" si="5"/>
        <v>13</v>
      </c>
      <c r="S22" s="203">
        <v>1609900854724</v>
      </c>
      <c r="T22" s="213" t="s">
        <v>6498</v>
      </c>
      <c r="U22" s="301" t="s">
        <v>5240</v>
      </c>
      <c r="X22" s="199">
        <v>1</v>
      </c>
    </row>
    <row r="23" spans="1:24" s="199" customFormat="1" x14ac:dyDescent="0.3">
      <c r="A23" s="207">
        <v>22</v>
      </c>
      <c r="B23" s="207">
        <v>1</v>
      </c>
      <c r="C23" s="301">
        <v>1</v>
      </c>
      <c r="D23" s="301">
        <v>22</v>
      </c>
      <c r="E23" s="207">
        <v>19458</v>
      </c>
      <c r="F23" s="302" t="s">
        <v>446</v>
      </c>
      <c r="G23" s="208" t="s">
        <v>5593</v>
      </c>
      <c r="H23" s="208" t="s">
        <v>5594</v>
      </c>
      <c r="I23" s="208" t="str">
        <f t="shared" si="0"/>
        <v>เด็กชายสิทธิศักดิ์   กฤติยะโชติ</v>
      </c>
      <c r="J23" s="208" t="str">
        <f t="shared" si="1"/>
        <v>Mr.Sitthisak  Krittiyachot</v>
      </c>
      <c r="K23" s="207" t="str">
        <f t="shared" si="2"/>
        <v>Mr.</v>
      </c>
      <c r="L23" s="208" t="s">
        <v>5875</v>
      </c>
      <c r="M23" s="208" t="s">
        <v>5989</v>
      </c>
      <c r="N23" s="207">
        <v>1</v>
      </c>
      <c r="O23" s="209">
        <v>238233</v>
      </c>
      <c r="P23" s="210">
        <f t="shared" si="3"/>
        <v>39906</v>
      </c>
      <c r="Q23" s="210">
        <f t="shared" ca="1" si="4"/>
        <v>44376</v>
      </c>
      <c r="R23" s="284">
        <f t="shared" ca="1" si="5"/>
        <v>12</v>
      </c>
      <c r="S23" s="203">
        <v>1609900923076</v>
      </c>
      <c r="T23" s="213" t="s">
        <v>6498</v>
      </c>
      <c r="U23" s="301" t="s">
        <v>5240</v>
      </c>
      <c r="X23" s="199">
        <v>1</v>
      </c>
    </row>
    <row r="24" spans="1:24" s="199" customFormat="1" x14ac:dyDescent="0.3">
      <c r="A24" s="207">
        <v>23</v>
      </c>
      <c r="B24" s="207">
        <v>1</v>
      </c>
      <c r="C24" s="301">
        <v>1</v>
      </c>
      <c r="D24" s="301">
        <v>23</v>
      </c>
      <c r="E24" s="207">
        <v>19459</v>
      </c>
      <c r="F24" s="302" t="s">
        <v>446</v>
      </c>
      <c r="G24" s="208" t="s">
        <v>5595</v>
      </c>
      <c r="H24" s="208" t="s">
        <v>5596</v>
      </c>
      <c r="I24" s="208" t="str">
        <f t="shared" si="0"/>
        <v>เด็กชายอภิชาติ   ทักษวณิช</v>
      </c>
      <c r="J24" s="208" t="str">
        <f t="shared" si="1"/>
        <v>Mr.Aphichart  Thaksawanit</v>
      </c>
      <c r="K24" s="207" t="str">
        <f t="shared" si="2"/>
        <v>Mr.</v>
      </c>
      <c r="L24" s="208" t="s">
        <v>5990</v>
      </c>
      <c r="M24" s="208" t="s">
        <v>5991</v>
      </c>
      <c r="N24" s="207">
        <v>1</v>
      </c>
      <c r="O24" s="209">
        <v>238075</v>
      </c>
      <c r="P24" s="210">
        <f t="shared" si="3"/>
        <v>39749</v>
      </c>
      <c r="Q24" s="210">
        <f t="shared" ca="1" si="4"/>
        <v>44376</v>
      </c>
      <c r="R24" s="284">
        <f t="shared" ca="1" si="5"/>
        <v>12</v>
      </c>
      <c r="S24" s="203">
        <v>1609900902664</v>
      </c>
      <c r="T24" s="213" t="s">
        <v>6498</v>
      </c>
      <c r="U24" s="301" t="s">
        <v>5240</v>
      </c>
      <c r="X24" s="199">
        <v>1</v>
      </c>
    </row>
    <row r="25" spans="1:24" s="199" customFormat="1" x14ac:dyDescent="0.3">
      <c r="A25" s="207">
        <v>24</v>
      </c>
      <c r="B25" s="207">
        <v>1</v>
      </c>
      <c r="C25" s="301">
        <v>1</v>
      </c>
      <c r="D25" s="301">
        <v>24</v>
      </c>
      <c r="E25" s="207">
        <v>19680</v>
      </c>
      <c r="F25" s="302" t="s">
        <v>446</v>
      </c>
      <c r="G25" s="208" t="s">
        <v>5827</v>
      </c>
      <c r="H25" s="208" t="s">
        <v>5828</v>
      </c>
      <c r="I25" s="208" t="str">
        <f t="shared" si="0"/>
        <v>เด็กชายจักกฤษ  ขวัญทอง</v>
      </c>
      <c r="J25" s="208" t="str">
        <f t="shared" si="1"/>
        <v>Mr.Jakkrit  Khwanthong</v>
      </c>
      <c r="K25" s="207" t="str">
        <f t="shared" si="2"/>
        <v>Mr.</v>
      </c>
      <c r="L25" s="208" t="s">
        <v>5992</v>
      </c>
      <c r="M25" s="208" t="s">
        <v>5993</v>
      </c>
      <c r="N25" s="207">
        <v>1</v>
      </c>
      <c r="O25" s="209">
        <v>238166</v>
      </c>
      <c r="P25" s="210">
        <f t="shared" si="3"/>
        <v>39840</v>
      </c>
      <c r="Q25" s="210">
        <f t="shared" ca="1" si="4"/>
        <v>44376</v>
      </c>
      <c r="R25" s="284">
        <f t="shared" ca="1" si="5"/>
        <v>12</v>
      </c>
      <c r="S25" s="203">
        <v>1609900914387</v>
      </c>
      <c r="T25" s="213" t="s">
        <v>6404</v>
      </c>
      <c r="U25" s="301" t="s">
        <v>5225</v>
      </c>
      <c r="X25" s="199">
        <v>1</v>
      </c>
    </row>
    <row r="26" spans="1:24" s="199" customFormat="1" x14ac:dyDescent="0.3">
      <c r="A26" s="207">
        <v>25</v>
      </c>
      <c r="B26" s="207">
        <v>1</v>
      </c>
      <c r="C26" s="301">
        <v>1</v>
      </c>
      <c r="D26" s="301">
        <v>25</v>
      </c>
      <c r="E26" s="207">
        <v>19708</v>
      </c>
      <c r="F26" s="302" t="s">
        <v>446</v>
      </c>
      <c r="G26" s="208" t="s">
        <v>5867</v>
      </c>
      <c r="H26" s="208" t="s">
        <v>5868</v>
      </c>
      <c r="I26" s="208" t="str">
        <f t="shared" si="0"/>
        <v>เด็กชายวันชนะชัย  เรืองบุปผา</v>
      </c>
      <c r="J26" s="208" t="str">
        <f t="shared" si="1"/>
        <v>Mr.Wanchanachai  Ruangbuppha</v>
      </c>
      <c r="K26" s="207" t="str">
        <f t="shared" si="2"/>
        <v>Mr.</v>
      </c>
      <c r="L26" s="208" t="s">
        <v>5994</v>
      </c>
      <c r="M26" s="208" t="s">
        <v>5995</v>
      </c>
      <c r="N26" s="207">
        <v>1</v>
      </c>
      <c r="O26" s="209">
        <v>238002</v>
      </c>
      <c r="P26" s="210">
        <f t="shared" si="3"/>
        <v>39676</v>
      </c>
      <c r="Q26" s="210">
        <f t="shared" ca="1" si="4"/>
        <v>44376</v>
      </c>
      <c r="R26" s="284">
        <f t="shared" ca="1" si="5"/>
        <v>12</v>
      </c>
      <c r="S26" s="203">
        <v>1149901059264</v>
      </c>
      <c r="T26" s="213" t="s">
        <v>6498</v>
      </c>
      <c r="U26" s="301" t="s">
        <v>5240</v>
      </c>
      <c r="X26" s="199">
        <v>1</v>
      </c>
    </row>
    <row r="27" spans="1:24" s="199" customFormat="1" x14ac:dyDescent="0.3">
      <c r="A27" s="207">
        <v>26</v>
      </c>
      <c r="B27" s="207">
        <v>1</v>
      </c>
      <c r="C27" s="301">
        <v>1</v>
      </c>
      <c r="D27" s="301">
        <v>26</v>
      </c>
      <c r="E27" s="207">
        <v>19460</v>
      </c>
      <c r="F27" s="302" t="s">
        <v>584</v>
      </c>
      <c r="G27" s="208" t="s">
        <v>5597</v>
      </c>
      <c r="H27" s="208" t="s">
        <v>5598</v>
      </c>
      <c r="I27" s="208" t="str">
        <f t="shared" si="0"/>
        <v>เด็กหญิงกมลวรรณ   มั่นคง</v>
      </c>
      <c r="J27" s="208" t="str">
        <f t="shared" si="1"/>
        <v>Ms.Kamonwan  Mankhong</v>
      </c>
      <c r="K27" s="207" t="str">
        <f t="shared" si="2"/>
        <v>Ms.</v>
      </c>
      <c r="L27" s="208" t="s">
        <v>2616</v>
      </c>
      <c r="M27" s="208" t="s">
        <v>5996</v>
      </c>
      <c r="N27" s="207">
        <v>2</v>
      </c>
      <c r="O27" s="209">
        <v>238084</v>
      </c>
      <c r="P27" s="210">
        <f t="shared" si="3"/>
        <v>39758</v>
      </c>
      <c r="Q27" s="210">
        <f t="shared" ca="1" si="4"/>
        <v>44376</v>
      </c>
      <c r="R27" s="284">
        <f t="shared" ca="1" si="5"/>
        <v>12</v>
      </c>
      <c r="S27" s="203">
        <v>1609900904331</v>
      </c>
      <c r="T27" s="213" t="s">
        <v>2984</v>
      </c>
      <c r="U27" s="301" t="s">
        <v>5227</v>
      </c>
      <c r="X27" s="199">
        <v>1</v>
      </c>
    </row>
    <row r="28" spans="1:24" s="199" customFormat="1" x14ac:dyDescent="0.3">
      <c r="A28" s="207">
        <v>27</v>
      </c>
      <c r="B28" s="207">
        <v>1</v>
      </c>
      <c r="C28" s="301">
        <v>1</v>
      </c>
      <c r="D28" s="301">
        <v>27</v>
      </c>
      <c r="E28" s="207">
        <v>19461</v>
      </c>
      <c r="F28" s="302" t="s">
        <v>584</v>
      </c>
      <c r="G28" s="208" t="s">
        <v>5599</v>
      </c>
      <c r="H28" s="208" t="s">
        <v>5600</v>
      </c>
      <c r="I28" s="208" t="str">
        <f t="shared" si="0"/>
        <v>เด็กหญิงกิตติภา   พรมอ่อน</v>
      </c>
      <c r="J28" s="208" t="str">
        <f t="shared" si="1"/>
        <v>Ms.Kittipha  Phrom-on</v>
      </c>
      <c r="K28" s="207" t="str">
        <f t="shared" si="2"/>
        <v>Ms.</v>
      </c>
      <c r="L28" s="208" t="s">
        <v>5997</v>
      </c>
      <c r="M28" s="208" t="s">
        <v>5998</v>
      </c>
      <c r="N28" s="207">
        <v>2</v>
      </c>
      <c r="O28" s="209">
        <v>237966</v>
      </c>
      <c r="P28" s="210">
        <f t="shared" si="3"/>
        <v>39640</v>
      </c>
      <c r="Q28" s="210">
        <f t="shared" ca="1" si="4"/>
        <v>44376</v>
      </c>
      <c r="R28" s="284">
        <f t="shared" ca="1" si="5"/>
        <v>12</v>
      </c>
      <c r="S28" s="203">
        <v>1139600483181</v>
      </c>
      <c r="T28" s="213" t="s">
        <v>6404</v>
      </c>
      <c r="U28" s="301" t="s">
        <v>5225</v>
      </c>
      <c r="X28" s="199">
        <v>1</v>
      </c>
    </row>
    <row r="29" spans="1:24" s="199" customFormat="1" x14ac:dyDescent="0.3">
      <c r="A29" s="207">
        <v>28</v>
      </c>
      <c r="B29" s="207">
        <v>1</v>
      </c>
      <c r="C29" s="301">
        <v>1</v>
      </c>
      <c r="D29" s="301">
        <v>28</v>
      </c>
      <c r="E29" s="207">
        <v>19462</v>
      </c>
      <c r="F29" s="302" t="s">
        <v>584</v>
      </c>
      <c r="G29" s="208" t="s">
        <v>5601</v>
      </c>
      <c r="H29" s="208" t="s">
        <v>5602</v>
      </c>
      <c r="I29" s="208" t="str">
        <f t="shared" si="0"/>
        <v>เด็กหญิงชญานุช   ศรีผึ้ง</v>
      </c>
      <c r="J29" s="208" t="str">
        <f t="shared" si="1"/>
        <v>Ms.Chayanoot  Sriphung</v>
      </c>
      <c r="K29" s="207" t="str">
        <f t="shared" si="2"/>
        <v>Ms.</v>
      </c>
      <c r="L29" s="208" t="s">
        <v>5999</v>
      </c>
      <c r="M29" s="208" t="s">
        <v>6000</v>
      </c>
      <c r="N29" s="207">
        <v>2</v>
      </c>
      <c r="O29" s="209">
        <v>238262</v>
      </c>
      <c r="P29" s="210">
        <f t="shared" si="3"/>
        <v>39935</v>
      </c>
      <c r="Q29" s="210">
        <f t="shared" ca="1" si="4"/>
        <v>44376</v>
      </c>
      <c r="R29" s="284">
        <f t="shared" ca="1" si="5"/>
        <v>12</v>
      </c>
      <c r="S29" s="203">
        <v>1104400057043</v>
      </c>
      <c r="T29" s="213" t="s">
        <v>6404</v>
      </c>
      <c r="U29" s="301" t="s">
        <v>5225</v>
      </c>
      <c r="X29" s="199">
        <v>1</v>
      </c>
    </row>
    <row r="30" spans="1:24" s="199" customFormat="1" x14ac:dyDescent="0.3">
      <c r="A30" s="207">
        <v>29</v>
      </c>
      <c r="B30" s="207">
        <v>1</v>
      </c>
      <c r="C30" s="301">
        <v>1</v>
      </c>
      <c r="D30" s="301">
        <v>29</v>
      </c>
      <c r="E30" s="207">
        <v>19463</v>
      </c>
      <c r="F30" s="302" t="s">
        <v>584</v>
      </c>
      <c r="G30" s="208" t="s">
        <v>5603</v>
      </c>
      <c r="H30" s="208" t="s">
        <v>3799</v>
      </c>
      <c r="I30" s="208" t="str">
        <f t="shared" si="0"/>
        <v>เด็กหญิงธัญญพร   ท่อนเสาร์</v>
      </c>
      <c r="J30" s="208" t="str">
        <f t="shared" si="1"/>
        <v>Ms.Thanyaphorn  Thornsao</v>
      </c>
      <c r="K30" s="207" t="str">
        <f t="shared" si="2"/>
        <v>Ms.</v>
      </c>
      <c r="L30" s="208" t="s">
        <v>6001</v>
      </c>
      <c r="M30" s="208" t="s">
        <v>6002</v>
      </c>
      <c r="N30" s="207">
        <v>2</v>
      </c>
      <c r="O30" s="209">
        <v>237934</v>
      </c>
      <c r="P30" s="210">
        <f t="shared" si="3"/>
        <v>39608</v>
      </c>
      <c r="Q30" s="210">
        <f t="shared" ca="1" si="4"/>
        <v>44376</v>
      </c>
      <c r="R30" s="284">
        <f t="shared" ca="1" si="5"/>
        <v>13</v>
      </c>
      <c r="S30" s="203">
        <v>1260401187981</v>
      </c>
      <c r="T30" s="213" t="s">
        <v>2984</v>
      </c>
      <c r="U30" s="301" t="s">
        <v>5227</v>
      </c>
      <c r="X30" s="199">
        <v>1</v>
      </c>
    </row>
    <row r="31" spans="1:24" s="199" customFormat="1" x14ac:dyDescent="0.3">
      <c r="A31" s="207">
        <v>30</v>
      </c>
      <c r="B31" s="207">
        <v>1</v>
      </c>
      <c r="C31" s="301">
        <v>1</v>
      </c>
      <c r="D31" s="301">
        <v>30</v>
      </c>
      <c r="E31" s="207">
        <v>19464</v>
      </c>
      <c r="F31" s="302" t="s">
        <v>584</v>
      </c>
      <c r="G31" s="208" t="s">
        <v>5604</v>
      </c>
      <c r="H31" s="208" t="s">
        <v>5605</v>
      </c>
      <c r="I31" s="208" t="str">
        <f t="shared" si="0"/>
        <v>เด็กหญิงธัญสุดา   มณีกัญญ์</v>
      </c>
      <c r="J31" s="208" t="str">
        <f t="shared" si="1"/>
        <v>Ms.Thansuda  Maneekhan</v>
      </c>
      <c r="K31" s="207" t="str">
        <f t="shared" si="2"/>
        <v>Ms.</v>
      </c>
      <c r="L31" s="208" t="s">
        <v>6003</v>
      </c>
      <c r="M31" s="208" t="s">
        <v>6004</v>
      </c>
      <c r="N31" s="207">
        <v>2</v>
      </c>
      <c r="O31" s="209">
        <v>237998</v>
      </c>
      <c r="P31" s="210">
        <f t="shared" si="3"/>
        <v>39672</v>
      </c>
      <c r="Q31" s="210">
        <f t="shared" ca="1" si="4"/>
        <v>44376</v>
      </c>
      <c r="R31" s="284">
        <f t="shared" ca="1" si="5"/>
        <v>12</v>
      </c>
      <c r="S31" s="203">
        <v>1104000227685</v>
      </c>
      <c r="T31" s="213" t="s">
        <v>6404</v>
      </c>
      <c r="U31" s="301" t="s">
        <v>5225</v>
      </c>
      <c r="X31" s="199">
        <v>1</v>
      </c>
    </row>
    <row r="32" spans="1:24" s="199" customFormat="1" x14ac:dyDescent="0.3">
      <c r="A32" s="207">
        <v>31</v>
      </c>
      <c r="B32" s="207">
        <v>1</v>
      </c>
      <c r="C32" s="301">
        <v>1</v>
      </c>
      <c r="D32" s="301">
        <v>31</v>
      </c>
      <c r="E32" s="207">
        <v>19465</v>
      </c>
      <c r="F32" s="302" t="s">
        <v>584</v>
      </c>
      <c r="G32" s="208" t="s">
        <v>5606</v>
      </c>
      <c r="H32" s="208" t="s">
        <v>4135</v>
      </c>
      <c r="I32" s="208" t="str">
        <f t="shared" si="0"/>
        <v>เด็กหญิงนันทกนก   พุฒจรูญ</v>
      </c>
      <c r="J32" s="208" t="str">
        <f t="shared" si="1"/>
        <v>Ms.Nanthakanok  Phutjaroon</v>
      </c>
      <c r="K32" s="207" t="str">
        <f t="shared" si="2"/>
        <v>Ms.</v>
      </c>
      <c r="L32" s="208" t="s">
        <v>6005</v>
      </c>
      <c r="M32" s="208" t="s">
        <v>6006</v>
      </c>
      <c r="N32" s="207">
        <v>2</v>
      </c>
      <c r="O32" s="209">
        <v>238208</v>
      </c>
      <c r="P32" s="210">
        <f t="shared" si="3"/>
        <v>39881</v>
      </c>
      <c r="Q32" s="210">
        <f t="shared" ca="1" si="4"/>
        <v>44376</v>
      </c>
      <c r="R32" s="284">
        <f t="shared" ca="1" si="5"/>
        <v>12</v>
      </c>
      <c r="S32" s="203">
        <v>1600102056121</v>
      </c>
      <c r="T32" s="213" t="s">
        <v>2984</v>
      </c>
      <c r="U32" s="301" t="s">
        <v>5227</v>
      </c>
      <c r="X32" s="199">
        <v>1</v>
      </c>
    </row>
    <row r="33" spans="1:24" s="199" customFormat="1" x14ac:dyDescent="0.3">
      <c r="A33" s="207">
        <v>32</v>
      </c>
      <c r="B33" s="207">
        <v>1</v>
      </c>
      <c r="C33" s="301">
        <v>1</v>
      </c>
      <c r="D33" s="301">
        <v>32</v>
      </c>
      <c r="E33" s="207">
        <v>19466</v>
      </c>
      <c r="F33" s="302" t="s">
        <v>584</v>
      </c>
      <c r="G33" s="208" t="s">
        <v>5607</v>
      </c>
      <c r="H33" s="208" t="s">
        <v>5608</v>
      </c>
      <c r="I33" s="208" t="str">
        <f t="shared" si="0"/>
        <v>เด็กหญิงปาริฉัตร   ปิ่นแก้ว</v>
      </c>
      <c r="J33" s="208" t="str">
        <f t="shared" si="1"/>
        <v>Ms.Parichat  Pinkaew</v>
      </c>
      <c r="K33" s="207" t="str">
        <f t="shared" si="2"/>
        <v>Ms.</v>
      </c>
      <c r="L33" s="208" t="s">
        <v>2605</v>
      </c>
      <c r="M33" s="208" t="s">
        <v>6007</v>
      </c>
      <c r="N33" s="207">
        <v>2</v>
      </c>
      <c r="O33" s="209">
        <v>238257</v>
      </c>
      <c r="P33" s="210">
        <f t="shared" si="3"/>
        <v>39930</v>
      </c>
      <c r="Q33" s="210">
        <f t="shared" ca="1" si="4"/>
        <v>44376</v>
      </c>
      <c r="R33" s="284">
        <f t="shared" ca="1" si="5"/>
        <v>12</v>
      </c>
      <c r="S33" s="203">
        <v>1119902488533</v>
      </c>
      <c r="T33" s="213" t="s">
        <v>6404</v>
      </c>
      <c r="U33" s="301" t="s">
        <v>5225</v>
      </c>
      <c r="X33" s="199">
        <v>1</v>
      </c>
    </row>
    <row r="34" spans="1:24" s="199" customFormat="1" x14ac:dyDescent="0.3">
      <c r="A34" s="207">
        <v>33</v>
      </c>
      <c r="B34" s="207">
        <v>1</v>
      </c>
      <c r="C34" s="301">
        <v>1</v>
      </c>
      <c r="D34" s="301">
        <v>33</v>
      </c>
      <c r="E34" s="207">
        <v>19467</v>
      </c>
      <c r="F34" s="302" t="s">
        <v>584</v>
      </c>
      <c r="G34" s="208" t="s">
        <v>5609</v>
      </c>
      <c r="H34" s="208" t="s">
        <v>5610</v>
      </c>
      <c r="I34" s="208" t="str">
        <f t="shared" si="0"/>
        <v>เด็กหญิงแพรวา   นาควารี</v>
      </c>
      <c r="J34" s="208" t="str">
        <f t="shared" si="1"/>
        <v>Ms.Praewa  Nakwaree</v>
      </c>
      <c r="K34" s="207" t="str">
        <f t="shared" si="2"/>
        <v>Ms.</v>
      </c>
      <c r="L34" s="208" t="s">
        <v>6008</v>
      </c>
      <c r="M34" s="208" t="s">
        <v>6009</v>
      </c>
      <c r="N34" s="207">
        <v>2</v>
      </c>
      <c r="O34" s="209">
        <v>237668</v>
      </c>
      <c r="P34" s="210">
        <f t="shared" si="3"/>
        <v>39341</v>
      </c>
      <c r="Q34" s="210">
        <f t="shared" ca="1" si="4"/>
        <v>44376</v>
      </c>
      <c r="R34" s="284">
        <f t="shared" ca="1" si="5"/>
        <v>13</v>
      </c>
      <c r="S34" s="203">
        <v>1609900850711</v>
      </c>
      <c r="T34" s="213" t="s">
        <v>6404</v>
      </c>
      <c r="U34" s="301" t="s">
        <v>5225</v>
      </c>
      <c r="X34" s="199">
        <v>1</v>
      </c>
    </row>
    <row r="35" spans="1:24" s="199" customFormat="1" x14ac:dyDescent="0.3">
      <c r="A35" s="207">
        <v>34</v>
      </c>
      <c r="B35" s="207">
        <v>1</v>
      </c>
      <c r="C35" s="301">
        <v>1</v>
      </c>
      <c r="D35" s="301">
        <v>34</v>
      </c>
      <c r="E35" s="207">
        <v>19468</v>
      </c>
      <c r="F35" s="302" t="s">
        <v>584</v>
      </c>
      <c r="G35" s="208" t="s">
        <v>5611</v>
      </c>
      <c r="H35" s="208" t="s">
        <v>5612</v>
      </c>
      <c r="I35" s="208" t="str">
        <f t="shared" si="0"/>
        <v>เด็กหญิงรวิสรา   พูลเกตุ</v>
      </c>
      <c r="J35" s="208" t="str">
        <f t="shared" si="1"/>
        <v>Ms.Rawisara  Poonkate</v>
      </c>
      <c r="K35" s="207" t="str">
        <f t="shared" si="2"/>
        <v>Ms.</v>
      </c>
      <c r="L35" s="208" t="s">
        <v>6010</v>
      </c>
      <c r="M35" s="208" t="s">
        <v>6011</v>
      </c>
      <c r="N35" s="207">
        <v>2</v>
      </c>
      <c r="O35" s="209">
        <v>237985</v>
      </c>
      <c r="P35" s="210">
        <f t="shared" si="3"/>
        <v>39659</v>
      </c>
      <c r="Q35" s="210">
        <f t="shared" ca="1" si="4"/>
        <v>44376</v>
      </c>
      <c r="R35" s="284">
        <f t="shared" ca="1" si="5"/>
        <v>12</v>
      </c>
      <c r="S35" s="203">
        <v>1129701449310</v>
      </c>
      <c r="T35" s="213" t="s">
        <v>2984</v>
      </c>
      <c r="U35" s="301" t="s">
        <v>5227</v>
      </c>
      <c r="X35" s="199">
        <v>1</v>
      </c>
    </row>
    <row r="36" spans="1:24" s="199" customFormat="1" x14ac:dyDescent="0.3">
      <c r="A36" s="207">
        <v>35</v>
      </c>
      <c r="B36" s="207">
        <v>1</v>
      </c>
      <c r="C36" s="301">
        <v>1</v>
      </c>
      <c r="D36" s="301">
        <v>35</v>
      </c>
      <c r="E36" s="207">
        <v>19469</v>
      </c>
      <c r="F36" s="302" t="s">
        <v>584</v>
      </c>
      <c r="G36" s="208" t="s">
        <v>5613</v>
      </c>
      <c r="H36" s="208" t="s">
        <v>5614</v>
      </c>
      <c r="I36" s="208" t="str">
        <f t="shared" si="0"/>
        <v>เด็กหญิงวนิชชา   ทั่งพัฒนพงษ์</v>
      </c>
      <c r="J36" s="208" t="str">
        <f t="shared" si="1"/>
        <v>Ms.Wanitcha  Thangphatthanaphong</v>
      </c>
      <c r="K36" s="207" t="str">
        <f t="shared" si="2"/>
        <v>Ms.</v>
      </c>
      <c r="L36" s="208" t="s">
        <v>2611</v>
      </c>
      <c r="M36" s="214" t="s">
        <v>6012</v>
      </c>
      <c r="N36" s="207">
        <v>2</v>
      </c>
      <c r="O36" s="209">
        <v>238002</v>
      </c>
      <c r="P36" s="210">
        <f t="shared" si="3"/>
        <v>39676</v>
      </c>
      <c r="Q36" s="210">
        <f t="shared" ca="1" si="4"/>
        <v>44376</v>
      </c>
      <c r="R36" s="284">
        <f t="shared" ca="1" si="5"/>
        <v>12</v>
      </c>
      <c r="S36" s="203">
        <v>1749901233331</v>
      </c>
      <c r="T36" s="213" t="s">
        <v>6404</v>
      </c>
      <c r="U36" s="301" t="s">
        <v>5225</v>
      </c>
      <c r="X36" s="199">
        <v>1</v>
      </c>
    </row>
    <row r="37" spans="1:24" s="199" customFormat="1" x14ac:dyDescent="0.3">
      <c r="A37" s="207">
        <v>36</v>
      </c>
      <c r="B37" s="207">
        <v>1</v>
      </c>
      <c r="C37" s="301">
        <v>1</v>
      </c>
      <c r="D37" s="301">
        <v>36</v>
      </c>
      <c r="E37" s="207">
        <v>19470</v>
      </c>
      <c r="F37" s="302" t="s">
        <v>584</v>
      </c>
      <c r="G37" s="208" t="s">
        <v>5615</v>
      </c>
      <c r="H37" s="208" t="s">
        <v>3741</v>
      </c>
      <c r="I37" s="208" t="str">
        <f t="shared" si="0"/>
        <v>เด็กหญิงศุภิสรา   ขวัญใจ</v>
      </c>
      <c r="J37" s="208" t="str">
        <f t="shared" si="1"/>
        <v>Ms.Suphitsara  Khwanjai</v>
      </c>
      <c r="K37" s="207" t="str">
        <f t="shared" si="2"/>
        <v>Ms.</v>
      </c>
      <c r="L37" s="208" t="s">
        <v>6013</v>
      </c>
      <c r="M37" s="208" t="s">
        <v>6014</v>
      </c>
      <c r="N37" s="207">
        <v>2</v>
      </c>
      <c r="O37" s="209">
        <v>238216</v>
      </c>
      <c r="P37" s="210">
        <f t="shared" si="3"/>
        <v>39889</v>
      </c>
      <c r="Q37" s="210">
        <f t="shared" ca="1" si="4"/>
        <v>44376</v>
      </c>
      <c r="R37" s="284">
        <f t="shared" ca="1" si="5"/>
        <v>12</v>
      </c>
      <c r="S37" s="203">
        <v>1800901387097</v>
      </c>
      <c r="T37" s="213" t="s">
        <v>2984</v>
      </c>
      <c r="U37" s="301" t="s">
        <v>5227</v>
      </c>
      <c r="X37" s="199">
        <v>1</v>
      </c>
    </row>
    <row r="38" spans="1:24" s="199" customFormat="1" x14ac:dyDescent="0.3">
      <c r="A38" s="207">
        <v>37</v>
      </c>
      <c r="B38" s="207">
        <v>1</v>
      </c>
      <c r="C38" s="301">
        <v>1</v>
      </c>
      <c r="D38" s="301">
        <v>37</v>
      </c>
      <c r="E38" s="207">
        <v>19471</v>
      </c>
      <c r="F38" s="302" t="s">
        <v>584</v>
      </c>
      <c r="G38" s="208" t="s">
        <v>5616</v>
      </c>
      <c r="H38" s="208" t="s">
        <v>5617</v>
      </c>
      <c r="I38" s="208" t="str">
        <f t="shared" si="0"/>
        <v>เด็กหญิงสุนิสา   จันทเกษ</v>
      </c>
      <c r="J38" s="208" t="str">
        <f t="shared" si="1"/>
        <v>Ms.Sunisa  Janthakate</v>
      </c>
      <c r="K38" s="207" t="str">
        <f t="shared" si="2"/>
        <v>Ms.</v>
      </c>
      <c r="L38" s="208" t="s">
        <v>2676</v>
      </c>
      <c r="M38" s="208" t="s">
        <v>6015</v>
      </c>
      <c r="N38" s="207">
        <v>2</v>
      </c>
      <c r="O38" s="209">
        <v>238060</v>
      </c>
      <c r="P38" s="210">
        <f t="shared" si="3"/>
        <v>39734</v>
      </c>
      <c r="Q38" s="210">
        <f t="shared" ca="1" si="4"/>
        <v>44376</v>
      </c>
      <c r="R38" s="284">
        <f t="shared" ca="1" si="5"/>
        <v>12</v>
      </c>
      <c r="S38" s="203">
        <v>1609900901081</v>
      </c>
      <c r="T38" s="213" t="s">
        <v>2984</v>
      </c>
      <c r="U38" s="301" t="s">
        <v>5227</v>
      </c>
      <c r="X38" s="199">
        <v>1</v>
      </c>
    </row>
    <row r="39" spans="1:24" s="199" customFormat="1" x14ac:dyDescent="0.3">
      <c r="A39" s="207">
        <v>38</v>
      </c>
      <c r="B39" s="207">
        <v>1</v>
      </c>
      <c r="C39" s="301">
        <v>1</v>
      </c>
      <c r="D39" s="301">
        <v>38</v>
      </c>
      <c r="E39" s="207">
        <v>19681</v>
      </c>
      <c r="F39" s="302" t="s">
        <v>584</v>
      </c>
      <c r="G39" s="208" t="s">
        <v>5829</v>
      </c>
      <c r="H39" s="208" t="s">
        <v>5830</v>
      </c>
      <c r="I39" s="208" t="str">
        <f t="shared" si="0"/>
        <v>เด็กหญิงอารายา  วงษ์รอด</v>
      </c>
      <c r="J39" s="208" t="str">
        <f t="shared" si="1"/>
        <v>Ms.Araya  Wongrod</v>
      </c>
      <c r="K39" s="207" t="str">
        <f t="shared" si="2"/>
        <v>Ms.</v>
      </c>
      <c r="L39" s="208" t="s">
        <v>6016</v>
      </c>
      <c r="M39" s="208" t="s">
        <v>6017</v>
      </c>
      <c r="N39" s="207">
        <v>2</v>
      </c>
      <c r="O39" s="209">
        <v>237993</v>
      </c>
      <c r="P39" s="210">
        <f t="shared" si="3"/>
        <v>39667</v>
      </c>
      <c r="Q39" s="210">
        <f t="shared" ca="1" si="4"/>
        <v>44376</v>
      </c>
      <c r="R39" s="284">
        <f t="shared" ca="1" si="5"/>
        <v>12</v>
      </c>
      <c r="S39" s="203">
        <v>1249900910580</v>
      </c>
      <c r="T39" s="213" t="s">
        <v>2984</v>
      </c>
      <c r="U39" s="301" t="s">
        <v>5227</v>
      </c>
      <c r="X39" s="199">
        <v>1</v>
      </c>
    </row>
    <row r="40" spans="1:24" s="199" customFormat="1" x14ac:dyDescent="0.3">
      <c r="A40" s="207">
        <v>39</v>
      </c>
      <c r="B40" s="207">
        <v>1</v>
      </c>
      <c r="C40" s="301">
        <v>1</v>
      </c>
      <c r="D40" s="301">
        <v>39</v>
      </c>
      <c r="E40" s="207">
        <v>19682</v>
      </c>
      <c r="F40" s="302" t="s">
        <v>584</v>
      </c>
      <c r="G40" s="208" t="s">
        <v>5831</v>
      </c>
      <c r="H40" s="208" t="s">
        <v>5832</v>
      </c>
      <c r="I40" s="208" t="str">
        <f t="shared" si="0"/>
        <v>เด็กหญิงเจนจิราพร  สามินทร์</v>
      </c>
      <c r="J40" s="208" t="str">
        <f t="shared" si="1"/>
        <v>Ms.Janjiraphorn  Samin</v>
      </c>
      <c r="K40" s="207" t="str">
        <f t="shared" si="2"/>
        <v>Ms.</v>
      </c>
      <c r="L40" s="208" t="s">
        <v>6018</v>
      </c>
      <c r="M40" s="208" t="s">
        <v>6019</v>
      </c>
      <c r="N40" s="207">
        <v>2</v>
      </c>
      <c r="O40" s="209">
        <v>237794</v>
      </c>
      <c r="P40" s="210">
        <f t="shared" si="3"/>
        <v>39467</v>
      </c>
      <c r="Q40" s="210">
        <f t="shared" ca="1" si="4"/>
        <v>44376</v>
      </c>
      <c r="R40" s="284">
        <f t="shared" ca="1" si="5"/>
        <v>13</v>
      </c>
      <c r="S40" s="203">
        <v>1309903540880</v>
      </c>
      <c r="T40" s="213" t="s">
        <v>2984</v>
      </c>
      <c r="U40" s="301" t="s">
        <v>5227</v>
      </c>
      <c r="X40" s="199">
        <v>1</v>
      </c>
    </row>
    <row r="41" spans="1:24" s="199" customFormat="1" x14ac:dyDescent="0.3">
      <c r="A41" s="207">
        <v>40</v>
      </c>
      <c r="B41" s="207">
        <v>1</v>
      </c>
      <c r="C41" s="301">
        <v>1</v>
      </c>
      <c r="D41" s="301">
        <v>40</v>
      </c>
      <c r="E41" s="207">
        <v>19683</v>
      </c>
      <c r="F41" s="302" t="s">
        <v>584</v>
      </c>
      <c r="G41" s="208" t="s">
        <v>1848</v>
      </c>
      <c r="H41" s="208" t="s">
        <v>5833</v>
      </c>
      <c r="I41" s="208" t="str">
        <f t="shared" si="0"/>
        <v>เด็กหญิงพัทธนันท์  สุขารมย์</v>
      </c>
      <c r="J41" s="208" t="str">
        <f t="shared" si="1"/>
        <v>Ms.Phatthanan  Sukharom</v>
      </c>
      <c r="K41" s="207" t="str">
        <f t="shared" si="2"/>
        <v>Ms.</v>
      </c>
      <c r="L41" s="208" t="s">
        <v>2678</v>
      </c>
      <c r="M41" s="208" t="s">
        <v>6020</v>
      </c>
      <c r="N41" s="207">
        <v>2</v>
      </c>
      <c r="O41" s="209">
        <v>238231</v>
      </c>
      <c r="P41" s="210">
        <f t="shared" si="3"/>
        <v>39904</v>
      </c>
      <c r="Q41" s="210">
        <f t="shared" ca="1" si="4"/>
        <v>44376</v>
      </c>
      <c r="R41" s="284">
        <f t="shared" ca="1" si="5"/>
        <v>12</v>
      </c>
      <c r="S41" s="203">
        <v>1609900922908</v>
      </c>
      <c r="T41" s="213" t="s">
        <v>2984</v>
      </c>
      <c r="U41" s="301" t="s">
        <v>5227</v>
      </c>
      <c r="X41" s="199">
        <v>1</v>
      </c>
    </row>
    <row r="42" spans="1:24" s="199" customFormat="1" x14ac:dyDescent="0.3">
      <c r="A42" s="207">
        <v>41</v>
      </c>
      <c r="B42" s="207">
        <v>1</v>
      </c>
      <c r="C42" s="301">
        <v>1</v>
      </c>
      <c r="D42" s="301">
        <v>41</v>
      </c>
      <c r="E42" s="207">
        <v>19684</v>
      </c>
      <c r="F42" s="302" t="s">
        <v>584</v>
      </c>
      <c r="G42" s="208" t="s">
        <v>2279</v>
      </c>
      <c r="H42" s="208" t="s">
        <v>2140</v>
      </c>
      <c r="I42" s="208" t="str">
        <f t="shared" si="0"/>
        <v>เด็กหญิงณัฐณิชา  กลิ่นหอม</v>
      </c>
      <c r="J42" s="208" t="str">
        <f t="shared" si="1"/>
        <v>Ms.Natthanicha  Klinhom</v>
      </c>
      <c r="K42" s="207" t="str">
        <f t="shared" si="2"/>
        <v>Ms.</v>
      </c>
      <c r="L42" s="208" t="s">
        <v>2640</v>
      </c>
      <c r="M42" s="208" t="s">
        <v>2568</v>
      </c>
      <c r="N42" s="207">
        <v>2</v>
      </c>
      <c r="O42" s="209">
        <v>237966</v>
      </c>
      <c r="P42" s="210">
        <f t="shared" si="3"/>
        <v>39640</v>
      </c>
      <c r="Q42" s="210">
        <f t="shared" ca="1" si="4"/>
        <v>44376</v>
      </c>
      <c r="R42" s="284">
        <f t="shared" ca="1" si="5"/>
        <v>12</v>
      </c>
      <c r="S42" s="203">
        <v>1180600176433</v>
      </c>
      <c r="T42" s="213" t="s">
        <v>6404</v>
      </c>
      <c r="U42" s="301" t="s">
        <v>5225</v>
      </c>
      <c r="X42" s="199">
        <v>1</v>
      </c>
    </row>
    <row r="43" spans="1:24" s="199" customFormat="1" x14ac:dyDescent="0.3">
      <c r="A43" s="207">
        <v>42</v>
      </c>
      <c r="B43" s="207">
        <v>1</v>
      </c>
      <c r="C43" s="301">
        <v>2</v>
      </c>
      <c r="D43" s="301">
        <v>1</v>
      </c>
      <c r="E43" s="207">
        <v>19472</v>
      </c>
      <c r="F43" s="302" t="s">
        <v>446</v>
      </c>
      <c r="G43" s="208" t="s">
        <v>5618</v>
      </c>
      <c r="H43" s="208" t="s">
        <v>5619</v>
      </c>
      <c r="I43" s="208" t="str">
        <f t="shared" si="0"/>
        <v>เด็กชายจรูญโรจน์    กาโกน</v>
      </c>
      <c r="J43" s="208" t="str">
        <f t="shared" si="1"/>
        <v>Mr.Jaroonrote  Kakone</v>
      </c>
      <c r="K43" s="207" t="str">
        <f t="shared" si="2"/>
        <v>Mr.</v>
      </c>
      <c r="L43" s="208" t="s">
        <v>6021</v>
      </c>
      <c r="M43" s="208" t="s">
        <v>6022</v>
      </c>
      <c r="N43" s="207">
        <v>1</v>
      </c>
      <c r="O43" s="209">
        <v>238265</v>
      </c>
      <c r="P43" s="210">
        <f t="shared" si="3"/>
        <v>39938</v>
      </c>
      <c r="Q43" s="210">
        <f t="shared" ca="1" si="4"/>
        <v>44376</v>
      </c>
      <c r="R43" s="284">
        <f t="shared" ca="1" si="5"/>
        <v>12</v>
      </c>
      <c r="S43" s="203">
        <v>1749901268097</v>
      </c>
      <c r="T43" s="213" t="s">
        <v>6498</v>
      </c>
      <c r="U43" s="301" t="s">
        <v>5240</v>
      </c>
      <c r="X43" s="199">
        <v>1</v>
      </c>
    </row>
    <row r="44" spans="1:24" s="199" customFormat="1" x14ac:dyDescent="0.3">
      <c r="A44" s="207">
        <v>43</v>
      </c>
      <c r="B44" s="207">
        <v>1</v>
      </c>
      <c r="C44" s="301">
        <v>2</v>
      </c>
      <c r="D44" s="301">
        <v>2</v>
      </c>
      <c r="E44" s="207">
        <v>19473</v>
      </c>
      <c r="F44" s="302" t="s">
        <v>446</v>
      </c>
      <c r="G44" s="208" t="s">
        <v>5620</v>
      </c>
      <c r="H44" s="208" t="s">
        <v>5621</v>
      </c>
      <c r="I44" s="208" t="str">
        <f t="shared" si="0"/>
        <v>เด็กชายจิรัฏฐ์    กระต่ายโพธิ์</v>
      </c>
      <c r="J44" s="208" t="str">
        <f t="shared" si="1"/>
        <v>Mr.Jirat  Krataipho</v>
      </c>
      <c r="K44" s="207" t="str">
        <f t="shared" si="2"/>
        <v>Mr.</v>
      </c>
      <c r="L44" s="208" t="s">
        <v>6023</v>
      </c>
      <c r="M44" s="208" t="s">
        <v>6024</v>
      </c>
      <c r="N44" s="207">
        <v>1</v>
      </c>
      <c r="O44" s="209">
        <v>238242</v>
      </c>
      <c r="P44" s="210">
        <f t="shared" si="3"/>
        <v>39915</v>
      </c>
      <c r="Q44" s="210">
        <f t="shared" ca="1" si="4"/>
        <v>44376</v>
      </c>
      <c r="R44" s="284">
        <f t="shared" ca="1" si="5"/>
        <v>12</v>
      </c>
      <c r="S44" s="203">
        <v>1600102057802</v>
      </c>
      <c r="T44" s="213" t="s">
        <v>6498</v>
      </c>
      <c r="U44" s="301" t="s">
        <v>5240</v>
      </c>
      <c r="X44" s="199">
        <v>1</v>
      </c>
    </row>
    <row r="45" spans="1:24" s="199" customFormat="1" x14ac:dyDescent="0.3">
      <c r="A45" s="207">
        <v>44</v>
      </c>
      <c r="B45" s="207">
        <v>1</v>
      </c>
      <c r="C45" s="301">
        <v>2</v>
      </c>
      <c r="D45" s="301">
        <v>3</v>
      </c>
      <c r="E45" s="207">
        <v>19474</v>
      </c>
      <c r="F45" s="302" t="s">
        <v>446</v>
      </c>
      <c r="G45" s="208" t="s">
        <v>5622</v>
      </c>
      <c r="H45" s="208" t="s">
        <v>5623</v>
      </c>
      <c r="I45" s="208" t="str">
        <f t="shared" si="0"/>
        <v>เด็กชายญานาธิป    ดิษฐ์อ่ำ</v>
      </c>
      <c r="J45" s="208" t="str">
        <f t="shared" si="1"/>
        <v>Mr.Yanathip  Dit-am</v>
      </c>
      <c r="K45" s="207" t="str">
        <f t="shared" si="2"/>
        <v>Mr.</v>
      </c>
      <c r="L45" s="208" t="s">
        <v>6025</v>
      </c>
      <c r="M45" s="208" t="s">
        <v>6026</v>
      </c>
      <c r="N45" s="207">
        <v>1</v>
      </c>
      <c r="O45" s="209">
        <v>238043</v>
      </c>
      <c r="P45" s="210">
        <f t="shared" si="3"/>
        <v>39717</v>
      </c>
      <c r="Q45" s="210">
        <f t="shared" ca="1" si="4"/>
        <v>44376</v>
      </c>
      <c r="R45" s="284">
        <f t="shared" ca="1" si="5"/>
        <v>12</v>
      </c>
      <c r="S45" s="203">
        <v>1609900898888</v>
      </c>
      <c r="T45" s="213" t="s">
        <v>6498</v>
      </c>
      <c r="U45" s="301" t="s">
        <v>5240</v>
      </c>
      <c r="X45" s="199">
        <v>1</v>
      </c>
    </row>
    <row r="46" spans="1:24" s="199" customFormat="1" x14ac:dyDescent="0.3">
      <c r="A46" s="207">
        <v>45</v>
      </c>
      <c r="B46" s="207">
        <v>1</v>
      </c>
      <c r="C46" s="301">
        <v>2</v>
      </c>
      <c r="D46" s="301">
        <v>4</v>
      </c>
      <c r="E46" s="207">
        <v>19475</v>
      </c>
      <c r="F46" s="302" t="s">
        <v>446</v>
      </c>
      <c r="G46" s="208" t="s">
        <v>5624</v>
      </c>
      <c r="H46" s="208" t="s">
        <v>5625</v>
      </c>
      <c r="I46" s="208" t="str">
        <f t="shared" si="0"/>
        <v>เด็กชายณรรฐกร   จันทร์เสี่ยน</v>
      </c>
      <c r="J46" s="208" t="str">
        <f t="shared" si="1"/>
        <v>Mr.Natthakorn  Jansian</v>
      </c>
      <c r="K46" s="207" t="str">
        <f t="shared" si="2"/>
        <v>Mr.</v>
      </c>
      <c r="L46" s="208" t="s">
        <v>6027</v>
      </c>
      <c r="M46" s="208" t="s">
        <v>6028</v>
      </c>
      <c r="N46" s="207">
        <v>1</v>
      </c>
      <c r="O46" s="209">
        <v>237997</v>
      </c>
      <c r="P46" s="210">
        <f t="shared" si="3"/>
        <v>39671</v>
      </c>
      <c r="Q46" s="210">
        <f t="shared" ca="1" si="4"/>
        <v>44376</v>
      </c>
      <c r="R46" s="284">
        <f t="shared" ca="1" si="5"/>
        <v>12</v>
      </c>
      <c r="S46" s="203">
        <v>1609900892723</v>
      </c>
      <c r="T46" s="213" t="s">
        <v>6404</v>
      </c>
      <c r="U46" s="301" t="s">
        <v>5225</v>
      </c>
      <c r="X46" s="199">
        <v>1</v>
      </c>
    </row>
    <row r="47" spans="1:24" s="199" customFormat="1" x14ac:dyDescent="0.3">
      <c r="A47" s="207">
        <v>46</v>
      </c>
      <c r="B47" s="207">
        <v>1</v>
      </c>
      <c r="C47" s="301">
        <v>2</v>
      </c>
      <c r="D47" s="301">
        <v>5</v>
      </c>
      <c r="E47" s="207">
        <v>19476</v>
      </c>
      <c r="F47" s="302" t="s">
        <v>446</v>
      </c>
      <c r="G47" s="208" t="s">
        <v>5626</v>
      </c>
      <c r="H47" s="208" t="s">
        <v>5627</v>
      </c>
      <c r="I47" s="208" t="str">
        <f t="shared" si="0"/>
        <v>เด็กชายณัฐชนน    บุญยา</v>
      </c>
      <c r="J47" s="208" t="str">
        <f t="shared" si="1"/>
        <v>Mr.Natchanon  Boonya</v>
      </c>
      <c r="K47" s="207" t="str">
        <f t="shared" si="2"/>
        <v>Mr.</v>
      </c>
      <c r="L47" s="208" t="s">
        <v>5191</v>
      </c>
      <c r="M47" s="208" t="s">
        <v>6029</v>
      </c>
      <c r="N47" s="207">
        <v>1</v>
      </c>
      <c r="O47" s="209">
        <v>238074</v>
      </c>
      <c r="P47" s="210">
        <f t="shared" si="3"/>
        <v>39748</v>
      </c>
      <c r="Q47" s="210">
        <f t="shared" ca="1" si="4"/>
        <v>44376</v>
      </c>
      <c r="R47" s="284">
        <f t="shared" ca="1" si="5"/>
        <v>12</v>
      </c>
      <c r="S47" s="203">
        <v>1510101550638</v>
      </c>
      <c r="T47" s="213" t="s">
        <v>6498</v>
      </c>
      <c r="U47" s="301" t="s">
        <v>5240</v>
      </c>
      <c r="X47" s="199">
        <v>1</v>
      </c>
    </row>
    <row r="48" spans="1:24" s="199" customFormat="1" x14ac:dyDescent="0.3">
      <c r="A48" s="207">
        <v>47</v>
      </c>
      <c r="B48" s="207">
        <v>1</v>
      </c>
      <c r="C48" s="301">
        <v>2</v>
      </c>
      <c r="D48" s="301">
        <v>6</v>
      </c>
      <c r="E48" s="207">
        <v>19477</v>
      </c>
      <c r="F48" s="302" t="s">
        <v>446</v>
      </c>
      <c r="G48" s="208" t="s">
        <v>5628</v>
      </c>
      <c r="H48" s="208" t="s">
        <v>5629</v>
      </c>
      <c r="I48" s="208" t="str">
        <f t="shared" si="0"/>
        <v>เด็กชายณัฐภัทร   พุทธจรูญ</v>
      </c>
      <c r="J48" s="208" t="str">
        <f t="shared" si="1"/>
        <v>Mr.Natthaphat  Phutjaroon</v>
      </c>
      <c r="K48" s="207" t="str">
        <f t="shared" si="2"/>
        <v>Mr.</v>
      </c>
      <c r="L48" s="208" t="s">
        <v>2625</v>
      </c>
      <c r="M48" s="208" t="s">
        <v>6006</v>
      </c>
      <c r="N48" s="207">
        <v>1</v>
      </c>
      <c r="O48" s="209">
        <v>238058</v>
      </c>
      <c r="P48" s="210">
        <f t="shared" si="3"/>
        <v>39732</v>
      </c>
      <c r="Q48" s="210">
        <f t="shared" ca="1" si="4"/>
        <v>44376</v>
      </c>
      <c r="R48" s="284">
        <f t="shared" ca="1" si="5"/>
        <v>12</v>
      </c>
      <c r="S48" s="203">
        <v>1609900900696</v>
      </c>
      <c r="T48" s="213" t="s">
        <v>6500</v>
      </c>
      <c r="U48" s="301" t="s">
        <v>5228</v>
      </c>
      <c r="X48" s="199">
        <v>1</v>
      </c>
    </row>
    <row r="49" spans="1:24" s="199" customFormat="1" x14ac:dyDescent="0.3">
      <c r="A49" s="207">
        <v>48</v>
      </c>
      <c r="B49" s="207">
        <v>1</v>
      </c>
      <c r="C49" s="301">
        <v>2</v>
      </c>
      <c r="D49" s="301">
        <v>7</v>
      </c>
      <c r="E49" s="207">
        <v>19478</v>
      </c>
      <c r="F49" s="302" t="s">
        <v>446</v>
      </c>
      <c r="G49" s="208" t="s">
        <v>5630</v>
      </c>
      <c r="H49" s="208" t="s">
        <v>5631</v>
      </c>
      <c r="I49" s="208" t="str">
        <f t="shared" si="0"/>
        <v>เด็กชายตะวันฉาย    เมฆฉาย</v>
      </c>
      <c r="J49" s="208" t="str">
        <f t="shared" si="1"/>
        <v>Mr.Thawanchai  Mekchai</v>
      </c>
      <c r="K49" s="207" t="str">
        <f t="shared" si="2"/>
        <v>Mr.</v>
      </c>
      <c r="L49" s="208" t="s">
        <v>6030</v>
      </c>
      <c r="M49" s="208" t="s">
        <v>6031</v>
      </c>
      <c r="N49" s="207">
        <v>1</v>
      </c>
      <c r="O49" s="209">
        <v>237954</v>
      </c>
      <c r="P49" s="210">
        <f t="shared" si="3"/>
        <v>39628</v>
      </c>
      <c r="Q49" s="210">
        <f t="shared" ca="1" si="4"/>
        <v>44376</v>
      </c>
      <c r="R49" s="284">
        <f t="shared" ca="1" si="5"/>
        <v>13</v>
      </c>
      <c r="S49" s="203">
        <v>1600102042589</v>
      </c>
      <c r="T49" s="213" t="s">
        <v>6498</v>
      </c>
      <c r="U49" s="301" t="s">
        <v>5240</v>
      </c>
      <c r="X49" s="199">
        <v>1</v>
      </c>
    </row>
    <row r="50" spans="1:24" s="199" customFormat="1" x14ac:dyDescent="0.3">
      <c r="A50" s="207">
        <v>49</v>
      </c>
      <c r="B50" s="207">
        <v>1</v>
      </c>
      <c r="C50" s="301">
        <v>2</v>
      </c>
      <c r="D50" s="301">
        <v>8</v>
      </c>
      <c r="E50" s="207">
        <v>19479</v>
      </c>
      <c r="F50" s="302" t="s">
        <v>446</v>
      </c>
      <c r="G50" s="208" t="s">
        <v>5337</v>
      </c>
      <c r="H50" s="208" t="s">
        <v>2162</v>
      </c>
      <c r="I50" s="208" t="str">
        <f t="shared" si="0"/>
        <v>เด็กชายธนกร   คันทะชิต</v>
      </c>
      <c r="J50" s="208" t="str">
        <f t="shared" si="1"/>
        <v>Mr.Thanakorn  Khanthachit</v>
      </c>
      <c r="K50" s="207" t="str">
        <f t="shared" si="2"/>
        <v>Mr.</v>
      </c>
      <c r="L50" s="208" t="s">
        <v>6032</v>
      </c>
      <c r="M50" s="208" t="s">
        <v>2497</v>
      </c>
      <c r="N50" s="207">
        <v>1</v>
      </c>
      <c r="O50" s="209">
        <v>237947</v>
      </c>
      <c r="P50" s="210">
        <f t="shared" si="3"/>
        <v>39621</v>
      </c>
      <c r="Q50" s="210">
        <f t="shared" ca="1" si="4"/>
        <v>44376</v>
      </c>
      <c r="R50" s="284">
        <f t="shared" ca="1" si="5"/>
        <v>13</v>
      </c>
      <c r="S50" s="203">
        <v>1609900886359</v>
      </c>
      <c r="T50" s="213" t="s">
        <v>6500</v>
      </c>
      <c r="U50" s="301" t="s">
        <v>5228</v>
      </c>
      <c r="X50" s="199">
        <v>1</v>
      </c>
    </row>
    <row r="51" spans="1:24" s="199" customFormat="1" x14ac:dyDescent="0.3">
      <c r="A51" s="207">
        <v>50</v>
      </c>
      <c r="B51" s="207">
        <v>1</v>
      </c>
      <c r="C51" s="301">
        <v>2</v>
      </c>
      <c r="D51" s="301">
        <v>9</v>
      </c>
      <c r="E51" s="207">
        <v>19480</v>
      </c>
      <c r="F51" s="302" t="s">
        <v>446</v>
      </c>
      <c r="G51" s="208" t="s">
        <v>5632</v>
      </c>
      <c r="H51" s="208" t="s">
        <v>5633</v>
      </c>
      <c r="I51" s="208" t="str">
        <f t="shared" si="0"/>
        <v>เด็กชายธนกฤต    พงษ์ทรัพย์</v>
      </c>
      <c r="J51" s="208" t="str">
        <f t="shared" si="1"/>
        <v>Mr.Thanakrit  Phongsab</v>
      </c>
      <c r="K51" s="207" t="str">
        <f t="shared" si="2"/>
        <v>Mr.</v>
      </c>
      <c r="L51" s="208" t="s">
        <v>1987</v>
      </c>
      <c r="M51" s="208" t="s">
        <v>6033</v>
      </c>
      <c r="N51" s="207">
        <v>1</v>
      </c>
      <c r="O51" s="209">
        <v>238262</v>
      </c>
      <c r="P51" s="210">
        <f t="shared" si="3"/>
        <v>39935</v>
      </c>
      <c r="Q51" s="210">
        <f t="shared" ca="1" si="4"/>
        <v>44376</v>
      </c>
      <c r="R51" s="284">
        <f t="shared" ca="1" si="5"/>
        <v>12</v>
      </c>
      <c r="S51" s="203">
        <v>1189900506437</v>
      </c>
      <c r="T51" s="213" t="s">
        <v>6498</v>
      </c>
      <c r="U51" s="301" t="s">
        <v>5240</v>
      </c>
      <c r="X51" s="199">
        <v>1</v>
      </c>
    </row>
    <row r="52" spans="1:24" s="199" customFormat="1" x14ac:dyDescent="0.3">
      <c r="A52" s="207">
        <v>51</v>
      </c>
      <c r="B52" s="207">
        <v>1</v>
      </c>
      <c r="C52" s="301">
        <v>2</v>
      </c>
      <c r="D52" s="301">
        <v>10</v>
      </c>
      <c r="E52" s="207">
        <v>19481</v>
      </c>
      <c r="F52" s="302" t="s">
        <v>446</v>
      </c>
      <c r="G52" s="208" t="s">
        <v>5634</v>
      </c>
      <c r="H52" s="208" t="s">
        <v>5635</v>
      </c>
      <c r="I52" s="208" t="str">
        <f t="shared" si="0"/>
        <v>เด็กชายธนกฤต   กระแสสินธุ์</v>
      </c>
      <c r="J52" s="208" t="str">
        <f t="shared" si="1"/>
        <v>Mr.Thanakrit  Krasaesin</v>
      </c>
      <c r="K52" s="207" t="str">
        <f t="shared" si="2"/>
        <v>Mr.</v>
      </c>
      <c r="L52" s="208" t="s">
        <v>1987</v>
      </c>
      <c r="M52" s="208" t="s">
        <v>6034</v>
      </c>
      <c r="N52" s="207">
        <v>1</v>
      </c>
      <c r="O52" s="209">
        <v>238188</v>
      </c>
      <c r="P52" s="210">
        <f t="shared" si="3"/>
        <v>39862</v>
      </c>
      <c r="Q52" s="210">
        <f t="shared" ca="1" si="4"/>
        <v>44376</v>
      </c>
      <c r="R52" s="284">
        <f t="shared" ca="1" si="5"/>
        <v>12</v>
      </c>
      <c r="S52" s="203">
        <v>1409903768502</v>
      </c>
      <c r="T52" s="213" t="s">
        <v>6500</v>
      </c>
      <c r="U52" s="301" t="s">
        <v>5228</v>
      </c>
      <c r="X52" s="199">
        <v>1</v>
      </c>
    </row>
    <row r="53" spans="1:24" s="199" customFormat="1" x14ac:dyDescent="0.3">
      <c r="A53" s="207">
        <v>52</v>
      </c>
      <c r="B53" s="207">
        <v>1</v>
      </c>
      <c r="C53" s="301">
        <v>2</v>
      </c>
      <c r="D53" s="301">
        <v>11</v>
      </c>
      <c r="E53" s="207">
        <v>19482</v>
      </c>
      <c r="F53" s="302" t="s">
        <v>446</v>
      </c>
      <c r="G53" s="208" t="s">
        <v>5636</v>
      </c>
      <c r="H53" s="208" t="s">
        <v>1896</v>
      </c>
      <c r="I53" s="208" t="str">
        <f t="shared" si="0"/>
        <v>เด็กชายธนพล    ลอพิจิตร</v>
      </c>
      <c r="J53" s="208" t="str">
        <f t="shared" si="1"/>
        <v>Mr.Thanaphon  Lophijit</v>
      </c>
      <c r="K53" s="207" t="str">
        <f t="shared" si="2"/>
        <v>Mr.</v>
      </c>
      <c r="L53" s="208" t="s">
        <v>2455</v>
      </c>
      <c r="M53" s="208" t="s">
        <v>6035</v>
      </c>
      <c r="N53" s="207">
        <v>1</v>
      </c>
      <c r="O53" s="209">
        <v>237966</v>
      </c>
      <c r="P53" s="210">
        <f t="shared" si="3"/>
        <v>39640</v>
      </c>
      <c r="Q53" s="210">
        <f t="shared" ca="1" si="4"/>
        <v>44376</v>
      </c>
      <c r="R53" s="284">
        <f t="shared" ca="1" si="5"/>
        <v>12</v>
      </c>
      <c r="S53" s="203">
        <v>1600102043143</v>
      </c>
      <c r="T53" s="213" t="s">
        <v>6498</v>
      </c>
      <c r="U53" s="301" t="s">
        <v>5240</v>
      </c>
      <c r="X53" s="199">
        <v>1</v>
      </c>
    </row>
    <row r="54" spans="1:24" s="199" customFormat="1" x14ac:dyDescent="0.3">
      <c r="A54" s="207">
        <v>53</v>
      </c>
      <c r="B54" s="207">
        <v>1</v>
      </c>
      <c r="C54" s="301">
        <v>2</v>
      </c>
      <c r="D54" s="301">
        <v>12</v>
      </c>
      <c r="E54" s="207">
        <v>19483</v>
      </c>
      <c r="F54" s="302" t="s">
        <v>446</v>
      </c>
      <c r="G54" s="208" t="s">
        <v>5637</v>
      </c>
      <c r="H54" s="208" t="s">
        <v>5638</v>
      </c>
      <c r="I54" s="208" t="str">
        <f t="shared" si="0"/>
        <v>เด็กชายธนภูมิ   สายทอง</v>
      </c>
      <c r="J54" s="208" t="str">
        <f t="shared" si="1"/>
        <v>Mr.Thanaphoom  Saithong</v>
      </c>
      <c r="K54" s="207" t="str">
        <f t="shared" si="2"/>
        <v>Mr.</v>
      </c>
      <c r="L54" s="208" t="s">
        <v>6036</v>
      </c>
      <c r="M54" s="208" t="s">
        <v>6037</v>
      </c>
      <c r="N54" s="207">
        <v>1</v>
      </c>
      <c r="O54" s="209">
        <v>238212</v>
      </c>
      <c r="P54" s="210">
        <f t="shared" si="3"/>
        <v>39885</v>
      </c>
      <c r="Q54" s="210">
        <f t="shared" ca="1" si="4"/>
        <v>44376</v>
      </c>
      <c r="R54" s="284">
        <f t="shared" ca="1" si="5"/>
        <v>12</v>
      </c>
      <c r="S54" s="203">
        <v>1609900920000</v>
      </c>
      <c r="T54" s="213" t="s">
        <v>6405</v>
      </c>
      <c r="U54" s="301" t="s">
        <v>5226</v>
      </c>
      <c r="X54" s="199">
        <v>1</v>
      </c>
    </row>
    <row r="55" spans="1:24" s="199" customFormat="1" x14ac:dyDescent="0.3">
      <c r="A55" s="207">
        <v>54</v>
      </c>
      <c r="B55" s="207">
        <v>1</v>
      </c>
      <c r="C55" s="301">
        <v>2</v>
      </c>
      <c r="D55" s="301">
        <v>13</v>
      </c>
      <c r="E55" s="207">
        <v>19484</v>
      </c>
      <c r="F55" s="302" t="s">
        <v>446</v>
      </c>
      <c r="G55" s="208" t="s">
        <v>5639</v>
      </c>
      <c r="H55" s="208" t="s">
        <v>1855</v>
      </c>
      <c r="I55" s="208" t="str">
        <f t="shared" si="0"/>
        <v>เด็กชายธนากร    เทพแก้ว</v>
      </c>
      <c r="J55" s="208" t="str">
        <f t="shared" si="1"/>
        <v>Mr.Thanakorn  Thepkaew</v>
      </c>
      <c r="K55" s="207" t="str">
        <f t="shared" si="2"/>
        <v>Mr.</v>
      </c>
      <c r="L55" s="208" t="s">
        <v>6032</v>
      </c>
      <c r="M55" s="208" t="s">
        <v>6038</v>
      </c>
      <c r="N55" s="207">
        <v>1</v>
      </c>
      <c r="O55" s="209">
        <v>238310</v>
      </c>
      <c r="P55" s="210">
        <f t="shared" si="3"/>
        <v>39983</v>
      </c>
      <c r="Q55" s="210">
        <f t="shared" ca="1" si="4"/>
        <v>44376</v>
      </c>
      <c r="R55" s="284">
        <f t="shared" ca="1" si="5"/>
        <v>12</v>
      </c>
      <c r="S55" s="203">
        <v>1609900932237</v>
      </c>
      <c r="T55" s="213" t="s">
        <v>6405</v>
      </c>
      <c r="U55" s="301" t="s">
        <v>5226</v>
      </c>
      <c r="X55" s="199">
        <v>1</v>
      </c>
    </row>
    <row r="56" spans="1:24" s="199" customFormat="1" x14ac:dyDescent="0.3">
      <c r="A56" s="207">
        <v>55</v>
      </c>
      <c r="B56" s="207">
        <v>1</v>
      </c>
      <c r="C56" s="301">
        <v>2</v>
      </c>
      <c r="D56" s="301">
        <v>14</v>
      </c>
      <c r="E56" s="207">
        <v>19485</v>
      </c>
      <c r="F56" s="302" t="s">
        <v>446</v>
      </c>
      <c r="G56" s="208" t="s">
        <v>5640</v>
      </c>
      <c r="H56" s="208" t="s">
        <v>5641</v>
      </c>
      <c r="I56" s="208" t="str">
        <f t="shared" si="0"/>
        <v>เด็กชายธีระธร   ศิลปพงษ์</v>
      </c>
      <c r="J56" s="208" t="str">
        <f t="shared" si="1"/>
        <v>Mr.Thirakorn  Sinlapaphong</v>
      </c>
      <c r="K56" s="207" t="str">
        <f t="shared" si="2"/>
        <v>Mr.</v>
      </c>
      <c r="L56" s="208" t="s">
        <v>6039</v>
      </c>
      <c r="M56" s="208" t="s">
        <v>6040</v>
      </c>
      <c r="N56" s="207">
        <v>1</v>
      </c>
      <c r="O56" s="209">
        <v>238019</v>
      </c>
      <c r="P56" s="210">
        <f t="shared" si="3"/>
        <v>39693</v>
      </c>
      <c r="Q56" s="210">
        <f t="shared" ca="1" si="4"/>
        <v>44376</v>
      </c>
      <c r="R56" s="284">
        <f t="shared" ca="1" si="5"/>
        <v>12</v>
      </c>
      <c r="S56" s="203">
        <v>1419902549122</v>
      </c>
      <c r="T56" s="213" t="s">
        <v>2984</v>
      </c>
      <c r="U56" s="301" t="s">
        <v>5227</v>
      </c>
      <c r="X56" s="199">
        <v>1</v>
      </c>
    </row>
    <row r="57" spans="1:24" s="199" customFormat="1" x14ac:dyDescent="0.3">
      <c r="A57" s="207">
        <v>56</v>
      </c>
      <c r="B57" s="207">
        <v>1</v>
      </c>
      <c r="C57" s="301">
        <v>2</v>
      </c>
      <c r="D57" s="301">
        <v>15</v>
      </c>
      <c r="E57" s="207">
        <v>19486</v>
      </c>
      <c r="F57" s="302" t="s">
        <v>446</v>
      </c>
      <c r="G57" s="208" t="s">
        <v>5642</v>
      </c>
      <c r="H57" s="208" t="s">
        <v>198</v>
      </c>
      <c r="I57" s="208" t="str">
        <f t="shared" si="0"/>
        <v>เด็กชายนพกร   ยอดเกิด</v>
      </c>
      <c r="J57" s="208" t="str">
        <f t="shared" si="1"/>
        <v>Mr.Nopphakorn  Yodkerd</v>
      </c>
      <c r="K57" s="207" t="str">
        <f t="shared" si="2"/>
        <v>Mr.</v>
      </c>
      <c r="L57" s="208" t="s">
        <v>6041</v>
      </c>
      <c r="M57" s="208" t="s">
        <v>6042</v>
      </c>
      <c r="N57" s="207">
        <v>1</v>
      </c>
      <c r="O57" s="209">
        <v>238012</v>
      </c>
      <c r="P57" s="210">
        <f t="shared" si="3"/>
        <v>39686</v>
      </c>
      <c r="Q57" s="210">
        <f t="shared" ca="1" si="4"/>
        <v>44376</v>
      </c>
      <c r="R57" s="284">
        <f t="shared" ca="1" si="5"/>
        <v>12</v>
      </c>
      <c r="S57" s="203">
        <v>1600102045375</v>
      </c>
      <c r="T57" s="213" t="s">
        <v>6500</v>
      </c>
      <c r="U57" s="301" t="s">
        <v>5228</v>
      </c>
      <c r="X57" s="199">
        <v>1</v>
      </c>
    </row>
    <row r="58" spans="1:24" s="199" customFormat="1" x14ac:dyDescent="0.3">
      <c r="A58" s="207">
        <v>57</v>
      </c>
      <c r="B58" s="207">
        <v>1</v>
      </c>
      <c r="C58" s="301">
        <v>2</v>
      </c>
      <c r="D58" s="301">
        <v>16</v>
      </c>
      <c r="E58" s="207">
        <v>19487</v>
      </c>
      <c r="F58" s="302" t="s">
        <v>446</v>
      </c>
      <c r="G58" s="208" t="s">
        <v>5643</v>
      </c>
      <c r="H58" s="208" t="s">
        <v>5644</v>
      </c>
      <c r="I58" s="208" t="str">
        <f t="shared" si="0"/>
        <v>เด็กชายปกรณ์    เพ็งแก้ว</v>
      </c>
      <c r="J58" s="208" t="str">
        <f t="shared" si="1"/>
        <v>Mr.Pakorn  Phengkaew</v>
      </c>
      <c r="K58" s="207" t="str">
        <f t="shared" si="2"/>
        <v>Mr.</v>
      </c>
      <c r="L58" s="208" t="s">
        <v>6043</v>
      </c>
      <c r="M58" s="208" t="s">
        <v>6044</v>
      </c>
      <c r="N58" s="207">
        <v>1</v>
      </c>
      <c r="O58" s="209">
        <v>238074</v>
      </c>
      <c r="P58" s="210">
        <f t="shared" si="3"/>
        <v>39748</v>
      </c>
      <c r="Q58" s="210">
        <f t="shared" ca="1" si="4"/>
        <v>44376</v>
      </c>
      <c r="R58" s="284">
        <f t="shared" ca="1" si="5"/>
        <v>12</v>
      </c>
      <c r="S58" s="203">
        <v>1619900535823</v>
      </c>
      <c r="T58" s="213" t="s">
        <v>6498</v>
      </c>
      <c r="U58" s="301" t="s">
        <v>5240</v>
      </c>
      <c r="X58" s="199">
        <v>1</v>
      </c>
    </row>
    <row r="59" spans="1:24" s="199" customFormat="1" x14ac:dyDescent="0.3">
      <c r="A59" s="207">
        <v>58</v>
      </c>
      <c r="B59" s="207">
        <v>1</v>
      </c>
      <c r="C59" s="301">
        <v>2</v>
      </c>
      <c r="D59" s="301">
        <v>17</v>
      </c>
      <c r="E59" s="207">
        <v>19488</v>
      </c>
      <c r="F59" s="302" t="s">
        <v>446</v>
      </c>
      <c r="G59" s="208" t="s">
        <v>5645</v>
      </c>
      <c r="H59" s="208" t="s">
        <v>31</v>
      </c>
      <c r="I59" s="208" t="str">
        <f t="shared" si="0"/>
        <v>เด็กชายพงศธร   บุญมา</v>
      </c>
      <c r="J59" s="208" t="str">
        <f t="shared" si="1"/>
        <v>Mr.Phongsathorn  Boonma</v>
      </c>
      <c r="K59" s="207" t="str">
        <f t="shared" si="2"/>
        <v>Mr.</v>
      </c>
      <c r="L59" s="208" t="s">
        <v>5894</v>
      </c>
      <c r="M59" s="208" t="s">
        <v>5933</v>
      </c>
      <c r="N59" s="207">
        <v>1</v>
      </c>
      <c r="O59" s="209">
        <v>238095</v>
      </c>
      <c r="P59" s="210">
        <f t="shared" si="3"/>
        <v>39769</v>
      </c>
      <c r="Q59" s="210">
        <f t="shared" ca="1" si="4"/>
        <v>44376</v>
      </c>
      <c r="R59" s="284">
        <f t="shared" ca="1" si="5"/>
        <v>12</v>
      </c>
      <c r="S59" s="203">
        <v>1609900905922</v>
      </c>
      <c r="T59" s="213" t="s">
        <v>6405</v>
      </c>
      <c r="U59" s="301" t="s">
        <v>5226</v>
      </c>
      <c r="X59" s="199">
        <v>1</v>
      </c>
    </row>
    <row r="60" spans="1:24" s="199" customFormat="1" x14ac:dyDescent="0.3">
      <c r="A60" s="207">
        <v>59</v>
      </c>
      <c r="B60" s="207">
        <v>1</v>
      </c>
      <c r="C60" s="301">
        <v>2</v>
      </c>
      <c r="D60" s="301">
        <v>18</v>
      </c>
      <c r="E60" s="207">
        <v>19489</v>
      </c>
      <c r="F60" s="302" t="s">
        <v>446</v>
      </c>
      <c r="G60" s="208" t="s">
        <v>5646</v>
      </c>
      <c r="H60" s="208" t="s">
        <v>5647</v>
      </c>
      <c r="I60" s="208" t="str">
        <f t="shared" si="0"/>
        <v>เด็กชายภัทรกร    สมดวงศรี</v>
      </c>
      <c r="J60" s="208" t="str">
        <f t="shared" si="1"/>
        <v>Mr.Phattharakorn  Somduangsri</v>
      </c>
      <c r="K60" s="207" t="str">
        <f t="shared" si="2"/>
        <v>Mr.</v>
      </c>
      <c r="L60" s="208" t="s">
        <v>6045</v>
      </c>
      <c r="M60" s="208" t="s">
        <v>6046</v>
      </c>
      <c r="N60" s="207">
        <v>1</v>
      </c>
      <c r="O60" s="209">
        <v>237972</v>
      </c>
      <c r="P60" s="210">
        <f t="shared" si="3"/>
        <v>39646</v>
      </c>
      <c r="Q60" s="210">
        <f t="shared" ca="1" si="4"/>
        <v>44376</v>
      </c>
      <c r="R60" s="284">
        <f t="shared" ca="1" si="5"/>
        <v>12</v>
      </c>
      <c r="S60" s="203">
        <v>1600102043593</v>
      </c>
      <c r="T60" s="213" t="s">
        <v>6498</v>
      </c>
      <c r="U60" s="301" t="s">
        <v>5240</v>
      </c>
      <c r="X60" s="199">
        <v>1</v>
      </c>
    </row>
    <row r="61" spans="1:24" s="199" customFormat="1" x14ac:dyDescent="0.3">
      <c r="A61" s="207">
        <v>60</v>
      </c>
      <c r="B61" s="207">
        <v>1</v>
      </c>
      <c r="C61" s="301">
        <v>2</v>
      </c>
      <c r="D61" s="301">
        <v>19</v>
      </c>
      <c r="E61" s="207">
        <v>19490</v>
      </c>
      <c r="F61" s="302" t="s">
        <v>446</v>
      </c>
      <c r="G61" s="208" t="s">
        <v>5648</v>
      </c>
      <c r="H61" s="208" t="s">
        <v>5649</v>
      </c>
      <c r="I61" s="208" t="str">
        <f t="shared" si="0"/>
        <v>เด็กชายภัทรพล    ยศสมบัติ</v>
      </c>
      <c r="J61" s="208" t="str">
        <f t="shared" si="1"/>
        <v>Mr.Phattharapon  Yodsombat</v>
      </c>
      <c r="K61" s="207" t="str">
        <f t="shared" si="2"/>
        <v>Mr.</v>
      </c>
      <c r="L61" s="208" t="s">
        <v>6048</v>
      </c>
      <c r="M61" s="208" t="s">
        <v>6047</v>
      </c>
      <c r="N61" s="207">
        <v>1</v>
      </c>
      <c r="O61" s="209">
        <v>238134</v>
      </c>
      <c r="P61" s="210">
        <f t="shared" si="3"/>
        <v>39808</v>
      </c>
      <c r="Q61" s="210">
        <f t="shared" ca="1" si="4"/>
        <v>44376</v>
      </c>
      <c r="R61" s="284">
        <f t="shared" ca="1" si="5"/>
        <v>12</v>
      </c>
      <c r="S61" s="203">
        <v>1600102052398</v>
      </c>
      <c r="T61" s="213" t="s">
        <v>6498</v>
      </c>
      <c r="U61" s="301" t="s">
        <v>5240</v>
      </c>
      <c r="X61" s="199">
        <v>1</v>
      </c>
    </row>
    <row r="62" spans="1:24" s="199" customFormat="1" x14ac:dyDescent="0.3">
      <c r="A62" s="207">
        <v>61</v>
      </c>
      <c r="B62" s="207">
        <v>1</v>
      </c>
      <c r="C62" s="301">
        <v>2</v>
      </c>
      <c r="D62" s="301">
        <v>20</v>
      </c>
      <c r="E62" s="207">
        <v>19491</v>
      </c>
      <c r="F62" s="302" t="s">
        <v>446</v>
      </c>
      <c r="G62" s="208" t="s">
        <v>1797</v>
      </c>
      <c r="H62" s="208" t="s">
        <v>5650</v>
      </c>
      <c r="I62" s="208" t="str">
        <f t="shared" si="0"/>
        <v>เด็กชายภัทรพล   สีหาบุตร</v>
      </c>
      <c r="J62" s="208" t="str">
        <f t="shared" si="1"/>
        <v>Mr.Phattharapon  Sihaboot</v>
      </c>
      <c r="K62" s="207" t="str">
        <f t="shared" si="2"/>
        <v>Mr.</v>
      </c>
      <c r="L62" s="208" t="s">
        <v>6048</v>
      </c>
      <c r="M62" s="208" t="s">
        <v>6049</v>
      </c>
      <c r="N62" s="207">
        <v>1</v>
      </c>
      <c r="O62" s="209">
        <v>237939</v>
      </c>
      <c r="P62" s="210">
        <f t="shared" si="3"/>
        <v>39613</v>
      </c>
      <c r="Q62" s="210">
        <f t="shared" ca="1" si="4"/>
        <v>44376</v>
      </c>
      <c r="R62" s="284">
        <f t="shared" ca="1" si="5"/>
        <v>13</v>
      </c>
      <c r="S62" s="203">
        <v>1609900885158</v>
      </c>
      <c r="T62" s="213" t="s">
        <v>6405</v>
      </c>
      <c r="U62" s="301" t="s">
        <v>5226</v>
      </c>
      <c r="X62" s="199">
        <v>1</v>
      </c>
    </row>
    <row r="63" spans="1:24" s="199" customFormat="1" x14ac:dyDescent="0.3">
      <c r="A63" s="207">
        <v>62</v>
      </c>
      <c r="B63" s="207">
        <v>1</v>
      </c>
      <c r="C63" s="301">
        <v>2</v>
      </c>
      <c r="D63" s="301">
        <v>21</v>
      </c>
      <c r="E63" s="207">
        <v>19492</v>
      </c>
      <c r="F63" s="302" t="s">
        <v>446</v>
      </c>
      <c r="G63" s="208" t="s">
        <v>6478</v>
      </c>
      <c r="H63" s="208" t="s">
        <v>80</v>
      </c>
      <c r="I63" s="208" t="str">
        <f t="shared" si="0"/>
        <v>เด็กชายนราธิป    ลาจันทร์</v>
      </c>
      <c r="J63" s="208" t="str">
        <f t="shared" si="1"/>
        <v>Mr.Narathip  Lajan</v>
      </c>
      <c r="K63" s="207" t="str">
        <f t="shared" si="2"/>
        <v>Mr.</v>
      </c>
      <c r="L63" s="208" t="s">
        <v>5169</v>
      </c>
      <c r="M63" s="208" t="s">
        <v>6050</v>
      </c>
      <c r="N63" s="207">
        <v>1</v>
      </c>
      <c r="O63" s="209">
        <v>237984</v>
      </c>
      <c r="P63" s="210">
        <f t="shared" si="3"/>
        <v>39658</v>
      </c>
      <c r="Q63" s="210">
        <f t="shared" ca="1" si="4"/>
        <v>44376</v>
      </c>
      <c r="R63" s="284">
        <f t="shared" ca="1" si="5"/>
        <v>12</v>
      </c>
      <c r="S63" s="203">
        <v>1600102044191</v>
      </c>
      <c r="T63" s="213" t="s">
        <v>6498</v>
      </c>
      <c r="U63" s="301" t="s">
        <v>5240</v>
      </c>
      <c r="X63" s="199">
        <v>1</v>
      </c>
    </row>
    <row r="64" spans="1:24" s="199" customFormat="1" x14ac:dyDescent="0.3">
      <c r="A64" s="207">
        <v>63</v>
      </c>
      <c r="B64" s="207">
        <v>1</v>
      </c>
      <c r="C64" s="301">
        <v>2</v>
      </c>
      <c r="D64" s="301">
        <v>22</v>
      </c>
      <c r="E64" s="207">
        <v>19493</v>
      </c>
      <c r="F64" s="302" t="s">
        <v>446</v>
      </c>
      <c r="G64" s="208" t="s">
        <v>5545</v>
      </c>
      <c r="H64" s="208" t="s">
        <v>5651</v>
      </c>
      <c r="I64" s="208" t="str">
        <f t="shared" si="0"/>
        <v>เด็กชายรัฐภูมิ    ชัยดี</v>
      </c>
      <c r="J64" s="208" t="str">
        <f t="shared" si="1"/>
        <v>Mr.Ratthaphoom  Chaidee</v>
      </c>
      <c r="K64" s="207" t="str">
        <f t="shared" si="2"/>
        <v>Mr.</v>
      </c>
      <c r="L64" s="208" t="s">
        <v>6051</v>
      </c>
      <c r="M64" s="208" t="s">
        <v>6052</v>
      </c>
      <c r="N64" s="207">
        <v>1</v>
      </c>
      <c r="O64" s="209">
        <v>238112</v>
      </c>
      <c r="P64" s="210">
        <f t="shared" si="3"/>
        <v>39786</v>
      </c>
      <c r="Q64" s="210">
        <f t="shared" ca="1" si="4"/>
        <v>44376</v>
      </c>
      <c r="R64" s="284">
        <f t="shared" ca="1" si="5"/>
        <v>12</v>
      </c>
      <c r="S64" s="203">
        <v>1600501279736</v>
      </c>
      <c r="T64" s="213" t="s">
        <v>6497</v>
      </c>
      <c r="U64" s="301" t="s">
        <v>5241</v>
      </c>
      <c r="X64" s="199">
        <v>1</v>
      </c>
    </row>
    <row r="65" spans="1:24" s="199" customFormat="1" x14ac:dyDescent="0.3">
      <c r="A65" s="207">
        <v>64</v>
      </c>
      <c r="B65" s="207">
        <v>1</v>
      </c>
      <c r="C65" s="301">
        <v>2</v>
      </c>
      <c r="D65" s="301">
        <v>23</v>
      </c>
      <c r="E65" s="207">
        <v>19494</v>
      </c>
      <c r="F65" s="302" t="s">
        <v>446</v>
      </c>
      <c r="G65" s="208" t="s">
        <v>5652</v>
      </c>
      <c r="H65" s="208" t="s">
        <v>5653</v>
      </c>
      <c r="I65" s="208" t="str">
        <f t="shared" si="0"/>
        <v>เด็กชายฤทธิ์ศักดิ์    ดาระสา</v>
      </c>
      <c r="J65" s="208" t="str">
        <f t="shared" si="1"/>
        <v>Mr.Ritthisak  Darasa</v>
      </c>
      <c r="K65" s="207" t="str">
        <f t="shared" si="2"/>
        <v>Mr.</v>
      </c>
      <c r="L65" s="208" t="s">
        <v>6053</v>
      </c>
      <c r="M65" s="208" t="s">
        <v>6054</v>
      </c>
      <c r="N65" s="207">
        <v>1</v>
      </c>
      <c r="O65" s="209">
        <v>238058</v>
      </c>
      <c r="P65" s="210">
        <f t="shared" si="3"/>
        <v>39732</v>
      </c>
      <c r="Q65" s="210">
        <f t="shared" ca="1" si="4"/>
        <v>44376</v>
      </c>
      <c r="R65" s="284">
        <f t="shared" ca="1" si="5"/>
        <v>12</v>
      </c>
      <c r="S65" s="203">
        <v>1679000092593</v>
      </c>
      <c r="T65" s="213" t="s">
        <v>6498</v>
      </c>
      <c r="U65" s="301" t="s">
        <v>5240</v>
      </c>
      <c r="X65" s="199">
        <v>1</v>
      </c>
    </row>
    <row r="66" spans="1:24" s="199" customFormat="1" x14ac:dyDescent="0.3">
      <c r="A66" s="207">
        <v>65</v>
      </c>
      <c r="B66" s="207">
        <v>1</v>
      </c>
      <c r="C66" s="301">
        <v>2</v>
      </c>
      <c r="D66" s="301">
        <v>24</v>
      </c>
      <c r="E66" s="207">
        <v>19495</v>
      </c>
      <c r="F66" s="302" t="s">
        <v>446</v>
      </c>
      <c r="G66" s="208" t="s">
        <v>6479</v>
      </c>
      <c r="H66" s="208" t="s">
        <v>5654</v>
      </c>
      <c r="I66" s="208" t="str">
        <f t="shared" ref="I66:I129" si="6">F66&amp;G66&amp;"  "&amp;H66</f>
        <v>เด็กชายวรปรัชญ์    ชูมา</v>
      </c>
      <c r="J66" s="208" t="str">
        <f t="shared" ref="J66:J129" si="7">K66&amp;L66&amp;"  "&amp;M66</f>
        <v>Mr.Worraprat  Chooma</v>
      </c>
      <c r="K66" s="207" t="str">
        <f t="shared" ref="K66:K129" si="8">IF(N66=1,"Mr.","Ms.")</f>
        <v>Mr.</v>
      </c>
      <c r="L66" s="208" t="s">
        <v>6055</v>
      </c>
      <c r="M66" s="208" t="s">
        <v>6056</v>
      </c>
      <c r="N66" s="207">
        <v>1</v>
      </c>
      <c r="O66" s="209">
        <v>237946</v>
      </c>
      <c r="P66" s="210">
        <f t="shared" ref="P66:P129" si="9">DATE(YEAR(O66)-543,MONTH(O66),DAY(O66))</f>
        <v>39620</v>
      </c>
      <c r="Q66" s="210">
        <f t="shared" ref="Q66:Q130" ca="1" si="10">TODAY()</f>
        <v>44376</v>
      </c>
      <c r="R66" s="284">
        <f t="shared" ref="R66:R129" ca="1" si="11">DATEDIF(P66,Q66,"Y")</f>
        <v>13</v>
      </c>
      <c r="S66" s="203">
        <v>1609900886316</v>
      </c>
      <c r="T66" s="213" t="s">
        <v>6498</v>
      </c>
      <c r="U66" s="301" t="s">
        <v>5240</v>
      </c>
      <c r="X66" s="199">
        <v>1</v>
      </c>
    </row>
    <row r="67" spans="1:24" s="199" customFormat="1" x14ac:dyDescent="0.3">
      <c r="A67" s="207">
        <v>66</v>
      </c>
      <c r="B67" s="207">
        <v>1</v>
      </c>
      <c r="C67" s="301">
        <v>2</v>
      </c>
      <c r="D67" s="301">
        <v>25</v>
      </c>
      <c r="E67" s="207">
        <v>19496</v>
      </c>
      <c r="F67" s="302" t="s">
        <v>446</v>
      </c>
      <c r="G67" s="208" t="s">
        <v>5655</v>
      </c>
      <c r="H67" s="208" t="s">
        <v>2179</v>
      </c>
      <c r="I67" s="208" t="str">
        <f t="shared" si="6"/>
        <v>เด็กชายวีรพัฒน์   หอมหวาน</v>
      </c>
      <c r="J67" s="208" t="str">
        <f t="shared" si="7"/>
        <v>Mr.Weeraphat  Homwan</v>
      </c>
      <c r="K67" s="207" t="str">
        <f t="shared" si="8"/>
        <v>Mr.</v>
      </c>
      <c r="L67" s="208" t="s">
        <v>6057</v>
      </c>
      <c r="M67" s="208" t="s">
        <v>2420</v>
      </c>
      <c r="N67" s="207">
        <v>1</v>
      </c>
      <c r="O67" s="209">
        <v>237786</v>
      </c>
      <c r="P67" s="210">
        <f t="shared" si="9"/>
        <v>39459</v>
      </c>
      <c r="Q67" s="210">
        <f t="shared" ca="1" si="10"/>
        <v>44376</v>
      </c>
      <c r="R67" s="284">
        <f t="shared" ca="1" si="11"/>
        <v>13</v>
      </c>
      <c r="S67" s="203">
        <v>1103400142422</v>
      </c>
      <c r="T67" s="213" t="s">
        <v>2984</v>
      </c>
      <c r="U67" s="301" t="s">
        <v>5227</v>
      </c>
      <c r="X67" s="199">
        <v>1</v>
      </c>
    </row>
    <row r="68" spans="1:24" s="199" customFormat="1" x14ac:dyDescent="0.3">
      <c r="A68" s="207">
        <v>67</v>
      </c>
      <c r="B68" s="207">
        <v>1</v>
      </c>
      <c r="C68" s="301">
        <v>2</v>
      </c>
      <c r="D68" s="301">
        <v>26</v>
      </c>
      <c r="E68" s="207">
        <v>19497</v>
      </c>
      <c r="F68" s="302" t="s">
        <v>446</v>
      </c>
      <c r="G68" s="208" t="s">
        <v>5656</v>
      </c>
      <c r="H68" s="208" t="s">
        <v>4030</v>
      </c>
      <c r="I68" s="208" t="str">
        <f t="shared" si="6"/>
        <v>เด็กชายศุภชัย   สีชมภู</v>
      </c>
      <c r="J68" s="208" t="str">
        <f t="shared" si="7"/>
        <v>Mr.Suphachai  Srichomphoo</v>
      </c>
      <c r="K68" s="207" t="str">
        <f t="shared" si="8"/>
        <v>Mr.</v>
      </c>
      <c r="L68" s="208" t="s">
        <v>6058</v>
      </c>
      <c r="M68" s="208" t="s">
        <v>6059</v>
      </c>
      <c r="N68" s="207">
        <v>1</v>
      </c>
      <c r="O68" s="209">
        <v>238140</v>
      </c>
      <c r="P68" s="210">
        <f t="shared" si="9"/>
        <v>39814</v>
      </c>
      <c r="Q68" s="210">
        <f t="shared" ca="1" si="10"/>
        <v>44376</v>
      </c>
      <c r="R68" s="284">
        <f t="shared" ca="1" si="11"/>
        <v>12</v>
      </c>
      <c r="S68" s="203">
        <v>1609900911736</v>
      </c>
      <c r="T68" s="213" t="s">
        <v>6405</v>
      </c>
      <c r="U68" s="301" t="s">
        <v>5226</v>
      </c>
      <c r="X68" s="199">
        <v>1</v>
      </c>
    </row>
    <row r="69" spans="1:24" s="199" customFormat="1" x14ac:dyDescent="0.3">
      <c r="A69" s="207">
        <v>68</v>
      </c>
      <c r="B69" s="207">
        <v>1</v>
      </c>
      <c r="C69" s="301">
        <v>2</v>
      </c>
      <c r="D69" s="301">
        <v>27</v>
      </c>
      <c r="E69" s="207">
        <v>19498</v>
      </c>
      <c r="F69" s="302" t="s">
        <v>446</v>
      </c>
      <c r="G69" s="208" t="s">
        <v>5657</v>
      </c>
      <c r="H69" s="208" t="s">
        <v>5658</v>
      </c>
      <c r="I69" s="208" t="str">
        <f t="shared" si="6"/>
        <v>เด็กชายอชิรวัฒน์   พุ่มทวี</v>
      </c>
      <c r="J69" s="208" t="str">
        <f t="shared" si="7"/>
        <v>Mr.Achirawat  Phoomthawee</v>
      </c>
      <c r="K69" s="207" t="str">
        <f t="shared" si="8"/>
        <v>Mr.</v>
      </c>
      <c r="L69" s="208" t="s">
        <v>6060</v>
      </c>
      <c r="M69" s="208" t="s">
        <v>6061</v>
      </c>
      <c r="N69" s="207">
        <v>1</v>
      </c>
      <c r="O69" s="209">
        <v>238122</v>
      </c>
      <c r="P69" s="210">
        <f t="shared" si="9"/>
        <v>39796</v>
      </c>
      <c r="Q69" s="210">
        <f t="shared" ca="1" si="10"/>
        <v>44376</v>
      </c>
      <c r="R69" s="284">
        <f t="shared" ca="1" si="11"/>
        <v>12</v>
      </c>
      <c r="S69" s="203">
        <v>1609900909553</v>
      </c>
      <c r="T69" s="213" t="s">
        <v>2984</v>
      </c>
      <c r="U69" s="301" t="s">
        <v>5227</v>
      </c>
      <c r="X69" s="199">
        <v>1</v>
      </c>
    </row>
    <row r="70" spans="1:24" s="199" customFormat="1" x14ac:dyDescent="0.3">
      <c r="A70" s="207">
        <v>69</v>
      </c>
      <c r="B70" s="207">
        <v>1</v>
      </c>
      <c r="C70" s="301">
        <v>2</v>
      </c>
      <c r="D70" s="301">
        <v>28</v>
      </c>
      <c r="E70" s="207">
        <v>19499</v>
      </c>
      <c r="F70" s="302" t="s">
        <v>446</v>
      </c>
      <c r="G70" s="208" t="s">
        <v>5659</v>
      </c>
      <c r="H70" s="208" t="s">
        <v>1859</v>
      </c>
      <c r="I70" s="208" t="str">
        <f t="shared" si="6"/>
        <v>เด็กชายอนุชา   เอกา</v>
      </c>
      <c r="J70" s="208" t="str">
        <f t="shared" si="7"/>
        <v>Mr.Anucha  E-ka</v>
      </c>
      <c r="K70" s="207" t="str">
        <f t="shared" si="8"/>
        <v>Mr.</v>
      </c>
      <c r="L70" s="208" t="s">
        <v>2674</v>
      </c>
      <c r="M70" s="208" t="s">
        <v>6062</v>
      </c>
      <c r="N70" s="207">
        <v>1</v>
      </c>
      <c r="O70" s="209">
        <v>238109</v>
      </c>
      <c r="P70" s="210">
        <f t="shared" si="9"/>
        <v>39783</v>
      </c>
      <c r="Q70" s="210">
        <f t="shared" ca="1" si="10"/>
        <v>44376</v>
      </c>
      <c r="R70" s="284">
        <f t="shared" ca="1" si="11"/>
        <v>12</v>
      </c>
      <c r="S70" s="203">
        <v>1609900907950</v>
      </c>
      <c r="T70" s="213" t="s">
        <v>2984</v>
      </c>
      <c r="U70" s="301" t="s">
        <v>5227</v>
      </c>
      <c r="X70" s="199">
        <v>1</v>
      </c>
    </row>
    <row r="71" spans="1:24" s="199" customFormat="1" x14ac:dyDescent="0.3">
      <c r="A71" s="207">
        <v>70</v>
      </c>
      <c r="B71" s="207">
        <v>1</v>
      </c>
      <c r="C71" s="301">
        <v>2</v>
      </c>
      <c r="D71" s="301">
        <v>29</v>
      </c>
      <c r="E71" s="207">
        <v>19500</v>
      </c>
      <c r="F71" s="302" t="s">
        <v>446</v>
      </c>
      <c r="G71" s="208" t="s">
        <v>5660</v>
      </c>
      <c r="H71" s="208" t="s">
        <v>5661</v>
      </c>
      <c r="I71" s="208" t="str">
        <f t="shared" si="6"/>
        <v>เด็กชายอนุรัตน์   รอดเนียม</v>
      </c>
      <c r="J71" s="208" t="str">
        <f t="shared" si="7"/>
        <v>Mr.Anurat  Rodniam</v>
      </c>
      <c r="K71" s="207" t="str">
        <f t="shared" si="8"/>
        <v>Mr.</v>
      </c>
      <c r="L71" s="208" t="s">
        <v>6063</v>
      </c>
      <c r="M71" s="208" t="s">
        <v>6064</v>
      </c>
      <c r="N71" s="207">
        <v>1</v>
      </c>
      <c r="O71" s="209">
        <v>237924</v>
      </c>
      <c r="P71" s="210">
        <f t="shared" si="9"/>
        <v>39598</v>
      </c>
      <c r="Q71" s="210">
        <f t="shared" ca="1" si="10"/>
        <v>44376</v>
      </c>
      <c r="R71" s="284">
        <f t="shared" ca="1" si="11"/>
        <v>13</v>
      </c>
      <c r="S71" s="203">
        <v>1609900883597</v>
      </c>
      <c r="T71" s="213" t="s">
        <v>6405</v>
      </c>
      <c r="U71" s="301" t="s">
        <v>5226</v>
      </c>
      <c r="X71" s="199">
        <v>1</v>
      </c>
    </row>
    <row r="72" spans="1:24" s="199" customFormat="1" x14ac:dyDescent="0.3">
      <c r="A72" s="207">
        <v>71</v>
      </c>
      <c r="B72" s="207">
        <v>1</v>
      </c>
      <c r="C72" s="301">
        <v>2</v>
      </c>
      <c r="D72" s="301">
        <v>30</v>
      </c>
      <c r="E72" s="207">
        <v>19685</v>
      </c>
      <c r="F72" s="302" t="s">
        <v>446</v>
      </c>
      <c r="G72" s="208" t="s">
        <v>4047</v>
      </c>
      <c r="H72" s="208" t="s">
        <v>2262</v>
      </c>
      <c r="I72" s="208" t="str">
        <f t="shared" si="6"/>
        <v>เด็กชายปรเมษฐ์  นวลศรี</v>
      </c>
      <c r="J72" s="208" t="str">
        <f t="shared" si="7"/>
        <v>Mr.Poramate  Nuansri</v>
      </c>
      <c r="K72" s="207" t="str">
        <f t="shared" si="8"/>
        <v>Mr.</v>
      </c>
      <c r="L72" s="208" t="s">
        <v>6065</v>
      </c>
      <c r="M72" s="208" t="s">
        <v>6066</v>
      </c>
      <c r="N72" s="207">
        <v>1</v>
      </c>
      <c r="O72" s="209">
        <v>238238</v>
      </c>
      <c r="P72" s="210">
        <f t="shared" si="9"/>
        <v>39911</v>
      </c>
      <c r="Q72" s="210">
        <f t="shared" ca="1" si="10"/>
        <v>44376</v>
      </c>
      <c r="R72" s="284">
        <f t="shared" ca="1" si="11"/>
        <v>12</v>
      </c>
      <c r="S72" s="203">
        <v>1609900923122</v>
      </c>
      <c r="T72" s="213" t="s">
        <v>2984</v>
      </c>
      <c r="U72" s="301" t="s">
        <v>5227</v>
      </c>
      <c r="X72" s="199">
        <v>1</v>
      </c>
    </row>
    <row r="73" spans="1:24" s="199" customFormat="1" x14ac:dyDescent="0.3">
      <c r="A73" s="207">
        <v>72</v>
      </c>
      <c r="B73" s="207">
        <v>1</v>
      </c>
      <c r="C73" s="301">
        <v>2</v>
      </c>
      <c r="D73" s="301">
        <v>31</v>
      </c>
      <c r="E73" s="207">
        <v>19686</v>
      </c>
      <c r="F73" s="302" t="s">
        <v>446</v>
      </c>
      <c r="G73" s="208" t="s">
        <v>5834</v>
      </c>
      <c r="H73" s="208" t="s">
        <v>3790</v>
      </c>
      <c r="I73" s="208" t="str">
        <f t="shared" si="6"/>
        <v>เด็กชายธีโชติ  ฟองหล่ำ</v>
      </c>
      <c r="J73" s="208" t="str">
        <f t="shared" si="7"/>
        <v>Mr.Thichote  Fonglam</v>
      </c>
      <c r="K73" s="207" t="str">
        <f t="shared" si="8"/>
        <v>Mr.</v>
      </c>
      <c r="L73" s="208" t="s">
        <v>6067</v>
      </c>
      <c r="M73" s="208" t="s">
        <v>4816</v>
      </c>
      <c r="N73" s="207">
        <v>1</v>
      </c>
      <c r="O73" s="209">
        <v>237917</v>
      </c>
      <c r="P73" s="210">
        <f t="shared" si="9"/>
        <v>39591</v>
      </c>
      <c r="Q73" s="210">
        <f t="shared" ca="1" si="10"/>
        <v>44376</v>
      </c>
      <c r="R73" s="284">
        <f t="shared" ca="1" si="11"/>
        <v>13</v>
      </c>
      <c r="S73" s="203">
        <v>1600102041175</v>
      </c>
      <c r="T73" s="213" t="s">
        <v>6405</v>
      </c>
      <c r="U73" s="301" t="s">
        <v>5226</v>
      </c>
      <c r="X73" s="199">
        <v>1</v>
      </c>
    </row>
    <row r="74" spans="1:24" s="199" customFormat="1" x14ac:dyDescent="0.3">
      <c r="A74" s="207">
        <v>73</v>
      </c>
      <c r="B74" s="207">
        <v>1</v>
      </c>
      <c r="C74" s="301">
        <v>2</v>
      </c>
      <c r="D74" s="301">
        <v>32</v>
      </c>
      <c r="E74" s="207">
        <v>19687</v>
      </c>
      <c r="F74" s="302" t="s">
        <v>446</v>
      </c>
      <c r="G74" s="208" t="s">
        <v>2381</v>
      </c>
      <c r="H74" s="208" t="s">
        <v>5835</v>
      </c>
      <c r="I74" s="208" t="str">
        <f t="shared" si="6"/>
        <v>เด็กชายพชรพล  เนียมนัด</v>
      </c>
      <c r="J74" s="208" t="str">
        <f t="shared" si="7"/>
        <v>Mr.Phacharapon  Niamnat</v>
      </c>
      <c r="K74" s="207" t="str">
        <f t="shared" si="8"/>
        <v>Mr.</v>
      </c>
      <c r="L74" s="208" t="s">
        <v>6068</v>
      </c>
      <c r="M74" s="208" t="s">
        <v>6069</v>
      </c>
      <c r="N74" s="207">
        <v>1</v>
      </c>
      <c r="O74" s="209">
        <v>238236</v>
      </c>
      <c r="P74" s="210">
        <f t="shared" si="9"/>
        <v>39909</v>
      </c>
      <c r="Q74" s="210">
        <f t="shared" ca="1" si="10"/>
        <v>44376</v>
      </c>
      <c r="R74" s="284">
        <f t="shared" ca="1" si="11"/>
        <v>12</v>
      </c>
      <c r="S74" s="203">
        <v>1600102057764</v>
      </c>
      <c r="T74" s="213" t="s">
        <v>6405</v>
      </c>
      <c r="U74" s="301" t="s">
        <v>5226</v>
      </c>
      <c r="X74" s="199">
        <v>1</v>
      </c>
    </row>
    <row r="75" spans="1:24" s="199" customFormat="1" x14ac:dyDescent="0.3">
      <c r="A75" s="207">
        <v>74</v>
      </c>
      <c r="B75" s="207">
        <v>1</v>
      </c>
      <c r="C75" s="301">
        <v>2</v>
      </c>
      <c r="D75" s="301">
        <v>33</v>
      </c>
      <c r="E75" s="207">
        <v>19501</v>
      </c>
      <c r="F75" s="302" t="s">
        <v>584</v>
      </c>
      <c r="G75" s="208" t="s">
        <v>5662</v>
      </c>
      <c r="H75" s="208" t="s">
        <v>5663</v>
      </c>
      <c r="I75" s="208" t="str">
        <f t="shared" si="6"/>
        <v>เด็กหญิงเจนจิรา   นามวงค์</v>
      </c>
      <c r="J75" s="208" t="str">
        <f t="shared" si="7"/>
        <v>Ms.Janjira  Namwong</v>
      </c>
      <c r="K75" s="207" t="str">
        <f t="shared" si="8"/>
        <v>Ms.</v>
      </c>
      <c r="L75" s="208" t="s">
        <v>6070</v>
      </c>
      <c r="M75" s="208" t="s">
        <v>6071</v>
      </c>
      <c r="N75" s="207">
        <v>2</v>
      </c>
      <c r="O75" s="209">
        <v>237931</v>
      </c>
      <c r="P75" s="210">
        <f t="shared" si="9"/>
        <v>39605</v>
      </c>
      <c r="Q75" s="210">
        <f t="shared" ca="1" si="10"/>
        <v>44376</v>
      </c>
      <c r="R75" s="284">
        <f t="shared" ca="1" si="11"/>
        <v>13</v>
      </c>
      <c r="S75" s="203">
        <v>1609900884291</v>
      </c>
      <c r="T75" s="213" t="s">
        <v>6405</v>
      </c>
      <c r="U75" s="301" t="s">
        <v>5226</v>
      </c>
      <c r="X75" s="199">
        <v>1</v>
      </c>
    </row>
    <row r="76" spans="1:24" s="199" customFormat="1" x14ac:dyDescent="0.3">
      <c r="A76" s="207">
        <v>75</v>
      </c>
      <c r="B76" s="207">
        <v>1</v>
      </c>
      <c r="C76" s="301">
        <v>2</v>
      </c>
      <c r="D76" s="301">
        <v>34</v>
      </c>
      <c r="E76" s="207">
        <v>19502</v>
      </c>
      <c r="F76" s="302" t="s">
        <v>584</v>
      </c>
      <c r="G76" s="208" t="s">
        <v>5664</v>
      </c>
      <c r="H76" s="208" t="s">
        <v>5665</v>
      </c>
      <c r="I76" s="208" t="str">
        <f t="shared" si="6"/>
        <v>เด็กหญิงธันยพัต   เหลืองวิเศษ</v>
      </c>
      <c r="J76" s="208" t="str">
        <f t="shared" si="7"/>
        <v>Ms.Thanyaphat  Luangwisate</v>
      </c>
      <c r="K76" s="207" t="str">
        <f t="shared" si="8"/>
        <v>Ms.</v>
      </c>
      <c r="L76" s="208" t="s">
        <v>1942</v>
      </c>
      <c r="M76" s="208" t="s">
        <v>6072</v>
      </c>
      <c r="N76" s="207">
        <v>2</v>
      </c>
      <c r="O76" s="209">
        <v>238055</v>
      </c>
      <c r="P76" s="210">
        <f t="shared" si="9"/>
        <v>39729</v>
      </c>
      <c r="Q76" s="210">
        <f t="shared" ca="1" si="10"/>
        <v>44376</v>
      </c>
      <c r="R76" s="284">
        <f t="shared" ca="1" si="11"/>
        <v>12</v>
      </c>
      <c r="S76" s="203">
        <v>1609900900726</v>
      </c>
      <c r="T76" s="213" t="s">
        <v>6405</v>
      </c>
      <c r="U76" s="301" t="s">
        <v>5226</v>
      </c>
      <c r="X76" s="199">
        <v>1</v>
      </c>
    </row>
    <row r="77" spans="1:24" s="199" customFormat="1" x14ac:dyDescent="0.3">
      <c r="A77" s="207">
        <v>76</v>
      </c>
      <c r="B77" s="207">
        <v>1</v>
      </c>
      <c r="C77" s="301">
        <v>2</v>
      </c>
      <c r="D77" s="301">
        <v>35</v>
      </c>
      <c r="E77" s="207">
        <v>19503</v>
      </c>
      <c r="F77" s="302" t="s">
        <v>584</v>
      </c>
      <c r="G77" s="208" t="s">
        <v>5666</v>
      </c>
      <c r="H77" s="208" t="s">
        <v>393</v>
      </c>
      <c r="I77" s="208" t="str">
        <f t="shared" si="6"/>
        <v>เด็กหญิงวนิดา     พ่วงนาค</v>
      </c>
      <c r="J77" s="208" t="str">
        <f t="shared" si="7"/>
        <v>Ms.Wanida  Phuangnak</v>
      </c>
      <c r="K77" s="207" t="str">
        <f t="shared" si="8"/>
        <v>Ms.</v>
      </c>
      <c r="L77" s="208" t="s">
        <v>6073</v>
      </c>
      <c r="M77" s="208" t="s">
        <v>1934</v>
      </c>
      <c r="N77" s="207">
        <v>2</v>
      </c>
      <c r="O77" s="209">
        <v>238175</v>
      </c>
      <c r="P77" s="210">
        <f t="shared" si="9"/>
        <v>39849</v>
      </c>
      <c r="Q77" s="210">
        <f t="shared" ca="1" si="10"/>
        <v>44376</v>
      </c>
      <c r="R77" s="284">
        <f t="shared" ca="1" si="11"/>
        <v>12</v>
      </c>
      <c r="S77" s="203">
        <v>1609900915791</v>
      </c>
      <c r="T77" s="213" t="s">
        <v>6405</v>
      </c>
      <c r="U77" s="301" t="s">
        <v>5226</v>
      </c>
      <c r="X77" s="199">
        <v>1</v>
      </c>
    </row>
    <row r="78" spans="1:24" s="199" customFormat="1" x14ac:dyDescent="0.3">
      <c r="A78" s="207">
        <v>77</v>
      </c>
      <c r="B78" s="207">
        <v>1</v>
      </c>
      <c r="C78" s="301">
        <v>2</v>
      </c>
      <c r="D78" s="301">
        <v>36</v>
      </c>
      <c r="E78" s="207">
        <v>19504</v>
      </c>
      <c r="F78" s="302" t="s">
        <v>584</v>
      </c>
      <c r="G78" s="208" t="s">
        <v>5667</v>
      </c>
      <c r="H78" s="208" t="s">
        <v>4217</v>
      </c>
      <c r="I78" s="208" t="str">
        <f t="shared" si="6"/>
        <v>เด็กหญิงศิริลักษณ์   คุ้มหมู่</v>
      </c>
      <c r="J78" s="208" t="str">
        <f t="shared" si="7"/>
        <v>Ms.Sirilak  Khummhoo</v>
      </c>
      <c r="K78" s="207" t="str">
        <f t="shared" si="8"/>
        <v>Ms.</v>
      </c>
      <c r="L78" s="208" t="s">
        <v>2589</v>
      </c>
      <c r="M78" s="208" t="s">
        <v>6074</v>
      </c>
      <c r="N78" s="207">
        <v>2</v>
      </c>
      <c r="O78" s="209">
        <v>238066</v>
      </c>
      <c r="P78" s="210">
        <f t="shared" si="9"/>
        <v>39740</v>
      </c>
      <c r="Q78" s="210">
        <f t="shared" ca="1" si="10"/>
        <v>44376</v>
      </c>
      <c r="R78" s="284">
        <f t="shared" ca="1" si="11"/>
        <v>12</v>
      </c>
      <c r="S78" s="203">
        <v>1609900901765</v>
      </c>
      <c r="T78" s="213" t="s">
        <v>6405</v>
      </c>
      <c r="U78" s="301" t="s">
        <v>5226</v>
      </c>
      <c r="X78" s="199">
        <v>1</v>
      </c>
    </row>
    <row r="79" spans="1:24" s="199" customFormat="1" x14ac:dyDescent="0.3">
      <c r="A79" s="207">
        <v>78</v>
      </c>
      <c r="B79" s="207">
        <v>1</v>
      </c>
      <c r="C79" s="301">
        <v>2</v>
      </c>
      <c r="D79" s="301">
        <v>37</v>
      </c>
      <c r="E79" s="207">
        <v>19505</v>
      </c>
      <c r="F79" s="302" t="s">
        <v>584</v>
      </c>
      <c r="G79" s="208" t="s">
        <v>5436</v>
      </c>
      <c r="H79" s="208" t="s">
        <v>5668</v>
      </c>
      <c r="I79" s="208" t="str">
        <f t="shared" si="6"/>
        <v>เด็กหญิงกนกวรรณ   แก้วถิ่นดง</v>
      </c>
      <c r="J79" s="208" t="str">
        <f t="shared" si="7"/>
        <v>Ms.Kanokwan  Kaewthindong</v>
      </c>
      <c r="K79" s="207" t="str">
        <f t="shared" si="8"/>
        <v>Ms.</v>
      </c>
      <c r="L79" s="208" t="s">
        <v>1931</v>
      </c>
      <c r="M79" s="208" t="s">
        <v>6075</v>
      </c>
      <c r="N79" s="207">
        <v>2</v>
      </c>
      <c r="O79" s="209">
        <v>238074</v>
      </c>
      <c r="P79" s="210">
        <f t="shared" si="9"/>
        <v>39748</v>
      </c>
      <c r="Q79" s="210">
        <f t="shared" ca="1" si="10"/>
        <v>44376</v>
      </c>
      <c r="R79" s="284">
        <f t="shared" ca="1" si="11"/>
        <v>12</v>
      </c>
      <c r="S79" s="203">
        <v>1609900902907</v>
      </c>
      <c r="T79" s="213" t="s">
        <v>6404</v>
      </c>
      <c r="U79" s="301" t="s">
        <v>5225</v>
      </c>
      <c r="X79" s="199">
        <v>1</v>
      </c>
    </row>
    <row r="80" spans="1:24" s="199" customFormat="1" x14ac:dyDescent="0.3">
      <c r="A80" s="207">
        <v>79</v>
      </c>
      <c r="B80" s="207">
        <v>1</v>
      </c>
      <c r="C80" s="301">
        <v>2</v>
      </c>
      <c r="D80" s="301">
        <v>38</v>
      </c>
      <c r="E80" s="207">
        <v>19506</v>
      </c>
      <c r="F80" s="302" t="s">
        <v>584</v>
      </c>
      <c r="G80" s="208" t="s">
        <v>5669</v>
      </c>
      <c r="H80" s="208" t="s">
        <v>5670</v>
      </c>
      <c r="I80" s="208" t="str">
        <f t="shared" si="6"/>
        <v>เด็กหญิงกัญญาณัฐ   วงษ์กะพันธ์</v>
      </c>
      <c r="J80" s="208" t="str">
        <f t="shared" si="7"/>
        <v>Ms.Kanyanat  Wongkaphan</v>
      </c>
      <c r="K80" s="207" t="str">
        <f t="shared" si="8"/>
        <v>Ms.</v>
      </c>
      <c r="L80" s="208" t="s">
        <v>6076</v>
      </c>
      <c r="M80" s="208" t="s">
        <v>6077</v>
      </c>
      <c r="N80" s="207">
        <v>2</v>
      </c>
      <c r="O80" s="209">
        <v>237964</v>
      </c>
      <c r="P80" s="210">
        <f t="shared" si="9"/>
        <v>39638</v>
      </c>
      <c r="Q80" s="210">
        <f t="shared" ca="1" si="10"/>
        <v>44376</v>
      </c>
      <c r="R80" s="284">
        <f t="shared" ca="1" si="11"/>
        <v>12</v>
      </c>
      <c r="S80" s="203">
        <v>1609900888530</v>
      </c>
      <c r="T80" s="213" t="s">
        <v>6404</v>
      </c>
      <c r="U80" s="301" t="s">
        <v>5225</v>
      </c>
      <c r="X80" s="199">
        <v>1</v>
      </c>
    </row>
    <row r="81" spans="1:24" s="199" customFormat="1" x14ac:dyDescent="0.3">
      <c r="A81" s="207">
        <v>80</v>
      </c>
      <c r="B81" s="207">
        <v>1</v>
      </c>
      <c r="C81" s="301">
        <v>2</v>
      </c>
      <c r="D81" s="301">
        <v>39</v>
      </c>
      <c r="E81" s="207">
        <v>19507</v>
      </c>
      <c r="F81" s="302" t="s">
        <v>584</v>
      </c>
      <c r="G81" s="208" t="s">
        <v>5671</v>
      </c>
      <c r="H81" s="208" t="s">
        <v>5672</v>
      </c>
      <c r="I81" s="208" t="str">
        <f t="shared" si="6"/>
        <v>เด็กหญิงวรรณวิสา   ดิษดำ</v>
      </c>
      <c r="J81" s="208" t="str">
        <f t="shared" si="7"/>
        <v>Ms.Wanwisa  Ditdam</v>
      </c>
      <c r="K81" s="207" t="str">
        <f t="shared" si="8"/>
        <v>Ms.</v>
      </c>
      <c r="L81" s="208" t="s">
        <v>1962</v>
      </c>
      <c r="M81" s="208" t="s">
        <v>6078</v>
      </c>
      <c r="N81" s="207">
        <v>2</v>
      </c>
      <c r="O81" s="209">
        <v>238082</v>
      </c>
      <c r="P81" s="210">
        <f t="shared" si="9"/>
        <v>39756</v>
      </c>
      <c r="Q81" s="210">
        <f t="shared" ca="1" si="10"/>
        <v>44376</v>
      </c>
      <c r="R81" s="284">
        <f t="shared" ca="1" si="11"/>
        <v>12</v>
      </c>
      <c r="S81" s="203">
        <v>1140200663250</v>
      </c>
      <c r="T81" s="213" t="s">
        <v>6404</v>
      </c>
      <c r="U81" s="301" t="s">
        <v>5225</v>
      </c>
      <c r="X81" s="199">
        <v>1</v>
      </c>
    </row>
    <row r="82" spans="1:24" s="199" customFormat="1" x14ac:dyDescent="0.3">
      <c r="A82" s="207">
        <v>81</v>
      </c>
      <c r="B82" s="207">
        <v>1</v>
      </c>
      <c r="C82" s="301">
        <v>2</v>
      </c>
      <c r="D82" s="301">
        <v>40</v>
      </c>
      <c r="E82" s="207">
        <v>19508</v>
      </c>
      <c r="F82" s="302" t="s">
        <v>584</v>
      </c>
      <c r="G82" s="208" t="s">
        <v>5673</v>
      </c>
      <c r="H82" s="208" t="s">
        <v>5674</v>
      </c>
      <c r="I82" s="208" t="str">
        <f t="shared" si="6"/>
        <v>เด็กหญิงอรุณรัตน์   แก้วศรี</v>
      </c>
      <c r="J82" s="208" t="str">
        <f t="shared" si="7"/>
        <v>Ms.Aroonrat  Kaewsri</v>
      </c>
      <c r="K82" s="207" t="str">
        <f t="shared" si="8"/>
        <v>Ms.</v>
      </c>
      <c r="L82" s="208" t="s">
        <v>6079</v>
      </c>
      <c r="M82" s="208" t="s">
        <v>6080</v>
      </c>
      <c r="N82" s="207">
        <v>2</v>
      </c>
      <c r="O82" s="209">
        <v>238196</v>
      </c>
      <c r="P82" s="210">
        <f t="shared" si="9"/>
        <v>39870</v>
      </c>
      <c r="Q82" s="210">
        <f t="shared" ca="1" si="10"/>
        <v>44376</v>
      </c>
      <c r="R82" s="284">
        <f t="shared" ca="1" si="11"/>
        <v>12</v>
      </c>
      <c r="S82" s="203">
        <v>1600102055427</v>
      </c>
      <c r="T82" s="213" t="s">
        <v>6405</v>
      </c>
      <c r="U82" s="301" t="s">
        <v>5226</v>
      </c>
      <c r="X82" s="199">
        <v>1</v>
      </c>
    </row>
    <row r="83" spans="1:24" s="199" customFormat="1" x14ac:dyDescent="0.3">
      <c r="A83" s="207">
        <v>82</v>
      </c>
      <c r="B83" s="207">
        <v>1</v>
      </c>
      <c r="C83" s="301">
        <v>2</v>
      </c>
      <c r="D83" s="301">
        <v>41</v>
      </c>
      <c r="E83" s="207">
        <v>19509</v>
      </c>
      <c r="F83" s="302" t="s">
        <v>584</v>
      </c>
      <c r="G83" s="208" t="s">
        <v>5675</v>
      </c>
      <c r="H83" s="208" t="s">
        <v>5676</v>
      </c>
      <c r="I83" s="208" t="str">
        <f t="shared" si="6"/>
        <v>เด็กหญิงสุภัสสร   แตงไทย</v>
      </c>
      <c r="J83" s="208" t="str">
        <f t="shared" si="7"/>
        <v>Ms.Suphatsorn  Taengthai</v>
      </c>
      <c r="K83" s="207" t="str">
        <f t="shared" si="8"/>
        <v>Ms.</v>
      </c>
      <c r="L83" s="208" t="s">
        <v>6081</v>
      </c>
      <c r="M83" s="208" t="s">
        <v>6082</v>
      </c>
      <c r="N83" s="303">
        <v>2</v>
      </c>
      <c r="O83" s="304">
        <v>238111</v>
      </c>
      <c r="P83" s="305">
        <f t="shared" si="9"/>
        <v>39785</v>
      </c>
      <c r="Q83" s="305">
        <f t="shared" ca="1" si="10"/>
        <v>44376</v>
      </c>
      <c r="R83" s="306">
        <f t="shared" ca="1" si="11"/>
        <v>12</v>
      </c>
      <c r="S83" s="203">
        <v>1600200125331</v>
      </c>
      <c r="T83" s="213" t="s">
        <v>6404</v>
      </c>
      <c r="U83" s="301" t="s">
        <v>5225</v>
      </c>
      <c r="X83" s="199">
        <v>1</v>
      </c>
    </row>
    <row r="84" spans="1:24" s="199" customFormat="1" x14ac:dyDescent="0.3">
      <c r="A84" s="207">
        <v>83</v>
      </c>
      <c r="B84" s="207">
        <v>1</v>
      </c>
      <c r="C84" s="301">
        <v>3</v>
      </c>
      <c r="D84" s="301">
        <v>1</v>
      </c>
      <c r="E84" s="207">
        <v>19510</v>
      </c>
      <c r="F84" s="302" t="s">
        <v>446</v>
      </c>
      <c r="G84" s="208" t="s">
        <v>5677</v>
      </c>
      <c r="H84" s="208" t="s">
        <v>5678</v>
      </c>
      <c r="I84" s="208" t="str">
        <f t="shared" si="6"/>
        <v>เด็กชายกฤต    บุญเชิญ</v>
      </c>
      <c r="J84" s="208" t="str">
        <f t="shared" si="7"/>
        <v>Mr.Krit  boonchern</v>
      </c>
      <c r="K84" s="207" t="str">
        <f t="shared" si="8"/>
        <v>Mr.</v>
      </c>
      <c r="L84" s="208" t="s">
        <v>4560</v>
      </c>
      <c r="M84" s="208" t="s">
        <v>6083</v>
      </c>
      <c r="N84" s="303">
        <v>1</v>
      </c>
      <c r="O84" s="304">
        <v>238055</v>
      </c>
      <c r="P84" s="305">
        <f t="shared" si="9"/>
        <v>39729</v>
      </c>
      <c r="Q84" s="305">
        <f t="shared" ca="1" si="10"/>
        <v>44376</v>
      </c>
      <c r="R84" s="306">
        <f t="shared" ca="1" si="11"/>
        <v>12</v>
      </c>
      <c r="S84" s="203">
        <v>1639100001786</v>
      </c>
      <c r="T84" s="213" t="s">
        <v>6498</v>
      </c>
      <c r="U84" s="301" t="s">
        <v>5240</v>
      </c>
      <c r="X84" s="199">
        <v>1</v>
      </c>
    </row>
    <row r="85" spans="1:24" s="199" customFormat="1" x14ac:dyDescent="0.3">
      <c r="A85" s="207">
        <v>84</v>
      </c>
      <c r="B85" s="207">
        <v>1</v>
      </c>
      <c r="C85" s="301">
        <v>3</v>
      </c>
      <c r="D85" s="301">
        <v>2</v>
      </c>
      <c r="E85" s="207">
        <v>19511</v>
      </c>
      <c r="F85" s="302" t="s">
        <v>446</v>
      </c>
      <c r="G85" s="208" t="s">
        <v>5679</v>
      </c>
      <c r="H85" s="208" t="s">
        <v>5680</v>
      </c>
      <c r="I85" s="208" t="str">
        <f t="shared" si="6"/>
        <v>เด็กชายกันตโชติ    สายเปีย</v>
      </c>
      <c r="J85" s="208" t="str">
        <f t="shared" si="7"/>
        <v>Mr.Kantachote  Saipia</v>
      </c>
      <c r="K85" s="207" t="str">
        <f t="shared" si="8"/>
        <v>Mr.</v>
      </c>
      <c r="L85" s="208" t="s">
        <v>6084</v>
      </c>
      <c r="M85" s="208" t="s">
        <v>6085</v>
      </c>
      <c r="N85" s="303">
        <v>1</v>
      </c>
      <c r="O85" s="304">
        <v>238051</v>
      </c>
      <c r="P85" s="305">
        <f t="shared" si="9"/>
        <v>39725</v>
      </c>
      <c r="Q85" s="305">
        <f t="shared" ca="1" si="10"/>
        <v>44376</v>
      </c>
      <c r="R85" s="306">
        <f t="shared" ca="1" si="11"/>
        <v>12</v>
      </c>
      <c r="S85" s="203">
        <v>1659902480538</v>
      </c>
      <c r="T85" s="213" t="s">
        <v>6498</v>
      </c>
      <c r="U85" s="301" t="s">
        <v>5240</v>
      </c>
      <c r="X85" s="199">
        <v>1</v>
      </c>
    </row>
    <row r="86" spans="1:24" s="199" customFormat="1" x14ac:dyDescent="0.3">
      <c r="A86" s="207">
        <v>85</v>
      </c>
      <c r="B86" s="207">
        <v>1</v>
      </c>
      <c r="C86" s="301">
        <v>3</v>
      </c>
      <c r="D86" s="301">
        <v>3</v>
      </c>
      <c r="E86" s="207">
        <v>19512</v>
      </c>
      <c r="F86" s="302" t="s">
        <v>446</v>
      </c>
      <c r="G86" s="208" t="s">
        <v>5681</v>
      </c>
      <c r="H86" s="208" t="s">
        <v>6482</v>
      </c>
      <c r="I86" s="208" t="str">
        <f t="shared" si="6"/>
        <v>เด็กชายจิตติพัตน์    ยวนเขียว</v>
      </c>
      <c r="J86" s="208" t="str">
        <f t="shared" si="7"/>
        <v>Mr.Jittiphat  Yuankhiaw</v>
      </c>
      <c r="K86" s="207" t="str">
        <f t="shared" si="8"/>
        <v>Mr.</v>
      </c>
      <c r="L86" s="208" t="s">
        <v>6086</v>
      </c>
      <c r="M86" s="208" t="s">
        <v>6483</v>
      </c>
      <c r="N86" s="303">
        <v>1</v>
      </c>
      <c r="O86" s="304">
        <v>237942</v>
      </c>
      <c r="P86" s="305">
        <f t="shared" si="9"/>
        <v>39616</v>
      </c>
      <c r="Q86" s="305">
        <f t="shared" ca="1" si="10"/>
        <v>44376</v>
      </c>
      <c r="R86" s="306">
        <f t="shared" ca="1" si="11"/>
        <v>13</v>
      </c>
      <c r="S86" s="203">
        <v>1609900885778</v>
      </c>
      <c r="T86" s="213" t="s">
        <v>6498</v>
      </c>
      <c r="U86" s="301" t="s">
        <v>5240</v>
      </c>
      <c r="X86" s="199">
        <v>1</v>
      </c>
    </row>
    <row r="87" spans="1:24" s="199" customFormat="1" x14ac:dyDescent="0.3">
      <c r="A87" s="207">
        <v>86</v>
      </c>
      <c r="B87" s="207">
        <v>1</v>
      </c>
      <c r="C87" s="301">
        <v>3</v>
      </c>
      <c r="D87" s="301">
        <v>4</v>
      </c>
      <c r="E87" s="207">
        <v>19513</v>
      </c>
      <c r="F87" s="302" t="s">
        <v>446</v>
      </c>
      <c r="G87" s="208" t="s">
        <v>5682</v>
      </c>
      <c r="H87" s="208" t="s">
        <v>5683</v>
      </c>
      <c r="I87" s="208" t="str">
        <f t="shared" si="6"/>
        <v>เด็กชายชัชพงศ์    สนนา</v>
      </c>
      <c r="J87" s="208" t="str">
        <f t="shared" si="7"/>
        <v>Mr.Chatphong  Sonna</v>
      </c>
      <c r="K87" s="207" t="str">
        <f t="shared" si="8"/>
        <v>Mr.</v>
      </c>
      <c r="L87" s="208" t="s">
        <v>6087</v>
      </c>
      <c r="M87" s="208" t="s">
        <v>6088</v>
      </c>
      <c r="N87" s="303">
        <v>1</v>
      </c>
      <c r="O87" s="304">
        <v>237827</v>
      </c>
      <c r="P87" s="305">
        <f t="shared" si="9"/>
        <v>39500</v>
      </c>
      <c r="Q87" s="305">
        <f t="shared" ca="1" si="10"/>
        <v>44376</v>
      </c>
      <c r="R87" s="306">
        <f t="shared" ca="1" si="11"/>
        <v>13</v>
      </c>
      <c r="S87" s="203">
        <v>1660500248551</v>
      </c>
      <c r="T87" s="213" t="s">
        <v>6498</v>
      </c>
      <c r="U87" s="301" t="s">
        <v>5240</v>
      </c>
      <c r="X87" s="199">
        <v>1</v>
      </c>
    </row>
    <row r="88" spans="1:24" s="199" customFormat="1" x14ac:dyDescent="0.3">
      <c r="A88" s="207">
        <v>87</v>
      </c>
      <c r="B88" s="207">
        <v>1</v>
      </c>
      <c r="C88" s="301">
        <v>3</v>
      </c>
      <c r="D88" s="301">
        <v>5</v>
      </c>
      <c r="E88" s="207">
        <v>19514</v>
      </c>
      <c r="F88" s="302" t="s">
        <v>446</v>
      </c>
      <c r="G88" s="208" t="s">
        <v>5684</v>
      </c>
      <c r="H88" s="208" t="s">
        <v>331</v>
      </c>
      <c r="I88" s="208" t="str">
        <f t="shared" si="6"/>
        <v>เด็กชายณัฐกฤษ   ท้วมนิ่ม</v>
      </c>
      <c r="J88" s="208" t="str">
        <f t="shared" si="7"/>
        <v>Mr.Natthakrit  Thuamnim</v>
      </c>
      <c r="K88" s="207" t="str">
        <f t="shared" si="8"/>
        <v>Mr.</v>
      </c>
      <c r="L88" s="208" t="s">
        <v>6089</v>
      </c>
      <c r="M88" s="208" t="s">
        <v>1955</v>
      </c>
      <c r="N88" s="303">
        <v>1</v>
      </c>
      <c r="O88" s="304">
        <v>238007</v>
      </c>
      <c r="P88" s="305">
        <f t="shared" si="9"/>
        <v>39681</v>
      </c>
      <c r="Q88" s="305">
        <f t="shared" ca="1" si="10"/>
        <v>44376</v>
      </c>
      <c r="R88" s="306">
        <f t="shared" ca="1" si="11"/>
        <v>12</v>
      </c>
      <c r="S88" s="203">
        <v>1600102044948</v>
      </c>
      <c r="T88" s="213" t="s">
        <v>6407</v>
      </c>
      <c r="U88" s="301" t="s">
        <v>5239</v>
      </c>
      <c r="X88" s="199">
        <v>1</v>
      </c>
    </row>
    <row r="89" spans="1:24" s="199" customFormat="1" x14ac:dyDescent="0.3">
      <c r="A89" s="207">
        <v>88</v>
      </c>
      <c r="B89" s="207">
        <v>1</v>
      </c>
      <c r="C89" s="301">
        <v>3</v>
      </c>
      <c r="D89" s="301">
        <v>6</v>
      </c>
      <c r="E89" s="207">
        <v>19515</v>
      </c>
      <c r="F89" s="302" t="s">
        <v>446</v>
      </c>
      <c r="G89" s="208" t="s">
        <v>5685</v>
      </c>
      <c r="H89" s="208" t="s">
        <v>5686</v>
      </c>
      <c r="I89" s="208" t="str">
        <f t="shared" si="6"/>
        <v>เด็กชายณัฐพงศ์    ช้ำเกตุ</v>
      </c>
      <c r="J89" s="208" t="str">
        <f t="shared" si="7"/>
        <v>Mr.Natthaphong  Chamkate</v>
      </c>
      <c r="K89" s="207" t="str">
        <f t="shared" si="8"/>
        <v>Mr.</v>
      </c>
      <c r="L89" s="208" t="s">
        <v>2450</v>
      </c>
      <c r="M89" s="208" t="s">
        <v>6090</v>
      </c>
      <c r="N89" s="303">
        <v>1</v>
      </c>
      <c r="O89" s="304">
        <v>237955</v>
      </c>
      <c r="P89" s="305">
        <f t="shared" si="9"/>
        <v>39629</v>
      </c>
      <c r="Q89" s="305">
        <f t="shared" ca="1" si="10"/>
        <v>44376</v>
      </c>
      <c r="R89" s="306">
        <f t="shared" ca="1" si="11"/>
        <v>12</v>
      </c>
      <c r="S89" s="203">
        <v>1104301127035</v>
      </c>
      <c r="T89" s="213" t="s">
        <v>6498</v>
      </c>
      <c r="U89" s="301" t="s">
        <v>5240</v>
      </c>
      <c r="X89" s="199">
        <v>1</v>
      </c>
    </row>
    <row r="90" spans="1:24" s="199" customFormat="1" x14ac:dyDescent="0.3">
      <c r="A90" s="207">
        <v>89</v>
      </c>
      <c r="B90" s="207">
        <v>1</v>
      </c>
      <c r="C90" s="301">
        <v>3</v>
      </c>
      <c r="D90" s="301">
        <v>7</v>
      </c>
      <c r="E90" s="207">
        <v>19516</v>
      </c>
      <c r="F90" s="302" t="s">
        <v>446</v>
      </c>
      <c r="G90" s="208" t="s">
        <v>5687</v>
      </c>
      <c r="H90" s="208" t="s">
        <v>5688</v>
      </c>
      <c r="I90" s="208" t="str">
        <f t="shared" si="6"/>
        <v>เด็กชายณัฐพงษ์   ประเสริฐแท่น</v>
      </c>
      <c r="J90" s="208" t="str">
        <f t="shared" si="7"/>
        <v>Mr.Natthaphong  Prasertthaen</v>
      </c>
      <c r="K90" s="207" t="str">
        <f t="shared" si="8"/>
        <v>Mr.</v>
      </c>
      <c r="L90" s="208" t="s">
        <v>2450</v>
      </c>
      <c r="M90" s="208" t="s">
        <v>6091</v>
      </c>
      <c r="N90" s="303">
        <v>1</v>
      </c>
      <c r="O90" s="304">
        <v>238036</v>
      </c>
      <c r="P90" s="305">
        <f t="shared" si="9"/>
        <v>39710</v>
      </c>
      <c r="Q90" s="305">
        <f t="shared" ca="1" si="10"/>
        <v>44376</v>
      </c>
      <c r="R90" s="306">
        <f t="shared" ca="1" si="11"/>
        <v>12</v>
      </c>
      <c r="S90" s="203">
        <v>1149901065701</v>
      </c>
      <c r="T90" s="213" t="s">
        <v>6404</v>
      </c>
      <c r="U90" s="301" t="s">
        <v>5225</v>
      </c>
      <c r="X90" s="199">
        <v>1</v>
      </c>
    </row>
    <row r="91" spans="1:24" s="199" customFormat="1" x14ac:dyDescent="0.3">
      <c r="A91" s="207">
        <v>90</v>
      </c>
      <c r="B91" s="207">
        <v>1</v>
      </c>
      <c r="C91" s="301">
        <v>3</v>
      </c>
      <c r="D91" s="301">
        <v>8</v>
      </c>
      <c r="E91" s="207">
        <v>19517</v>
      </c>
      <c r="F91" s="302" t="s">
        <v>446</v>
      </c>
      <c r="G91" s="208" t="s">
        <v>5689</v>
      </c>
      <c r="H91" s="208" t="s">
        <v>5690</v>
      </c>
      <c r="I91" s="208" t="str">
        <f t="shared" si="6"/>
        <v>เด็กชายธนกร    ฉายละออ</v>
      </c>
      <c r="J91" s="208" t="str">
        <f t="shared" si="7"/>
        <v>Mr.Thanakorn  Chaila-ao</v>
      </c>
      <c r="K91" s="207" t="str">
        <f t="shared" si="8"/>
        <v>Mr.</v>
      </c>
      <c r="L91" s="208" t="s">
        <v>6032</v>
      </c>
      <c r="M91" s="208" t="s">
        <v>6092</v>
      </c>
      <c r="N91" s="303">
        <v>1</v>
      </c>
      <c r="O91" s="304">
        <v>238208</v>
      </c>
      <c r="P91" s="305">
        <f t="shared" si="9"/>
        <v>39881</v>
      </c>
      <c r="Q91" s="305">
        <f t="shared" ca="1" si="10"/>
        <v>44376</v>
      </c>
      <c r="R91" s="306">
        <f t="shared" ca="1" si="11"/>
        <v>12</v>
      </c>
      <c r="S91" s="203">
        <v>1189900503179</v>
      </c>
      <c r="T91" s="213" t="s">
        <v>6498</v>
      </c>
      <c r="U91" s="301" t="s">
        <v>5240</v>
      </c>
      <c r="X91" s="199">
        <v>1</v>
      </c>
    </row>
    <row r="92" spans="1:24" s="199" customFormat="1" x14ac:dyDescent="0.3">
      <c r="A92" s="207">
        <v>91</v>
      </c>
      <c r="B92" s="207">
        <v>1</v>
      </c>
      <c r="C92" s="301">
        <v>3</v>
      </c>
      <c r="D92" s="301">
        <v>9</v>
      </c>
      <c r="E92" s="207">
        <v>19518</v>
      </c>
      <c r="F92" s="302" t="s">
        <v>446</v>
      </c>
      <c r="G92" s="208" t="s">
        <v>5632</v>
      </c>
      <c r="H92" s="208" t="s">
        <v>5690</v>
      </c>
      <c r="I92" s="208" t="str">
        <f t="shared" si="6"/>
        <v>เด็กชายธนกฤต    ฉายละออ</v>
      </c>
      <c r="J92" s="208" t="str">
        <f t="shared" si="7"/>
        <v>Mr.Thanakrit  Chaila-ao</v>
      </c>
      <c r="K92" s="207" t="str">
        <f t="shared" si="8"/>
        <v>Mr.</v>
      </c>
      <c r="L92" s="208" t="s">
        <v>1987</v>
      </c>
      <c r="M92" s="208" t="s">
        <v>6092</v>
      </c>
      <c r="N92" s="303">
        <v>1</v>
      </c>
      <c r="O92" s="304">
        <v>238208</v>
      </c>
      <c r="P92" s="305">
        <f t="shared" si="9"/>
        <v>39881</v>
      </c>
      <c r="Q92" s="305">
        <f t="shared" ca="1" si="10"/>
        <v>44376</v>
      </c>
      <c r="R92" s="306">
        <f t="shared" ca="1" si="11"/>
        <v>12</v>
      </c>
      <c r="S92" s="203">
        <v>1189900503187</v>
      </c>
      <c r="T92" s="213" t="s">
        <v>6498</v>
      </c>
      <c r="U92" s="301" t="s">
        <v>5240</v>
      </c>
      <c r="X92" s="199">
        <v>1</v>
      </c>
    </row>
    <row r="93" spans="1:24" s="199" customFormat="1" x14ac:dyDescent="0.3">
      <c r="A93" s="207">
        <v>92</v>
      </c>
      <c r="B93" s="207">
        <v>1</v>
      </c>
      <c r="C93" s="301">
        <v>3</v>
      </c>
      <c r="D93" s="301">
        <v>10</v>
      </c>
      <c r="E93" s="207">
        <v>19519</v>
      </c>
      <c r="F93" s="302" t="s">
        <v>446</v>
      </c>
      <c r="G93" s="208" t="s">
        <v>5691</v>
      </c>
      <c r="H93" s="208" t="s">
        <v>5692</v>
      </c>
      <c r="I93" s="208" t="str">
        <f t="shared" si="6"/>
        <v>เด็กชายธีรนัย    ธรามานิตย์</v>
      </c>
      <c r="J93" s="208" t="str">
        <f t="shared" si="7"/>
        <v>Mr.Thiranai  Tharamanit</v>
      </c>
      <c r="K93" s="207" t="str">
        <f t="shared" si="8"/>
        <v>Mr.</v>
      </c>
      <c r="L93" s="208" t="s">
        <v>6093</v>
      </c>
      <c r="M93" s="208" t="s">
        <v>6094</v>
      </c>
      <c r="N93" s="303">
        <v>1</v>
      </c>
      <c r="O93" s="304">
        <v>237712</v>
      </c>
      <c r="P93" s="305">
        <f t="shared" si="9"/>
        <v>39385</v>
      </c>
      <c r="Q93" s="305">
        <f t="shared" ca="1" si="10"/>
        <v>44376</v>
      </c>
      <c r="R93" s="306">
        <f t="shared" ca="1" si="11"/>
        <v>13</v>
      </c>
      <c r="S93" s="203">
        <v>1629200041381</v>
      </c>
      <c r="T93" s="213" t="s">
        <v>6498</v>
      </c>
      <c r="U93" s="301" t="s">
        <v>5240</v>
      </c>
      <c r="X93" s="199">
        <v>1</v>
      </c>
    </row>
    <row r="94" spans="1:24" s="199" customFormat="1" x14ac:dyDescent="0.3">
      <c r="A94" s="207">
        <v>93</v>
      </c>
      <c r="B94" s="207">
        <v>1</v>
      </c>
      <c r="C94" s="301">
        <v>3</v>
      </c>
      <c r="D94" s="301">
        <v>11</v>
      </c>
      <c r="E94" s="207">
        <v>19520</v>
      </c>
      <c r="F94" s="302" t="s">
        <v>446</v>
      </c>
      <c r="G94" s="208" t="s">
        <v>5492</v>
      </c>
      <c r="H94" s="208" t="s">
        <v>5693</v>
      </c>
      <c r="I94" s="208" t="str">
        <f t="shared" si="6"/>
        <v>เด็กชายธีรภัทร    ศรีโพธิ์</v>
      </c>
      <c r="J94" s="208" t="str">
        <f t="shared" si="7"/>
        <v>Mr.Thiraphat  Sripho</v>
      </c>
      <c r="K94" s="207" t="str">
        <f t="shared" si="8"/>
        <v>Mr.</v>
      </c>
      <c r="L94" s="208" t="s">
        <v>2577</v>
      </c>
      <c r="M94" s="208" t="s">
        <v>6095</v>
      </c>
      <c r="N94" s="303">
        <v>1</v>
      </c>
      <c r="O94" s="304">
        <v>238053</v>
      </c>
      <c r="P94" s="305">
        <f t="shared" si="9"/>
        <v>39727</v>
      </c>
      <c r="Q94" s="305">
        <f t="shared" ca="1" si="10"/>
        <v>44376</v>
      </c>
      <c r="R94" s="306">
        <f t="shared" ca="1" si="11"/>
        <v>12</v>
      </c>
      <c r="S94" s="203">
        <v>1669800391641</v>
      </c>
      <c r="T94" s="213" t="s">
        <v>6498</v>
      </c>
      <c r="U94" s="301" t="s">
        <v>5240</v>
      </c>
      <c r="X94" s="199">
        <v>1</v>
      </c>
    </row>
    <row r="95" spans="1:24" s="199" customFormat="1" x14ac:dyDescent="0.3">
      <c r="A95" s="207">
        <v>94</v>
      </c>
      <c r="B95" s="207">
        <v>1</v>
      </c>
      <c r="C95" s="301">
        <v>3</v>
      </c>
      <c r="D95" s="301">
        <v>12</v>
      </c>
      <c r="E95" s="207">
        <v>19521</v>
      </c>
      <c r="F95" s="302" t="s">
        <v>446</v>
      </c>
      <c r="G95" s="208" t="s">
        <v>5694</v>
      </c>
      <c r="H95" s="208" t="s">
        <v>5695</v>
      </c>
      <c r="I95" s="208" t="str">
        <f t="shared" si="6"/>
        <v>เด็กชายธีระพงศ์    แสงพราย</v>
      </c>
      <c r="J95" s="208" t="str">
        <f t="shared" si="7"/>
        <v>Mr.Thiraphong  Saengprai</v>
      </c>
      <c r="K95" s="207" t="str">
        <f t="shared" si="8"/>
        <v>Mr.</v>
      </c>
      <c r="L95" s="208" t="s">
        <v>6096</v>
      </c>
      <c r="M95" s="208" t="s">
        <v>6097</v>
      </c>
      <c r="N95" s="303">
        <v>1</v>
      </c>
      <c r="O95" s="304">
        <v>237939</v>
      </c>
      <c r="P95" s="305">
        <f t="shared" si="9"/>
        <v>39613</v>
      </c>
      <c r="Q95" s="305">
        <f t="shared" ca="1" si="10"/>
        <v>44376</v>
      </c>
      <c r="R95" s="306">
        <f t="shared" ca="1" si="11"/>
        <v>13</v>
      </c>
      <c r="S95" s="203">
        <v>1600300138078</v>
      </c>
      <c r="T95" s="213" t="s">
        <v>6498</v>
      </c>
      <c r="U95" s="301" t="s">
        <v>5240</v>
      </c>
      <c r="X95" s="199">
        <v>1</v>
      </c>
    </row>
    <row r="96" spans="1:24" s="199" customFormat="1" x14ac:dyDescent="0.3">
      <c r="A96" s="207">
        <v>95</v>
      </c>
      <c r="B96" s="207">
        <v>1</v>
      </c>
      <c r="C96" s="301">
        <v>3</v>
      </c>
      <c r="D96" s="301">
        <v>13</v>
      </c>
      <c r="E96" s="207">
        <v>19522</v>
      </c>
      <c r="F96" s="302" t="s">
        <v>446</v>
      </c>
      <c r="G96" s="208" t="s">
        <v>5696</v>
      </c>
      <c r="H96" s="208" t="s">
        <v>5697</v>
      </c>
      <c r="I96" s="208" t="str">
        <f t="shared" si="6"/>
        <v>เด็กชายนนทกร    มุขพรหม</v>
      </c>
      <c r="J96" s="208" t="str">
        <f t="shared" si="7"/>
        <v>Mr.Nonthakorn  Mookphrom</v>
      </c>
      <c r="K96" s="207" t="str">
        <f t="shared" si="8"/>
        <v>Mr.</v>
      </c>
      <c r="L96" s="208" t="s">
        <v>5905</v>
      </c>
      <c r="M96" s="208" t="s">
        <v>6098</v>
      </c>
      <c r="N96" s="303">
        <v>1</v>
      </c>
      <c r="O96" s="304">
        <v>238172</v>
      </c>
      <c r="P96" s="305">
        <f t="shared" si="9"/>
        <v>39846</v>
      </c>
      <c r="Q96" s="305">
        <f t="shared" ca="1" si="10"/>
        <v>44376</v>
      </c>
      <c r="R96" s="306">
        <f t="shared" ca="1" si="11"/>
        <v>12</v>
      </c>
      <c r="S96" s="203">
        <v>1729100088953</v>
      </c>
      <c r="T96" s="213" t="s">
        <v>6498</v>
      </c>
      <c r="U96" s="301" t="s">
        <v>5240</v>
      </c>
      <c r="X96" s="199">
        <v>1</v>
      </c>
    </row>
    <row r="97" spans="1:24" s="199" customFormat="1" x14ac:dyDescent="0.3">
      <c r="A97" s="207">
        <v>96</v>
      </c>
      <c r="B97" s="207">
        <v>1</v>
      </c>
      <c r="C97" s="301">
        <v>3</v>
      </c>
      <c r="D97" s="301">
        <v>14</v>
      </c>
      <c r="E97" s="207">
        <v>19523</v>
      </c>
      <c r="F97" s="302" t="s">
        <v>446</v>
      </c>
      <c r="G97" s="208" t="s">
        <v>5698</v>
      </c>
      <c r="H97" s="208" t="s">
        <v>5699</v>
      </c>
      <c r="I97" s="208" t="str">
        <f t="shared" si="6"/>
        <v>เด็กชายพงศภัค    หมอกขุนทศ</v>
      </c>
      <c r="J97" s="208" t="str">
        <f t="shared" si="7"/>
        <v>Mr.Phongsaphak  Mokkhunthod</v>
      </c>
      <c r="K97" s="207" t="str">
        <f t="shared" si="8"/>
        <v>Mr.</v>
      </c>
      <c r="L97" s="208" t="s">
        <v>6099</v>
      </c>
      <c r="M97" s="208" t="s">
        <v>6100</v>
      </c>
      <c r="N97" s="303">
        <v>1</v>
      </c>
      <c r="O97" s="304">
        <v>238100</v>
      </c>
      <c r="P97" s="305">
        <f t="shared" si="9"/>
        <v>39774</v>
      </c>
      <c r="Q97" s="305">
        <f t="shared" ca="1" si="10"/>
        <v>44376</v>
      </c>
      <c r="R97" s="306">
        <f t="shared" ca="1" si="11"/>
        <v>12</v>
      </c>
      <c r="S97" s="203">
        <v>1609200030788</v>
      </c>
      <c r="T97" s="213" t="s">
        <v>6500</v>
      </c>
      <c r="U97" s="301" t="s">
        <v>5228</v>
      </c>
      <c r="X97" s="199">
        <v>1</v>
      </c>
    </row>
    <row r="98" spans="1:24" s="199" customFormat="1" x14ac:dyDescent="0.3">
      <c r="A98" s="207">
        <v>97</v>
      </c>
      <c r="B98" s="207">
        <v>1</v>
      </c>
      <c r="C98" s="301">
        <v>3</v>
      </c>
      <c r="D98" s="301">
        <v>15</v>
      </c>
      <c r="E98" s="207">
        <v>19524</v>
      </c>
      <c r="F98" s="302" t="s">
        <v>446</v>
      </c>
      <c r="G98" s="208" t="s">
        <v>5700</v>
      </c>
      <c r="H98" s="208" t="s">
        <v>5701</v>
      </c>
      <c r="I98" s="208" t="str">
        <f t="shared" si="6"/>
        <v>เด็กชายพิทยา   วงศ์สุนทร</v>
      </c>
      <c r="J98" s="208" t="str">
        <f t="shared" si="7"/>
        <v>Mr.Phitthaya  Wongsoonthorn</v>
      </c>
      <c r="K98" s="207" t="str">
        <f t="shared" si="8"/>
        <v>Mr.</v>
      </c>
      <c r="L98" s="208" t="s">
        <v>6101</v>
      </c>
      <c r="M98" s="208" t="s">
        <v>6102</v>
      </c>
      <c r="N98" s="303">
        <v>1</v>
      </c>
      <c r="O98" s="304">
        <v>238314</v>
      </c>
      <c r="P98" s="305">
        <f t="shared" si="9"/>
        <v>39987</v>
      </c>
      <c r="Q98" s="305">
        <f t="shared" ca="1" si="10"/>
        <v>44376</v>
      </c>
      <c r="R98" s="306">
        <f t="shared" ca="1" si="11"/>
        <v>12</v>
      </c>
      <c r="S98" s="203">
        <v>1600102061761</v>
      </c>
      <c r="T98" s="213" t="s">
        <v>6407</v>
      </c>
      <c r="U98" s="301" t="s">
        <v>5239</v>
      </c>
      <c r="X98" s="199">
        <v>1</v>
      </c>
    </row>
    <row r="99" spans="1:24" s="199" customFormat="1" x14ac:dyDescent="0.3">
      <c r="A99" s="207">
        <v>98</v>
      </c>
      <c r="B99" s="207">
        <v>1</v>
      </c>
      <c r="C99" s="301">
        <v>3</v>
      </c>
      <c r="D99" s="301">
        <v>16</v>
      </c>
      <c r="E99" s="207">
        <v>19525</v>
      </c>
      <c r="F99" s="302" t="s">
        <v>446</v>
      </c>
      <c r="G99" s="208" t="s">
        <v>5702</v>
      </c>
      <c r="H99" s="208" t="s">
        <v>5703</v>
      </c>
      <c r="I99" s="208" t="str">
        <f t="shared" si="6"/>
        <v>เด็กชายภัทรพล   เชื้อนุ่น</v>
      </c>
      <c r="J99" s="208" t="str">
        <f t="shared" si="7"/>
        <v>Mr.Phattharaphon  Chua-nun</v>
      </c>
      <c r="K99" s="207" t="str">
        <f t="shared" si="8"/>
        <v>Mr.</v>
      </c>
      <c r="L99" s="208" t="s">
        <v>2584</v>
      </c>
      <c r="M99" s="208" t="s">
        <v>6103</v>
      </c>
      <c r="N99" s="303">
        <v>1</v>
      </c>
      <c r="O99" s="304">
        <v>237762</v>
      </c>
      <c r="P99" s="305">
        <f t="shared" si="9"/>
        <v>39435</v>
      </c>
      <c r="Q99" s="305">
        <f t="shared" ca="1" si="10"/>
        <v>44376</v>
      </c>
      <c r="R99" s="306">
        <f t="shared" ca="1" si="11"/>
        <v>13</v>
      </c>
      <c r="S99" s="203">
        <v>1609900864185</v>
      </c>
      <c r="T99" s="213" t="s">
        <v>6406</v>
      </c>
      <c r="U99" s="301" t="s">
        <v>5237</v>
      </c>
      <c r="X99" s="199">
        <v>1</v>
      </c>
    </row>
    <row r="100" spans="1:24" s="199" customFormat="1" x14ac:dyDescent="0.3">
      <c r="A100" s="207">
        <v>99</v>
      </c>
      <c r="B100" s="207">
        <v>1</v>
      </c>
      <c r="C100" s="301">
        <v>3</v>
      </c>
      <c r="D100" s="301">
        <v>17</v>
      </c>
      <c r="E100" s="207">
        <v>19526</v>
      </c>
      <c r="F100" s="302" t="s">
        <v>446</v>
      </c>
      <c r="G100" s="208" t="s">
        <v>5704</v>
      </c>
      <c r="H100" s="208" t="s">
        <v>5705</v>
      </c>
      <c r="I100" s="208" t="str">
        <f t="shared" si="6"/>
        <v>เด็กชายภูปกรณ์    ฉลอมสมบัติ</v>
      </c>
      <c r="J100" s="208" t="str">
        <f t="shared" si="7"/>
        <v>Mr.Phupakorn  Chalomsombat</v>
      </c>
      <c r="K100" s="207" t="str">
        <f t="shared" si="8"/>
        <v>Mr.</v>
      </c>
      <c r="L100" s="208" t="s">
        <v>6104</v>
      </c>
      <c r="M100" s="208" t="s">
        <v>6105</v>
      </c>
      <c r="N100" s="303">
        <v>1</v>
      </c>
      <c r="O100" s="304">
        <v>238021</v>
      </c>
      <c r="P100" s="305">
        <f t="shared" si="9"/>
        <v>39695</v>
      </c>
      <c r="Q100" s="305">
        <f t="shared" ca="1" si="10"/>
        <v>44376</v>
      </c>
      <c r="R100" s="306">
        <f t="shared" ca="1" si="11"/>
        <v>12</v>
      </c>
      <c r="S100" s="203">
        <v>1609900895731</v>
      </c>
      <c r="T100" s="213" t="s">
        <v>6498</v>
      </c>
      <c r="U100" s="301" t="s">
        <v>5240</v>
      </c>
      <c r="X100" s="199">
        <v>1</v>
      </c>
    </row>
    <row r="101" spans="1:24" s="199" customFormat="1" x14ac:dyDescent="0.3">
      <c r="A101" s="207">
        <v>100</v>
      </c>
      <c r="B101" s="207">
        <v>1</v>
      </c>
      <c r="C101" s="301">
        <v>3</v>
      </c>
      <c r="D101" s="301">
        <v>18</v>
      </c>
      <c r="E101" s="207">
        <v>19527</v>
      </c>
      <c r="F101" s="302" t="s">
        <v>446</v>
      </c>
      <c r="G101" s="208" t="s">
        <v>5706</v>
      </c>
      <c r="H101" s="208" t="s">
        <v>5707</v>
      </c>
      <c r="I101" s="208" t="str">
        <f t="shared" si="6"/>
        <v>เด็กชายวชิรวิทย์   โพรงพรม</v>
      </c>
      <c r="J101" s="208" t="str">
        <f t="shared" si="7"/>
        <v>Mr.Wachirawit  Phrongphrom</v>
      </c>
      <c r="K101" s="207" t="str">
        <f t="shared" si="8"/>
        <v>Mr.</v>
      </c>
      <c r="L101" s="208" t="s">
        <v>6106</v>
      </c>
      <c r="M101" s="208" t="s">
        <v>6107</v>
      </c>
      <c r="N101" s="303">
        <v>1</v>
      </c>
      <c r="O101" s="304">
        <v>238016</v>
      </c>
      <c r="P101" s="305">
        <f t="shared" si="9"/>
        <v>39690</v>
      </c>
      <c r="Q101" s="305">
        <f t="shared" ca="1" si="10"/>
        <v>44376</v>
      </c>
      <c r="R101" s="306">
        <f t="shared" ca="1" si="11"/>
        <v>12</v>
      </c>
      <c r="S101" s="203">
        <v>1180501124621</v>
      </c>
      <c r="T101" s="213" t="s">
        <v>6498</v>
      </c>
      <c r="U101" s="301" t="s">
        <v>5240</v>
      </c>
      <c r="X101" s="199">
        <v>1</v>
      </c>
    </row>
    <row r="102" spans="1:24" s="199" customFormat="1" x14ac:dyDescent="0.3">
      <c r="A102" s="207">
        <v>101</v>
      </c>
      <c r="B102" s="207">
        <v>1</v>
      </c>
      <c r="C102" s="301">
        <v>3</v>
      </c>
      <c r="D102" s="301">
        <v>19</v>
      </c>
      <c r="E102" s="207">
        <v>19528</v>
      </c>
      <c r="F102" s="302" t="s">
        <v>446</v>
      </c>
      <c r="G102" s="208" t="s">
        <v>5708</v>
      </c>
      <c r="H102" s="208" t="s">
        <v>5709</v>
      </c>
      <c r="I102" s="208" t="str">
        <f t="shared" si="6"/>
        <v>เด็กชายวิศรุต   บุญชู</v>
      </c>
      <c r="J102" s="208" t="str">
        <f t="shared" si="7"/>
        <v>Mr.Wisaroot  Boonchoo</v>
      </c>
      <c r="K102" s="207" t="str">
        <f t="shared" si="8"/>
        <v>Mr.</v>
      </c>
      <c r="L102" s="208" t="s">
        <v>6108</v>
      </c>
      <c r="M102" s="208" t="s">
        <v>6109</v>
      </c>
      <c r="N102" s="303">
        <v>1</v>
      </c>
      <c r="O102" s="304">
        <v>237925</v>
      </c>
      <c r="P102" s="305">
        <f t="shared" si="9"/>
        <v>39599</v>
      </c>
      <c r="Q102" s="305">
        <f t="shared" ca="1" si="10"/>
        <v>44376</v>
      </c>
      <c r="R102" s="306">
        <f t="shared" ca="1" si="11"/>
        <v>13</v>
      </c>
      <c r="S102" s="203">
        <v>1609900883821</v>
      </c>
      <c r="T102" s="213" t="s">
        <v>6500</v>
      </c>
      <c r="U102" s="301" t="s">
        <v>5228</v>
      </c>
      <c r="X102" s="199">
        <v>1</v>
      </c>
    </row>
    <row r="103" spans="1:24" s="199" customFormat="1" x14ac:dyDescent="0.3">
      <c r="A103" s="207">
        <v>102</v>
      </c>
      <c r="B103" s="207">
        <v>1</v>
      </c>
      <c r="C103" s="301">
        <v>3</v>
      </c>
      <c r="D103" s="301">
        <v>20</v>
      </c>
      <c r="E103" s="207">
        <v>19529</v>
      </c>
      <c r="F103" s="302" t="s">
        <v>446</v>
      </c>
      <c r="G103" s="208" t="s">
        <v>5710</v>
      </c>
      <c r="H103" s="208" t="s">
        <v>5711</v>
      </c>
      <c r="I103" s="208" t="str">
        <f t="shared" si="6"/>
        <v>เด็กชายวุฒิศักดิ์   ตุ้ยจินดา</v>
      </c>
      <c r="J103" s="208" t="str">
        <f t="shared" si="7"/>
        <v>Mr.Wutthisak  Tuijinda</v>
      </c>
      <c r="K103" s="207" t="str">
        <f t="shared" si="8"/>
        <v>Mr.</v>
      </c>
      <c r="L103" s="208" t="s">
        <v>6110</v>
      </c>
      <c r="M103" s="208" t="s">
        <v>6111</v>
      </c>
      <c r="N103" s="303">
        <v>1</v>
      </c>
      <c r="O103" s="304">
        <v>238210</v>
      </c>
      <c r="P103" s="305">
        <f t="shared" si="9"/>
        <v>39883</v>
      </c>
      <c r="Q103" s="305">
        <f t="shared" ca="1" si="10"/>
        <v>44376</v>
      </c>
      <c r="R103" s="306">
        <f t="shared" ca="1" si="11"/>
        <v>12</v>
      </c>
      <c r="S103" s="203">
        <v>1609900920221</v>
      </c>
      <c r="T103" s="213" t="s">
        <v>6500</v>
      </c>
      <c r="U103" s="301" t="s">
        <v>5228</v>
      </c>
      <c r="X103" s="199">
        <v>1</v>
      </c>
    </row>
    <row r="104" spans="1:24" s="199" customFormat="1" x14ac:dyDescent="0.3">
      <c r="A104" s="207">
        <v>103</v>
      </c>
      <c r="B104" s="207">
        <v>1</v>
      </c>
      <c r="C104" s="301">
        <v>3</v>
      </c>
      <c r="D104" s="301">
        <v>21</v>
      </c>
      <c r="E104" s="207">
        <v>19530</v>
      </c>
      <c r="F104" s="302" t="s">
        <v>446</v>
      </c>
      <c r="G104" s="208" t="s">
        <v>5712</v>
      </c>
      <c r="H104" s="208" t="s">
        <v>5713</v>
      </c>
      <c r="I104" s="208" t="str">
        <f t="shared" si="6"/>
        <v>เด็กชายเวธกา   อารีรอบ</v>
      </c>
      <c r="J104" s="208" t="str">
        <f t="shared" si="7"/>
        <v>Mr.Wethaka  Areerob</v>
      </c>
      <c r="K104" s="207" t="str">
        <f t="shared" si="8"/>
        <v>Mr.</v>
      </c>
      <c r="L104" s="208" t="s">
        <v>6112</v>
      </c>
      <c r="M104" s="208" t="s">
        <v>6113</v>
      </c>
      <c r="N104" s="303">
        <v>1</v>
      </c>
      <c r="O104" s="304">
        <v>238242</v>
      </c>
      <c r="P104" s="305">
        <f t="shared" si="9"/>
        <v>39915</v>
      </c>
      <c r="Q104" s="305">
        <f t="shared" ca="1" si="10"/>
        <v>44376</v>
      </c>
      <c r="R104" s="306">
        <f t="shared" ca="1" si="11"/>
        <v>12</v>
      </c>
      <c r="S104" s="203">
        <v>1102004057383</v>
      </c>
      <c r="T104" s="213" t="s">
        <v>6406</v>
      </c>
      <c r="U104" s="301" t="s">
        <v>5237</v>
      </c>
      <c r="X104" s="199">
        <v>1</v>
      </c>
    </row>
    <row r="105" spans="1:24" s="199" customFormat="1" x14ac:dyDescent="0.3">
      <c r="A105" s="207">
        <v>104</v>
      </c>
      <c r="B105" s="207">
        <v>1</v>
      </c>
      <c r="C105" s="301">
        <v>3</v>
      </c>
      <c r="D105" s="301">
        <v>22</v>
      </c>
      <c r="E105" s="207">
        <v>19531</v>
      </c>
      <c r="F105" s="302" t="s">
        <v>446</v>
      </c>
      <c r="G105" s="208" t="s">
        <v>5714</v>
      </c>
      <c r="H105" s="208" t="s">
        <v>5715</v>
      </c>
      <c r="I105" s="208" t="str">
        <f t="shared" si="6"/>
        <v>เด็กชายศุภกฤต    ประไพพงษ์</v>
      </c>
      <c r="J105" s="208" t="str">
        <f t="shared" si="7"/>
        <v>Mr.Suphakrit  Praphaiphong</v>
      </c>
      <c r="K105" s="207" t="str">
        <f t="shared" si="8"/>
        <v>Mr.</v>
      </c>
      <c r="L105" s="208" t="s">
        <v>6114</v>
      </c>
      <c r="M105" s="208" t="s">
        <v>6115</v>
      </c>
      <c r="N105" s="303">
        <v>1</v>
      </c>
      <c r="O105" s="304">
        <v>237997</v>
      </c>
      <c r="P105" s="305">
        <f t="shared" si="9"/>
        <v>39671</v>
      </c>
      <c r="Q105" s="305">
        <f t="shared" ca="1" si="10"/>
        <v>44376</v>
      </c>
      <c r="R105" s="306">
        <f t="shared" ca="1" si="11"/>
        <v>12</v>
      </c>
      <c r="S105" s="203">
        <v>1149901058462</v>
      </c>
      <c r="T105" s="213" t="s">
        <v>6498</v>
      </c>
      <c r="U105" s="301" t="s">
        <v>5240</v>
      </c>
      <c r="X105" s="199">
        <v>1</v>
      </c>
    </row>
    <row r="106" spans="1:24" s="199" customFormat="1" x14ac:dyDescent="0.3">
      <c r="A106" s="207">
        <v>105</v>
      </c>
      <c r="B106" s="207">
        <v>1</v>
      </c>
      <c r="C106" s="301">
        <v>3</v>
      </c>
      <c r="D106" s="301">
        <v>23</v>
      </c>
      <c r="E106" s="207">
        <v>19532</v>
      </c>
      <c r="F106" s="302" t="s">
        <v>446</v>
      </c>
      <c r="G106" s="208" t="s">
        <v>5716</v>
      </c>
      <c r="H106" s="208" t="s">
        <v>4438</v>
      </c>
      <c r="I106" s="208" t="str">
        <f t="shared" si="6"/>
        <v>เด็กชายสรรเพชร   หงษ์ทอง</v>
      </c>
      <c r="J106" s="208" t="str">
        <f t="shared" si="7"/>
        <v>Mr.Sanphet  Hongthong</v>
      </c>
      <c r="K106" s="207" t="str">
        <f t="shared" si="8"/>
        <v>Mr.</v>
      </c>
      <c r="L106" s="208" t="s">
        <v>6116</v>
      </c>
      <c r="M106" s="208" t="s">
        <v>5048</v>
      </c>
      <c r="N106" s="303">
        <v>1</v>
      </c>
      <c r="O106" s="304">
        <v>237736</v>
      </c>
      <c r="P106" s="305">
        <f t="shared" si="9"/>
        <v>39409</v>
      </c>
      <c r="Q106" s="305">
        <f t="shared" ca="1" si="10"/>
        <v>44376</v>
      </c>
      <c r="R106" s="306">
        <f t="shared" ca="1" si="11"/>
        <v>13</v>
      </c>
      <c r="S106" s="203">
        <v>1609900860864</v>
      </c>
      <c r="T106" s="213" t="s">
        <v>6407</v>
      </c>
      <c r="U106" s="301" t="s">
        <v>5239</v>
      </c>
      <c r="X106" s="199">
        <v>1</v>
      </c>
    </row>
    <row r="107" spans="1:24" s="199" customFormat="1" x14ac:dyDescent="0.3">
      <c r="A107" s="207">
        <v>106</v>
      </c>
      <c r="B107" s="207">
        <v>1</v>
      </c>
      <c r="C107" s="301">
        <v>3</v>
      </c>
      <c r="D107" s="301">
        <v>24</v>
      </c>
      <c r="E107" s="207">
        <v>19533</v>
      </c>
      <c r="F107" s="302" t="s">
        <v>446</v>
      </c>
      <c r="G107" s="208" t="s">
        <v>5717</v>
      </c>
      <c r="H107" s="208" t="s">
        <v>5718</v>
      </c>
      <c r="I107" s="208" t="str">
        <f t="shared" si="6"/>
        <v>เด็กชายอภิวัฒน์    นามนา</v>
      </c>
      <c r="J107" s="208" t="str">
        <f t="shared" si="7"/>
        <v>Mr.Aphiwat  Namna</v>
      </c>
      <c r="K107" s="207" t="str">
        <f t="shared" si="8"/>
        <v>Mr.</v>
      </c>
      <c r="L107" s="208" t="s">
        <v>4570</v>
      </c>
      <c r="M107" s="208" t="s">
        <v>6117</v>
      </c>
      <c r="N107" s="303">
        <v>1</v>
      </c>
      <c r="O107" s="304">
        <v>237924</v>
      </c>
      <c r="P107" s="305">
        <f t="shared" si="9"/>
        <v>39598</v>
      </c>
      <c r="Q107" s="305">
        <f t="shared" ca="1" si="10"/>
        <v>44376</v>
      </c>
      <c r="R107" s="306">
        <f t="shared" ca="1" si="11"/>
        <v>13</v>
      </c>
      <c r="S107" s="203">
        <v>1669900619750</v>
      </c>
      <c r="T107" s="213" t="s">
        <v>6498</v>
      </c>
      <c r="U107" s="301" t="s">
        <v>5240</v>
      </c>
      <c r="X107" s="199">
        <v>1</v>
      </c>
    </row>
    <row r="108" spans="1:24" s="199" customFormat="1" x14ac:dyDescent="0.3">
      <c r="A108" s="207">
        <v>107</v>
      </c>
      <c r="B108" s="207">
        <v>1</v>
      </c>
      <c r="C108" s="301">
        <v>3</v>
      </c>
      <c r="D108" s="301">
        <v>25</v>
      </c>
      <c r="E108" s="207">
        <v>19534</v>
      </c>
      <c r="F108" s="302" t="s">
        <v>446</v>
      </c>
      <c r="G108" s="208" t="s">
        <v>5719</v>
      </c>
      <c r="H108" s="208" t="s">
        <v>5720</v>
      </c>
      <c r="I108" s="208" t="str">
        <f t="shared" si="6"/>
        <v>เด็กชายอัครเดช   นาททนงศักดิ์</v>
      </c>
      <c r="J108" s="208" t="str">
        <f t="shared" si="7"/>
        <v>Mr.Akharadet  Natthanongsak</v>
      </c>
      <c r="K108" s="207" t="str">
        <f t="shared" si="8"/>
        <v>Mr.</v>
      </c>
      <c r="L108" s="208" t="s">
        <v>6118</v>
      </c>
      <c r="M108" s="208" t="s">
        <v>6119</v>
      </c>
      <c r="N108" s="303">
        <v>1</v>
      </c>
      <c r="O108" s="304">
        <v>238006</v>
      </c>
      <c r="P108" s="305">
        <f t="shared" si="9"/>
        <v>39680</v>
      </c>
      <c r="Q108" s="305">
        <f t="shared" ca="1" si="10"/>
        <v>44376</v>
      </c>
      <c r="R108" s="306">
        <f t="shared" ca="1" si="11"/>
        <v>12</v>
      </c>
      <c r="S108" s="203">
        <v>1169800332178</v>
      </c>
      <c r="T108" s="213" t="s">
        <v>6406</v>
      </c>
      <c r="U108" s="301" t="s">
        <v>5237</v>
      </c>
      <c r="X108" s="199">
        <v>1</v>
      </c>
    </row>
    <row r="109" spans="1:24" s="199" customFormat="1" x14ac:dyDescent="0.3">
      <c r="A109" s="207">
        <v>108</v>
      </c>
      <c r="B109" s="207">
        <v>1</v>
      </c>
      <c r="C109" s="301">
        <v>3</v>
      </c>
      <c r="D109" s="301">
        <v>26</v>
      </c>
      <c r="E109" s="207">
        <v>19535</v>
      </c>
      <c r="F109" s="302" t="s">
        <v>446</v>
      </c>
      <c r="G109" s="208" t="s">
        <v>5721</v>
      </c>
      <c r="H109" s="208" t="s">
        <v>5722</v>
      </c>
      <c r="I109" s="208" t="str">
        <f t="shared" si="6"/>
        <v>เด็กชายอัครภูมิ    อัคนิรัตน์</v>
      </c>
      <c r="J109" s="208" t="str">
        <f t="shared" si="7"/>
        <v>Mr.Akaraphoom  Akkhanirat</v>
      </c>
      <c r="K109" s="207" t="str">
        <f t="shared" si="8"/>
        <v>Mr.</v>
      </c>
      <c r="L109" s="208" t="s">
        <v>6120</v>
      </c>
      <c r="M109" s="208" t="s">
        <v>6121</v>
      </c>
      <c r="N109" s="303">
        <v>1</v>
      </c>
      <c r="O109" s="304">
        <v>238077</v>
      </c>
      <c r="P109" s="305">
        <f t="shared" si="9"/>
        <v>39751</v>
      </c>
      <c r="Q109" s="305">
        <f t="shared" ca="1" si="10"/>
        <v>44376</v>
      </c>
      <c r="R109" s="306">
        <f t="shared" ca="1" si="11"/>
        <v>12</v>
      </c>
      <c r="S109" s="203">
        <v>1130700077429</v>
      </c>
      <c r="T109" s="213" t="s">
        <v>6497</v>
      </c>
      <c r="U109" s="301" t="s">
        <v>5241</v>
      </c>
      <c r="X109" s="199">
        <v>1</v>
      </c>
    </row>
    <row r="110" spans="1:24" s="199" customFormat="1" x14ac:dyDescent="0.3">
      <c r="A110" s="207">
        <v>109</v>
      </c>
      <c r="B110" s="207">
        <v>1</v>
      </c>
      <c r="C110" s="301">
        <v>3</v>
      </c>
      <c r="D110" s="301">
        <v>27</v>
      </c>
      <c r="E110" s="207">
        <v>19536</v>
      </c>
      <c r="F110" s="302" t="s">
        <v>446</v>
      </c>
      <c r="G110" s="208" t="s">
        <v>5723</v>
      </c>
      <c r="H110" s="208" t="s">
        <v>5724</v>
      </c>
      <c r="I110" s="208" t="str">
        <f t="shared" si="6"/>
        <v>เด็กชายปภาวิน   พูลเผ่า</v>
      </c>
      <c r="J110" s="208" t="str">
        <f t="shared" si="7"/>
        <v>Mr.Paphawin  Phoonphao</v>
      </c>
      <c r="K110" s="207" t="str">
        <f t="shared" si="8"/>
        <v>Mr.</v>
      </c>
      <c r="L110" s="208" t="s">
        <v>6122</v>
      </c>
      <c r="M110" s="208" t="s">
        <v>6123</v>
      </c>
      <c r="N110" s="303">
        <v>1</v>
      </c>
      <c r="O110" s="304">
        <v>238089</v>
      </c>
      <c r="P110" s="305">
        <f t="shared" si="9"/>
        <v>39763</v>
      </c>
      <c r="Q110" s="305">
        <f t="shared" ca="1" si="10"/>
        <v>44376</v>
      </c>
      <c r="R110" s="306">
        <f t="shared" ca="1" si="11"/>
        <v>12</v>
      </c>
      <c r="S110" s="203">
        <v>1639900502551</v>
      </c>
      <c r="T110" s="213" t="s">
        <v>6500</v>
      </c>
      <c r="U110" s="301" t="s">
        <v>5228</v>
      </c>
      <c r="X110" s="199">
        <v>1</v>
      </c>
    </row>
    <row r="111" spans="1:24" s="199" customFormat="1" x14ac:dyDescent="0.3">
      <c r="A111" s="207">
        <v>110</v>
      </c>
      <c r="B111" s="207">
        <v>1</v>
      </c>
      <c r="C111" s="301">
        <v>3</v>
      </c>
      <c r="D111" s="301">
        <v>28</v>
      </c>
      <c r="E111" s="207">
        <v>19537</v>
      </c>
      <c r="F111" s="302" t="s">
        <v>446</v>
      </c>
      <c r="G111" s="208" t="s">
        <v>5725</v>
      </c>
      <c r="H111" s="208" t="s">
        <v>5726</v>
      </c>
      <c r="I111" s="208" t="str">
        <f t="shared" si="6"/>
        <v>เด็กชายประจักษ์   พรมโชติ</v>
      </c>
      <c r="J111" s="208" t="str">
        <f t="shared" si="7"/>
        <v>Mr.Prajak  Phromchot</v>
      </c>
      <c r="K111" s="207" t="str">
        <f t="shared" si="8"/>
        <v>Mr.</v>
      </c>
      <c r="L111" s="208" t="s">
        <v>6124</v>
      </c>
      <c r="M111" s="208" t="s">
        <v>6125</v>
      </c>
      <c r="N111" s="303">
        <v>1</v>
      </c>
      <c r="O111" s="304">
        <v>237686</v>
      </c>
      <c r="P111" s="305">
        <f t="shared" si="9"/>
        <v>39359</v>
      </c>
      <c r="Q111" s="305">
        <f t="shared" ca="1" si="10"/>
        <v>44376</v>
      </c>
      <c r="R111" s="306">
        <f t="shared" ca="1" si="11"/>
        <v>13</v>
      </c>
      <c r="S111" s="203">
        <v>1609900853922</v>
      </c>
      <c r="T111" s="213" t="s">
        <v>6500</v>
      </c>
      <c r="U111" s="301" t="s">
        <v>5228</v>
      </c>
      <c r="X111" s="199">
        <v>1</v>
      </c>
    </row>
    <row r="112" spans="1:24" s="199" customFormat="1" x14ac:dyDescent="0.3">
      <c r="A112" s="207">
        <v>111</v>
      </c>
      <c r="B112" s="207">
        <v>1</v>
      </c>
      <c r="C112" s="301">
        <v>3</v>
      </c>
      <c r="D112" s="301">
        <v>29</v>
      </c>
      <c r="E112" s="207">
        <v>19538</v>
      </c>
      <c r="F112" s="302" t="s">
        <v>446</v>
      </c>
      <c r="G112" s="208" t="s">
        <v>5727</v>
      </c>
      <c r="H112" s="208" t="s">
        <v>5726</v>
      </c>
      <c r="I112" s="208" t="str">
        <f t="shared" si="6"/>
        <v>เด็กชายประจัน   พรมโชติ</v>
      </c>
      <c r="J112" s="208" t="str">
        <f t="shared" si="7"/>
        <v>Mr.Prajan  Phromchot</v>
      </c>
      <c r="K112" s="207" t="str">
        <f t="shared" si="8"/>
        <v>Mr.</v>
      </c>
      <c r="L112" s="208" t="s">
        <v>6126</v>
      </c>
      <c r="M112" s="208" t="s">
        <v>6125</v>
      </c>
      <c r="N112" s="303">
        <v>1</v>
      </c>
      <c r="O112" s="304">
        <v>237686</v>
      </c>
      <c r="P112" s="305">
        <f t="shared" si="9"/>
        <v>39359</v>
      </c>
      <c r="Q112" s="305">
        <f t="shared" ca="1" si="10"/>
        <v>44376</v>
      </c>
      <c r="R112" s="306">
        <f t="shared" ca="1" si="11"/>
        <v>13</v>
      </c>
      <c r="S112" s="203">
        <v>1609900853931</v>
      </c>
      <c r="T112" s="213" t="s">
        <v>6500</v>
      </c>
      <c r="U112" s="301" t="s">
        <v>5228</v>
      </c>
      <c r="X112" s="199">
        <v>1</v>
      </c>
    </row>
    <row r="113" spans="1:24" s="199" customFormat="1" x14ac:dyDescent="0.3">
      <c r="A113" s="207">
        <v>112</v>
      </c>
      <c r="B113" s="207">
        <v>1</v>
      </c>
      <c r="C113" s="301">
        <v>3</v>
      </c>
      <c r="D113" s="301">
        <v>30</v>
      </c>
      <c r="E113" s="207">
        <v>19688</v>
      </c>
      <c r="F113" s="302" t="s">
        <v>446</v>
      </c>
      <c r="G113" s="208" t="s">
        <v>5836</v>
      </c>
      <c r="H113" s="208" t="s">
        <v>5837</v>
      </c>
      <c r="I113" s="208" t="str">
        <f t="shared" si="6"/>
        <v>เด็กชายบุญญาฤทธิ์  ดีพิจารณ์</v>
      </c>
      <c r="J113" s="208" t="str">
        <f t="shared" si="7"/>
        <v>Mr.Boonyarit  deephijan</v>
      </c>
      <c r="K113" s="207" t="str">
        <f t="shared" si="8"/>
        <v>Mr.</v>
      </c>
      <c r="L113" s="208" t="s">
        <v>6127</v>
      </c>
      <c r="M113" s="208" t="s">
        <v>6128</v>
      </c>
      <c r="N113" s="303">
        <v>1</v>
      </c>
      <c r="O113" s="304">
        <v>237549</v>
      </c>
      <c r="P113" s="305">
        <f t="shared" si="9"/>
        <v>39222</v>
      </c>
      <c r="Q113" s="305">
        <f t="shared" ca="1" si="10"/>
        <v>44376</v>
      </c>
      <c r="R113" s="306">
        <f t="shared" ca="1" si="11"/>
        <v>14</v>
      </c>
      <c r="S113" s="203">
        <v>1609900834693</v>
      </c>
      <c r="T113" s="213" t="s">
        <v>6405</v>
      </c>
      <c r="U113" s="301" t="s">
        <v>5226</v>
      </c>
      <c r="X113" s="199">
        <v>1</v>
      </c>
    </row>
    <row r="114" spans="1:24" s="199" customFormat="1" x14ac:dyDescent="0.3">
      <c r="A114" s="207">
        <v>113</v>
      </c>
      <c r="B114" s="207">
        <v>1</v>
      </c>
      <c r="C114" s="301">
        <v>3</v>
      </c>
      <c r="D114" s="301">
        <v>31</v>
      </c>
      <c r="E114" s="207">
        <v>19689</v>
      </c>
      <c r="F114" s="302" t="s">
        <v>446</v>
      </c>
      <c r="G114" s="208" t="s">
        <v>193</v>
      </c>
      <c r="H114" s="208" t="s">
        <v>5838</v>
      </c>
      <c r="I114" s="208" t="str">
        <f t="shared" si="6"/>
        <v>เด็กชายธวัชชัย  ศิริบุตร</v>
      </c>
      <c r="J114" s="208" t="str">
        <f t="shared" si="7"/>
        <v>Mr.Thawatchai  Siriboot</v>
      </c>
      <c r="K114" s="207" t="str">
        <f t="shared" si="8"/>
        <v>Mr.</v>
      </c>
      <c r="L114" s="208" t="s">
        <v>2029</v>
      </c>
      <c r="M114" s="208" t="s">
        <v>6129</v>
      </c>
      <c r="N114" s="303">
        <v>1</v>
      </c>
      <c r="O114" s="304">
        <v>238143</v>
      </c>
      <c r="P114" s="305">
        <f t="shared" si="9"/>
        <v>39817</v>
      </c>
      <c r="Q114" s="305">
        <f t="shared" ca="1" si="10"/>
        <v>44376</v>
      </c>
      <c r="R114" s="306">
        <f t="shared" ca="1" si="11"/>
        <v>12</v>
      </c>
      <c r="S114" s="203">
        <v>1609900912520</v>
      </c>
      <c r="T114" s="213" t="s">
        <v>6405</v>
      </c>
      <c r="U114" s="301" t="s">
        <v>5226</v>
      </c>
      <c r="X114" s="199">
        <v>1</v>
      </c>
    </row>
    <row r="115" spans="1:24" s="199" customFormat="1" x14ac:dyDescent="0.3">
      <c r="A115" s="207">
        <v>114</v>
      </c>
      <c r="B115" s="207">
        <v>1</v>
      </c>
      <c r="C115" s="301">
        <v>3</v>
      </c>
      <c r="D115" s="301">
        <v>32</v>
      </c>
      <c r="E115" s="207">
        <v>19690</v>
      </c>
      <c r="F115" s="302" t="s">
        <v>446</v>
      </c>
      <c r="G115" s="208" t="s">
        <v>4138</v>
      </c>
      <c r="H115" s="208" t="s">
        <v>5839</v>
      </c>
      <c r="I115" s="208" t="str">
        <f t="shared" si="6"/>
        <v>เด็กชายอรรถพล  ฉิมสุวรรณ์</v>
      </c>
      <c r="J115" s="208" t="str">
        <f t="shared" si="7"/>
        <v>Mr.Atthaphon  Chimsuwan</v>
      </c>
      <c r="K115" s="207" t="str">
        <f t="shared" si="8"/>
        <v>Mr.</v>
      </c>
      <c r="L115" s="208" t="s">
        <v>4716</v>
      </c>
      <c r="M115" s="208" t="s">
        <v>6130</v>
      </c>
      <c r="N115" s="303">
        <v>1</v>
      </c>
      <c r="O115" s="304">
        <v>238233</v>
      </c>
      <c r="P115" s="305">
        <f t="shared" si="9"/>
        <v>39906</v>
      </c>
      <c r="Q115" s="305">
        <f t="shared" ca="1" si="10"/>
        <v>44376</v>
      </c>
      <c r="R115" s="306">
        <f t="shared" ca="1" si="11"/>
        <v>12</v>
      </c>
      <c r="S115" s="203">
        <v>1609900922835</v>
      </c>
      <c r="T115" s="213" t="s">
        <v>6405</v>
      </c>
      <c r="U115" s="301" t="s">
        <v>5226</v>
      </c>
      <c r="X115" s="199">
        <v>1</v>
      </c>
    </row>
    <row r="116" spans="1:24" s="199" customFormat="1" x14ac:dyDescent="0.3">
      <c r="A116" s="207">
        <v>115</v>
      </c>
      <c r="B116" s="207">
        <v>1</v>
      </c>
      <c r="C116" s="301">
        <v>3</v>
      </c>
      <c r="D116" s="301">
        <v>33</v>
      </c>
      <c r="E116" s="207">
        <v>19539</v>
      </c>
      <c r="F116" s="302" t="s">
        <v>584</v>
      </c>
      <c r="G116" s="208" t="s">
        <v>5728</v>
      </c>
      <c r="H116" s="208" t="s">
        <v>4433</v>
      </c>
      <c r="I116" s="208" t="str">
        <f t="shared" si="6"/>
        <v>เด็กหญิงจิรัฏชญา   แสงกล้า</v>
      </c>
      <c r="J116" s="208" t="str">
        <f t="shared" si="7"/>
        <v>Ms.Jiratchaya  Saengkla</v>
      </c>
      <c r="K116" s="207" t="str">
        <f t="shared" si="8"/>
        <v>Ms.</v>
      </c>
      <c r="L116" s="208" t="s">
        <v>6131</v>
      </c>
      <c r="M116" s="208" t="s">
        <v>5037</v>
      </c>
      <c r="N116" s="303">
        <v>2</v>
      </c>
      <c r="O116" s="304">
        <v>238211</v>
      </c>
      <c r="P116" s="305">
        <f t="shared" si="9"/>
        <v>39884</v>
      </c>
      <c r="Q116" s="305">
        <f t="shared" ca="1" si="10"/>
        <v>44376</v>
      </c>
      <c r="R116" s="306">
        <f t="shared" ca="1" si="11"/>
        <v>12</v>
      </c>
      <c r="S116" s="203">
        <v>1100201993322</v>
      </c>
      <c r="T116" s="213" t="s">
        <v>6500</v>
      </c>
      <c r="U116" s="301" t="s">
        <v>5228</v>
      </c>
      <c r="X116" s="199">
        <v>1</v>
      </c>
    </row>
    <row r="117" spans="1:24" s="199" customFormat="1" x14ac:dyDescent="0.3">
      <c r="A117" s="207">
        <v>116</v>
      </c>
      <c r="B117" s="207">
        <v>1</v>
      </c>
      <c r="C117" s="301">
        <v>3</v>
      </c>
      <c r="D117" s="301">
        <v>34</v>
      </c>
      <c r="E117" s="207">
        <v>19540</v>
      </c>
      <c r="F117" s="302" t="s">
        <v>584</v>
      </c>
      <c r="G117" s="208" t="s">
        <v>5729</v>
      </c>
      <c r="H117" s="208" t="s">
        <v>5730</v>
      </c>
      <c r="I117" s="208" t="str">
        <f t="shared" si="6"/>
        <v>เด็กหญิงชุติมตี   เกิดขำ</v>
      </c>
      <c r="J117" s="208" t="str">
        <f t="shared" si="7"/>
        <v>Ms.Chutimatee  Kerdkham</v>
      </c>
      <c r="K117" s="207" t="str">
        <f t="shared" si="8"/>
        <v>Ms.</v>
      </c>
      <c r="L117" s="208" t="s">
        <v>6132</v>
      </c>
      <c r="M117" s="208" t="s">
        <v>6133</v>
      </c>
      <c r="N117" s="303">
        <v>2</v>
      </c>
      <c r="O117" s="304">
        <v>238036</v>
      </c>
      <c r="P117" s="305">
        <f t="shared" si="9"/>
        <v>39710</v>
      </c>
      <c r="Q117" s="305">
        <f t="shared" ca="1" si="10"/>
        <v>44376</v>
      </c>
      <c r="R117" s="306">
        <f t="shared" ca="1" si="11"/>
        <v>12</v>
      </c>
      <c r="S117" s="203">
        <v>1601001130947</v>
      </c>
      <c r="T117" s="213" t="s">
        <v>6500</v>
      </c>
      <c r="U117" s="301" t="s">
        <v>5228</v>
      </c>
      <c r="X117" s="199">
        <v>1</v>
      </c>
    </row>
    <row r="118" spans="1:24" s="199" customFormat="1" x14ac:dyDescent="0.3">
      <c r="A118" s="207">
        <v>117</v>
      </c>
      <c r="B118" s="207">
        <v>1</v>
      </c>
      <c r="C118" s="301">
        <v>3</v>
      </c>
      <c r="D118" s="301">
        <v>35</v>
      </c>
      <c r="E118" s="207">
        <v>19541</v>
      </c>
      <c r="F118" s="302" t="s">
        <v>584</v>
      </c>
      <c r="G118" s="208" t="s">
        <v>5731</v>
      </c>
      <c r="H118" s="208" t="s">
        <v>5732</v>
      </c>
      <c r="I118" s="208" t="str">
        <f t="shared" si="6"/>
        <v>เด็กหญิงทัศสิณี   แก้วชัยศรี</v>
      </c>
      <c r="J118" s="208" t="str">
        <f t="shared" si="7"/>
        <v>Ms.Thatsinee  Kaewchaisri</v>
      </c>
      <c r="K118" s="207" t="str">
        <f t="shared" si="8"/>
        <v>Ms.</v>
      </c>
      <c r="L118" s="208" t="s">
        <v>6134</v>
      </c>
      <c r="M118" s="208" t="s">
        <v>6135</v>
      </c>
      <c r="N118" s="303">
        <v>2</v>
      </c>
      <c r="O118" s="304">
        <v>237966</v>
      </c>
      <c r="P118" s="305">
        <f t="shared" si="9"/>
        <v>39640</v>
      </c>
      <c r="Q118" s="305">
        <f t="shared" ca="1" si="10"/>
        <v>44376</v>
      </c>
      <c r="R118" s="306">
        <f t="shared" ca="1" si="11"/>
        <v>12</v>
      </c>
      <c r="S118" s="203">
        <v>1141101133152</v>
      </c>
      <c r="T118" s="213" t="s">
        <v>6500</v>
      </c>
      <c r="U118" s="301" t="s">
        <v>5228</v>
      </c>
      <c r="X118" s="199">
        <v>1</v>
      </c>
    </row>
    <row r="119" spans="1:24" s="199" customFormat="1" x14ac:dyDescent="0.3">
      <c r="A119" s="207">
        <v>118</v>
      </c>
      <c r="B119" s="207">
        <v>1</v>
      </c>
      <c r="C119" s="301">
        <v>3</v>
      </c>
      <c r="D119" s="301">
        <v>36</v>
      </c>
      <c r="E119" s="207">
        <v>19542</v>
      </c>
      <c r="F119" s="302" t="s">
        <v>584</v>
      </c>
      <c r="G119" s="208" t="s">
        <v>5733</v>
      </c>
      <c r="H119" s="208" t="s">
        <v>5734</v>
      </c>
      <c r="I119" s="208" t="str">
        <f t="shared" si="6"/>
        <v>เด็กหญิงธนพร   คณธี</v>
      </c>
      <c r="J119" s="208" t="str">
        <f t="shared" si="7"/>
        <v>Ms.Thanaphorn  Khonthee</v>
      </c>
      <c r="K119" s="207" t="str">
        <f t="shared" si="8"/>
        <v>Ms.</v>
      </c>
      <c r="L119" s="208" t="s">
        <v>6136</v>
      </c>
      <c r="M119" s="208" t="s">
        <v>6137</v>
      </c>
      <c r="N119" s="303">
        <v>2</v>
      </c>
      <c r="O119" s="304">
        <v>238117</v>
      </c>
      <c r="P119" s="305">
        <f t="shared" si="9"/>
        <v>39791</v>
      </c>
      <c r="Q119" s="305">
        <f t="shared" ca="1" si="10"/>
        <v>44376</v>
      </c>
      <c r="R119" s="306">
        <f t="shared" ca="1" si="11"/>
        <v>12</v>
      </c>
      <c r="S119" s="203">
        <v>1600200125365</v>
      </c>
      <c r="T119" s="213" t="s">
        <v>6500</v>
      </c>
      <c r="U119" s="301" t="s">
        <v>5228</v>
      </c>
      <c r="X119" s="199">
        <v>1</v>
      </c>
    </row>
    <row r="120" spans="1:24" s="199" customFormat="1" x14ac:dyDescent="0.3">
      <c r="A120" s="207">
        <v>119</v>
      </c>
      <c r="B120" s="207">
        <v>1</v>
      </c>
      <c r="C120" s="301">
        <v>3</v>
      </c>
      <c r="D120" s="301">
        <v>37</v>
      </c>
      <c r="E120" s="207">
        <v>19543</v>
      </c>
      <c r="F120" s="302" t="s">
        <v>584</v>
      </c>
      <c r="G120" s="208" t="s">
        <v>5735</v>
      </c>
      <c r="H120" s="208" t="s">
        <v>5736</v>
      </c>
      <c r="I120" s="208" t="str">
        <f t="shared" si="6"/>
        <v>เด็กหญิงเนตรนภา   พรมอินทร์</v>
      </c>
      <c r="J120" s="208" t="str">
        <f t="shared" si="7"/>
        <v>Ms.Netnapha  Phrom-in</v>
      </c>
      <c r="K120" s="207" t="str">
        <f t="shared" si="8"/>
        <v>Ms.</v>
      </c>
      <c r="L120" s="208" t="s">
        <v>6138</v>
      </c>
      <c r="M120" s="208" t="s">
        <v>6139</v>
      </c>
      <c r="N120" s="303">
        <v>2</v>
      </c>
      <c r="O120" s="304">
        <v>238020</v>
      </c>
      <c r="P120" s="305">
        <f t="shared" si="9"/>
        <v>39694</v>
      </c>
      <c r="Q120" s="305">
        <f t="shared" ca="1" si="10"/>
        <v>44376</v>
      </c>
      <c r="R120" s="306">
        <f t="shared" ca="1" si="11"/>
        <v>12</v>
      </c>
      <c r="S120" s="203">
        <v>1609900895765</v>
      </c>
      <c r="T120" s="213" t="s">
        <v>6500</v>
      </c>
      <c r="U120" s="301" t="s">
        <v>5228</v>
      </c>
      <c r="X120" s="199">
        <v>1</v>
      </c>
    </row>
    <row r="121" spans="1:24" s="199" customFormat="1" x14ac:dyDescent="0.3">
      <c r="A121" s="207">
        <v>120</v>
      </c>
      <c r="B121" s="207">
        <v>1</v>
      </c>
      <c r="C121" s="301">
        <v>3</v>
      </c>
      <c r="D121" s="301">
        <v>38</v>
      </c>
      <c r="E121" s="207">
        <v>19544</v>
      </c>
      <c r="F121" s="302" t="s">
        <v>584</v>
      </c>
      <c r="G121" s="208" t="s">
        <v>5737</v>
      </c>
      <c r="H121" s="208" t="s">
        <v>5738</v>
      </c>
      <c r="I121" s="208" t="str">
        <f t="shared" si="6"/>
        <v>เด็กหญิงปาณิสรา   แต่งงาม</v>
      </c>
      <c r="J121" s="208" t="str">
        <f t="shared" si="7"/>
        <v>Ms.Panisara  Taeng-ngam</v>
      </c>
      <c r="K121" s="207" t="str">
        <f t="shared" si="8"/>
        <v>Ms.</v>
      </c>
      <c r="L121" s="208" t="s">
        <v>6140</v>
      </c>
      <c r="M121" s="208" t="s">
        <v>6141</v>
      </c>
      <c r="N121" s="303">
        <v>2</v>
      </c>
      <c r="O121" s="304">
        <v>238231</v>
      </c>
      <c r="P121" s="305">
        <f t="shared" si="9"/>
        <v>39904</v>
      </c>
      <c r="Q121" s="305">
        <f t="shared" ca="1" si="10"/>
        <v>44376</v>
      </c>
      <c r="R121" s="306">
        <f t="shared" ca="1" si="11"/>
        <v>12</v>
      </c>
      <c r="S121" s="203">
        <v>1609900922576</v>
      </c>
      <c r="T121" s="213" t="s">
        <v>6406</v>
      </c>
      <c r="U121" s="301" t="s">
        <v>5237</v>
      </c>
      <c r="X121" s="199">
        <v>1</v>
      </c>
    </row>
    <row r="122" spans="1:24" s="199" customFormat="1" x14ac:dyDescent="0.3">
      <c r="A122" s="207">
        <v>121</v>
      </c>
      <c r="B122" s="207">
        <v>1</v>
      </c>
      <c r="C122" s="301">
        <v>3</v>
      </c>
      <c r="D122" s="301">
        <v>39</v>
      </c>
      <c r="E122" s="207">
        <v>19545</v>
      </c>
      <c r="F122" s="302" t="s">
        <v>584</v>
      </c>
      <c r="G122" s="208" t="s">
        <v>5739</v>
      </c>
      <c r="H122" s="208" t="s">
        <v>5740</v>
      </c>
      <c r="I122" s="208" t="str">
        <f t="shared" si="6"/>
        <v>เด็กหญิงรักชนก   ชัยธวัช</v>
      </c>
      <c r="J122" s="208" t="str">
        <f t="shared" si="7"/>
        <v>Ms.Rakchanok  Chaithawat</v>
      </c>
      <c r="K122" s="207" t="str">
        <f t="shared" si="8"/>
        <v>Ms.</v>
      </c>
      <c r="L122" s="208" t="s">
        <v>2680</v>
      </c>
      <c r="M122" s="208" t="s">
        <v>6142</v>
      </c>
      <c r="N122" s="303">
        <v>2</v>
      </c>
      <c r="O122" s="304">
        <v>238195</v>
      </c>
      <c r="P122" s="305">
        <f t="shared" si="9"/>
        <v>39869</v>
      </c>
      <c r="Q122" s="305">
        <f t="shared" ca="1" si="10"/>
        <v>44376</v>
      </c>
      <c r="R122" s="306">
        <f t="shared" ca="1" si="11"/>
        <v>12</v>
      </c>
      <c r="S122" s="203">
        <v>1609900918161</v>
      </c>
      <c r="T122" s="213" t="s">
        <v>6406</v>
      </c>
      <c r="U122" s="301" t="s">
        <v>5237</v>
      </c>
      <c r="X122" s="199">
        <v>1</v>
      </c>
    </row>
    <row r="123" spans="1:24" s="199" customFormat="1" x14ac:dyDescent="0.3">
      <c r="A123" s="207">
        <v>122</v>
      </c>
      <c r="B123" s="207">
        <v>1</v>
      </c>
      <c r="C123" s="301">
        <v>3</v>
      </c>
      <c r="D123" s="301">
        <v>40</v>
      </c>
      <c r="E123" s="207">
        <v>19546</v>
      </c>
      <c r="F123" s="302" t="s">
        <v>584</v>
      </c>
      <c r="G123" s="208" t="s">
        <v>5334</v>
      </c>
      <c r="H123" s="208" t="s">
        <v>5741</v>
      </c>
      <c r="I123" s="208" t="str">
        <f t="shared" si="6"/>
        <v>เด็กหญิงอาทิตยา   ปุ้งข้อ</v>
      </c>
      <c r="J123" s="208" t="str">
        <f t="shared" si="7"/>
        <v>Ms.Athitaya  Poongkho</v>
      </c>
      <c r="K123" s="207" t="str">
        <f t="shared" si="8"/>
        <v>Ms.</v>
      </c>
      <c r="L123" s="208" t="s">
        <v>2581</v>
      </c>
      <c r="M123" s="208" t="s">
        <v>6143</v>
      </c>
      <c r="N123" s="303">
        <v>2</v>
      </c>
      <c r="O123" s="304">
        <v>238051</v>
      </c>
      <c r="P123" s="305">
        <f t="shared" si="9"/>
        <v>39725</v>
      </c>
      <c r="Q123" s="305">
        <f t="shared" ca="1" si="10"/>
        <v>44376</v>
      </c>
      <c r="R123" s="306">
        <f t="shared" ca="1" si="11"/>
        <v>12</v>
      </c>
      <c r="S123" s="203">
        <v>1209702461339</v>
      </c>
      <c r="T123" s="213" t="s">
        <v>6406</v>
      </c>
      <c r="U123" s="301" t="s">
        <v>5237</v>
      </c>
      <c r="X123" s="199">
        <v>1</v>
      </c>
    </row>
    <row r="124" spans="1:24" s="199" customFormat="1" x14ac:dyDescent="0.3">
      <c r="A124" s="207">
        <v>123</v>
      </c>
      <c r="B124" s="207">
        <v>1</v>
      </c>
      <c r="C124" s="301">
        <v>3</v>
      </c>
      <c r="D124" s="301">
        <v>41</v>
      </c>
      <c r="E124" s="207">
        <v>19547</v>
      </c>
      <c r="F124" s="302" t="s">
        <v>584</v>
      </c>
      <c r="G124" s="208" t="s">
        <v>5742</v>
      </c>
      <c r="H124" s="208" t="s">
        <v>5743</v>
      </c>
      <c r="I124" s="208" t="str">
        <f t="shared" si="6"/>
        <v>เด็กหญิงปรีดาพร   ศรีโต</v>
      </c>
      <c r="J124" s="208" t="str">
        <f t="shared" si="7"/>
        <v>Ms.Preedaphorn  Srito</v>
      </c>
      <c r="K124" s="207" t="str">
        <f t="shared" si="8"/>
        <v>Ms.</v>
      </c>
      <c r="L124" s="208" t="s">
        <v>6144</v>
      </c>
      <c r="M124" s="208" t="s">
        <v>6145</v>
      </c>
      <c r="N124" s="303">
        <v>2</v>
      </c>
      <c r="O124" s="304">
        <v>238091</v>
      </c>
      <c r="P124" s="305">
        <f t="shared" si="9"/>
        <v>39765</v>
      </c>
      <c r="Q124" s="305">
        <f t="shared" ca="1" si="10"/>
        <v>44376</v>
      </c>
      <c r="R124" s="306">
        <f t="shared" ca="1" si="11"/>
        <v>12</v>
      </c>
      <c r="S124" s="203">
        <v>1609900905299</v>
      </c>
      <c r="T124" s="213" t="s">
        <v>6497</v>
      </c>
      <c r="U124" s="301" t="s">
        <v>5241</v>
      </c>
      <c r="X124" s="199">
        <v>1</v>
      </c>
    </row>
    <row r="125" spans="1:24" s="199" customFormat="1" x14ac:dyDescent="0.3">
      <c r="A125" s="207">
        <v>124</v>
      </c>
      <c r="B125" s="207">
        <v>1</v>
      </c>
      <c r="C125" s="207">
        <v>4</v>
      </c>
      <c r="D125" s="301">
        <v>1</v>
      </c>
      <c r="E125" s="207">
        <v>19181</v>
      </c>
      <c r="F125" s="208" t="str">
        <f ca="1">IF(R125&gt;=15,IF(N125=1,"นาย","นางสาว"),IF(N125=1,"เด็กชาย","เด็กหญิง"))</f>
        <v>เด็กชาย</v>
      </c>
      <c r="G125" s="208" t="s">
        <v>332</v>
      </c>
      <c r="H125" s="208" t="s">
        <v>3905</v>
      </c>
      <c r="I125" s="208" t="str">
        <f t="shared" ca="1" si="6"/>
        <v>เด็กชายพงศกร  พานเงิน</v>
      </c>
      <c r="J125" s="208" t="str">
        <f t="shared" si="7"/>
        <v>Mr.Phongsakon  Phanngoen</v>
      </c>
      <c r="K125" s="207" t="str">
        <f t="shared" si="8"/>
        <v>Mr.</v>
      </c>
      <c r="L125" s="208" t="s">
        <v>2591</v>
      </c>
      <c r="M125" s="208" t="s">
        <v>4887</v>
      </c>
      <c r="N125" s="207">
        <v>1</v>
      </c>
      <c r="O125" s="209">
        <v>237573</v>
      </c>
      <c r="P125" s="210">
        <f t="shared" si="9"/>
        <v>39246</v>
      </c>
      <c r="Q125" s="210">
        <f t="shared" ref="Q125:Q304" ca="1" si="12">TODAY()</f>
        <v>44376</v>
      </c>
      <c r="R125" s="284">
        <f t="shared" ca="1" si="11"/>
        <v>14</v>
      </c>
      <c r="S125" s="203">
        <v>1600102023401</v>
      </c>
      <c r="T125" s="207" t="s">
        <v>6505</v>
      </c>
      <c r="U125" s="207" t="s">
        <v>5228</v>
      </c>
      <c r="V125" s="207"/>
      <c r="X125" s="199">
        <v>1</v>
      </c>
    </row>
    <row r="126" spans="1:24" s="199" customFormat="1" x14ac:dyDescent="0.3">
      <c r="A126" s="207">
        <v>125</v>
      </c>
      <c r="B126" s="207">
        <v>1</v>
      </c>
      <c r="C126" s="301">
        <v>4</v>
      </c>
      <c r="D126" s="301">
        <v>2</v>
      </c>
      <c r="E126" s="207">
        <v>19548</v>
      </c>
      <c r="F126" s="302" t="s">
        <v>446</v>
      </c>
      <c r="G126" s="208" t="s">
        <v>5524</v>
      </c>
      <c r="H126" s="208" t="s">
        <v>5744</v>
      </c>
      <c r="I126" s="208" t="str">
        <f t="shared" si="6"/>
        <v>เด็กชายกิตติศักดิ์    บัญชี</v>
      </c>
      <c r="J126" s="208" t="str">
        <f t="shared" si="7"/>
        <v>Mr.Kittisak  Banchee</v>
      </c>
      <c r="K126" s="207" t="str">
        <f t="shared" si="8"/>
        <v>Mr.</v>
      </c>
      <c r="L126" s="208" t="s">
        <v>2622</v>
      </c>
      <c r="M126" s="208" t="s">
        <v>6146</v>
      </c>
      <c r="N126" s="303">
        <v>1</v>
      </c>
      <c r="O126" s="304">
        <v>237990</v>
      </c>
      <c r="P126" s="305">
        <f t="shared" si="9"/>
        <v>39664</v>
      </c>
      <c r="Q126" s="305">
        <f t="shared" ca="1" si="10"/>
        <v>44376</v>
      </c>
      <c r="R126" s="306">
        <f t="shared" ca="1" si="11"/>
        <v>12</v>
      </c>
      <c r="S126" s="203">
        <v>1100201967941</v>
      </c>
      <c r="T126" s="213" t="s">
        <v>6498</v>
      </c>
      <c r="U126" s="301" t="s">
        <v>5240</v>
      </c>
      <c r="X126" s="199">
        <v>1</v>
      </c>
    </row>
    <row r="127" spans="1:24" s="199" customFormat="1" x14ac:dyDescent="0.3">
      <c r="A127" s="207">
        <v>126</v>
      </c>
      <c r="B127" s="207">
        <v>1</v>
      </c>
      <c r="C127" s="301">
        <v>4</v>
      </c>
      <c r="D127" s="301">
        <v>3</v>
      </c>
      <c r="E127" s="207">
        <v>19549</v>
      </c>
      <c r="F127" s="302" t="s">
        <v>446</v>
      </c>
      <c r="G127" s="208" t="s">
        <v>5745</v>
      </c>
      <c r="H127" s="208" t="s">
        <v>5746</v>
      </c>
      <c r="I127" s="208" t="str">
        <f t="shared" si="6"/>
        <v>เด็กชายคฑาวุธ    ไสเสริม</v>
      </c>
      <c r="J127" s="208" t="str">
        <f t="shared" si="7"/>
        <v>Mr.Khathawut  Saiserm</v>
      </c>
      <c r="K127" s="207" t="str">
        <f t="shared" si="8"/>
        <v>Mr.</v>
      </c>
      <c r="L127" s="208" t="s">
        <v>6147</v>
      </c>
      <c r="M127" s="208" t="s">
        <v>6148</v>
      </c>
      <c r="N127" s="303">
        <v>1</v>
      </c>
      <c r="O127" s="304">
        <v>237815</v>
      </c>
      <c r="P127" s="305">
        <f t="shared" si="9"/>
        <v>39488</v>
      </c>
      <c r="Q127" s="305">
        <f t="shared" ca="1" si="10"/>
        <v>44376</v>
      </c>
      <c r="R127" s="306">
        <f t="shared" ca="1" si="11"/>
        <v>13</v>
      </c>
      <c r="S127" s="203">
        <v>1319901190156</v>
      </c>
      <c r="T127" s="213" t="s">
        <v>6498</v>
      </c>
      <c r="U127" s="301" t="s">
        <v>5240</v>
      </c>
      <c r="X127" s="199">
        <v>1</v>
      </c>
    </row>
    <row r="128" spans="1:24" s="199" customFormat="1" x14ac:dyDescent="0.3">
      <c r="A128" s="207">
        <v>127</v>
      </c>
      <c r="B128" s="207">
        <v>1</v>
      </c>
      <c r="C128" s="301">
        <v>4</v>
      </c>
      <c r="D128" s="301">
        <v>4</v>
      </c>
      <c r="E128" s="207">
        <v>19550</v>
      </c>
      <c r="F128" s="302" t="s">
        <v>446</v>
      </c>
      <c r="G128" s="208" t="s">
        <v>5747</v>
      </c>
      <c r="H128" s="208" t="s">
        <v>5748</v>
      </c>
      <c r="I128" s="208" t="str">
        <f t="shared" si="6"/>
        <v>เด็กชายชิติพัทธ์   จิตปรีดา</v>
      </c>
      <c r="J128" s="208" t="str">
        <f t="shared" si="7"/>
        <v>Mr.Chitiphat  Jitpreeda</v>
      </c>
      <c r="K128" s="207" t="str">
        <f t="shared" si="8"/>
        <v>Mr.</v>
      </c>
      <c r="L128" s="208" t="s">
        <v>6149</v>
      </c>
      <c r="M128" s="208" t="s">
        <v>6150</v>
      </c>
      <c r="N128" s="303">
        <v>1</v>
      </c>
      <c r="O128" s="304">
        <v>237980</v>
      </c>
      <c r="P128" s="305">
        <f t="shared" si="9"/>
        <v>39654</v>
      </c>
      <c r="Q128" s="305">
        <f t="shared" ca="1" si="10"/>
        <v>44376</v>
      </c>
      <c r="R128" s="306">
        <f t="shared" ca="1" si="11"/>
        <v>12</v>
      </c>
      <c r="S128" s="203">
        <v>1430301445162</v>
      </c>
      <c r="T128" s="213" t="s">
        <v>6498</v>
      </c>
      <c r="U128" s="301" t="s">
        <v>5240</v>
      </c>
      <c r="X128" s="199">
        <v>1</v>
      </c>
    </row>
    <row r="129" spans="1:24" s="199" customFormat="1" x14ac:dyDescent="0.3">
      <c r="A129" s="207">
        <v>128</v>
      </c>
      <c r="B129" s="207">
        <v>1</v>
      </c>
      <c r="C129" s="301">
        <v>4</v>
      </c>
      <c r="D129" s="301">
        <v>5</v>
      </c>
      <c r="E129" s="207">
        <v>19551</v>
      </c>
      <c r="F129" s="302" t="s">
        <v>446</v>
      </c>
      <c r="G129" s="208" t="s">
        <v>6151</v>
      </c>
      <c r="H129" s="208" t="s">
        <v>1873</v>
      </c>
      <c r="I129" s="208" t="str">
        <f t="shared" si="6"/>
        <v>เด็กชายณัฐพัชร์    คงเกาะ</v>
      </c>
      <c r="J129" s="208" t="str">
        <f t="shared" si="7"/>
        <v>Mr.Natthaphat  Khongkor</v>
      </c>
      <c r="K129" s="207" t="str">
        <f t="shared" si="8"/>
        <v>Mr.</v>
      </c>
      <c r="L129" s="208" t="s">
        <v>2625</v>
      </c>
      <c r="M129" s="208" t="s">
        <v>6152</v>
      </c>
      <c r="N129" s="303">
        <v>1</v>
      </c>
      <c r="O129" s="304">
        <v>238039</v>
      </c>
      <c r="P129" s="305">
        <f t="shared" si="9"/>
        <v>39713</v>
      </c>
      <c r="Q129" s="305">
        <f t="shared" ca="1" si="10"/>
        <v>44376</v>
      </c>
      <c r="R129" s="306">
        <f t="shared" ca="1" si="11"/>
        <v>12</v>
      </c>
      <c r="S129" s="203">
        <v>1609900898586</v>
      </c>
      <c r="T129" s="213" t="s">
        <v>6498</v>
      </c>
      <c r="U129" s="301" t="s">
        <v>5240</v>
      </c>
      <c r="X129" s="199">
        <v>1</v>
      </c>
    </row>
    <row r="130" spans="1:24" s="199" customFormat="1" x14ac:dyDescent="0.3">
      <c r="A130" s="207">
        <v>129</v>
      </c>
      <c r="B130" s="207">
        <v>1</v>
      </c>
      <c r="C130" s="301">
        <v>4</v>
      </c>
      <c r="D130" s="301">
        <v>6</v>
      </c>
      <c r="E130" s="207">
        <v>19552</v>
      </c>
      <c r="F130" s="302" t="s">
        <v>446</v>
      </c>
      <c r="G130" s="208" t="s">
        <v>5749</v>
      </c>
      <c r="H130" s="208" t="s">
        <v>5750</v>
      </c>
      <c r="I130" s="208" t="str">
        <f t="shared" ref="I130:I193" si="13">F130&amp;G130&amp;"  "&amp;H130</f>
        <v>เด็กชายธนพงค์    อินทรชัย</v>
      </c>
      <c r="J130" s="208" t="str">
        <f t="shared" ref="J130:J193" si="14">K130&amp;L130&amp;"  "&amp;M130</f>
        <v>Mr.Thanaphong  Intharachai</v>
      </c>
      <c r="K130" s="207" t="str">
        <f t="shared" ref="K130:K193" si="15">IF(N130=1,"Mr.","Ms.")</f>
        <v>Mr.</v>
      </c>
      <c r="L130" s="208" t="s">
        <v>4687</v>
      </c>
      <c r="M130" s="208" t="s">
        <v>6153</v>
      </c>
      <c r="N130" s="303">
        <v>1</v>
      </c>
      <c r="O130" s="304">
        <v>238264</v>
      </c>
      <c r="P130" s="305">
        <f t="shared" ref="P130:P193" si="16">DATE(YEAR(O130)-543,MONTH(O130),DAY(O130))</f>
        <v>39937</v>
      </c>
      <c r="Q130" s="305">
        <f t="shared" ca="1" si="10"/>
        <v>44376</v>
      </c>
      <c r="R130" s="306">
        <f t="shared" ref="R130:R193" ca="1" si="17">DATEDIF(P130,Q130,"Y")</f>
        <v>12</v>
      </c>
      <c r="S130" s="203">
        <v>1609900926181</v>
      </c>
      <c r="T130" s="213" t="s">
        <v>6498</v>
      </c>
      <c r="U130" s="301" t="s">
        <v>5240</v>
      </c>
      <c r="X130" s="199">
        <v>1</v>
      </c>
    </row>
    <row r="131" spans="1:24" s="199" customFormat="1" x14ac:dyDescent="0.3">
      <c r="A131" s="207">
        <v>130</v>
      </c>
      <c r="B131" s="207">
        <v>1</v>
      </c>
      <c r="C131" s="301">
        <v>4</v>
      </c>
      <c r="D131" s="301">
        <v>7</v>
      </c>
      <c r="E131" s="207">
        <v>19553</v>
      </c>
      <c r="F131" s="302" t="s">
        <v>446</v>
      </c>
      <c r="G131" s="208" t="s">
        <v>5751</v>
      </c>
      <c r="H131" s="208" t="s">
        <v>5752</v>
      </c>
      <c r="I131" s="208" t="str">
        <f t="shared" si="13"/>
        <v>เด็กชายธนภัค   ทองดีมีศรี</v>
      </c>
      <c r="J131" s="208" t="str">
        <f t="shared" si="14"/>
        <v>Mr.Thanaphak  Thongdeemeesri</v>
      </c>
      <c r="K131" s="207" t="str">
        <f t="shared" si="15"/>
        <v>Mr.</v>
      </c>
      <c r="L131" s="208" t="s">
        <v>6154</v>
      </c>
      <c r="M131" s="208" t="s">
        <v>6155</v>
      </c>
      <c r="N131" s="303">
        <v>1</v>
      </c>
      <c r="O131" s="304">
        <v>237232</v>
      </c>
      <c r="P131" s="305">
        <f t="shared" si="16"/>
        <v>38905</v>
      </c>
      <c r="Q131" s="305">
        <f t="shared" ref="Q131:Q166" ca="1" si="18">TODAY()</f>
        <v>44376</v>
      </c>
      <c r="R131" s="306">
        <f t="shared" ca="1" si="17"/>
        <v>14</v>
      </c>
      <c r="S131" s="203">
        <v>1509966514213</v>
      </c>
      <c r="T131" s="213" t="s">
        <v>6407</v>
      </c>
      <c r="U131" s="301" t="s">
        <v>5239</v>
      </c>
      <c r="X131" s="199">
        <v>1</v>
      </c>
    </row>
    <row r="132" spans="1:24" s="199" customFormat="1" x14ac:dyDescent="0.3">
      <c r="A132" s="207">
        <v>131</v>
      </c>
      <c r="B132" s="207">
        <v>1</v>
      </c>
      <c r="C132" s="301">
        <v>4</v>
      </c>
      <c r="D132" s="301">
        <v>8</v>
      </c>
      <c r="E132" s="207">
        <v>19554</v>
      </c>
      <c r="F132" s="302" t="s">
        <v>446</v>
      </c>
      <c r="G132" s="208" t="s">
        <v>5753</v>
      </c>
      <c r="H132" s="208" t="s">
        <v>5754</v>
      </c>
      <c r="I132" s="208" t="str">
        <f t="shared" si="13"/>
        <v>เด็กชายธนารักษ์   ศรีชู</v>
      </c>
      <c r="J132" s="208" t="str">
        <f t="shared" si="14"/>
        <v>Mr.Thanarak  Srichoo</v>
      </c>
      <c r="K132" s="207" t="str">
        <f t="shared" si="15"/>
        <v>Mr.</v>
      </c>
      <c r="L132" s="208" t="s">
        <v>6156</v>
      </c>
      <c r="M132" s="208" t="s">
        <v>6157</v>
      </c>
      <c r="N132" s="303">
        <v>1</v>
      </c>
      <c r="O132" s="304">
        <v>238037</v>
      </c>
      <c r="P132" s="305">
        <f t="shared" si="16"/>
        <v>39711</v>
      </c>
      <c r="Q132" s="305">
        <f t="shared" ca="1" si="18"/>
        <v>44376</v>
      </c>
      <c r="R132" s="306">
        <f t="shared" ca="1" si="17"/>
        <v>12</v>
      </c>
      <c r="S132" s="203">
        <v>1609900898322</v>
      </c>
      <c r="T132" s="213" t="s">
        <v>6404</v>
      </c>
      <c r="U132" s="301" t="s">
        <v>5225</v>
      </c>
      <c r="X132" s="199">
        <v>1</v>
      </c>
    </row>
    <row r="133" spans="1:24" s="199" customFormat="1" x14ac:dyDescent="0.3">
      <c r="A133" s="207">
        <v>132</v>
      </c>
      <c r="B133" s="207">
        <v>1</v>
      </c>
      <c r="C133" s="301">
        <v>4</v>
      </c>
      <c r="D133" s="301">
        <v>9</v>
      </c>
      <c r="E133" s="207">
        <v>19555</v>
      </c>
      <c r="F133" s="302" t="s">
        <v>446</v>
      </c>
      <c r="G133" s="208" t="s">
        <v>5755</v>
      </c>
      <c r="H133" s="208" t="s">
        <v>4017</v>
      </c>
      <c r="I133" s="208" t="str">
        <f t="shared" si="13"/>
        <v>เด็กชายธีรพงษ์   ขจรกลิ่น</v>
      </c>
      <c r="J133" s="208" t="str">
        <f t="shared" si="14"/>
        <v>Mr.Theeraphong  Khajonklin</v>
      </c>
      <c r="K133" s="207" t="str">
        <f t="shared" si="15"/>
        <v>Mr.</v>
      </c>
      <c r="L133" s="208" t="s">
        <v>6158</v>
      </c>
      <c r="M133" s="208" t="s">
        <v>6159</v>
      </c>
      <c r="N133" s="303">
        <v>1</v>
      </c>
      <c r="O133" s="304">
        <v>238237</v>
      </c>
      <c r="P133" s="305">
        <f t="shared" si="16"/>
        <v>39910</v>
      </c>
      <c r="Q133" s="305">
        <f t="shared" ca="1" si="18"/>
        <v>44376</v>
      </c>
      <c r="R133" s="306">
        <f t="shared" ca="1" si="17"/>
        <v>12</v>
      </c>
      <c r="S133" s="203">
        <v>1609900923572</v>
      </c>
      <c r="T133" s="213" t="s">
        <v>6407</v>
      </c>
      <c r="U133" s="301" t="s">
        <v>5239</v>
      </c>
      <c r="X133" s="199">
        <v>1</v>
      </c>
    </row>
    <row r="134" spans="1:24" s="199" customFormat="1" x14ac:dyDescent="0.3">
      <c r="A134" s="207">
        <v>133</v>
      </c>
      <c r="B134" s="207">
        <v>1</v>
      </c>
      <c r="C134" s="301">
        <v>4</v>
      </c>
      <c r="D134" s="301">
        <v>10</v>
      </c>
      <c r="E134" s="207">
        <v>19556</v>
      </c>
      <c r="F134" s="302" t="s">
        <v>446</v>
      </c>
      <c r="G134" s="208" t="s">
        <v>5756</v>
      </c>
      <c r="H134" s="208" t="s">
        <v>5757</v>
      </c>
      <c r="I134" s="208" t="str">
        <f t="shared" si="13"/>
        <v>เด็กชายธีรเมธ    ขุนองค์แก้ว</v>
      </c>
      <c r="J134" s="208" t="str">
        <f t="shared" si="14"/>
        <v>Mr.Theeramet  Khun-ongkaew</v>
      </c>
      <c r="K134" s="207" t="str">
        <f t="shared" si="15"/>
        <v>Mr.</v>
      </c>
      <c r="L134" s="208" t="s">
        <v>6160</v>
      </c>
      <c r="M134" s="208" t="s">
        <v>6161</v>
      </c>
      <c r="N134" s="303">
        <v>1</v>
      </c>
      <c r="O134" s="304">
        <v>237963</v>
      </c>
      <c r="P134" s="305">
        <f t="shared" si="16"/>
        <v>39637</v>
      </c>
      <c r="Q134" s="305">
        <f t="shared" ca="1" si="18"/>
        <v>44376</v>
      </c>
      <c r="R134" s="306">
        <f t="shared" ca="1" si="17"/>
        <v>12</v>
      </c>
      <c r="S134" s="203">
        <v>1669800388454</v>
      </c>
      <c r="T134" s="213" t="s">
        <v>6498</v>
      </c>
      <c r="U134" s="301" t="s">
        <v>5240</v>
      </c>
      <c r="X134" s="199">
        <v>1</v>
      </c>
    </row>
    <row r="135" spans="1:24" s="199" customFormat="1" x14ac:dyDescent="0.3">
      <c r="A135" s="207">
        <v>134</v>
      </c>
      <c r="B135" s="207">
        <v>1</v>
      </c>
      <c r="C135" s="301">
        <v>4</v>
      </c>
      <c r="D135" s="301">
        <v>11</v>
      </c>
      <c r="E135" s="207">
        <v>19557</v>
      </c>
      <c r="F135" s="302" t="s">
        <v>446</v>
      </c>
      <c r="G135" s="208" t="s">
        <v>5758</v>
      </c>
      <c r="H135" s="208" t="s">
        <v>5759</v>
      </c>
      <c r="I135" s="208" t="str">
        <f t="shared" si="13"/>
        <v>เด็กชายภาคิน    พงศ์ทองขาว</v>
      </c>
      <c r="J135" s="208" t="str">
        <f t="shared" si="14"/>
        <v>Mr.Phakhin  Phongthongkhaw</v>
      </c>
      <c r="K135" s="207" t="str">
        <f t="shared" si="15"/>
        <v>Mr.</v>
      </c>
      <c r="L135" s="208" t="s">
        <v>4766</v>
      </c>
      <c r="M135" s="208" t="s">
        <v>6162</v>
      </c>
      <c r="N135" s="303">
        <v>1</v>
      </c>
      <c r="O135" s="304">
        <v>238027</v>
      </c>
      <c r="P135" s="305">
        <f t="shared" si="16"/>
        <v>39701</v>
      </c>
      <c r="Q135" s="305">
        <f t="shared" ca="1" si="18"/>
        <v>44376</v>
      </c>
      <c r="R135" s="306">
        <f t="shared" ca="1" si="17"/>
        <v>12</v>
      </c>
      <c r="S135" s="203">
        <v>1601101433577</v>
      </c>
      <c r="T135" s="213" t="s">
        <v>6498</v>
      </c>
      <c r="U135" s="301" t="s">
        <v>5240</v>
      </c>
      <c r="X135" s="199">
        <v>1</v>
      </c>
    </row>
    <row r="136" spans="1:24" s="199" customFormat="1" x14ac:dyDescent="0.3">
      <c r="A136" s="207">
        <v>135</v>
      </c>
      <c r="B136" s="207">
        <v>1</v>
      </c>
      <c r="C136" s="301">
        <v>4</v>
      </c>
      <c r="D136" s="301">
        <v>12</v>
      </c>
      <c r="E136" s="207">
        <v>19558</v>
      </c>
      <c r="F136" s="302" t="s">
        <v>446</v>
      </c>
      <c r="G136" s="208" t="s">
        <v>5760</v>
      </c>
      <c r="H136" s="208" t="s">
        <v>2382</v>
      </c>
      <c r="I136" s="208" t="str">
        <f t="shared" si="13"/>
        <v>เด็กชายวชรพล    ชมชื่น</v>
      </c>
      <c r="J136" s="208" t="str">
        <f t="shared" si="14"/>
        <v>Mr.Wacharaphong  Chomchun</v>
      </c>
      <c r="K136" s="207" t="str">
        <f t="shared" si="15"/>
        <v>Mr.</v>
      </c>
      <c r="L136" s="208" t="s">
        <v>6163</v>
      </c>
      <c r="M136" s="208" t="s">
        <v>6164</v>
      </c>
      <c r="N136" s="303">
        <v>1</v>
      </c>
      <c r="O136" s="304">
        <v>238088</v>
      </c>
      <c r="P136" s="305">
        <f t="shared" si="16"/>
        <v>39762</v>
      </c>
      <c r="Q136" s="305">
        <f t="shared" ca="1" si="18"/>
        <v>44376</v>
      </c>
      <c r="R136" s="306">
        <f t="shared" ca="1" si="17"/>
        <v>12</v>
      </c>
      <c r="S136" s="203">
        <v>1679000094031</v>
      </c>
      <c r="T136" s="213" t="s">
        <v>6498</v>
      </c>
      <c r="U136" s="301" t="s">
        <v>5240</v>
      </c>
      <c r="X136" s="199">
        <v>1</v>
      </c>
    </row>
    <row r="137" spans="1:24" s="199" customFormat="1" x14ac:dyDescent="0.3">
      <c r="A137" s="207">
        <v>136</v>
      </c>
      <c r="B137" s="207">
        <v>1</v>
      </c>
      <c r="C137" s="301">
        <v>4</v>
      </c>
      <c r="D137" s="301">
        <v>13</v>
      </c>
      <c r="E137" s="207">
        <v>19559</v>
      </c>
      <c r="F137" s="302" t="s">
        <v>446</v>
      </c>
      <c r="G137" s="208" t="s">
        <v>5331</v>
      </c>
      <c r="H137" s="208" t="s">
        <v>5761</v>
      </c>
      <c r="I137" s="208" t="str">
        <f t="shared" si="13"/>
        <v>เด็กชายวีรภาพ   รับพร</v>
      </c>
      <c r="J137" s="208" t="str">
        <f t="shared" si="14"/>
        <v>Mr.Weeraphap  Rabphorn</v>
      </c>
      <c r="K137" s="207" t="str">
        <f t="shared" si="15"/>
        <v>Mr.</v>
      </c>
      <c r="L137" s="208" t="s">
        <v>5926</v>
      </c>
      <c r="M137" s="208" t="s">
        <v>6165</v>
      </c>
      <c r="N137" s="303">
        <v>1</v>
      </c>
      <c r="O137" s="304">
        <v>237940</v>
      </c>
      <c r="P137" s="305">
        <f t="shared" si="16"/>
        <v>39614</v>
      </c>
      <c r="Q137" s="305">
        <f t="shared" ca="1" si="18"/>
        <v>44376</v>
      </c>
      <c r="R137" s="306">
        <f t="shared" ca="1" si="17"/>
        <v>13</v>
      </c>
      <c r="S137" s="203">
        <v>1600102041884</v>
      </c>
      <c r="T137" s="213" t="s">
        <v>6404</v>
      </c>
      <c r="U137" s="301" t="s">
        <v>5225</v>
      </c>
      <c r="X137" s="199">
        <v>1</v>
      </c>
    </row>
    <row r="138" spans="1:24" s="199" customFormat="1" x14ac:dyDescent="0.3">
      <c r="A138" s="207">
        <v>137</v>
      </c>
      <c r="B138" s="207">
        <v>1</v>
      </c>
      <c r="C138" s="301">
        <v>4</v>
      </c>
      <c r="D138" s="301">
        <v>14</v>
      </c>
      <c r="E138" s="207">
        <v>19560</v>
      </c>
      <c r="F138" s="302" t="s">
        <v>446</v>
      </c>
      <c r="G138" s="208" t="s">
        <v>5762</v>
      </c>
      <c r="H138" s="208" t="s">
        <v>5763</v>
      </c>
      <c r="I138" s="208" t="str">
        <f t="shared" si="13"/>
        <v>เด็กชายศราวุฒิ   โกสินทร์</v>
      </c>
      <c r="J138" s="208" t="str">
        <f t="shared" si="14"/>
        <v>Mr.Sarawut  Kosin</v>
      </c>
      <c r="K138" s="207" t="str">
        <f t="shared" si="15"/>
        <v>Mr.</v>
      </c>
      <c r="L138" s="208" t="s">
        <v>1929</v>
      </c>
      <c r="M138" s="208" t="s">
        <v>6166</v>
      </c>
      <c r="N138" s="303">
        <v>1</v>
      </c>
      <c r="O138" s="304">
        <v>238034</v>
      </c>
      <c r="P138" s="305">
        <f t="shared" si="16"/>
        <v>39708</v>
      </c>
      <c r="Q138" s="305">
        <f t="shared" ca="1" si="18"/>
        <v>44376</v>
      </c>
      <c r="R138" s="306">
        <f t="shared" ca="1" si="17"/>
        <v>12</v>
      </c>
      <c r="S138" s="203">
        <v>1609900897270</v>
      </c>
      <c r="T138" s="213" t="s">
        <v>6407</v>
      </c>
      <c r="U138" s="301" t="s">
        <v>5239</v>
      </c>
      <c r="X138" s="199">
        <v>1</v>
      </c>
    </row>
    <row r="139" spans="1:24" s="199" customFormat="1" x14ac:dyDescent="0.3">
      <c r="A139" s="207">
        <v>138</v>
      </c>
      <c r="B139" s="207">
        <v>1</v>
      </c>
      <c r="C139" s="301">
        <v>4</v>
      </c>
      <c r="D139" s="301">
        <v>15</v>
      </c>
      <c r="E139" s="207">
        <v>19561</v>
      </c>
      <c r="F139" s="302" t="s">
        <v>446</v>
      </c>
      <c r="G139" s="208" t="s">
        <v>5764</v>
      </c>
      <c r="H139" s="208" t="s">
        <v>5765</v>
      </c>
      <c r="I139" s="208" t="str">
        <f t="shared" si="13"/>
        <v>เด็กชายศุกลวัฒน์   สีมาตร</v>
      </c>
      <c r="J139" s="208" t="str">
        <f t="shared" si="14"/>
        <v>Mr.Sukonlawat  Seemart</v>
      </c>
      <c r="K139" s="207" t="str">
        <f t="shared" si="15"/>
        <v>Mr.</v>
      </c>
      <c r="L139" s="208" t="s">
        <v>6167</v>
      </c>
      <c r="M139" s="208" t="s">
        <v>6168</v>
      </c>
      <c r="N139" s="303">
        <v>1</v>
      </c>
      <c r="O139" s="304">
        <v>238033</v>
      </c>
      <c r="P139" s="305">
        <f t="shared" si="16"/>
        <v>39707</v>
      </c>
      <c r="Q139" s="305">
        <f t="shared" ca="1" si="18"/>
        <v>44376</v>
      </c>
      <c r="R139" s="306">
        <f t="shared" ca="1" si="17"/>
        <v>12</v>
      </c>
      <c r="S139" s="203">
        <v>1609900897733</v>
      </c>
      <c r="T139" s="213" t="s">
        <v>6500</v>
      </c>
      <c r="U139" s="301" t="s">
        <v>5228</v>
      </c>
      <c r="X139" s="199">
        <v>1</v>
      </c>
    </row>
    <row r="140" spans="1:24" s="199" customFormat="1" x14ac:dyDescent="0.3">
      <c r="A140" s="207">
        <v>139</v>
      </c>
      <c r="B140" s="207">
        <v>1</v>
      </c>
      <c r="C140" s="301">
        <v>4</v>
      </c>
      <c r="D140" s="301">
        <v>16</v>
      </c>
      <c r="E140" s="207">
        <v>19562</v>
      </c>
      <c r="F140" s="302" t="s">
        <v>446</v>
      </c>
      <c r="G140" s="208" t="s">
        <v>5766</v>
      </c>
      <c r="H140" s="208" t="s">
        <v>5767</v>
      </c>
      <c r="I140" s="208" t="str">
        <f t="shared" si="13"/>
        <v>เด็กชายสรวิศิษฎ์   แป้นทอง</v>
      </c>
      <c r="J140" s="208" t="str">
        <f t="shared" si="14"/>
        <v>Mr.Sorawisit  Paenthong</v>
      </c>
      <c r="K140" s="207" t="str">
        <f t="shared" si="15"/>
        <v>Mr.</v>
      </c>
      <c r="L140" s="208" t="s">
        <v>6169</v>
      </c>
      <c r="M140" s="208" t="s">
        <v>6170</v>
      </c>
      <c r="N140" s="303">
        <v>1</v>
      </c>
      <c r="O140" s="304">
        <v>238147</v>
      </c>
      <c r="P140" s="305">
        <f t="shared" si="16"/>
        <v>39821</v>
      </c>
      <c r="Q140" s="305">
        <f t="shared" ca="1" si="18"/>
        <v>44376</v>
      </c>
      <c r="R140" s="306">
        <f t="shared" ca="1" si="17"/>
        <v>12</v>
      </c>
      <c r="S140" s="203">
        <v>1769900897040</v>
      </c>
      <c r="T140" s="213" t="s">
        <v>6404</v>
      </c>
      <c r="U140" s="301" t="s">
        <v>5225</v>
      </c>
      <c r="X140" s="199">
        <v>1</v>
      </c>
    </row>
    <row r="141" spans="1:24" s="199" customFormat="1" x14ac:dyDescent="0.3">
      <c r="A141" s="207">
        <v>140</v>
      </c>
      <c r="B141" s="207">
        <v>1</v>
      </c>
      <c r="C141" s="301">
        <v>4</v>
      </c>
      <c r="D141" s="301">
        <v>17</v>
      </c>
      <c r="E141" s="207">
        <v>19563</v>
      </c>
      <c r="F141" s="302" t="s">
        <v>446</v>
      </c>
      <c r="G141" s="208" t="s">
        <v>5768</v>
      </c>
      <c r="H141" s="208" t="s">
        <v>5769</v>
      </c>
      <c r="I141" s="208" t="str">
        <f t="shared" si="13"/>
        <v>เด็กชายสิทธิศักดิ์    บัวทิม</v>
      </c>
      <c r="J141" s="208" t="str">
        <f t="shared" si="14"/>
        <v>Mr.Sitthisak  Buathim</v>
      </c>
      <c r="K141" s="207" t="str">
        <f t="shared" si="15"/>
        <v>Mr.</v>
      </c>
      <c r="L141" s="208" t="s">
        <v>5875</v>
      </c>
      <c r="M141" s="208" t="s">
        <v>6171</v>
      </c>
      <c r="N141" s="303">
        <v>1</v>
      </c>
      <c r="O141" s="304">
        <v>237959</v>
      </c>
      <c r="P141" s="305">
        <f t="shared" si="16"/>
        <v>39633</v>
      </c>
      <c r="Q141" s="305">
        <f t="shared" ca="1" si="18"/>
        <v>44376</v>
      </c>
      <c r="R141" s="306">
        <f t="shared" ca="1" si="17"/>
        <v>12</v>
      </c>
      <c r="S141" s="203">
        <v>1600102042767</v>
      </c>
      <c r="T141" s="213" t="s">
        <v>6498</v>
      </c>
      <c r="U141" s="301" t="s">
        <v>5240</v>
      </c>
      <c r="X141" s="199">
        <v>1</v>
      </c>
    </row>
    <row r="142" spans="1:24" s="199" customFormat="1" x14ac:dyDescent="0.3">
      <c r="A142" s="207">
        <v>141</v>
      </c>
      <c r="B142" s="207">
        <v>1</v>
      </c>
      <c r="C142" s="301">
        <v>4</v>
      </c>
      <c r="D142" s="301">
        <v>18</v>
      </c>
      <c r="E142" s="207">
        <v>19564</v>
      </c>
      <c r="F142" s="302" t="s">
        <v>446</v>
      </c>
      <c r="G142" s="208" t="s">
        <v>5338</v>
      </c>
      <c r="H142" s="208" t="s">
        <v>5770</v>
      </c>
      <c r="I142" s="208" t="str">
        <f t="shared" si="13"/>
        <v>เด็กชายสุทธิพงษ์   มะพารัมย์</v>
      </c>
      <c r="J142" s="208" t="str">
        <f t="shared" si="14"/>
        <v>Mr.Sutthiphong  Mapharam</v>
      </c>
      <c r="K142" s="207" t="str">
        <f t="shared" si="15"/>
        <v>Mr.</v>
      </c>
      <c r="L142" s="208" t="s">
        <v>1946</v>
      </c>
      <c r="M142" s="208" t="s">
        <v>6172</v>
      </c>
      <c r="N142" s="303">
        <v>1</v>
      </c>
      <c r="O142" s="304">
        <v>238092</v>
      </c>
      <c r="P142" s="305">
        <f t="shared" si="16"/>
        <v>39766</v>
      </c>
      <c r="Q142" s="305">
        <f t="shared" ca="1" si="18"/>
        <v>44376</v>
      </c>
      <c r="R142" s="306">
        <f t="shared" ca="1" si="17"/>
        <v>12</v>
      </c>
      <c r="S142" s="203">
        <v>1600102050069</v>
      </c>
      <c r="T142" s="213" t="s">
        <v>6404</v>
      </c>
      <c r="U142" s="301" t="s">
        <v>5225</v>
      </c>
      <c r="X142" s="199">
        <v>1</v>
      </c>
    </row>
    <row r="143" spans="1:24" s="199" customFormat="1" x14ac:dyDescent="0.3">
      <c r="A143" s="207">
        <v>142</v>
      </c>
      <c r="B143" s="207">
        <v>1</v>
      </c>
      <c r="C143" s="301">
        <v>4</v>
      </c>
      <c r="D143" s="301">
        <v>19</v>
      </c>
      <c r="E143" s="207">
        <v>19565</v>
      </c>
      <c r="F143" s="302" t="s">
        <v>446</v>
      </c>
      <c r="G143" s="208" t="s">
        <v>5771</v>
      </c>
      <c r="H143" s="208" t="s">
        <v>5772</v>
      </c>
      <c r="I143" s="208" t="str">
        <f t="shared" si="13"/>
        <v>เด็กชายสุรศักดิ์   ผิวไหมคำ</v>
      </c>
      <c r="J143" s="208" t="str">
        <f t="shared" si="14"/>
        <v>Mr.Surasak  Phiwmaikham</v>
      </c>
      <c r="K143" s="207" t="str">
        <f t="shared" si="15"/>
        <v>Mr.</v>
      </c>
      <c r="L143" s="208" t="s">
        <v>1939</v>
      </c>
      <c r="M143" s="208" t="s">
        <v>6173</v>
      </c>
      <c r="N143" s="303">
        <v>1</v>
      </c>
      <c r="O143" s="304">
        <v>237886</v>
      </c>
      <c r="P143" s="305">
        <f t="shared" si="16"/>
        <v>39560</v>
      </c>
      <c r="Q143" s="305">
        <f t="shared" ca="1" si="18"/>
        <v>44376</v>
      </c>
      <c r="R143" s="306">
        <f t="shared" ca="1" si="17"/>
        <v>13</v>
      </c>
      <c r="S143" s="203">
        <v>1478800066865</v>
      </c>
      <c r="T143" s="213" t="s">
        <v>6498</v>
      </c>
      <c r="U143" s="301" t="s">
        <v>5240</v>
      </c>
      <c r="X143" s="199">
        <v>1</v>
      </c>
    </row>
    <row r="144" spans="1:24" s="199" customFormat="1" x14ac:dyDescent="0.3">
      <c r="A144" s="207">
        <v>143</v>
      </c>
      <c r="B144" s="207">
        <v>1</v>
      </c>
      <c r="C144" s="301">
        <v>4</v>
      </c>
      <c r="D144" s="301">
        <v>20</v>
      </c>
      <c r="E144" s="207">
        <v>19566</v>
      </c>
      <c r="F144" s="302" t="s">
        <v>446</v>
      </c>
      <c r="G144" s="208" t="s">
        <v>5773</v>
      </c>
      <c r="H144" s="208" t="s">
        <v>5774</v>
      </c>
      <c r="I144" s="208" t="str">
        <f t="shared" si="13"/>
        <v>เด็กชายอณุกรณ์   พันวะ</v>
      </c>
      <c r="J144" s="208" t="str">
        <f t="shared" si="14"/>
        <v>Mr.Anukorn  Phanwa</v>
      </c>
      <c r="K144" s="207" t="str">
        <f t="shared" si="15"/>
        <v>Mr.</v>
      </c>
      <c r="L144" s="208" t="s">
        <v>6174</v>
      </c>
      <c r="M144" s="208" t="s">
        <v>6175</v>
      </c>
      <c r="N144" s="303">
        <v>1</v>
      </c>
      <c r="O144" s="304">
        <v>237960</v>
      </c>
      <c r="P144" s="305">
        <f t="shared" si="16"/>
        <v>39634</v>
      </c>
      <c r="Q144" s="305">
        <f t="shared" ca="1" si="18"/>
        <v>44376</v>
      </c>
      <c r="R144" s="306">
        <f t="shared" ca="1" si="17"/>
        <v>12</v>
      </c>
      <c r="S144" s="203">
        <v>1600102042791</v>
      </c>
      <c r="T144" s="213" t="s">
        <v>6406</v>
      </c>
      <c r="U144" s="301" t="s">
        <v>5237</v>
      </c>
      <c r="X144" s="199">
        <v>1</v>
      </c>
    </row>
    <row r="145" spans="1:24" s="199" customFormat="1" x14ac:dyDescent="0.3">
      <c r="A145" s="207">
        <v>144</v>
      </c>
      <c r="B145" s="207">
        <v>1</v>
      </c>
      <c r="C145" s="301">
        <v>4</v>
      </c>
      <c r="D145" s="301">
        <v>21</v>
      </c>
      <c r="E145" s="207">
        <v>19567</v>
      </c>
      <c r="F145" s="302" t="s">
        <v>446</v>
      </c>
      <c r="G145" s="208" t="s">
        <v>5775</v>
      </c>
      <c r="H145" s="208" t="s">
        <v>5776</v>
      </c>
      <c r="I145" s="208" t="str">
        <f t="shared" si="13"/>
        <v>เด็กชายอภิวัชร์   วงค์เง้า</v>
      </c>
      <c r="J145" s="208" t="str">
        <f t="shared" si="14"/>
        <v>Mr.Aphiwat  Wong-ngao</v>
      </c>
      <c r="K145" s="207" t="str">
        <f t="shared" si="15"/>
        <v>Mr.</v>
      </c>
      <c r="L145" s="208" t="s">
        <v>4570</v>
      </c>
      <c r="M145" s="208" t="s">
        <v>6176</v>
      </c>
      <c r="N145" s="303">
        <v>1</v>
      </c>
      <c r="O145" s="304">
        <v>238035</v>
      </c>
      <c r="P145" s="305">
        <f t="shared" si="16"/>
        <v>39709</v>
      </c>
      <c r="Q145" s="305">
        <f t="shared" ca="1" si="18"/>
        <v>44376</v>
      </c>
      <c r="R145" s="306">
        <f t="shared" ca="1" si="17"/>
        <v>12</v>
      </c>
      <c r="S145" s="203">
        <v>1670201317543</v>
      </c>
      <c r="T145" s="213" t="s">
        <v>6498</v>
      </c>
      <c r="U145" s="301" t="s">
        <v>5240</v>
      </c>
      <c r="X145" s="199">
        <v>1</v>
      </c>
    </row>
    <row r="146" spans="1:24" s="199" customFormat="1" x14ac:dyDescent="0.3">
      <c r="A146" s="207">
        <v>145</v>
      </c>
      <c r="B146" s="207">
        <v>1</v>
      </c>
      <c r="C146" s="301">
        <v>4</v>
      </c>
      <c r="D146" s="301">
        <v>22</v>
      </c>
      <c r="E146" s="207">
        <v>19568</v>
      </c>
      <c r="F146" s="302" t="s">
        <v>446</v>
      </c>
      <c r="G146" s="208" t="s">
        <v>5777</v>
      </c>
      <c r="H146" s="208" t="s">
        <v>5778</v>
      </c>
      <c r="I146" s="208" t="str">
        <f t="shared" si="13"/>
        <v>เด็กชายอาทิตย์    ชมแสงธาดา</v>
      </c>
      <c r="J146" s="208" t="str">
        <f t="shared" si="14"/>
        <v>Mr.Arthit  Chomsaengthada</v>
      </c>
      <c r="K146" s="207" t="str">
        <f t="shared" si="15"/>
        <v>Mr.</v>
      </c>
      <c r="L146" s="208" t="s">
        <v>6177</v>
      </c>
      <c r="M146" s="208" t="s">
        <v>6178</v>
      </c>
      <c r="N146" s="303">
        <v>1</v>
      </c>
      <c r="O146" s="304">
        <v>237780</v>
      </c>
      <c r="P146" s="305">
        <f t="shared" si="16"/>
        <v>39453</v>
      </c>
      <c r="Q146" s="305">
        <f t="shared" ca="1" si="18"/>
        <v>44376</v>
      </c>
      <c r="R146" s="306">
        <f t="shared" ca="1" si="17"/>
        <v>13</v>
      </c>
      <c r="S146" s="203">
        <v>1630700173733</v>
      </c>
      <c r="T146" s="213" t="s">
        <v>6498</v>
      </c>
      <c r="U146" s="301" t="s">
        <v>5240</v>
      </c>
      <c r="X146" s="199">
        <v>1</v>
      </c>
    </row>
    <row r="147" spans="1:24" s="199" customFormat="1" x14ac:dyDescent="0.3">
      <c r="A147" s="207">
        <v>146</v>
      </c>
      <c r="B147" s="207">
        <v>1</v>
      </c>
      <c r="C147" s="301">
        <v>4</v>
      </c>
      <c r="D147" s="301">
        <v>23</v>
      </c>
      <c r="E147" s="207">
        <v>19569</v>
      </c>
      <c r="F147" s="302" t="s">
        <v>446</v>
      </c>
      <c r="G147" s="208" t="s">
        <v>5779</v>
      </c>
      <c r="H147" s="208" t="s">
        <v>5780</v>
      </c>
      <c r="I147" s="208" t="str">
        <f t="shared" si="13"/>
        <v>เด็กชายอานนท์    ศิลประดิษฐ</v>
      </c>
      <c r="J147" s="208" t="str">
        <f t="shared" si="14"/>
        <v>Mr.Arnon  Sinpradit</v>
      </c>
      <c r="K147" s="207" t="str">
        <f t="shared" si="15"/>
        <v>Mr.</v>
      </c>
      <c r="L147" s="208" t="s">
        <v>6179</v>
      </c>
      <c r="M147" s="208" t="s">
        <v>6180</v>
      </c>
      <c r="N147" s="303">
        <v>1</v>
      </c>
      <c r="O147" s="304">
        <v>237858</v>
      </c>
      <c r="P147" s="305">
        <f t="shared" si="16"/>
        <v>39532</v>
      </c>
      <c r="Q147" s="305">
        <f t="shared" ca="1" si="18"/>
        <v>44376</v>
      </c>
      <c r="R147" s="306">
        <f t="shared" ca="1" si="17"/>
        <v>13</v>
      </c>
      <c r="S147" s="203">
        <v>1430301439758</v>
      </c>
      <c r="T147" s="213" t="s">
        <v>6498</v>
      </c>
      <c r="U147" s="301" t="s">
        <v>5240</v>
      </c>
      <c r="X147" s="199">
        <v>1</v>
      </c>
    </row>
    <row r="148" spans="1:24" s="199" customFormat="1" x14ac:dyDescent="0.3">
      <c r="A148" s="207">
        <v>147</v>
      </c>
      <c r="B148" s="207">
        <v>1</v>
      </c>
      <c r="C148" s="301">
        <v>4</v>
      </c>
      <c r="D148" s="301">
        <v>24</v>
      </c>
      <c r="E148" s="207">
        <v>19570</v>
      </c>
      <c r="F148" s="302" t="s">
        <v>446</v>
      </c>
      <c r="G148" s="208" t="s">
        <v>5781</v>
      </c>
      <c r="H148" s="208" t="s">
        <v>954</v>
      </c>
      <c r="I148" s="208" t="str">
        <f t="shared" si="13"/>
        <v>เด็กชายอิทธิกร   อิ่มอุระ</v>
      </c>
      <c r="J148" s="208" t="str">
        <f t="shared" si="14"/>
        <v>Mr.Itthikorn  Imura</v>
      </c>
      <c r="K148" s="207" t="str">
        <f t="shared" si="15"/>
        <v>Mr.</v>
      </c>
      <c r="L148" s="208" t="s">
        <v>6181</v>
      </c>
      <c r="M148" s="208" t="s">
        <v>6182</v>
      </c>
      <c r="N148" s="303">
        <v>1</v>
      </c>
      <c r="O148" s="304">
        <v>238263</v>
      </c>
      <c r="P148" s="305">
        <f t="shared" si="16"/>
        <v>39936</v>
      </c>
      <c r="Q148" s="305">
        <f t="shared" ca="1" si="18"/>
        <v>44376</v>
      </c>
      <c r="R148" s="306">
        <f t="shared" ca="1" si="17"/>
        <v>12</v>
      </c>
      <c r="S148" s="203">
        <v>1600300140994</v>
      </c>
      <c r="T148" s="213" t="s">
        <v>6498</v>
      </c>
      <c r="U148" s="301" t="s">
        <v>5240</v>
      </c>
      <c r="X148" s="199">
        <v>1</v>
      </c>
    </row>
    <row r="149" spans="1:24" s="199" customFormat="1" x14ac:dyDescent="0.3">
      <c r="A149" s="207">
        <v>148</v>
      </c>
      <c r="B149" s="207">
        <v>1</v>
      </c>
      <c r="C149" s="301">
        <v>4</v>
      </c>
      <c r="D149" s="301">
        <v>25</v>
      </c>
      <c r="E149" s="207">
        <v>19571</v>
      </c>
      <c r="F149" s="302" t="s">
        <v>446</v>
      </c>
      <c r="G149" s="208" t="s">
        <v>5782</v>
      </c>
      <c r="H149" s="208" t="s">
        <v>5783</v>
      </c>
      <c r="I149" s="208" t="str">
        <f t="shared" si="13"/>
        <v>เด็กชายอิศเลศฤทธิ์   ก้อนนาค</v>
      </c>
      <c r="J149" s="208" t="str">
        <f t="shared" si="14"/>
        <v>Mr.Itsaletrit  Kornnak</v>
      </c>
      <c r="K149" s="207" t="str">
        <f t="shared" si="15"/>
        <v>Mr.</v>
      </c>
      <c r="L149" s="208" t="s">
        <v>6183</v>
      </c>
      <c r="M149" s="208" t="s">
        <v>6184</v>
      </c>
      <c r="N149" s="303">
        <v>1</v>
      </c>
      <c r="O149" s="304">
        <v>237987</v>
      </c>
      <c r="P149" s="305">
        <f t="shared" si="16"/>
        <v>39661</v>
      </c>
      <c r="Q149" s="305">
        <f t="shared" ca="1" si="18"/>
        <v>44376</v>
      </c>
      <c r="R149" s="306">
        <f t="shared" ca="1" si="17"/>
        <v>12</v>
      </c>
      <c r="S149" s="203">
        <v>1609900892804</v>
      </c>
      <c r="T149" s="213" t="s">
        <v>6500</v>
      </c>
      <c r="U149" s="301" t="s">
        <v>5228</v>
      </c>
      <c r="X149" s="199">
        <v>1</v>
      </c>
    </row>
    <row r="150" spans="1:24" s="199" customFormat="1" x14ac:dyDescent="0.3">
      <c r="A150" s="207">
        <v>149</v>
      </c>
      <c r="B150" s="207">
        <v>1</v>
      </c>
      <c r="C150" s="301">
        <v>4</v>
      </c>
      <c r="D150" s="301">
        <v>26</v>
      </c>
      <c r="E150" s="207">
        <v>19572</v>
      </c>
      <c r="F150" s="302" t="s">
        <v>436</v>
      </c>
      <c r="G150" s="208" t="s">
        <v>5784</v>
      </c>
      <c r="H150" s="208" t="s">
        <v>5785</v>
      </c>
      <c r="I150" s="208" t="str">
        <f t="shared" si="13"/>
        <v>นายศราวุธ   เอียงผาสุก</v>
      </c>
      <c r="J150" s="208" t="str">
        <f t="shared" si="14"/>
        <v>Mr.Sarawut  Iangphasook</v>
      </c>
      <c r="K150" s="207" t="str">
        <f t="shared" si="15"/>
        <v>Mr.</v>
      </c>
      <c r="L150" s="208" t="s">
        <v>1929</v>
      </c>
      <c r="M150" s="208" t="s">
        <v>6185</v>
      </c>
      <c r="N150" s="303">
        <v>1</v>
      </c>
      <c r="O150" s="304">
        <v>236545</v>
      </c>
      <c r="P150" s="305">
        <f t="shared" si="16"/>
        <v>38219</v>
      </c>
      <c r="Q150" s="305">
        <f t="shared" ca="1" si="18"/>
        <v>44376</v>
      </c>
      <c r="R150" s="306">
        <f t="shared" ca="1" si="17"/>
        <v>16</v>
      </c>
      <c r="S150" s="203">
        <v>1609900707420</v>
      </c>
      <c r="T150" s="213" t="s">
        <v>6500</v>
      </c>
      <c r="U150" s="301" t="s">
        <v>5228</v>
      </c>
      <c r="X150" s="199">
        <v>1</v>
      </c>
    </row>
    <row r="151" spans="1:24" s="199" customFormat="1" x14ac:dyDescent="0.3">
      <c r="A151" s="207">
        <v>150</v>
      </c>
      <c r="B151" s="207">
        <v>1</v>
      </c>
      <c r="C151" s="301">
        <v>4</v>
      </c>
      <c r="D151" s="301">
        <v>27</v>
      </c>
      <c r="E151" s="207">
        <v>19573</v>
      </c>
      <c r="F151" s="302" t="s">
        <v>446</v>
      </c>
      <c r="G151" s="208" t="s">
        <v>5786</v>
      </c>
      <c r="H151" s="208" t="s">
        <v>5787</v>
      </c>
      <c r="I151" s="208" t="str">
        <f t="shared" si="13"/>
        <v>เด็กชายสิทธา    ดรรชนีหิรัณ</v>
      </c>
      <c r="J151" s="208" t="str">
        <f t="shared" si="14"/>
        <v>Mr.Sittha  Datchaneehiran</v>
      </c>
      <c r="K151" s="207" t="str">
        <f t="shared" si="15"/>
        <v>Mr.</v>
      </c>
      <c r="L151" s="208" t="s">
        <v>6186</v>
      </c>
      <c r="M151" s="208" t="s">
        <v>6187</v>
      </c>
      <c r="N151" s="303">
        <v>1</v>
      </c>
      <c r="O151" s="304">
        <v>237903</v>
      </c>
      <c r="P151" s="305">
        <f t="shared" si="16"/>
        <v>39577</v>
      </c>
      <c r="Q151" s="305">
        <f t="shared" ca="1" si="18"/>
        <v>44376</v>
      </c>
      <c r="R151" s="306">
        <f t="shared" ca="1" si="17"/>
        <v>13</v>
      </c>
      <c r="S151" s="203">
        <v>1630800144956</v>
      </c>
      <c r="T151" s="213" t="s">
        <v>6498</v>
      </c>
      <c r="U151" s="301" t="s">
        <v>5240</v>
      </c>
      <c r="X151" s="199">
        <v>1</v>
      </c>
    </row>
    <row r="152" spans="1:24" s="199" customFormat="1" x14ac:dyDescent="0.3">
      <c r="A152" s="207">
        <v>151</v>
      </c>
      <c r="B152" s="207">
        <v>1</v>
      </c>
      <c r="C152" s="301">
        <v>4</v>
      </c>
      <c r="D152" s="301">
        <v>28</v>
      </c>
      <c r="E152" s="207">
        <v>19574</v>
      </c>
      <c r="F152" s="302" t="s">
        <v>446</v>
      </c>
      <c r="G152" s="208" t="s">
        <v>5788</v>
      </c>
      <c r="H152" s="208" t="s">
        <v>5709</v>
      </c>
      <c r="I152" s="208" t="str">
        <f t="shared" si="13"/>
        <v>เด็กชายสุชานันท์    บุญชู</v>
      </c>
      <c r="J152" s="208" t="str">
        <f t="shared" si="14"/>
        <v>Mr.Suchanan  Boonchoo</v>
      </c>
      <c r="K152" s="207" t="str">
        <f t="shared" si="15"/>
        <v>Mr.</v>
      </c>
      <c r="L152" s="208" t="s">
        <v>6188</v>
      </c>
      <c r="M152" s="208" t="s">
        <v>6109</v>
      </c>
      <c r="N152" s="303">
        <v>1</v>
      </c>
      <c r="O152" s="304">
        <v>237931</v>
      </c>
      <c r="P152" s="305">
        <f t="shared" si="16"/>
        <v>39605</v>
      </c>
      <c r="Q152" s="305">
        <f t="shared" ca="1" si="18"/>
        <v>44376</v>
      </c>
      <c r="R152" s="306">
        <f t="shared" ca="1" si="17"/>
        <v>13</v>
      </c>
      <c r="S152" s="203">
        <v>1609900884518</v>
      </c>
      <c r="T152" s="213" t="s">
        <v>6498</v>
      </c>
      <c r="U152" s="301" t="s">
        <v>5240</v>
      </c>
      <c r="X152" s="199">
        <v>1</v>
      </c>
    </row>
    <row r="153" spans="1:24" s="199" customFormat="1" x14ac:dyDescent="0.3">
      <c r="A153" s="207">
        <v>152</v>
      </c>
      <c r="B153" s="207">
        <v>1</v>
      </c>
      <c r="C153" s="301">
        <v>4</v>
      </c>
      <c r="D153" s="301">
        <v>29</v>
      </c>
      <c r="E153" s="207">
        <v>19691</v>
      </c>
      <c r="F153" s="302" t="s">
        <v>446</v>
      </c>
      <c r="G153" s="208" t="s">
        <v>5840</v>
      </c>
      <c r="H153" s="208" t="s">
        <v>5841</v>
      </c>
      <c r="I153" s="208" t="str">
        <f t="shared" si="13"/>
        <v>เด็กชายนิติพงศ์  สุขโชติ</v>
      </c>
      <c r="J153" s="208" t="str">
        <f t="shared" si="14"/>
        <v>Mr.Nitiphong  Sookchot</v>
      </c>
      <c r="K153" s="207" t="str">
        <f t="shared" si="15"/>
        <v>Mr.</v>
      </c>
      <c r="L153" s="208" t="s">
        <v>6189</v>
      </c>
      <c r="M153" s="208" t="s">
        <v>6190</v>
      </c>
      <c r="N153" s="303">
        <v>1</v>
      </c>
      <c r="O153" s="304">
        <v>237603</v>
      </c>
      <c r="P153" s="305">
        <f t="shared" si="16"/>
        <v>39276</v>
      </c>
      <c r="Q153" s="305">
        <f t="shared" ca="1" si="18"/>
        <v>44376</v>
      </c>
      <c r="R153" s="306">
        <f t="shared" ca="1" si="17"/>
        <v>13</v>
      </c>
      <c r="S153" s="203">
        <v>1609900842173</v>
      </c>
      <c r="T153" s="213" t="s">
        <v>6405</v>
      </c>
      <c r="U153" s="301" t="s">
        <v>5226</v>
      </c>
      <c r="X153" s="199">
        <v>1</v>
      </c>
    </row>
    <row r="154" spans="1:24" s="199" customFormat="1" x14ac:dyDescent="0.3">
      <c r="A154" s="207">
        <v>153</v>
      </c>
      <c r="B154" s="207">
        <v>1</v>
      </c>
      <c r="C154" s="301">
        <v>4</v>
      </c>
      <c r="D154" s="301">
        <v>30</v>
      </c>
      <c r="E154" s="207">
        <v>19692</v>
      </c>
      <c r="F154" s="302" t="s">
        <v>446</v>
      </c>
      <c r="G154" s="208" t="s">
        <v>5842</v>
      </c>
      <c r="H154" s="208" t="s">
        <v>5843</v>
      </c>
      <c r="I154" s="208" t="str">
        <f t="shared" si="13"/>
        <v>เด็กชายผลิตโชค  การุณวงษ์</v>
      </c>
      <c r="J154" s="208" t="str">
        <f t="shared" si="14"/>
        <v>Mr.Phalitchok  Karoonwong</v>
      </c>
      <c r="K154" s="207" t="str">
        <f t="shared" si="15"/>
        <v>Mr.</v>
      </c>
      <c r="L154" s="208" t="s">
        <v>6191</v>
      </c>
      <c r="M154" s="208" t="s">
        <v>6192</v>
      </c>
      <c r="N154" s="303">
        <v>1</v>
      </c>
      <c r="O154" s="304">
        <v>238177</v>
      </c>
      <c r="P154" s="305">
        <f t="shared" si="16"/>
        <v>39851</v>
      </c>
      <c r="Q154" s="305">
        <f t="shared" ca="1" si="18"/>
        <v>44376</v>
      </c>
      <c r="R154" s="306">
        <f t="shared" ca="1" si="17"/>
        <v>12</v>
      </c>
      <c r="S154" s="203">
        <v>1609900915570</v>
      </c>
      <c r="T154" s="213" t="s">
        <v>6405</v>
      </c>
      <c r="U154" s="301" t="s">
        <v>5226</v>
      </c>
      <c r="X154" s="199">
        <v>1</v>
      </c>
    </row>
    <row r="155" spans="1:24" s="199" customFormat="1" x14ac:dyDescent="0.3">
      <c r="A155" s="207">
        <v>154</v>
      </c>
      <c r="B155" s="207">
        <v>1</v>
      </c>
      <c r="C155" s="301">
        <v>4</v>
      </c>
      <c r="D155" s="301">
        <v>31</v>
      </c>
      <c r="E155" s="207">
        <v>19575</v>
      </c>
      <c r="F155" s="302" t="s">
        <v>584</v>
      </c>
      <c r="G155" s="208" t="s">
        <v>5789</v>
      </c>
      <c r="H155" s="208" t="s">
        <v>5790</v>
      </c>
      <c r="I155" s="208" t="str">
        <f t="shared" si="13"/>
        <v>เด็กหญิงกนกนุช   ใจสัมฤทธิ์</v>
      </c>
      <c r="J155" s="208" t="str">
        <f t="shared" si="14"/>
        <v>Ms.Kanoknoot  Jaisamrit</v>
      </c>
      <c r="K155" s="207" t="str">
        <f t="shared" si="15"/>
        <v>Ms.</v>
      </c>
      <c r="L155" s="208" t="s">
        <v>6193</v>
      </c>
      <c r="M155" s="208" t="s">
        <v>6194</v>
      </c>
      <c r="N155" s="303">
        <v>2</v>
      </c>
      <c r="O155" s="304">
        <v>237861</v>
      </c>
      <c r="P155" s="305">
        <f t="shared" si="16"/>
        <v>39535</v>
      </c>
      <c r="Q155" s="305">
        <f t="shared" ca="1" si="18"/>
        <v>44376</v>
      </c>
      <c r="R155" s="306">
        <f t="shared" ca="1" si="17"/>
        <v>13</v>
      </c>
      <c r="S155" s="203">
        <v>1608800037324</v>
      </c>
      <c r="T155" s="213" t="s">
        <v>6406</v>
      </c>
      <c r="U155" s="301" t="s">
        <v>5237</v>
      </c>
      <c r="X155" s="199">
        <v>1</v>
      </c>
    </row>
    <row r="156" spans="1:24" s="199" customFormat="1" x14ac:dyDescent="0.3">
      <c r="A156" s="207">
        <v>155</v>
      </c>
      <c r="B156" s="207">
        <v>1</v>
      </c>
      <c r="C156" s="301">
        <v>4</v>
      </c>
      <c r="D156" s="301">
        <v>32</v>
      </c>
      <c r="E156" s="207">
        <v>19576</v>
      </c>
      <c r="F156" s="302" t="s">
        <v>584</v>
      </c>
      <c r="G156" s="208" t="s">
        <v>5791</v>
      </c>
      <c r="H156" s="208" t="s">
        <v>2116</v>
      </c>
      <c r="I156" s="208" t="str">
        <f t="shared" si="13"/>
        <v>เด็กหญิงปภัสสร   มากทอง</v>
      </c>
      <c r="J156" s="208" t="str">
        <f t="shared" si="14"/>
        <v>Ms.Paphatsorn  Makthong</v>
      </c>
      <c r="K156" s="207" t="str">
        <f t="shared" si="15"/>
        <v>Ms.</v>
      </c>
      <c r="L156" s="208" t="s">
        <v>6195</v>
      </c>
      <c r="M156" s="208" t="s">
        <v>2549</v>
      </c>
      <c r="N156" s="303">
        <v>2</v>
      </c>
      <c r="O156" s="304">
        <v>238267</v>
      </c>
      <c r="P156" s="305">
        <f t="shared" si="16"/>
        <v>39940</v>
      </c>
      <c r="Q156" s="305">
        <f t="shared" ca="1" si="18"/>
        <v>44376</v>
      </c>
      <c r="R156" s="306">
        <f t="shared" ca="1" si="17"/>
        <v>12</v>
      </c>
      <c r="S156" s="203">
        <v>1609900928221</v>
      </c>
      <c r="T156" s="213" t="s">
        <v>6500</v>
      </c>
      <c r="U156" s="301" t="s">
        <v>5228</v>
      </c>
      <c r="X156" s="199">
        <v>1</v>
      </c>
    </row>
    <row r="157" spans="1:24" s="199" customFormat="1" x14ac:dyDescent="0.3">
      <c r="A157" s="207">
        <v>156</v>
      </c>
      <c r="B157" s="207">
        <v>1</v>
      </c>
      <c r="C157" s="301">
        <v>4</v>
      </c>
      <c r="D157" s="301">
        <v>33</v>
      </c>
      <c r="E157" s="207">
        <v>19577</v>
      </c>
      <c r="F157" s="302" t="s">
        <v>584</v>
      </c>
      <c r="G157" s="208" t="s">
        <v>5792</v>
      </c>
      <c r="H157" s="208" t="s">
        <v>5793</v>
      </c>
      <c r="I157" s="208" t="str">
        <f t="shared" si="13"/>
        <v>เด็กหญิงประภาวดี   ปัญญาทิพย์</v>
      </c>
      <c r="J157" s="208" t="str">
        <f t="shared" si="14"/>
        <v>Ms.Praphawadee  Panyathip</v>
      </c>
      <c r="K157" s="207" t="str">
        <f t="shared" si="15"/>
        <v>Ms.</v>
      </c>
      <c r="L157" s="208" t="s">
        <v>6196</v>
      </c>
      <c r="M157" s="208" t="s">
        <v>6197</v>
      </c>
      <c r="N157" s="303">
        <v>2</v>
      </c>
      <c r="O157" s="304">
        <v>238103</v>
      </c>
      <c r="P157" s="305">
        <f t="shared" si="16"/>
        <v>39777</v>
      </c>
      <c r="Q157" s="305">
        <f t="shared" ca="1" si="18"/>
        <v>44376</v>
      </c>
      <c r="R157" s="306">
        <f t="shared" ca="1" si="17"/>
        <v>12</v>
      </c>
      <c r="S157" s="203">
        <v>1609900906627</v>
      </c>
      <c r="T157" s="213" t="s">
        <v>6406</v>
      </c>
      <c r="U157" s="301" t="s">
        <v>5237</v>
      </c>
      <c r="X157" s="199">
        <v>1</v>
      </c>
    </row>
    <row r="158" spans="1:24" s="199" customFormat="1" x14ac:dyDescent="0.3">
      <c r="A158" s="207">
        <v>157</v>
      </c>
      <c r="B158" s="207">
        <v>1</v>
      </c>
      <c r="C158" s="301">
        <v>4</v>
      </c>
      <c r="D158" s="301">
        <v>34</v>
      </c>
      <c r="E158" s="207">
        <v>19578</v>
      </c>
      <c r="F158" s="302" t="s">
        <v>584</v>
      </c>
      <c r="G158" s="208" t="s">
        <v>5794</v>
      </c>
      <c r="H158" s="208" t="s">
        <v>5795</v>
      </c>
      <c r="I158" s="208" t="str">
        <f t="shared" si="13"/>
        <v>เด็กหญิงพรชนก   พันสนิท</v>
      </c>
      <c r="J158" s="208" t="str">
        <f t="shared" si="14"/>
        <v>Ms.Phornchanok  Phansanit</v>
      </c>
      <c r="K158" s="207" t="str">
        <f t="shared" si="15"/>
        <v>Ms.</v>
      </c>
      <c r="L158" s="208" t="s">
        <v>6198</v>
      </c>
      <c r="M158" s="208" t="s">
        <v>6199</v>
      </c>
      <c r="N158" s="303">
        <v>2</v>
      </c>
      <c r="O158" s="304">
        <v>238272</v>
      </c>
      <c r="P158" s="305">
        <f t="shared" si="16"/>
        <v>39945</v>
      </c>
      <c r="Q158" s="305">
        <f t="shared" ca="1" si="18"/>
        <v>44376</v>
      </c>
      <c r="R158" s="306">
        <f t="shared" ca="1" si="17"/>
        <v>12</v>
      </c>
      <c r="S158" s="203">
        <v>1600102059571</v>
      </c>
      <c r="T158" s="213" t="s">
        <v>6406</v>
      </c>
      <c r="U158" s="301" t="s">
        <v>5237</v>
      </c>
      <c r="X158" s="199">
        <v>1</v>
      </c>
    </row>
    <row r="159" spans="1:24" s="199" customFormat="1" x14ac:dyDescent="0.3">
      <c r="A159" s="207">
        <v>158</v>
      </c>
      <c r="B159" s="207">
        <v>1</v>
      </c>
      <c r="C159" s="301">
        <v>4</v>
      </c>
      <c r="D159" s="301">
        <v>35</v>
      </c>
      <c r="E159" s="207">
        <v>19579</v>
      </c>
      <c r="F159" s="302" t="s">
        <v>584</v>
      </c>
      <c r="G159" s="208" t="s">
        <v>5796</v>
      </c>
      <c r="H159" s="208" t="s">
        <v>313</v>
      </c>
      <c r="I159" s="208" t="str">
        <f t="shared" si="13"/>
        <v>เด็กหญิงพรพรรณ   ทับทิมนิล</v>
      </c>
      <c r="J159" s="208" t="str">
        <f t="shared" si="14"/>
        <v>Ms.Phornphan  Thabtimnin</v>
      </c>
      <c r="K159" s="207" t="str">
        <f t="shared" si="15"/>
        <v>Ms.</v>
      </c>
      <c r="L159" s="208" t="s">
        <v>6200</v>
      </c>
      <c r="M159" s="208" t="s">
        <v>6201</v>
      </c>
      <c r="N159" s="303">
        <v>2</v>
      </c>
      <c r="O159" s="304">
        <v>238151</v>
      </c>
      <c r="P159" s="305">
        <f t="shared" si="16"/>
        <v>39825</v>
      </c>
      <c r="Q159" s="305">
        <f t="shared" ca="1" si="18"/>
        <v>44376</v>
      </c>
      <c r="R159" s="306">
        <f t="shared" ca="1" si="17"/>
        <v>12</v>
      </c>
      <c r="S159" s="203">
        <v>1600102053343</v>
      </c>
      <c r="T159" s="213" t="s">
        <v>6407</v>
      </c>
      <c r="U159" s="301" t="s">
        <v>5239</v>
      </c>
      <c r="X159" s="199">
        <v>1</v>
      </c>
    </row>
    <row r="160" spans="1:24" s="199" customFormat="1" x14ac:dyDescent="0.3">
      <c r="A160" s="207">
        <v>159</v>
      </c>
      <c r="B160" s="207">
        <v>1</v>
      </c>
      <c r="C160" s="301">
        <v>4</v>
      </c>
      <c r="D160" s="301">
        <v>36</v>
      </c>
      <c r="E160" s="207">
        <v>19580</v>
      </c>
      <c r="F160" s="302" t="s">
        <v>584</v>
      </c>
      <c r="G160" s="208" t="s">
        <v>5797</v>
      </c>
      <c r="H160" s="208" t="s">
        <v>5798</v>
      </c>
      <c r="I160" s="208" t="str">
        <f t="shared" si="13"/>
        <v>เด็กหญิงมีรฎา   ศรีม่วง</v>
      </c>
      <c r="J160" s="208" t="str">
        <f t="shared" si="14"/>
        <v>Ms.Meerada  Srimuang</v>
      </c>
      <c r="K160" s="207" t="str">
        <f t="shared" si="15"/>
        <v>Ms.</v>
      </c>
      <c r="L160" s="208" t="s">
        <v>6202</v>
      </c>
      <c r="M160" s="208" t="s">
        <v>6203</v>
      </c>
      <c r="N160" s="303">
        <v>2</v>
      </c>
      <c r="O160" s="304">
        <v>237993</v>
      </c>
      <c r="P160" s="305">
        <f t="shared" si="16"/>
        <v>39667</v>
      </c>
      <c r="Q160" s="305">
        <f t="shared" ca="1" si="18"/>
        <v>44376</v>
      </c>
      <c r="R160" s="306">
        <f t="shared" ca="1" si="17"/>
        <v>12</v>
      </c>
      <c r="S160" s="203">
        <v>1609900892154</v>
      </c>
      <c r="T160" s="213" t="s">
        <v>6500</v>
      </c>
      <c r="U160" s="301" t="s">
        <v>5228</v>
      </c>
      <c r="X160" s="199">
        <v>1</v>
      </c>
    </row>
    <row r="161" spans="1:24" s="199" customFormat="1" x14ac:dyDescent="0.3">
      <c r="A161" s="207">
        <v>160</v>
      </c>
      <c r="B161" s="207">
        <v>1</v>
      </c>
      <c r="C161" s="301">
        <v>4</v>
      </c>
      <c r="D161" s="301">
        <v>37</v>
      </c>
      <c r="E161" s="207">
        <v>19581</v>
      </c>
      <c r="F161" s="302" t="s">
        <v>584</v>
      </c>
      <c r="G161" s="208" t="s">
        <v>5799</v>
      </c>
      <c r="H161" s="208" t="s">
        <v>5800</v>
      </c>
      <c r="I161" s="208" t="str">
        <f t="shared" si="13"/>
        <v>เด็กหญิงรัชดาภรณ์    สะอิมิ</v>
      </c>
      <c r="J161" s="208" t="str">
        <f t="shared" si="14"/>
        <v>Ms.Ratchadaphorn  Sa-i-mi</v>
      </c>
      <c r="K161" s="207" t="str">
        <f t="shared" si="15"/>
        <v>Ms.</v>
      </c>
      <c r="L161" s="208" t="s">
        <v>6204</v>
      </c>
      <c r="M161" s="208" t="s">
        <v>6205</v>
      </c>
      <c r="N161" s="303">
        <v>2</v>
      </c>
      <c r="O161" s="304">
        <v>238215</v>
      </c>
      <c r="P161" s="305">
        <f t="shared" si="16"/>
        <v>39888</v>
      </c>
      <c r="Q161" s="305">
        <f t="shared" ca="1" si="18"/>
        <v>44376</v>
      </c>
      <c r="R161" s="306">
        <f t="shared" ca="1" si="17"/>
        <v>12</v>
      </c>
      <c r="S161" s="203">
        <v>1669900638088</v>
      </c>
      <c r="T161" s="213" t="s">
        <v>6497</v>
      </c>
      <c r="U161" s="301" t="s">
        <v>5241</v>
      </c>
      <c r="X161" s="199">
        <v>1</v>
      </c>
    </row>
    <row r="162" spans="1:24" s="199" customFormat="1" x14ac:dyDescent="0.3">
      <c r="A162" s="207">
        <v>161</v>
      </c>
      <c r="B162" s="207">
        <v>1</v>
      </c>
      <c r="C162" s="301">
        <v>4</v>
      </c>
      <c r="D162" s="301">
        <v>38</v>
      </c>
      <c r="E162" s="207">
        <v>19582</v>
      </c>
      <c r="F162" s="302" t="s">
        <v>584</v>
      </c>
      <c r="G162" s="208" t="s">
        <v>5801</v>
      </c>
      <c r="H162" s="208" t="s">
        <v>295</v>
      </c>
      <c r="I162" s="208" t="str">
        <f t="shared" si="13"/>
        <v>เด็กหญิงรุ่งนพา   มั่นศักดิ์</v>
      </c>
      <c r="J162" s="208" t="str">
        <f t="shared" si="14"/>
        <v>Ms.Roongnapha  Mansak</v>
      </c>
      <c r="K162" s="207" t="str">
        <f t="shared" si="15"/>
        <v>Ms.</v>
      </c>
      <c r="L162" s="208" t="s">
        <v>6206</v>
      </c>
      <c r="M162" s="208" t="s">
        <v>1936</v>
      </c>
      <c r="N162" s="303">
        <v>2</v>
      </c>
      <c r="O162" s="304">
        <v>237723</v>
      </c>
      <c r="P162" s="305">
        <f t="shared" si="16"/>
        <v>39396</v>
      </c>
      <c r="Q162" s="305">
        <f t="shared" ca="1" si="18"/>
        <v>44376</v>
      </c>
      <c r="R162" s="306">
        <f t="shared" ca="1" si="17"/>
        <v>13</v>
      </c>
      <c r="S162" s="203">
        <v>1600102031498</v>
      </c>
      <c r="T162" s="213" t="s">
        <v>6500</v>
      </c>
      <c r="U162" s="301" t="s">
        <v>5228</v>
      </c>
      <c r="X162" s="199">
        <v>1</v>
      </c>
    </row>
    <row r="163" spans="1:24" s="199" customFormat="1" x14ac:dyDescent="0.3">
      <c r="A163" s="207">
        <v>162</v>
      </c>
      <c r="B163" s="207">
        <v>1</v>
      </c>
      <c r="C163" s="301">
        <v>4</v>
      </c>
      <c r="D163" s="301">
        <v>39</v>
      </c>
      <c r="E163" s="207">
        <v>19583</v>
      </c>
      <c r="F163" s="302" t="s">
        <v>584</v>
      </c>
      <c r="G163" s="208" t="s">
        <v>5802</v>
      </c>
      <c r="H163" s="208" t="s">
        <v>5803</v>
      </c>
      <c r="I163" s="208" t="str">
        <f t="shared" si="13"/>
        <v>เด็กหญิงวรัญญา   เชียงโยธา</v>
      </c>
      <c r="J163" s="208" t="str">
        <f t="shared" si="14"/>
        <v>Ms.Waranya  Chiangyotha</v>
      </c>
      <c r="K163" s="207" t="str">
        <f t="shared" si="15"/>
        <v>Ms.</v>
      </c>
      <c r="L163" s="208" t="s">
        <v>2432</v>
      </c>
      <c r="M163" s="208" t="s">
        <v>6207</v>
      </c>
      <c r="N163" s="303">
        <v>2</v>
      </c>
      <c r="O163" s="304">
        <v>237961</v>
      </c>
      <c r="P163" s="305">
        <f t="shared" si="16"/>
        <v>39635</v>
      </c>
      <c r="Q163" s="305">
        <f t="shared" ca="1" si="18"/>
        <v>44376</v>
      </c>
      <c r="R163" s="306">
        <f t="shared" ca="1" si="17"/>
        <v>12</v>
      </c>
      <c r="S163" s="203">
        <v>1600102042856</v>
      </c>
      <c r="T163" s="213" t="s">
        <v>6500</v>
      </c>
      <c r="U163" s="301" t="s">
        <v>5228</v>
      </c>
      <c r="X163" s="199">
        <v>1</v>
      </c>
    </row>
    <row r="164" spans="1:24" s="199" customFormat="1" x14ac:dyDescent="0.3">
      <c r="A164" s="207">
        <v>163</v>
      </c>
      <c r="B164" s="207">
        <v>1</v>
      </c>
      <c r="C164" s="301">
        <v>4</v>
      </c>
      <c r="D164" s="301">
        <v>40</v>
      </c>
      <c r="E164" s="207">
        <v>19584</v>
      </c>
      <c r="F164" s="302" t="s">
        <v>584</v>
      </c>
      <c r="G164" s="208" t="s">
        <v>5804</v>
      </c>
      <c r="H164" s="208" t="s">
        <v>1845</v>
      </c>
      <c r="I164" s="208" t="str">
        <f t="shared" si="13"/>
        <v>เด็กหญิงศศิวรรณ   ภู่สงค์</v>
      </c>
      <c r="J164" s="208" t="str">
        <f t="shared" si="14"/>
        <v>Ms.Sasiwan  Phoosong</v>
      </c>
      <c r="K164" s="207" t="str">
        <f t="shared" si="15"/>
        <v>Ms.</v>
      </c>
      <c r="L164" s="208" t="s">
        <v>6208</v>
      </c>
      <c r="M164" s="208" t="s">
        <v>6209</v>
      </c>
      <c r="N164" s="303">
        <v>2</v>
      </c>
      <c r="O164" s="304">
        <v>238033</v>
      </c>
      <c r="P164" s="305">
        <f t="shared" si="16"/>
        <v>39707</v>
      </c>
      <c r="Q164" s="305">
        <f t="shared" ca="1" si="18"/>
        <v>44376</v>
      </c>
      <c r="R164" s="306">
        <f t="shared" ca="1" si="17"/>
        <v>12</v>
      </c>
      <c r="S164" s="203">
        <v>1609900897547</v>
      </c>
      <c r="T164" s="213" t="s">
        <v>6500</v>
      </c>
      <c r="U164" s="301" t="s">
        <v>5228</v>
      </c>
      <c r="X164" s="199">
        <v>1</v>
      </c>
    </row>
    <row r="165" spans="1:24" s="199" customFormat="1" x14ac:dyDescent="0.3">
      <c r="A165" s="207">
        <v>164</v>
      </c>
      <c r="B165" s="207">
        <v>1</v>
      </c>
      <c r="C165" s="301">
        <v>4</v>
      </c>
      <c r="D165" s="301">
        <v>41</v>
      </c>
      <c r="E165" s="207">
        <v>19693</v>
      </c>
      <c r="F165" s="302" t="s">
        <v>584</v>
      </c>
      <c r="G165" s="208" t="s">
        <v>5844</v>
      </c>
      <c r="H165" s="208" t="s">
        <v>93</v>
      </c>
      <c r="I165" s="208" t="str">
        <f t="shared" si="13"/>
        <v>เด็กหญิงไปรยา  แย้มแสง</v>
      </c>
      <c r="J165" s="208" t="str">
        <f t="shared" si="14"/>
        <v>Ms.Praiya  Yaemsaeng</v>
      </c>
      <c r="K165" s="207" t="str">
        <f t="shared" si="15"/>
        <v>Ms.</v>
      </c>
      <c r="L165" s="208" t="s">
        <v>6210</v>
      </c>
      <c r="M165" s="208" t="s">
        <v>6211</v>
      </c>
      <c r="N165" s="303">
        <v>2</v>
      </c>
      <c r="O165" s="304">
        <v>237942</v>
      </c>
      <c r="P165" s="305">
        <f t="shared" si="16"/>
        <v>39616</v>
      </c>
      <c r="Q165" s="305">
        <f t="shared" ca="1" si="18"/>
        <v>44376</v>
      </c>
      <c r="R165" s="306">
        <f t="shared" ca="1" si="17"/>
        <v>13</v>
      </c>
      <c r="S165" s="203">
        <v>1609900885760</v>
      </c>
      <c r="T165" s="213" t="s">
        <v>6405</v>
      </c>
      <c r="U165" s="301" t="s">
        <v>5226</v>
      </c>
      <c r="X165" s="199">
        <v>1</v>
      </c>
    </row>
    <row r="166" spans="1:24" s="199" customFormat="1" x14ac:dyDescent="0.3">
      <c r="A166" s="207">
        <v>165</v>
      </c>
      <c r="B166" s="207">
        <v>1</v>
      </c>
      <c r="C166" s="301">
        <v>4</v>
      </c>
      <c r="D166" s="301">
        <v>42</v>
      </c>
      <c r="E166" s="207">
        <v>19694</v>
      </c>
      <c r="F166" s="302" t="s">
        <v>584</v>
      </c>
      <c r="G166" s="208" t="s">
        <v>5845</v>
      </c>
      <c r="H166" s="208" t="s">
        <v>4221</v>
      </c>
      <c r="I166" s="208" t="str">
        <f t="shared" si="13"/>
        <v>เด็กหญิงปภิชญา  สังห์เหม</v>
      </c>
      <c r="J166" s="208" t="str">
        <f t="shared" si="14"/>
        <v>Ms.Paphichaya  Karoonwong</v>
      </c>
      <c r="K166" s="207" t="str">
        <f t="shared" si="15"/>
        <v>Ms.</v>
      </c>
      <c r="L166" s="208" t="s">
        <v>6212</v>
      </c>
      <c r="M166" s="208" t="s">
        <v>6192</v>
      </c>
      <c r="N166" s="303">
        <v>2</v>
      </c>
      <c r="O166" s="304">
        <v>238056</v>
      </c>
      <c r="P166" s="305">
        <f t="shared" si="16"/>
        <v>39730</v>
      </c>
      <c r="Q166" s="305">
        <f t="shared" ca="1" si="18"/>
        <v>44376</v>
      </c>
      <c r="R166" s="306">
        <f t="shared" ca="1" si="17"/>
        <v>12</v>
      </c>
      <c r="S166" s="203">
        <v>1600102048064</v>
      </c>
      <c r="T166" s="213" t="s">
        <v>6405</v>
      </c>
      <c r="U166" s="301" t="s">
        <v>5226</v>
      </c>
      <c r="X166" s="199">
        <v>1</v>
      </c>
    </row>
    <row r="167" spans="1:24" s="199" customFormat="1" x14ac:dyDescent="0.3">
      <c r="A167" s="207">
        <v>166</v>
      </c>
      <c r="B167" s="207">
        <v>2</v>
      </c>
      <c r="C167" s="207">
        <v>1</v>
      </c>
      <c r="D167" s="207">
        <v>1</v>
      </c>
      <c r="E167" s="207">
        <v>19046</v>
      </c>
      <c r="F167" s="208" t="str">
        <f t="shared" ref="F167:F184" ca="1" si="19">IF(R167&gt;=15,IF(N167=1,"นาย","นางสาว"),IF(N167=1,"เด็กชาย","เด็กหญิง"))</f>
        <v>เด็กชาย</v>
      </c>
      <c r="G167" s="208" t="s">
        <v>3748</v>
      </c>
      <c r="H167" s="208" t="s">
        <v>3721</v>
      </c>
      <c r="I167" s="208" t="str">
        <f t="shared" ca="1" si="13"/>
        <v>เด็กชายกฤษณ์  บัวคลี่</v>
      </c>
      <c r="J167" s="208" t="str">
        <f t="shared" si="14"/>
        <v>Mr.Krit  Buakhli</v>
      </c>
      <c r="K167" s="207" t="str">
        <f t="shared" si="15"/>
        <v>Mr.</v>
      </c>
      <c r="L167" s="208" t="s">
        <v>4560</v>
      </c>
      <c r="M167" s="208" t="s">
        <v>4795</v>
      </c>
      <c r="N167" s="207">
        <v>1</v>
      </c>
      <c r="O167" s="209">
        <v>237729</v>
      </c>
      <c r="P167" s="210">
        <f t="shared" si="16"/>
        <v>39402</v>
      </c>
      <c r="Q167" s="210">
        <f t="shared" ref="Q167:Q192" ca="1" si="20">TODAY()</f>
        <v>44376</v>
      </c>
      <c r="R167" s="284">
        <f t="shared" ca="1" si="17"/>
        <v>13</v>
      </c>
      <c r="S167" s="203">
        <v>1609900859645</v>
      </c>
      <c r="T167" s="207" t="s">
        <v>6505</v>
      </c>
      <c r="U167" s="207" t="s">
        <v>5228</v>
      </c>
      <c r="V167" s="207"/>
      <c r="X167" s="199">
        <v>1</v>
      </c>
    </row>
    <row r="168" spans="1:24" s="199" customFormat="1" x14ac:dyDescent="0.3">
      <c r="A168" s="207">
        <v>167</v>
      </c>
      <c r="B168" s="207">
        <v>2</v>
      </c>
      <c r="C168" s="207">
        <v>1</v>
      </c>
      <c r="D168" s="207">
        <v>2</v>
      </c>
      <c r="E168" s="207">
        <v>19049</v>
      </c>
      <c r="F168" s="208" t="str">
        <f t="shared" ca="1" si="19"/>
        <v>เด็กชาย</v>
      </c>
      <c r="G168" s="208" t="s">
        <v>3746</v>
      </c>
      <c r="H168" s="208" t="s">
        <v>3719</v>
      </c>
      <c r="I168" s="208" t="str">
        <f t="shared" ca="1" si="13"/>
        <v>เด็กชายชุติพงศ์  อำภูธร</v>
      </c>
      <c r="J168" s="208" t="str">
        <f t="shared" si="14"/>
        <v>Mr.Chutiphong  Amphuthon</v>
      </c>
      <c r="K168" s="207" t="str">
        <f t="shared" si="15"/>
        <v>Mr.</v>
      </c>
      <c r="L168" s="208" t="s">
        <v>4561</v>
      </c>
      <c r="M168" s="208" t="s">
        <v>4796</v>
      </c>
      <c r="N168" s="207">
        <v>1</v>
      </c>
      <c r="O168" s="209">
        <v>237764</v>
      </c>
      <c r="P168" s="210">
        <f t="shared" si="16"/>
        <v>39437</v>
      </c>
      <c r="Q168" s="210">
        <f t="shared" ca="1" si="20"/>
        <v>44376</v>
      </c>
      <c r="R168" s="284">
        <f t="shared" ca="1" si="17"/>
        <v>13</v>
      </c>
      <c r="S168" s="203">
        <v>1609900864282</v>
      </c>
      <c r="T168" s="207" t="s">
        <v>6505</v>
      </c>
      <c r="U168" s="207" t="s">
        <v>5228</v>
      </c>
      <c r="V168" s="207"/>
      <c r="X168" s="199">
        <v>1</v>
      </c>
    </row>
    <row r="169" spans="1:24" s="199" customFormat="1" x14ac:dyDescent="0.3">
      <c r="A169" s="207">
        <v>168</v>
      </c>
      <c r="B169" s="207">
        <v>2</v>
      </c>
      <c r="C169" s="207">
        <v>1</v>
      </c>
      <c r="D169" s="207">
        <v>3</v>
      </c>
      <c r="E169" s="207">
        <v>19050</v>
      </c>
      <c r="F169" s="208" t="str">
        <f t="shared" ca="1" si="19"/>
        <v>เด็กชาย</v>
      </c>
      <c r="G169" s="208" t="s">
        <v>10</v>
      </c>
      <c r="H169" s="208" t="s">
        <v>3732</v>
      </c>
      <c r="I169" s="208" t="str">
        <f t="shared" ca="1" si="13"/>
        <v>เด็กชายณัฐวุฒิ  วงษ์ครุฑ</v>
      </c>
      <c r="J169" s="208" t="str">
        <f t="shared" si="14"/>
        <v>Mr.Natthawut  Wongkhrut</v>
      </c>
      <c r="K169" s="207" t="str">
        <f t="shared" si="15"/>
        <v>Mr.</v>
      </c>
      <c r="L169" s="208" t="s">
        <v>333</v>
      </c>
      <c r="M169" s="208" t="s">
        <v>4797</v>
      </c>
      <c r="N169" s="207">
        <v>1</v>
      </c>
      <c r="O169" s="209">
        <v>237782</v>
      </c>
      <c r="P169" s="210">
        <f t="shared" si="16"/>
        <v>39455</v>
      </c>
      <c r="Q169" s="210">
        <f t="shared" ca="1" si="20"/>
        <v>44376</v>
      </c>
      <c r="R169" s="284">
        <f t="shared" ca="1" si="17"/>
        <v>13</v>
      </c>
      <c r="S169" s="203">
        <v>1609900867010</v>
      </c>
      <c r="T169" s="207" t="s">
        <v>6505</v>
      </c>
      <c r="U169" s="207" t="s">
        <v>5228</v>
      </c>
      <c r="V169" s="207"/>
      <c r="X169" s="199">
        <v>1</v>
      </c>
    </row>
    <row r="170" spans="1:24" s="199" customFormat="1" x14ac:dyDescent="0.3">
      <c r="A170" s="207">
        <v>169</v>
      </c>
      <c r="B170" s="207">
        <v>2</v>
      </c>
      <c r="C170" s="207">
        <v>1</v>
      </c>
      <c r="D170" s="207">
        <v>4</v>
      </c>
      <c r="E170" s="207">
        <v>19051</v>
      </c>
      <c r="F170" s="208" t="str">
        <f t="shared" ca="1" si="19"/>
        <v>เด็กชาย</v>
      </c>
      <c r="G170" s="208" t="s">
        <v>10</v>
      </c>
      <c r="H170" s="208" t="s">
        <v>1783</v>
      </c>
      <c r="I170" s="208" t="str">
        <f t="shared" ca="1" si="13"/>
        <v>เด็กชายณัฐวุฒิ  วันทอง</v>
      </c>
      <c r="J170" s="208" t="str">
        <f t="shared" si="14"/>
        <v>Mr.Natthawut  Wanthong</v>
      </c>
      <c r="K170" s="207" t="str">
        <f t="shared" si="15"/>
        <v>Mr.</v>
      </c>
      <c r="L170" s="208" t="s">
        <v>333</v>
      </c>
      <c r="M170" s="208" t="s">
        <v>1960</v>
      </c>
      <c r="N170" s="207">
        <v>1</v>
      </c>
      <c r="O170" s="209">
        <v>237615</v>
      </c>
      <c r="P170" s="210">
        <f t="shared" si="16"/>
        <v>39288</v>
      </c>
      <c r="Q170" s="210">
        <f t="shared" ca="1" si="20"/>
        <v>44376</v>
      </c>
      <c r="R170" s="284">
        <f t="shared" ca="1" si="17"/>
        <v>13</v>
      </c>
      <c r="S170" s="203">
        <v>1600102025579</v>
      </c>
      <c r="T170" s="207" t="s">
        <v>6505</v>
      </c>
      <c r="U170" s="207" t="s">
        <v>5228</v>
      </c>
      <c r="V170" s="207"/>
      <c r="X170" s="199">
        <v>1</v>
      </c>
    </row>
    <row r="171" spans="1:24" s="199" customFormat="1" x14ac:dyDescent="0.3">
      <c r="A171" s="207">
        <v>170</v>
      </c>
      <c r="B171" s="207">
        <v>2</v>
      </c>
      <c r="C171" s="207">
        <v>1</v>
      </c>
      <c r="D171" s="207">
        <v>5</v>
      </c>
      <c r="E171" s="207">
        <v>19052</v>
      </c>
      <c r="F171" s="208" t="str">
        <f t="shared" ca="1" si="19"/>
        <v>เด็กชาย</v>
      </c>
      <c r="G171" s="208" t="s">
        <v>3751</v>
      </c>
      <c r="H171" s="208" t="s">
        <v>2382</v>
      </c>
      <c r="I171" s="208" t="str">
        <f t="shared" ca="1" si="13"/>
        <v>เด็กชายดิษยโชติ  ชมชื่น</v>
      </c>
      <c r="J171" s="208" t="str">
        <f t="shared" si="14"/>
        <v>Mr.Ditsayachot  Chomchuen</v>
      </c>
      <c r="K171" s="207" t="str">
        <f t="shared" si="15"/>
        <v>Mr.</v>
      </c>
      <c r="L171" s="208" t="s">
        <v>4562</v>
      </c>
      <c r="M171" s="208" t="s">
        <v>2692</v>
      </c>
      <c r="N171" s="207">
        <v>1</v>
      </c>
      <c r="O171" s="209">
        <v>237581</v>
      </c>
      <c r="P171" s="210">
        <f t="shared" si="16"/>
        <v>39254</v>
      </c>
      <c r="Q171" s="210">
        <f t="shared" ca="1" si="20"/>
        <v>44376</v>
      </c>
      <c r="R171" s="284">
        <f t="shared" ca="1" si="17"/>
        <v>14</v>
      </c>
      <c r="S171" s="203">
        <v>1118700112051</v>
      </c>
      <c r="T171" s="207" t="s">
        <v>6498</v>
      </c>
      <c r="U171" s="207" t="s">
        <v>5240</v>
      </c>
      <c r="V171" s="207"/>
      <c r="X171" s="199">
        <v>1</v>
      </c>
    </row>
    <row r="172" spans="1:24" s="199" customFormat="1" x14ac:dyDescent="0.3">
      <c r="A172" s="207">
        <v>171</v>
      </c>
      <c r="B172" s="207">
        <v>2</v>
      </c>
      <c r="C172" s="207">
        <v>1</v>
      </c>
      <c r="D172" s="207">
        <v>6</v>
      </c>
      <c r="E172" s="207">
        <v>19055</v>
      </c>
      <c r="F172" s="208" t="str">
        <f t="shared" ca="1" si="19"/>
        <v>เด็กชาย</v>
      </c>
      <c r="G172" s="208" t="s">
        <v>299</v>
      </c>
      <c r="H172" s="208" t="s">
        <v>3724</v>
      </c>
      <c r="I172" s="208" t="str">
        <f t="shared" ca="1" si="13"/>
        <v>เด็กชายธนากร  ทองเกล็ด</v>
      </c>
      <c r="J172" s="208" t="str">
        <f t="shared" si="14"/>
        <v>Mr.Thanakon  Thongklet</v>
      </c>
      <c r="K172" s="207" t="str">
        <f t="shared" si="15"/>
        <v>Mr.</v>
      </c>
      <c r="L172" s="208" t="s">
        <v>2580</v>
      </c>
      <c r="M172" s="208" t="s">
        <v>4798</v>
      </c>
      <c r="N172" s="207">
        <v>1</v>
      </c>
      <c r="O172" s="209">
        <v>237697</v>
      </c>
      <c r="P172" s="210">
        <f t="shared" si="16"/>
        <v>39370</v>
      </c>
      <c r="Q172" s="210">
        <f t="shared" ca="1" si="20"/>
        <v>44376</v>
      </c>
      <c r="R172" s="284">
        <f t="shared" ca="1" si="17"/>
        <v>13</v>
      </c>
      <c r="S172" s="203">
        <v>1608200032259</v>
      </c>
      <c r="T172" s="207" t="s">
        <v>6498</v>
      </c>
      <c r="U172" s="207" t="s">
        <v>5240</v>
      </c>
      <c r="V172" s="207"/>
      <c r="X172" s="199">
        <v>1</v>
      </c>
    </row>
    <row r="173" spans="1:24" s="199" customFormat="1" x14ac:dyDescent="0.3">
      <c r="A173" s="207">
        <v>172</v>
      </c>
      <c r="B173" s="207">
        <v>2</v>
      </c>
      <c r="C173" s="207">
        <v>1</v>
      </c>
      <c r="D173" s="207">
        <v>7</v>
      </c>
      <c r="E173" s="207">
        <v>19056</v>
      </c>
      <c r="F173" s="208" t="str">
        <f t="shared" ca="1" si="19"/>
        <v>เด็กชาย</v>
      </c>
      <c r="G173" s="208" t="s">
        <v>3747</v>
      </c>
      <c r="H173" s="208" t="s">
        <v>3720</v>
      </c>
      <c r="I173" s="208" t="str">
        <f t="shared" ca="1" si="13"/>
        <v>เด็กชายธาดา  พุ่มพวง</v>
      </c>
      <c r="J173" s="208" t="str">
        <f t="shared" si="14"/>
        <v>Mr.Thada  Phumphuang</v>
      </c>
      <c r="K173" s="207" t="str">
        <f t="shared" si="15"/>
        <v>Mr.</v>
      </c>
      <c r="L173" s="208" t="s">
        <v>4563</v>
      </c>
      <c r="M173" s="208" t="s">
        <v>4799</v>
      </c>
      <c r="N173" s="207">
        <v>1</v>
      </c>
      <c r="O173" s="209">
        <v>237521</v>
      </c>
      <c r="P173" s="210">
        <f t="shared" si="16"/>
        <v>39194</v>
      </c>
      <c r="Q173" s="210">
        <f t="shared" ca="1" si="20"/>
        <v>44376</v>
      </c>
      <c r="R173" s="284">
        <f t="shared" ca="1" si="17"/>
        <v>14</v>
      </c>
      <c r="S173" s="203">
        <v>1609900832020</v>
      </c>
      <c r="T173" s="207" t="s">
        <v>6505</v>
      </c>
      <c r="U173" s="207" t="s">
        <v>5228</v>
      </c>
      <c r="V173" s="207"/>
      <c r="X173" s="199">
        <v>1</v>
      </c>
    </row>
    <row r="174" spans="1:24" s="199" customFormat="1" x14ac:dyDescent="0.3">
      <c r="A174" s="207">
        <v>173</v>
      </c>
      <c r="B174" s="207">
        <v>2</v>
      </c>
      <c r="C174" s="207">
        <v>1</v>
      </c>
      <c r="D174" s="207">
        <v>8</v>
      </c>
      <c r="E174" s="207">
        <v>19057</v>
      </c>
      <c r="F174" s="208" t="str">
        <f t="shared" ca="1" si="19"/>
        <v>เด็กชาย</v>
      </c>
      <c r="G174" s="208" t="s">
        <v>3755</v>
      </c>
      <c r="H174" s="208" t="s">
        <v>3730</v>
      </c>
      <c r="I174" s="208" t="str">
        <f t="shared" ca="1" si="13"/>
        <v>เด็กชายนราวิชญ์  จตุภักดิ์</v>
      </c>
      <c r="J174" s="208" t="str">
        <f t="shared" si="14"/>
        <v>Mr.Narawitcha  Chatuphak</v>
      </c>
      <c r="K174" s="207" t="str">
        <f t="shared" si="15"/>
        <v>Mr.</v>
      </c>
      <c r="L174" s="208" t="s">
        <v>4564</v>
      </c>
      <c r="M174" s="208" t="s">
        <v>4800</v>
      </c>
      <c r="N174" s="207">
        <v>1</v>
      </c>
      <c r="O174" s="209">
        <v>237893</v>
      </c>
      <c r="P174" s="210">
        <f t="shared" si="16"/>
        <v>39567</v>
      </c>
      <c r="Q174" s="210">
        <f t="shared" ca="1" si="20"/>
        <v>44376</v>
      </c>
      <c r="R174" s="284">
        <f t="shared" ca="1" si="17"/>
        <v>13</v>
      </c>
      <c r="S174" s="203">
        <v>1600102040047</v>
      </c>
      <c r="T174" s="207" t="s">
        <v>6409</v>
      </c>
      <c r="U174" s="207" t="s">
        <v>5227</v>
      </c>
      <c r="V174" s="207"/>
      <c r="X174" s="199">
        <v>1</v>
      </c>
    </row>
    <row r="175" spans="1:24" s="199" customFormat="1" x14ac:dyDescent="0.3">
      <c r="A175" s="207">
        <v>174</v>
      </c>
      <c r="B175" s="207">
        <v>2</v>
      </c>
      <c r="C175" s="207">
        <v>1</v>
      </c>
      <c r="D175" s="207">
        <v>9</v>
      </c>
      <c r="E175" s="207">
        <v>19058</v>
      </c>
      <c r="F175" s="208" t="str">
        <f t="shared" ca="1" si="19"/>
        <v>เด็กชาย</v>
      </c>
      <c r="G175" s="208" t="s">
        <v>1878</v>
      </c>
      <c r="H175" s="208" t="s">
        <v>1859</v>
      </c>
      <c r="I175" s="208" t="str">
        <f t="shared" ca="1" si="13"/>
        <v>เด็กชายปฐวี  เอกา</v>
      </c>
      <c r="J175" s="208" t="str">
        <f t="shared" si="14"/>
        <v>Mr.Pathawi  Eka</v>
      </c>
      <c r="K175" s="207" t="str">
        <f t="shared" si="15"/>
        <v>Mr.</v>
      </c>
      <c r="L175" s="208" t="s">
        <v>1915</v>
      </c>
      <c r="M175" s="208" t="s">
        <v>2804</v>
      </c>
      <c r="N175" s="207">
        <v>1</v>
      </c>
      <c r="O175" s="209">
        <v>237458</v>
      </c>
      <c r="P175" s="210">
        <f t="shared" si="16"/>
        <v>39131</v>
      </c>
      <c r="Q175" s="210">
        <f t="shared" ca="1" si="20"/>
        <v>44376</v>
      </c>
      <c r="R175" s="284">
        <f t="shared" ca="1" si="17"/>
        <v>14</v>
      </c>
      <c r="S175" s="203">
        <v>1609900824205</v>
      </c>
      <c r="T175" s="207" t="s">
        <v>6409</v>
      </c>
      <c r="U175" s="207" t="s">
        <v>5227</v>
      </c>
      <c r="V175" s="207"/>
      <c r="X175" s="199">
        <v>1</v>
      </c>
    </row>
    <row r="176" spans="1:24" s="199" customFormat="1" x14ac:dyDescent="0.3">
      <c r="A176" s="207">
        <v>175</v>
      </c>
      <c r="B176" s="207">
        <v>2</v>
      </c>
      <c r="C176" s="207">
        <v>1</v>
      </c>
      <c r="D176" s="207">
        <v>10</v>
      </c>
      <c r="E176" s="207">
        <v>19059</v>
      </c>
      <c r="F176" s="208" t="str">
        <f t="shared" ca="1" si="19"/>
        <v>เด็กชาย</v>
      </c>
      <c r="G176" s="208" t="s">
        <v>3745</v>
      </c>
      <c r="H176" s="208" t="s">
        <v>3718</v>
      </c>
      <c r="I176" s="208" t="str">
        <f t="shared" ca="1" si="13"/>
        <v>เด็กชายปัญญาพล  วงษ์สำฤทธิ์</v>
      </c>
      <c r="J176" s="208" t="str">
        <f t="shared" si="14"/>
        <v>Mr.Panyaphon  Wongsamrit</v>
      </c>
      <c r="K176" s="207" t="str">
        <f t="shared" si="15"/>
        <v>Mr.</v>
      </c>
      <c r="L176" s="208" t="s">
        <v>4565</v>
      </c>
      <c r="M176" s="208" t="s">
        <v>4801</v>
      </c>
      <c r="N176" s="207">
        <v>1</v>
      </c>
      <c r="O176" s="209">
        <v>237579</v>
      </c>
      <c r="P176" s="210">
        <f t="shared" si="16"/>
        <v>39252</v>
      </c>
      <c r="Q176" s="210">
        <f t="shared" ca="1" si="20"/>
        <v>44376</v>
      </c>
      <c r="R176" s="284">
        <f t="shared" ca="1" si="17"/>
        <v>14</v>
      </c>
      <c r="S176" s="203">
        <v>1609900839261</v>
      </c>
      <c r="T176" s="207" t="s">
        <v>6505</v>
      </c>
      <c r="U176" s="207" t="s">
        <v>5228</v>
      </c>
      <c r="V176" s="207"/>
      <c r="X176" s="199">
        <v>1</v>
      </c>
    </row>
    <row r="177" spans="1:24" s="199" customFormat="1" x14ac:dyDescent="0.3">
      <c r="A177" s="207">
        <v>176</v>
      </c>
      <c r="B177" s="207">
        <v>2</v>
      </c>
      <c r="C177" s="207">
        <v>1</v>
      </c>
      <c r="D177" s="207">
        <v>11</v>
      </c>
      <c r="E177" s="207">
        <v>19061</v>
      </c>
      <c r="F177" s="208" t="str">
        <f t="shared" ca="1" si="19"/>
        <v>เด็กชาย</v>
      </c>
      <c r="G177" s="208" t="s">
        <v>4534</v>
      </c>
      <c r="H177" s="208" t="s">
        <v>3731</v>
      </c>
      <c r="I177" s="208" t="str">
        <f t="shared" ca="1" si="13"/>
        <v>เด็กชายกีรติกร  สถานอุ่น</v>
      </c>
      <c r="J177" s="208" t="str">
        <f t="shared" si="14"/>
        <v>Mr.Kiratikon  Sathan-Un</v>
      </c>
      <c r="K177" s="207" t="str">
        <f t="shared" si="15"/>
        <v>Mr.</v>
      </c>
      <c r="L177" s="208" t="s">
        <v>4566</v>
      </c>
      <c r="M177" s="208" t="s">
        <v>4802</v>
      </c>
      <c r="N177" s="207">
        <v>1</v>
      </c>
      <c r="O177" s="209">
        <v>237799</v>
      </c>
      <c r="P177" s="210">
        <f t="shared" si="16"/>
        <v>39472</v>
      </c>
      <c r="Q177" s="210">
        <f t="shared" ca="1" si="20"/>
        <v>44376</v>
      </c>
      <c r="R177" s="284">
        <f t="shared" ca="1" si="17"/>
        <v>13</v>
      </c>
      <c r="S177" s="203">
        <v>1559900543371</v>
      </c>
      <c r="T177" s="207" t="s">
        <v>6409</v>
      </c>
      <c r="U177" s="207" t="s">
        <v>5227</v>
      </c>
      <c r="V177" s="207"/>
      <c r="X177" s="199">
        <v>1</v>
      </c>
    </row>
    <row r="178" spans="1:24" s="199" customFormat="1" x14ac:dyDescent="0.3">
      <c r="A178" s="207">
        <v>177</v>
      </c>
      <c r="B178" s="207">
        <v>2</v>
      </c>
      <c r="C178" s="207">
        <v>1</v>
      </c>
      <c r="D178" s="207">
        <v>12</v>
      </c>
      <c r="E178" s="207">
        <v>19066</v>
      </c>
      <c r="F178" s="208" t="str">
        <f t="shared" ca="1" si="19"/>
        <v>เด็กชาย</v>
      </c>
      <c r="G178" s="208" t="s">
        <v>1773</v>
      </c>
      <c r="H178" s="208" t="s">
        <v>3735</v>
      </c>
      <c r="I178" s="208" t="str">
        <f t="shared" ca="1" si="13"/>
        <v>เด็กชายสิรภัทร  หาญโก่ย</v>
      </c>
      <c r="J178" s="208" t="str">
        <f t="shared" si="14"/>
        <v>Mr.Sinphat  Hayakoi</v>
      </c>
      <c r="K178" s="207" t="str">
        <f t="shared" si="15"/>
        <v>Mr.</v>
      </c>
      <c r="L178" s="208" t="s">
        <v>2583</v>
      </c>
      <c r="M178" s="208" t="s">
        <v>4804</v>
      </c>
      <c r="N178" s="207">
        <v>1</v>
      </c>
      <c r="O178" s="209">
        <v>237828</v>
      </c>
      <c r="P178" s="210">
        <f t="shared" si="16"/>
        <v>39501</v>
      </c>
      <c r="Q178" s="210">
        <f t="shared" ca="1" si="20"/>
        <v>44376</v>
      </c>
      <c r="R178" s="284">
        <f t="shared" ca="1" si="17"/>
        <v>13</v>
      </c>
      <c r="S178" s="203">
        <v>1101801552280</v>
      </c>
      <c r="T178" s="207" t="s">
        <v>6404</v>
      </c>
      <c r="U178" s="207" t="s">
        <v>5225</v>
      </c>
      <c r="V178" s="207"/>
      <c r="X178" s="199">
        <v>1</v>
      </c>
    </row>
    <row r="179" spans="1:24" s="199" customFormat="1" x14ac:dyDescent="0.3">
      <c r="A179" s="207">
        <v>178</v>
      </c>
      <c r="B179" s="207">
        <v>2</v>
      </c>
      <c r="C179" s="207">
        <v>1</v>
      </c>
      <c r="D179" s="207">
        <v>13</v>
      </c>
      <c r="E179" s="207">
        <v>19067</v>
      </c>
      <c r="F179" s="208" t="str">
        <f t="shared" ca="1" si="19"/>
        <v>เด็กชาย</v>
      </c>
      <c r="G179" s="208" t="s">
        <v>3760</v>
      </c>
      <c r="H179" s="208" t="s">
        <v>3734</v>
      </c>
      <c r="I179" s="208" t="str">
        <f t="shared" ca="1" si="13"/>
        <v>เด็กชายหิรัณย์  สุกอินทร์</v>
      </c>
      <c r="J179" s="208" t="str">
        <f t="shared" si="14"/>
        <v>Mr.Hiran  Suk-In</v>
      </c>
      <c r="K179" s="207" t="str">
        <f t="shared" si="15"/>
        <v>Mr.</v>
      </c>
      <c r="L179" s="208" t="s">
        <v>4568</v>
      </c>
      <c r="M179" s="208" t="s">
        <v>4805</v>
      </c>
      <c r="N179" s="207">
        <v>1</v>
      </c>
      <c r="O179" s="209">
        <v>237916</v>
      </c>
      <c r="P179" s="210">
        <f t="shared" si="16"/>
        <v>39590</v>
      </c>
      <c r="Q179" s="210">
        <f t="shared" ca="1" si="20"/>
        <v>44376</v>
      </c>
      <c r="R179" s="284">
        <f t="shared" ca="1" si="17"/>
        <v>13</v>
      </c>
      <c r="S179" s="203">
        <v>1609900882906</v>
      </c>
      <c r="T179" s="207" t="s">
        <v>6404</v>
      </c>
      <c r="U179" s="207" t="s">
        <v>5225</v>
      </c>
      <c r="V179" s="207"/>
      <c r="X179" s="199">
        <v>1</v>
      </c>
    </row>
    <row r="180" spans="1:24" s="199" customFormat="1" x14ac:dyDescent="0.3">
      <c r="A180" s="207">
        <v>179</v>
      </c>
      <c r="B180" s="207">
        <v>2</v>
      </c>
      <c r="C180" s="207">
        <v>1</v>
      </c>
      <c r="D180" s="207">
        <v>14</v>
      </c>
      <c r="E180" s="207">
        <v>19068</v>
      </c>
      <c r="F180" s="208" t="str">
        <f t="shared" ca="1" si="19"/>
        <v>เด็กชาย</v>
      </c>
      <c r="G180" s="208" t="s">
        <v>3758</v>
      </c>
      <c r="H180" s="208" t="s">
        <v>1817</v>
      </c>
      <c r="I180" s="208" t="str">
        <f t="shared" ca="1" si="13"/>
        <v>เด็กชายอนันต์สิทธิ์  บรรดาศักดิ์</v>
      </c>
      <c r="J180" s="208" t="str">
        <f t="shared" si="14"/>
        <v>Mr.Anansit  Bandasak</v>
      </c>
      <c r="K180" s="207" t="str">
        <f t="shared" si="15"/>
        <v>Mr.</v>
      </c>
      <c r="L180" s="208" t="s">
        <v>4569</v>
      </c>
      <c r="M180" s="208" t="s">
        <v>1910</v>
      </c>
      <c r="N180" s="207">
        <v>1</v>
      </c>
      <c r="O180" s="209">
        <v>237727</v>
      </c>
      <c r="P180" s="210">
        <f t="shared" si="16"/>
        <v>39400</v>
      </c>
      <c r="Q180" s="210">
        <f t="shared" ca="1" si="20"/>
        <v>44376</v>
      </c>
      <c r="R180" s="284">
        <f t="shared" ca="1" si="17"/>
        <v>13</v>
      </c>
      <c r="S180" s="203">
        <v>1609900859262</v>
      </c>
      <c r="T180" s="207" t="s">
        <v>6505</v>
      </c>
      <c r="U180" s="207" t="s">
        <v>5228</v>
      </c>
      <c r="V180" s="207"/>
      <c r="X180" s="199">
        <v>1</v>
      </c>
    </row>
    <row r="181" spans="1:24" s="199" customFormat="1" x14ac:dyDescent="0.3">
      <c r="A181" s="207">
        <v>180</v>
      </c>
      <c r="B181" s="207">
        <v>2</v>
      </c>
      <c r="C181" s="207">
        <v>1</v>
      </c>
      <c r="D181" s="207">
        <v>15</v>
      </c>
      <c r="E181" s="207">
        <v>19070</v>
      </c>
      <c r="F181" s="208" t="str">
        <f t="shared" ca="1" si="19"/>
        <v>เด็กชาย</v>
      </c>
      <c r="G181" s="208" t="s">
        <v>3753</v>
      </c>
      <c r="H181" s="208" t="s">
        <v>3726</v>
      </c>
      <c r="I181" s="208" t="str">
        <f t="shared" ca="1" si="13"/>
        <v>เด็กชายอภิวัฒน์  จากสถาน</v>
      </c>
      <c r="J181" s="208" t="str">
        <f t="shared" si="14"/>
        <v>Mr.Aphiwat  Chaksathan</v>
      </c>
      <c r="K181" s="207" t="str">
        <f t="shared" si="15"/>
        <v>Mr.</v>
      </c>
      <c r="L181" s="208" t="s">
        <v>4570</v>
      </c>
      <c r="M181" s="208" t="s">
        <v>4806</v>
      </c>
      <c r="N181" s="207">
        <v>1</v>
      </c>
      <c r="O181" s="209">
        <v>238127</v>
      </c>
      <c r="P181" s="210">
        <f t="shared" si="16"/>
        <v>39801</v>
      </c>
      <c r="Q181" s="210">
        <f t="shared" ca="1" si="20"/>
        <v>44376</v>
      </c>
      <c r="R181" s="284">
        <f t="shared" ca="1" si="17"/>
        <v>12</v>
      </c>
      <c r="S181" s="203">
        <v>1609900875560</v>
      </c>
      <c r="T181" s="207" t="s">
        <v>6498</v>
      </c>
      <c r="U181" s="207" t="s">
        <v>5240</v>
      </c>
      <c r="V181" s="207"/>
      <c r="X181" s="199">
        <v>1</v>
      </c>
    </row>
    <row r="182" spans="1:24" s="199" customFormat="1" x14ac:dyDescent="0.3">
      <c r="A182" s="207">
        <v>181</v>
      </c>
      <c r="B182" s="207">
        <v>2</v>
      </c>
      <c r="C182" s="207">
        <v>1</v>
      </c>
      <c r="D182" s="207">
        <v>16</v>
      </c>
      <c r="E182" s="207">
        <v>19071</v>
      </c>
      <c r="F182" s="208" t="str">
        <f t="shared" ca="1" si="19"/>
        <v>เด็กชาย</v>
      </c>
      <c r="G182" s="208" t="s">
        <v>3762</v>
      </c>
      <c r="H182" s="208" t="s">
        <v>178</v>
      </c>
      <c r="I182" s="208" t="str">
        <f t="shared" ca="1" si="13"/>
        <v>เด็กชายอัศฎาวุฒิ  แสงทอง</v>
      </c>
      <c r="J182" s="208" t="str">
        <f t="shared" si="14"/>
        <v>Mr.Atsadawut  Saengthong</v>
      </c>
      <c r="K182" s="207" t="str">
        <f t="shared" si="15"/>
        <v>Mr.</v>
      </c>
      <c r="L182" s="208" t="s">
        <v>4571</v>
      </c>
      <c r="M182" s="208" t="s">
        <v>2001</v>
      </c>
      <c r="N182" s="207">
        <v>1</v>
      </c>
      <c r="O182" s="209">
        <v>237650</v>
      </c>
      <c r="P182" s="210">
        <f t="shared" si="16"/>
        <v>39323</v>
      </c>
      <c r="Q182" s="210">
        <f t="shared" ca="1" si="20"/>
        <v>44376</v>
      </c>
      <c r="R182" s="284">
        <f t="shared" ca="1" si="17"/>
        <v>13</v>
      </c>
      <c r="S182" s="203">
        <v>1609900848678</v>
      </c>
      <c r="T182" s="207" t="s">
        <v>6404</v>
      </c>
      <c r="U182" s="207" t="s">
        <v>5225</v>
      </c>
      <c r="V182" s="207"/>
      <c r="X182" s="199">
        <v>1</v>
      </c>
    </row>
    <row r="183" spans="1:24" s="199" customFormat="1" x14ac:dyDescent="0.3">
      <c r="A183" s="207">
        <v>182</v>
      </c>
      <c r="B183" s="207">
        <v>2</v>
      </c>
      <c r="C183" s="207">
        <v>1</v>
      </c>
      <c r="D183" s="207">
        <v>17</v>
      </c>
      <c r="E183" s="207">
        <v>19407</v>
      </c>
      <c r="F183" s="208" t="str">
        <f t="shared" ca="1" si="19"/>
        <v>เด็กชาย</v>
      </c>
      <c r="G183" s="208" t="s">
        <v>5134</v>
      </c>
      <c r="H183" s="208" t="s">
        <v>5135</v>
      </c>
      <c r="I183" s="208" t="str">
        <f t="shared" ca="1" si="13"/>
        <v>เด็กชายรพี  แนบเนียน</v>
      </c>
      <c r="J183" s="208" t="str">
        <f t="shared" si="14"/>
        <v>Mr.Rapee  Nabnean</v>
      </c>
      <c r="K183" s="207" t="str">
        <f t="shared" si="15"/>
        <v>Mr.</v>
      </c>
      <c r="L183" s="208" t="s">
        <v>5136</v>
      </c>
      <c r="M183" s="208" t="s">
        <v>5137</v>
      </c>
      <c r="N183" s="207">
        <v>1</v>
      </c>
      <c r="O183" s="209">
        <v>237748</v>
      </c>
      <c r="P183" s="210">
        <f t="shared" si="16"/>
        <v>39421</v>
      </c>
      <c r="Q183" s="210">
        <f t="shared" ca="1" si="20"/>
        <v>44376</v>
      </c>
      <c r="R183" s="284">
        <f t="shared" ca="1" si="17"/>
        <v>13</v>
      </c>
      <c r="S183" s="203">
        <v>1609900862328</v>
      </c>
      <c r="T183" s="207" t="s">
        <v>6498</v>
      </c>
      <c r="U183" s="207" t="s">
        <v>5240</v>
      </c>
      <c r="V183" s="207"/>
      <c r="X183" s="199">
        <v>1</v>
      </c>
    </row>
    <row r="184" spans="1:24" s="199" customFormat="1" x14ac:dyDescent="0.3">
      <c r="A184" s="207">
        <v>183</v>
      </c>
      <c r="B184" s="207">
        <v>2</v>
      </c>
      <c r="C184" s="207">
        <v>1</v>
      </c>
      <c r="D184" s="207">
        <v>18</v>
      </c>
      <c r="E184" s="207">
        <v>19434</v>
      </c>
      <c r="F184" s="208" t="str">
        <f t="shared" ca="1" si="19"/>
        <v>เด็กชาย</v>
      </c>
      <c r="G184" s="208" t="s">
        <v>2294</v>
      </c>
      <c r="H184" s="208" t="s">
        <v>5230</v>
      </c>
      <c r="I184" s="208" t="str">
        <f t="shared" ca="1" si="13"/>
        <v>เด็กชายจักรพันธ์  พุทธจันทร์</v>
      </c>
      <c r="J184" s="208" t="str">
        <f t="shared" si="14"/>
        <v>Mr.Chakkaphan  Phutchan</v>
      </c>
      <c r="K184" s="207" t="str">
        <f t="shared" si="15"/>
        <v>Mr.</v>
      </c>
      <c r="L184" s="208" t="s">
        <v>5231</v>
      </c>
      <c r="M184" s="208" t="s">
        <v>5232</v>
      </c>
      <c r="N184" s="207">
        <v>1</v>
      </c>
      <c r="O184" s="209">
        <v>237761</v>
      </c>
      <c r="P184" s="210">
        <f t="shared" si="16"/>
        <v>39434</v>
      </c>
      <c r="Q184" s="210">
        <f t="shared" ca="1" si="20"/>
        <v>44376</v>
      </c>
      <c r="R184" s="284">
        <f t="shared" ca="1" si="17"/>
        <v>13</v>
      </c>
      <c r="S184" s="203">
        <v>1669900610604</v>
      </c>
      <c r="T184" s="207" t="s">
        <v>6497</v>
      </c>
      <c r="U184" s="207" t="s">
        <v>5241</v>
      </c>
      <c r="V184" s="207"/>
      <c r="X184" s="199">
        <v>1</v>
      </c>
    </row>
    <row r="185" spans="1:24" s="199" customFormat="1" x14ac:dyDescent="0.3">
      <c r="A185" s="207">
        <v>184</v>
      </c>
      <c r="B185" s="207">
        <v>2</v>
      </c>
      <c r="C185" s="207">
        <v>1</v>
      </c>
      <c r="D185" s="207">
        <v>19</v>
      </c>
      <c r="E185" s="207">
        <v>19585</v>
      </c>
      <c r="F185" s="208" t="s">
        <v>446</v>
      </c>
      <c r="G185" s="208" t="s">
        <v>5292</v>
      </c>
      <c r="H185" s="208" t="s">
        <v>5293</v>
      </c>
      <c r="I185" s="208" t="str">
        <f t="shared" si="13"/>
        <v>เด็กชายชนนท์  วุฒิมานานนท์</v>
      </c>
      <c r="J185" s="208" t="str">
        <f t="shared" si="14"/>
        <v>Mr.Chanon  Wutthimananon</v>
      </c>
      <c r="K185" s="207" t="str">
        <f t="shared" si="15"/>
        <v>Mr.</v>
      </c>
      <c r="L185" s="208" t="s">
        <v>2021</v>
      </c>
      <c r="M185" s="208" t="s">
        <v>5886</v>
      </c>
      <c r="N185" s="207">
        <v>1</v>
      </c>
      <c r="O185" s="209">
        <v>237844</v>
      </c>
      <c r="P185" s="210">
        <f t="shared" si="16"/>
        <v>39518</v>
      </c>
      <c r="Q185" s="210">
        <f t="shared" ca="1" si="20"/>
        <v>44376</v>
      </c>
      <c r="R185" s="284">
        <f t="shared" ca="1" si="17"/>
        <v>13</v>
      </c>
      <c r="S185" s="203">
        <v>1149901033842</v>
      </c>
      <c r="T185" s="207" t="s">
        <v>6498</v>
      </c>
      <c r="U185" s="207" t="s">
        <v>5240</v>
      </c>
      <c r="V185" s="207"/>
      <c r="X185" s="199">
        <v>1</v>
      </c>
    </row>
    <row r="186" spans="1:24" s="199" customFormat="1" x14ac:dyDescent="0.3">
      <c r="A186" s="207">
        <v>185</v>
      </c>
      <c r="B186" s="207">
        <v>2</v>
      </c>
      <c r="C186" s="207">
        <v>1</v>
      </c>
      <c r="D186" s="207">
        <v>20</v>
      </c>
      <c r="E186" s="207">
        <v>19586</v>
      </c>
      <c r="F186" s="208" t="s">
        <v>446</v>
      </c>
      <c r="G186" s="208" t="s">
        <v>5294</v>
      </c>
      <c r="H186" s="208" t="s">
        <v>5295</v>
      </c>
      <c r="I186" s="208" t="str">
        <f t="shared" si="13"/>
        <v>เด็กชายพิชิตชัย  ผากงคำ</v>
      </c>
      <c r="J186" s="208" t="str">
        <f t="shared" si="14"/>
        <v>Mr.Phichitchai  Phakongkham</v>
      </c>
      <c r="K186" s="207" t="str">
        <f t="shared" si="15"/>
        <v>Mr.</v>
      </c>
      <c r="L186" s="208" t="s">
        <v>5887</v>
      </c>
      <c r="M186" s="208" t="s">
        <v>5888</v>
      </c>
      <c r="N186" s="207">
        <v>1</v>
      </c>
      <c r="O186" s="209">
        <v>237494</v>
      </c>
      <c r="P186" s="210">
        <f t="shared" si="16"/>
        <v>39167</v>
      </c>
      <c r="Q186" s="210">
        <f t="shared" ca="1" si="20"/>
        <v>44376</v>
      </c>
      <c r="R186" s="284">
        <f t="shared" ca="1" si="17"/>
        <v>14</v>
      </c>
      <c r="S186" s="203">
        <v>1478800060123</v>
      </c>
      <c r="T186" s="207" t="s">
        <v>3390</v>
      </c>
      <c r="U186" s="207" t="s">
        <v>5330</v>
      </c>
      <c r="V186" s="207"/>
      <c r="X186" s="199">
        <v>1</v>
      </c>
    </row>
    <row r="187" spans="1:24" s="199" customFormat="1" x14ac:dyDescent="0.3">
      <c r="A187" s="207">
        <v>186</v>
      </c>
      <c r="B187" s="207">
        <v>2</v>
      </c>
      <c r="C187" s="207">
        <v>1</v>
      </c>
      <c r="D187" s="207">
        <v>21</v>
      </c>
      <c r="E187" s="207">
        <v>19587</v>
      </c>
      <c r="F187" s="208" t="s">
        <v>446</v>
      </c>
      <c r="G187" s="208" t="s">
        <v>5296</v>
      </c>
      <c r="H187" s="208" t="s">
        <v>836</v>
      </c>
      <c r="I187" s="208" t="str">
        <f t="shared" si="13"/>
        <v>เด็กชายธิติวัฒน์  เขม้นเขตการ</v>
      </c>
      <c r="J187" s="208" t="str">
        <f t="shared" si="14"/>
        <v>Mr.Thitiwat  khamenkhetkarn</v>
      </c>
      <c r="K187" s="207" t="str">
        <f t="shared" si="15"/>
        <v>Mr.</v>
      </c>
      <c r="L187" s="208" t="s">
        <v>5889</v>
      </c>
      <c r="M187" s="208" t="s">
        <v>5890</v>
      </c>
      <c r="N187" s="207">
        <v>1</v>
      </c>
      <c r="O187" s="209">
        <v>237594</v>
      </c>
      <c r="P187" s="210">
        <f t="shared" si="16"/>
        <v>39267</v>
      </c>
      <c r="Q187" s="210">
        <f t="shared" ca="1" si="20"/>
        <v>44376</v>
      </c>
      <c r="R187" s="284">
        <f t="shared" ca="1" si="17"/>
        <v>13</v>
      </c>
      <c r="S187" s="203">
        <v>1619900511193</v>
      </c>
      <c r="T187" s="207" t="s">
        <v>6498</v>
      </c>
      <c r="U187" s="207" t="s">
        <v>5240</v>
      </c>
      <c r="V187" s="207"/>
      <c r="X187" s="199">
        <v>1</v>
      </c>
    </row>
    <row r="188" spans="1:24" s="199" customFormat="1" x14ac:dyDescent="0.3">
      <c r="A188" s="207">
        <v>187</v>
      </c>
      <c r="B188" s="207">
        <v>2</v>
      </c>
      <c r="C188" s="207">
        <v>1</v>
      </c>
      <c r="D188" s="207">
        <v>22</v>
      </c>
      <c r="E188" s="207">
        <v>19588</v>
      </c>
      <c r="F188" s="208" t="s">
        <v>446</v>
      </c>
      <c r="G188" s="208" t="s">
        <v>5297</v>
      </c>
      <c r="H188" s="208" t="s">
        <v>4496</v>
      </c>
      <c r="I188" s="208" t="str">
        <f t="shared" si="13"/>
        <v>เด็กชายดนุพล  นิลสนธิ</v>
      </c>
      <c r="J188" s="208" t="str">
        <f t="shared" si="14"/>
        <v>Mr.Danuphon  Ninsonthi</v>
      </c>
      <c r="K188" s="207" t="str">
        <f t="shared" si="15"/>
        <v>Mr.</v>
      </c>
      <c r="L188" s="208" t="s">
        <v>5891</v>
      </c>
      <c r="M188" s="208" t="s">
        <v>5022</v>
      </c>
      <c r="N188" s="207">
        <v>1</v>
      </c>
      <c r="O188" s="209">
        <v>237564</v>
      </c>
      <c r="P188" s="210">
        <f t="shared" si="16"/>
        <v>39237</v>
      </c>
      <c r="Q188" s="210">
        <f t="shared" ca="1" si="20"/>
        <v>44376</v>
      </c>
      <c r="R188" s="284">
        <f t="shared" ca="1" si="17"/>
        <v>14</v>
      </c>
      <c r="S188" s="203">
        <v>1601001129141</v>
      </c>
      <c r="T188" s="207" t="s">
        <v>3390</v>
      </c>
      <c r="U188" s="207" t="s">
        <v>5330</v>
      </c>
      <c r="V188" s="207"/>
      <c r="X188" s="199">
        <v>1</v>
      </c>
    </row>
    <row r="189" spans="1:24" s="199" customFormat="1" x14ac:dyDescent="0.3">
      <c r="A189" s="207">
        <v>188</v>
      </c>
      <c r="B189" s="207">
        <v>2</v>
      </c>
      <c r="C189" s="207">
        <v>1</v>
      </c>
      <c r="D189" s="207">
        <v>23</v>
      </c>
      <c r="E189" s="207">
        <v>19589</v>
      </c>
      <c r="F189" s="208" t="s">
        <v>446</v>
      </c>
      <c r="G189" s="208" t="s">
        <v>5298</v>
      </c>
      <c r="H189" s="208" t="s">
        <v>887</v>
      </c>
      <c r="I189" s="208" t="str">
        <f t="shared" si="13"/>
        <v>เด็กชายกมลภัทร์  ตาทิพย์</v>
      </c>
      <c r="J189" s="208" t="str">
        <f t="shared" si="14"/>
        <v>Mr.Kamonphat  Tathip</v>
      </c>
      <c r="K189" s="207" t="str">
        <f t="shared" si="15"/>
        <v>Mr.</v>
      </c>
      <c r="L189" s="208" t="s">
        <v>5892</v>
      </c>
      <c r="M189" s="208" t="s">
        <v>2802</v>
      </c>
      <c r="N189" s="207">
        <v>1</v>
      </c>
      <c r="O189" s="209">
        <v>237781</v>
      </c>
      <c r="P189" s="210">
        <f t="shared" si="16"/>
        <v>39454</v>
      </c>
      <c r="Q189" s="210">
        <f t="shared" ca="1" si="20"/>
        <v>44376</v>
      </c>
      <c r="R189" s="284">
        <f t="shared" ca="1" si="17"/>
        <v>13</v>
      </c>
      <c r="S189" s="203">
        <v>1620800053268</v>
      </c>
      <c r="T189" s="207" t="s">
        <v>6498</v>
      </c>
      <c r="U189" s="207" t="s">
        <v>5240</v>
      </c>
      <c r="V189" s="207"/>
      <c r="X189" s="199">
        <v>1</v>
      </c>
    </row>
    <row r="190" spans="1:24" s="199" customFormat="1" x14ac:dyDescent="0.3">
      <c r="A190" s="207">
        <v>189</v>
      </c>
      <c r="B190" s="207">
        <v>2</v>
      </c>
      <c r="C190" s="207">
        <v>1</v>
      </c>
      <c r="D190" s="207">
        <v>24</v>
      </c>
      <c r="E190" s="207">
        <v>19590</v>
      </c>
      <c r="F190" s="208" t="s">
        <v>446</v>
      </c>
      <c r="G190" s="208" t="s">
        <v>5299</v>
      </c>
      <c r="H190" s="208" t="s">
        <v>5300</v>
      </c>
      <c r="I190" s="208" t="str">
        <f t="shared" si="13"/>
        <v>เด็กชายณัฐกิตติ์  บุญก่อน</v>
      </c>
      <c r="J190" s="208" t="str">
        <f t="shared" si="14"/>
        <v>Mr.Natthakit  Boonkon</v>
      </c>
      <c r="K190" s="207" t="str">
        <f t="shared" si="15"/>
        <v>Mr.</v>
      </c>
      <c r="L190" s="208" t="s">
        <v>2597</v>
      </c>
      <c r="M190" s="208" t="s">
        <v>5893</v>
      </c>
      <c r="N190" s="207">
        <v>1</v>
      </c>
      <c r="O190" s="209">
        <v>237729</v>
      </c>
      <c r="P190" s="210">
        <f t="shared" si="16"/>
        <v>39402</v>
      </c>
      <c r="Q190" s="210">
        <f t="shared" ca="1" si="20"/>
        <v>44376</v>
      </c>
      <c r="R190" s="284">
        <f t="shared" ca="1" si="17"/>
        <v>13</v>
      </c>
      <c r="S190" s="203">
        <v>1679000081397</v>
      </c>
      <c r="T190" s="207" t="s">
        <v>6498</v>
      </c>
      <c r="U190" s="207" t="s">
        <v>5240</v>
      </c>
      <c r="V190" s="207"/>
      <c r="X190" s="199">
        <v>1</v>
      </c>
    </row>
    <row r="191" spans="1:24" s="199" customFormat="1" x14ac:dyDescent="0.3">
      <c r="A191" s="207">
        <v>190</v>
      </c>
      <c r="B191" s="207">
        <v>2</v>
      </c>
      <c r="C191" s="207">
        <v>1</v>
      </c>
      <c r="D191" s="207">
        <v>25</v>
      </c>
      <c r="E191" s="207">
        <v>19591</v>
      </c>
      <c r="F191" s="208" t="s">
        <v>446</v>
      </c>
      <c r="G191" s="208" t="s">
        <v>5302</v>
      </c>
      <c r="H191" s="208" t="s">
        <v>5301</v>
      </c>
      <c r="I191" s="208" t="str">
        <f t="shared" si="13"/>
        <v>เด็กชายพงษ์ศธร  ศรีนาราง</v>
      </c>
      <c r="J191" s="208" t="str">
        <f t="shared" si="14"/>
        <v>Mr.Phongsathorn  Srinarang</v>
      </c>
      <c r="K191" s="207" t="str">
        <f t="shared" si="15"/>
        <v>Mr.</v>
      </c>
      <c r="L191" s="208" t="s">
        <v>5894</v>
      </c>
      <c r="M191" s="208" t="s">
        <v>5895</v>
      </c>
      <c r="N191" s="207">
        <v>1</v>
      </c>
      <c r="O191" s="209">
        <v>237656</v>
      </c>
      <c r="P191" s="210">
        <f t="shared" si="16"/>
        <v>39329</v>
      </c>
      <c r="Q191" s="210">
        <f t="shared" ca="1" si="20"/>
        <v>44376</v>
      </c>
      <c r="R191" s="284">
        <f t="shared" ca="1" si="17"/>
        <v>13</v>
      </c>
      <c r="S191" s="203">
        <v>1669800378289</v>
      </c>
      <c r="T191" s="207" t="s">
        <v>6498</v>
      </c>
      <c r="U191" s="207" t="s">
        <v>5240</v>
      </c>
      <c r="V191" s="207"/>
      <c r="X191" s="199">
        <v>1</v>
      </c>
    </row>
    <row r="192" spans="1:24" s="199" customFormat="1" x14ac:dyDescent="0.3">
      <c r="A192" s="207">
        <v>191</v>
      </c>
      <c r="B192" s="207">
        <v>2</v>
      </c>
      <c r="C192" s="207">
        <v>1</v>
      </c>
      <c r="D192" s="207">
        <v>26</v>
      </c>
      <c r="E192" s="207">
        <v>19592</v>
      </c>
      <c r="F192" s="208" t="s">
        <v>446</v>
      </c>
      <c r="G192" s="208" t="s">
        <v>399</v>
      </c>
      <c r="H192" s="208" t="s">
        <v>5340</v>
      </c>
      <c r="I192" s="208" t="str">
        <f t="shared" si="13"/>
        <v>เด็กชายภาณุพงศ์  ขุมทอง</v>
      </c>
      <c r="J192" s="208" t="str">
        <f t="shared" si="14"/>
        <v>Mr.Phanuphong  Khumthong</v>
      </c>
      <c r="K192" s="207" t="str">
        <f t="shared" si="15"/>
        <v>Mr.</v>
      </c>
      <c r="L192" s="208" t="s">
        <v>2594</v>
      </c>
      <c r="M192" s="208" t="s">
        <v>5896</v>
      </c>
      <c r="N192" s="207">
        <v>1</v>
      </c>
      <c r="O192" s="209">
        <v>237769</v>
      </c>
      <c r="P192" s="210">
        <f t="shared" si="16"/>
        <v>39442</v>
      </c>
      <c r="Q192" s="210">
        <f t="shared" ca="1" si="20"/>
        <v>44376</v>
      </c>
      <c r="R192" s="284">
        <f t="shared" ca="1" si="17"/>
        <v>13</v>
      </c>
      <c r="S192" s="203">
        <v>1669900610612</v>
      </c>
      <c r="T192" s="207" t="s">
        <v>6505</v>
      </c>
      <c r="U192" s="207" t="s">
        <v>5228</v>
      </c>
      <c r="V192" s="207"/>
      <c r="X192" s="199">
        <v>1</v>
      </c>
    </row>
    <row r="193" spans="1:25" s="199" customFormat="1" x14ac:dyDescent="0.3">
      <c r="A193" s="207">
        <v>192</v>
      </c>
      <c r="B193" s="207">
        <v>2</v>
      </c>
      <c r="C193" s="207">
        <v>1</v>
      </c>
      <c r="D193" s="207">
        <v>27</v>
      </c>
      <c r="E193" s="207">
        <v>19072</v>
      </c>
      <c r="F193" s="208" t="str">
        <f t="shared" ref="F193:F206" ca="1" si="21">IF(R193&gt;=15,IF(N193=1,"นาย","นางสาว"),IF(N193=1,"เด็กชาย","เด็กหญิง"))</f>
        <v>เด็กหญิง</v>
      </c>
      <c r="G193" s="208" t="s">
        <v>3764</v>
      </c>
      <c r="H193" s="208" t="s">
        <v>3737</v>
      </c>
      <c r="I193" s="208" t="str">
        <f t="shared" ca="1" si="13"/>
        <v>เด็กหญิงกชนง  สาวิสิทธิ์</v>
      </c>
      <c r="J193" s="208" t="str">
        <f t="shared" si="14"/>
        <v>Ms.Kotnong  Sawisit</v>
      </c>
      <c r="K193" s="207" t="str">
        <f t="shared" si="15"/>
        <v>Ms.</v>
      </c>
      <c r="L193" s="208" t="s">
        <v>4572</v>
      </c>
      <c r="M193" s="208" t="s">
        <v>4807</v>
      </c>
      <c r="N193" s="207">
        <v>2</v>
      </c>
      <c r="O193" s="209">
        <v>237781</v>
      </c>
      <c r="P193" s="210">
        <f t="shared" si="16"/>
        <v>39454</v>
      </c>
      <c r="Q193" s="210">
        <f t="shared" ref="Q193:Q207" ca="1" si="22">TODAY()</f>
        <v>44376</v>
      </c>
      <c r="R193" s="284">
        <f t="shared" ca="1" si="17"/>
        <v>13</v>
      </c>
      <c r="S193" s="203">
        <v>1600102034624</v>
      </c>
      <c r="T193" s="207" t="s">
        <v>6505</v>
      </c>
      <c r="U193" s="207" t="s">
        <v>5228</v>
      </c>
      <c r="V193" s="207"/>
      <c r="X193" s="199">
        <v>1</v>
      </c>
    </row>
    <row r="194" spans="1:25" s="199" customFormat="1" x14ac:dyDescent="0.3">
      <c r="A194" s="207">
        <v>193</v>
      </c>
      <c r="B194" s="207">
        <v>2</v>
      </c>
      <c r="C194" s="207">
        <v>1</v>
      </c>
      <c r="D194" s="207">
        <v>28</v>
      </c>
      <c r="E194" s="207">
        <v>19073</v>
      </c>
      <c r="F194" s="208" t="str">
        <f t="shared" ca="1" si="21"/>
        <v>เด็กหญิง</v>
      </c>
      <c r="G194" s="208" t="s">
        <v>3768</v>
      </c>
      <c r="H194" s="208" t="s">
        <v>3741</v>
      </c>
      <c r="I194" s="208" t="str">
        <f t="shared" ref="I194:I257" ca="1" si="23">F194&amp;G194&amp;"  "&amp;H194</f>
        <v>เด็กหญิงขวัญหทัย  ขวัญใจ</v>
      </c>
      <c r="J194" s="208" t="str">
        <f t="shared" ref="J194:J257" si="24">K194&amp;L194&amp;"  "&amp;M194</f>
        <v>Ms.Khwanhathai  Khwanchai</v>
      </c>
      <c r="K194" s="207" t="str">
        <f t="shared" ref="K194:K257" si="25">IF(N194=1,"Mr.","Ms.")</f>
        <v>Ms.</v>
      </c>
      <c r="L194" s="208" t="s">
        <v>4573</v>
      </c>
      <c r="M194" s="208" t="s">
        <v>4808</v>
      </c>
      <c r="N194" s="207">
        <v>2</v>
      </c>
      <c r="O194" s="209">
        <v>237529</v>
      </c>
      <c r="P194" s="210">
        <f t="shared" ref="P194:P257" si="26">DATE(YEAR(O194)-543,MONTH(O194),DAY(O194))</f>
        <v>39202</v>
      </c>
      <c r="Q194" s="210">
        <f t="shared" ca="1" si="22"/>
        <v>44376</v>
      </c>
      <c r="R194" s="284">
        <f t="shared" ref="R194:R257" ca="1" si="27">DATEDIF(P194,Q194,"Y")</f>
        <v>14</v>
      </c>
      <c r="S194" s="203">
        <v>1808200037763</v>
      </c>
      <c r="T194" s="207" t="s">
        <v>6409</v>
      </c>
      <c r="U194" s="207" t="s">
        <v>5227</v>
      </c>
      <c r="V194" s="207"/>
      <c r="X194" s="199">
        <v>1</v>
      </c>
    </row>
    <row r="195" spans="1:25" s="199" customFormat="1" x14ac:dyDescent="0.3">
      <c r="A195" s="207">
        <v>194</v>
      </c>
      <c r="B195" s="207">
        <v>2</v>
      </c>
      <c r="C195" s="207">
        <v>1</v>
      </c>
      <c r="D195" s="207">
        <v>29</v>
      </c>
      <c r="E195" s="207">
        <v>19074</v>
      </c>
      <c r="F195" s="208" t="str">
        <f t="shared" ca="1" si="21"/>
        <v>เด็กหญิง</v>
      </c>
      <c r="G195" s="208" t="s">
        <v>3773</v>
      </c>
      <c r="H195" s="208" t="s">
        <v>1770</v>
      </c>
      <c r="I195" s="208" t="str">
        <f t="shared" ca="1" si="23"/>
        <v>เด็กหญิงจินตนา  ม่วงคำ</v>
      </c>
      <c r="J195" s="208" t="str">
        <f t="shared" si="24"/>
        <v>Ms.Chintana  Muangkham</v>
      </c>
      <c r="K195" s="207" t="str">
        <f t="shared" si="25"/>
        <v>Ms.</v>
      </c>
      <c r="L195" s="208" t="s">
        <v>4574</v>
      </c>
      <c r="M195" s="208" t="s">
        <v>2701</v>
      </c>
      <c r="N195" s="207">
        <v>2</v>
      </c>
      <c r="O195" s="209">
        <v>237681</v>
      </c>
      <c r="P195" s="210">
        <f t="shared" si="26"/>
        <v>39354</v>
      </c>
      <c r="Q195" s="210">
        <f t="shared" ca="1" si="22"/>
        <v>44376</v>
      </c>
      <c r="R195" s="284">
        <f t="shared" ca="1" si="27"/>
        <v>13</v>
      </c>
      <c r="S195" s="203">
        <v>1208300046557</v>
      </c>
      <c r="T195" s="207" t="s">
        <v>6404</v>
      </c>
      <c r="U195" s="207" t="s">
        <v>5225</v>
      </c>
      <c r="V195" s="207"/>
      <c r="X195" s="199">
        <v>1</v>
      </c>
    </row>
    <row r="196" spans="1:25" s="199" customFormat="1" x14ac:dyDescent="0.3">
      <c r="A196" s="207">
        <v>195</v>
      </c>
      <c r="B196" s="207">
        <v>2</v>
      </c>
      <c r="C196" s="207">
        <v>1</v>
      </c>
      <c r="D196" s="207">
        <v>30</v>
      </c>
      <c r="E196" s="207">
        <v>19075</v>
      </c>
      <c r="F196" s="208" t="str">
        <f t="shared" ca="1" si="21"/>
        <v>เด็กหญิง</v>
      </c>
      <c r="G196" s="208" t="s">
        <v>3771</v>
      </c>
      <c r="H196" s="208" t="s">
        <v>3742</v>
      </c>
      <c r="I196" s="208" t="str">
        <f t="shared" ca="1" si="23"/>
        <v>เด็กหญิงณัฐชยา  กลิ่นเกษร</v>
      </c>
      <c r="J196" s="208" t="str">
        <f t="shared" si="24"/>
        <v>Ms.Natthachaya  Klinkeson</v>
      </c>
      <c r="K196" s="207" t="str">
        <f t="shared" si="25"/>
        <v>Ms.</v>
      </c>
      <c r="L196" s="208" t="s">
        <v>4575</v>
      </c>
      <c r="M196" s="208" t="s">
        <v>4809</v>
      </c>
      <c r="N196" s="207">
        <v>2</v>
      </c>
      <c r="O196" s="209">
        <v>237714</v>
      </c>
      <c r="P196" s="210">
        <f t="shared" si="26"/>
        <v>39387</v>
      </c>
      <c r="Q196" s="210">
        <f t="shared" ca="1" si="22"/>
        <v>44376</v>
      </c>
      <c r="R196" s="284">
        <f t="shared" ca="1" si="27"/>
        <v>13</v>
      </c>
      <c r="S196" s="203">
        <v>1600102030939</v>
      </c>
      <c r="T196" s="207" t="s">
        <v>6405</v>
      </c>
      <c r="U196" s="207" t="s">
        <v>5226</v>
      </c>
      <c r="V196" s="207"/>
      <c r="X196" s="199">
        <v>1</v>
      </c>
    </row>
    <row r="197" spans="1:25" s="199" customFormat="1" x14ac:dyDescent="0.3">
      <c r="A197" s="207">
        <v>196</v>
      </c>
      <c r="B197" s="207">
        <v>2</v>
      </c>
      <c r="C197" s="207">
        <v>1</v>
      </c>
      <c r="D197" s="207">
        <v>31</v>
      </c>
      <c r="E197" s="207">
        <v>19076</v>
      </c>
      <c r="F197" s="208" t="str">
        <f t="shared" ca="1" si="21"/>
        <v>เด็กหญิง</v>
      </c>
      <c r="G197" s="208" t="s">
        <v>4476</v>
      </c>
      <c r="H197" s="208" t="s">
        <v>4477</v>
      </c>
      <c r="I197" s="208" t="str">
        <f t="shared" ca="1" si="23"/>
        <v>เด็กหญิงณิชกานต์  ขวัญมา</v>
      </c>
      <c r="J197" s="208" t="str">
        <f t="shared" si="24"/>
        <v>Ms.Nitkan  Khwanma</v>
      </c>
      <c r="K197" s="207" t="str">
        <f t="shared" si="25"/>
        <v>Ms.</v>
      </c>
      <c r="L197" s="208" t="s">
        <v>4576</v>
      </c>
      <c r="M197" s="208" t="s">
        <v>4810</v>
      </c>
      <c r="N197" s="207">
        <v>2</v>
      </c>
      <c r="O197" s="209">
        <v>237778</v>
      </c>
      <c r="P197" s="210">
        <f t="shared" si="26"/>
        <v>39451</v>
      </c>
      <c r="Q197" s="210">
        <f t="shared" ca="1" si="22"/>
        <v>44376</v>
      </c>
      <c r="R197" s="284">
        <f t="shared" ca="1" si="27"/>
        <v>13</v>
      </c>
      <c r="S197" s="203">
        <v>1600102034675</v>
      </c>
      <c r="T197" s="207" t="s">
        <v>6409</v>
      </c>
      <c r="U197" s="207" t="s">
        <v>5227</v>
      </c>
      <c r="V197" s="207"/>
      <c r="X197" s="199">
        <v>1</v>
      </c>
    </row>
    <row r="198" spans="1:25" s="199" customFormat="1" x14ac:dyDescent="0.3">
      <c r="A198" s="207">
        <v>197</v>
      </c>
      <c r="B198" s="207">
        <v>2</v>
      </c>
      <c r="C198" s="207">
        <v>1</v>
      </c>
      <c r="D198" s="207">
        <v>32</v>
      </c>
      <c r="E198" s="207">
        <v>19077</v>
      </c>
      <c r="F198" s="208" t="str">
        <f t="shared" ca="1" si="21"/>
        <v>เด็กหญิง</v>
      </c>
      <c r="G198" s="208" t="s">
        <v>3770</v>
      </c>
      <c r="H198" s="208" t="s">
        <v>1829</v>
      </c>
      <c r="I198" s="208" t="str">
        <f t="shared" ca="1" si="23"/>
        <v>เด็กหญิงนัชวราภร  แป้นขอม</v>
      </c>
      <c r="J198" s="208" t="str">
        <f t="shared" si="24"/>
        <v>Ms.Natwaraphara  Paenkhom</v>
      </c>
      <c r="K198" s="207" t="str">
        <f t="shared" si="25"/>
        <v>Ms.</v>
      </c>
      <c r="L198" s="208" t="s">
        <v>4577</v>
      </c>
      <c r="M198" s="208" t="s">
        <v>2695</v>
      </c>
      <c r="N198" s="207">
        <v>2</v>
      </c>
      <c r="O198" s="209">
        <v>237618</v>
      </c>
      <c r="P198" s="210">
        <f t="shared" si="26"/>
        <v>39291</v>
      </c>
      <c r="Q198" s="210">
        <f t="shared" ca="1" si="22"/>
        <v>44376</v>
      </c>
      <c r="R198" s="284">
        <f t="shared" ca="1" si="27"/>
        <v>13</v>
      </c>
      <c r="S198" s="203">
        <v>1600102025757</v>
      </c>
      <c r="T198" s="207" t="s">
        <v>6497</v>
      </c>
      <c r="U198" s="207" t="s">
        <v>5241</v>
      </c>
      <c r="V198" s="207"/>
      <c r="X198" s="199">
        <v>1</v>
      </c>
    </row>
    <row r="199" spans="1:25" s="199" customFormat="1" x14ac:dyDescent="0.3">
      <c r="A199" s="207">
        <v>198</v>
      </c>
      <c r="B199" s="207">
        <v>2</v>
      </c>
      <c r="C199" s="207">
        <v>1</v>
      </c>
      <c r="D199" s="207">
        <v>33</v>
      </c>
      <c r="E199" s="207">
        <v>19078</v>
      </c>
      <c r="F199" s="208" t="str">
        <f t="shared" ca="1" si="21"/>
        <v>เด็กหญิง</v>
      </c>
      <c r="G199" s="208" t="s">
        <v>3769</v>
      </c>
      <c r="H199" s="208" t="s">
        <v>192</v>
      </c>
      <c r="I199" s="208" t="str">
        <f t="shared" ca="1" si="23"/>
        <v>เด็กหญิงนันทวัน  ภู่แพ</v>
      </c>
      <c r="J199" s="208" t="str">
        <f t="shared" si="24"/>
        <v>Ms.Nanthawan  Phuphae</v>
      </c>
      <c r="K199" s="207" t="str">
        <f t="shared" si="25"/>
        <v>Ms.</v>
      </c>
      <c r="L199" s="208" t="s">
        <v>2615</v>
      </c>
      <c r="M199" s="208" t="s">
        <v>1938</v>
      </c>
      <c r="N199" s="207">
        <v>2</v>
      </c>
      <c r="O199" s="209">
        <v>237871</v>
      </c>
      <c r="P199" s="210">
        <f t="shared" si="26"/>
        <v>39545</v>
      </c>
      <c r="Q199" s="210">
        <f t="shared" ca="1" si="22"/>
        <v>44376</v>
      </c>
      <c r="R199" s="284">
        <f t="shared" ca="1" si="27"/>
        <v>13</v>
      </c>
      <c r="S199" s="203">
        <v>1609900877694</v>
      </c>
      <c r="T199" s="207" t="s">
        <v>6405</v>
      </c>
      <c r="U199" s="207" t="s">
        <v>5226</v>
      </c>
      <c r="V199" s="207"/>
      <c r="X199" s="199">
        <v>1</v>
      </c>
    </row>
    <row r="200" spans="1:25" s="199" customFormat="1" x14ac:dyDescent="0.3">
      <c r="A200" s="207">
        <v>199</v>
      </c>
      <c r="B200" s="207">
        <v>2</v>
      </c>
      <c r="C200" s="207">
        <v>1</v>
      </c>
      <c r="D200" s="207">
        <v>34</v>
      </c>
      <c r="E200" s="207">
        <v>19079</v>
      </c>
      <c r="F200" s="208" t="str">
        <f t="shared" ca="1" si="21"/>
        <v>เด็กหญิง</v>
      </c>
      <c r="G200" s="208" t="s">
        <v>4529</v>
      </c>
      <c r="H200" s="208" t="s">
        <v>3744</v>
      </c>
      <c r="I200" s="208" t="str">
        <f t="shared" ca="1" si="23"/>
        <v>เด็กหญิงพรนัชชา  โพธิ์ปาน</v>
      </c>
      <c r="J200" s="208" t="str">
        <f t="shared" si="24"/>
        <v>Ms.Phonnatcha  Phopan</v>
      </c>
      <c r="K200" s="207" t="str">
        <f t="shared" si="25"/>
        <v>Ms.</v>
      </c>
      <c r="L200" s="208" t="s">
        <v>4578</v>
      </c>
      <c r="M200" s="208" t="s">
        <v>4811</v>
      </c>
      <c r="N200" s="207">
        <v>2</v>
      </c>
      <c r="O200" s="209">
        <v>237757</v>
      </c>
      <c r="P200" s="210">
        <f t="shared" si="26"/>
        <v>39430</v>
      </c>
      <c r="Q200" s="210">
        <f t="shared" ca="1" si="22"/>
        <v>44376</v>
      </c>
      <c r="R200" s="284">
        <f t="shared" ca="1" si="27"/>
        <v>13</v>
      </c>
      <c r="S200" s="203">
        <v>1600200123907</v>
      </c>
      <c r="T200" s="207" t="s">
        <v>6404</v>
      </c>
      <c r="U200" s="207" t="s">
        <v>5225</v>
      </c>
      <c r="V200" s="207"/>
      <c r="X200" s="199">
        <v>1</v>
      </c>
    </row>
    <row r="201" spans="1:25" x14ac:dyDescent="0.3">
      <c r="A201" s="207">
        <v>200</v>
      </c>
      <c r="B201" s="207">
        <v>2</v>
      </c>
      <c r="C201" s="207">
        <v>1</v>
      </c>
      <c r="D201" s="207">
        <v>35</v>
      </c>
      <c r="E201" s="207">
        <v>19081</v>
      </c>
      <c r="F201" s="208" t="str">
        <f t="shared" ca="1" si="21"/>
        <v>เด็กหญิง</v>
      </c>
      <c r="G201" s="208" t="s">
        <v>3765</v>
      </c>
      <c r="H201" s="208" t="s">
        <v>3738</v>
      </c>
      <c r="I201" s="208" t="str">
        <f t="shared" ca="1" si="23"/>
        <v>เด็กหญิงวรางคณา  ชมพิกุล</v>
      </c>
      <c r="J201" s="208" t="str">
        <f t="shared" si="24"/>
        <v>Ms.Warangkhana  Chomphikun</v>
      </c>
      <c r="K201" s="207" t="str">
        <f t="shared" si="25"/>
        <v>Ms.</v>
      </c>
      <c r="L201" s="208" t="s">
        <v>4579</v>
      </c>
      <c r="M201" s="208" t="s">
        <v>4813</v>
      </c>
      <c r="N201" s="207">
        <v>2</v>
      </c>
      <c r="O201" s="209">
        <v>237566</v>
      </c>
      <c r="P201" s="210">
        <f t="shared" si="26"/>
        <v>39239</v>
      </c>
      <c r="Q201" s="210">
        <f t="shared" ca="1" si="22"/>
        <v>44376</v>
      </c>
      <c r="R201" s="284">
        <f t="shared" ca="1" si="27"/>
        <v>14</v>
      </c>
      <c r="S201" s="203">
        <v>1129701414290</v>
      </c>
      <c r="T201" s="207" t="s">
        <v>6505</v>
      </c>
      <c r="U201" s="207" t="s">
        <v>5228</v>
      </c>
      <c r="W201" s="199"/>
      <c r="X201" s="199">
        <v>1</v>
      </c>
      <c r="Y201" s="199"/>
    </row>
    <row r="202" spans="1:25" s="199" customFormat="1" x14ac:dyDescent="0.3">
      <c r="A202" s="207">
        <v>201</v>
      </c>
      <c r="B202" s="207">
        <v>2</v>
      </c>
      <c r="C202" s="207">
        <v>1</v>
      </c>
      <c r="D202" s="207">
        <v>36</v>
      </c>
      <c r="E202" s="207">
        <v>19082</v>
      </c>
      <c r="F202" s="208" t="str">
        <f t="shared" ca="1" si="21"/>
        <v>เด็กหญิง</v>
      </c>
      <c r="G202" s="208" t="s">
        <v>3774</v>
      </c>
      <c r="H202" s="208" t="s">
        <v>1779</v>
      </c>
      <c r="I202" s="208" t="str">
        <f t="shared" ca="1" si="23"/>
        <v>เด็กหญิงวริษา  ธูปจันทร์</v>
      </c>
      <c r="J202" s="208" t="str">
        <f t="shared" si="24"/>
        <v>Ms.Warisa  Thupchan</v>
      </c>
      <c r="K202" s="207" t="str">
        <f t="shared" si="25"/>
        <v>Ms.</v>
      </c>
      <c r="L202" s="208" t="s">
        <v>4580</v>
      </c>
      <c r="M202" s="208" t="s">
        <v>1952</v>
      </c>
      <c r="N202" s="207">
        <v>2</v>
      </c>
      <c r="O202" s="209">
        <v>237812</v>
      </c>
      <c r="P202" s="210">
        <f t="shared" si="26"/>
        <v>39485</v>
      </c>
      <c r="Q202" s="210">
        <f t="shared" ca="1" si="22"/>
        <v>44376</v>
      </c>
      <c r="R202" s="284">
        <f t="shared" ca="1" si="27"/>
        <v>13</v>
      </c>
      <c r="S202" s="203">
        <v>1609900870860</v>
      </c>
      <c r="T202" s="207" t="s">
        <v>6404</v>
      </c>
      <c r="U202" s="207" t="s">
        <v>5225</v>
      </c>
      <c r="V202" s="207"/>
      <c r="X202" s="199">
        <v>1</v>
      </c>
    </row>
    <row r="203" spans="1:25" s="199" customFormat="1" x14ac:dyDescent="0.3">
      <c r="A203" s="207">
        <v>202</v>
      </c>
      <c r="B203" s="207">
        <v>2</v>
      </c>
      <c r="C203" s="207">
        <v>1</v>
      </c>
      <c r="D203" s="207">
        <v>37</v>
      </c>
      <c r="E203" s="207">
        <v>19083</v>
      </c>
      <c r="F203" s="208" t="str">
        <f t="shared" ca="1" si="21"/>
        <v>เด็กหญิง</v>
      </c>
      <c r="G203" s="208" t="s">
        <v>3766</v>
      </c>
      <c r="H203" s="208" t="s">
        <v>3739</v>
      </c>
      <c r="I203" s="208" t="str">
        <f t="shared" ca="1" si="23"/>
        <v>เด็กหญิงศิริยุพา  อิ่มจันทร์ทึก</v>
      </c>
      <c r="J203" s="208" t="str">
        <f t="shared" si="24"/>
        <v>Ms.Siriyupha  Imchanthuek</v>
      </c>
      <c r="K203" s="207" t="str">
        <f t="shared" si="25"/>
        <v>Ms.</v>
      </c>
      <c r="L203" s="208" t="s">
        <v>4581</v>
      </c>
      <c r="M203" s="208" t="s">
        <v>4814</v>
      </c>
      <c r="N203" s="207">
        <v>2</v>
      </c>
      <c r="O203" s="209">
        <v>237551</v>
      </c>
      <c r="P203" s="210">
        <f t="shared" si="26"/>
        <v>39224</v>
      </c>
      <c r="Q203" s="210">
        <f t="shared" ca="1" si="22"/>
        <v>44376</v>
      </c>
      <c r="R203" s="284">
        <f t="shared" ca="1" si="27"/>
        <v>14</v>
      </c>
      <c r="S203" s="203">
        <v>1609900835592</v>
      </c>
      <c r="T203" s="207" t="s">
        <v>6505</v>
      </c>
      <c r="U203" s="207" t="s">
        <v>5228</v>
      </c>
      <c r="V203" s="207"/>
      <c r="X203" s="199">
        <v>1</v>
      </c>
    </row>
    <row r="204" spans="1:25" s="199" customFormat="1" x14ac:dyDescent="0.3">
      <c r="A204" s="207">
        <v>203</v>
      </c>
      <c r="B204" s="207">
        <v>2</v>
      </c>
      <c r="C204" s="207">
        <v>1</v>
      </c>
      <c r="D204" s="207">
        <v>38</v>
      </c>
      <c r="E204" s="207">
        <v>19084</v>
      </c>
      <c r="F204" s="208" t="str">
        <f t="shared" ca="1" si="21"/>
        <v>เด็กหญิง</v>
      </c>
      <c r="G204" s="208" t="s">
        <v>3763</v>
      </c>
      <c r="H204" s="208" t="s">
        <v>1810</v>
      </c>
      <c r="I204" s="208" t="str">
        <f t="shared" ca="1" si="23"/>
        <v>เด็กหญิงศุภากาญน์  สิทธิกุล</v>
      </c>
      <c r="J204" s="208" t="str">
        <f t="shared" si="24"/>
        <v>Ms.Suphakan  Sitthikun</v>
      </c>
      <c r="K204" s="207" t="str">
        <f t="shared" si="25"/>
        <v>Ms.</v>
      </c>
      <c r="L204" s="208" t="s">
        <v>4582</v>
      </c>
      <c r="M204" s="208" t="s">
        <v>1980</v>
      </c>
      <c r="N204" s="207">
        <v>2</v>
      </c>
      <c r="O204" s="209">
        <v>237814</v>
      </c>
      <c r="P204" s="210">
        <f t="shared" si="26"/>
        <v>39487</v>
      </c>
      <c r="Q204" s="210">
        <f t="shared" ca="1" si="22"/>
        <v>44376</v>
      </c>
      <c r="R204" s="284">
        <f t="shared" ca="1" si="27"/>
        <v>13</v>
      </c>
      <c r="S204" s="203">
        <v>1102900148135</v>
      </c>
      <c r="T204" s="207" t="s">
        <v>6505</v>
      </c>
      <c r="U204" s="207" t="s">
        <v>5228</v>
      </c>
      <c r="V204" s="207"/>
      <c r="X204" s="199">
        <v>1</v>
      </c>
    </row>
    <row r="205" spans="1:25" s="199" customFormat="1" x14ac:dyDescent="0.3">
      <c r="A205" s="207">
        <v>204</v>
      </c>
      <c r="B205" s="207">
        <v>2</v>
      </c>
      <c r="C205" s="207">
        <v>1</v>
      </c>
      <c r="D205" s="207">
        <v>39</v>
      </c>
      <c r="E205" s="207">
        <v>19085</v>
      </c>
      <c r="F205" s="208" t="str">
        <f t="shared" ca="1" si="21"/>
        <v>เด็กหญิง</v>
      </c>
      <c r="G205" s="208" t="s">
        <v>3767</v>
      </c>
      <c r="H205" s="208" t="s">
        <v>2235</v>
      </c>
      <c r="I205" s="208" t="str">
        <f t="shared" ca="1" si="23"/>
        <v>เด็กหญิงสุพรรษา  สุวพร</v>
      </c>
      <c r="J205" s="208" t="str">
        <f t="shared" si="24"/>
        <v>Ms.Suphansa  Suwaphon</v>
      </c>
      <c r="K205" s="207" t="str">
        <f t="shared" si="25"/>
        <v>Ms.</v>
      </c>
      <c r="L205" s="208" t="s">
        <v>4583</v>
      </c>
      <c r="M205" s="208" t="s">
        <v>2715</v>
      </c>
      <c r="N205" s="207">
        <v>2</v>
      </c>
      <c r="O205" s="209">
        <v>237620</v>
      </c>
      <c r="P205" s="210">
        <f t="shared" si="26"/>
        <v>39293</v>
      </c>
      <c r="Q205" s="210">
        <f t="shared" ca="1" si="22"/>
        <v>44376</v>
      </c>
      <c r="R205" s="284">
        <f t="shared" ca="1" si="27"/>
        <v>13</v>
      </c>
      <c r="S205" s="203">
        <v>1609900844605</v>
      </c>
      <c r="T205" s="207" t="s">
        <v>6409</v>
      </c>
      <c r="U205" s="207" t="s">
        <v>5227</v>
      </c>
      <c r="V205" s="207"/>
      <c r="X205" s="199">
        <v>1</v>
      </c>
    </row>
    <row r="206" spans="1:25" x14ac:dyDescent="0.3">
      <c r="A206" s="207">
        <v>205</v>
      </c>
      <c r="B206" s="207">
        <v>2</v>
      </c>
      <c r="C206" s="207">
        <v>1</v>
      </c>
      <c r="D206" s="207">
        <v>40</v>
      </c>
      <c r="E206" s="207">
        <v>19426</v>
      </c>
      <c r="F206" s="208" t="str">
        <f t="shared" ca="1" si="21"/>
        <v>เด็กหญิง</v>
      </c>
      <c r="G206" s="208" t="s">
        <v>1853</v>
      </c>
      <c r="H206" s="208" t="s">
        <v>5206</v>
      </c>
      <c r="I206" s="208" t="str">
        <f t="shared" ca="1" si="23"/>
        <v>เด็กหญิงกรกนก  ปรีดี</v>
      </c>
      <c r="J206" s="208" t="str">
        <f t="shared" si="24"/>
        <v>Ms.Kornkanok  Preedee</v>
      </c>
      <c r="K206" s="207" t="str">
        <f t="shared" si="25"/>
        <v>Ms.</v>
      </c>
      <c r="L206" s="208" t="s">
        <v>5207</v>
      </c>
      <c r="M206" s="208" t="s">
        <v>5208</v>
      </c>
      <c r="N206" s="207">
        <v>2</v>
      </c>
      <c r="O206" s="209">
        <v>237606</v>
      </c>
      <c r="P206" s="210">
        <f t="shared" si="26"/>
        <v>39279</v>
      </c>
      <c r="Q206" s="210">
        <f t="shared" ca="1" si="22"/>
        <v>44376</v>
      </c>
      <c r="R206" s="284">
        <f t="shared" ca="1" si="27"/>
        <v>13</v>
      </c>
      <c r="S206" s="203">
        <v>1609900842734</v>
      </c>
      <c r="T206" s="207" t="s">
        <v>6409</v>
      </c>
      <c r="U206" s="207" t="s">
        <v>5227</v>
      </c>
      <c r="W206" s="199"/>
      <c r="X206" s="199">
        <v>1</v>
      </c>
      <c r="Y206" s="199"/>
    </row>
    <row r="207" spans="1:25" x14ac:dyDescent="0.3">
      <c r="A207" s="207">
        <v>206</v>
      </c>
      <c r="B207" s="207">
        <v>2</v>
      </c>
      <c r="C207" s="207">
        <v>1</v>
      </c>
      <c r="D207" s="207">
        <v>41</v>
      </c>
      <c r="E207" s="207">
        <v>19593</v>
      </c>
      <c r="F207" s="208" t="s">
        <v>584</v>
      </c>
      <c r="G207" s="208" t="s">
        <v>5290</v>
      </c>
      <c r="H207" s="208" t="s">
        <v>5291</v>
      </c>
      <c r="I207" s="208" t="str">
        <f t="shared" si="23"/>
        <v>เด็กหญิงสมหญิง  ครุษเฉย</v>
      </c>
      <c r="J207" s="208" t="str">
        <f t="shared" si="24"/>
        <v>Ms.Somying  Krutchoei</v>
      </c>
      <c r="K207" s="207" t="str">
        <f t="shared" si="25"/>
        <v>Ms.</v>
      </c>
      <c r="L207" s="208" t="s">
        <v>5897</v>
      </c>
      <c r="M207" s="208" t="s">
        <v>5898</v>
      </c>
      <c r="N207" s="207">
        <v>2</v>
      </c>
      <c r="O207" s="209">
        <v>237552</v>
      </c>
      <c r="P207" s="210">
        <f t="shared" si="26"/>
        <v>39225</v>
      </c>
      <c r="Q207" s="210">
        <f t="shared" ca="1" si="22"/>
        <v>44376</v>
      </c>
      <c r="R207" s="284">
        <f t="shared" ca="1" si="27"/>
        <v>14</v>
      </c>
      <c r="S207" s="203">
        <v>1669900597179</v>
      </c>
      <c r="T207" s="207" t="s">
        <v>6497</v>
      </c>
      <c r="U207" s="207" t="s">
        <v>5241</v>
      </c>
      <c r="W207" s="199"/>
      <c r="X207" s="199">
        <v>1</v>
      </c>
      <c r="Y207" s="199"/>
    </row>
    <row r="208" spans="1:25" s="199" customFormat="1" x14ac:dyDescent="0.3">
      <c r="A208" s="207">
        <v>207</v>
      </c>
      <c r="B208" s="207">
        <v>2</v>
      </c>
      <c r="C208" s="207">
        <v>2</v>
      </c>
      <c r="D208" s="207">
        <v>1</v>
      </c>
      <c r="E208" s="207">
        <v>19089</v>
      </c>
      <c r="F208" s="208" t="str">
        <f t="shared" ref="F208:F229" ca="1" si="28">IF(R208&gt;=15,IF(N208=1,"นาย","นางสาว"),IF(N208=1,"เด็กชาย","เด็กหญิง"))</f>
        <v>เด็กชาย</v>
      </c>
      <c r="G208" s="208" t="s">
        <v>384</v>
      </c>
      <c r="H208" s="208" t="s">
        <v>3790</v>
      </c>
      <c r="I208" s="208" t="str">
        <f t="shared" ca="1" si="23"/>
        <v>เด็กชายจิรายุ  ฟองหล่ำ</v>
      </c>
      <c r="J208" s="208" t="str">
        <f t="shared" si="24"/>
        <v>Mr.Chirayu  Fonglam</v>
      </c>
      <c r="K208" s="207" t="str">
        <f t="shared" si="25"/>
        <v>Mr.</v>
      </c>
      <c r="L208" s="208" t="s">
        <v>2393</v>
      </c>
      <c r="M208" s="208" t="s">
        <v>4816</v>
      </c>
      <c r="N208" s="207">
        <v>1</v>
      </c>
      <c r="O208" s="209">
        <v>237801</v>
      </c>
      <c r="P208" s="210">
        <f t="shared" si="26"/>
        <v>39474</v>
      </c>
      <c r="Q208" s="210">
        <f t="shared" ref="Q208:Q234" ca="1" si="29">TODAY()</f>
        <v>44376</v>
      </c>
      <c r="R208" s="284">
        <f t="shared" ca="1" si="27"/>
        <v>13</v>
      </c>
      <c r="S208" s="203">
        <v>1169800325449</v>
      </c>
      <c r="T208" s="207" t="s">
        <v>6408</v>
      </c>
      <c r="U208" s="207" t="s">
        <v>5239</v>
      </c>
      <c r="V208" s="207"/>
      <c r="X208" s="199">
        <v>1</v>
      </c>
    </row>
    <row r="209" spans="1:25" s="199" customFormat="1" x14ac:dyDescent="0.3">
      <c r="A209" s="207">
        <v>208</v>
      </c>
      <c r="B209" s="207">
        <v>2</v>
      </c>
      <c r="C209" s="207">
        <v>2</v>
      </c>
      <c r="D209" s="207">
        <v>2</v>
      </c>
      <c r="E209" s="207">
        <v>19090</v>
      </c>
      <c r="F209" s="208" t="str">
        <f t="shared" ca="1" si="28"/>
        <v>เด็กชาย</v>
      </c>
      <c r="G209" s="208" t="s">
        <v>3817</v>
      </c>
      <c r="H209" s="208" t="s">
        <v>3789</v>
      </c>
      <c r="I209" s="208" t="str">
        <f t="shared" ca="1" si="23"/>
        <v>เด็กชายชัยวิชิต  ศิลาคม</v>
      </c>
      <c r="J209" s="208" t="str">
        <f t="shared" si="24"/>
        <v>Mr.Chaiwichit  Silakhom</v>
      </c>
      <c r="K209" s="207" t="str">
        <f t="shared" si="25"/>
        <v>Mr.</v>
      </c>
      <c r="L209" s="208" t="s">
        <v>4586</v>
      </c>
      <c r="M209" s="208" t="s">
        <v>4817</v>
      </c>
      <c r="N209" s="207">
        <v>1</v>
      </c>
      <c r="O209" s="209">
        <v>237772</v>
      </c>
      <c r="P209" s="210">
        <f t="shared" si="26"/>
        <v>39445</v>
      </c>
      <c r="Q209" s="210">
        <f t="shared" ca="1" si="29"/>
        <v>44376</v>
      </c>
      <c r="R209" s="284">
        <f t="shared" ca="1" si="27"/>
        <v>13</v>
      </c>
      <c r="S209" s="203">
        <v>1609900865262</v>
      </c>
      <c r="T209" s="207" t="s">
        <v>6498</v>
      </c>
      <c r="U209" s="207" t="s">
        <v>5240</v>
      </c>
      <c r="V209" s="207"/>
      <c r="X209" s="199">
        <v>1</v>
      </c>
    </row>
    <row r="210" spans="1:25" s="199" customFormat="1" x14ac:dyDescent="0.3">
      <c r="A210" s="207">
        <v>209</v>
      </c>
      <c r="B210" s="207">
        <v>2</v>
      </c>
      <c r="C210" s="207">
        <v>2</v>
      </c>
      <c r="D210" s="207">
        <v>3</v>
      </c>
      <c r="E210" s="207">
        <v>19091</v>
      </c>
      <c r="F210" s="208" t="str">
        <f t="shared" ca="1" si="28"/>
        <v>เด็กชาย</v>
      </c>
      <c r="G210" s="208" t="s">
        <v>3806</v>
      </c>
      <c r="H210" s="208" t="s">
        <v>3776</v>
      </c>
      <c r="I210" s="208" t="str">
        <f t="shared" ca="1" si="23"/>
        <v>เด็กชายฑนวัฒน์  สาริมา</v>
      </c>
      <c r="J210" s="208" t="str">
        <f t="shared" si="24"/>
        <v>Mr.Thanawat  Sarima</v>
      </c>
      <c r="K210" s="207" t="str">
        <f t="shared" si="25"/>
        <v>Mr.</v>
      </c>
      <c r="L210" s="208" t="s">
        <v>2018</v>
      </c>
      <c r="M210" s="208" t="s">
        <v>4818</v>
      </c>
      <c r="N210" s="207">
        <v>1</v>
      </c>
      <c r="O210" s="209">
        <v>237683</v>
      </c>
      <c r="P210" s="210">
        <f t="shared" si="26"/>
        <v>39356</v>
      </c>
      <c r="Q210" s="210">
        <f t="shared" ca="1" si="29"/>
        <v>44376</v>
      </c>
      <c r="R210" s="284">
        <f t="shared" ca="1" si="27"/>
        <v>13</v>
      </c>
      <c r="S210" s="203">
        <v>1650501125682</v>
      </c>
      <c r="T210" s="207" t="s">
        <v>6505</v>
      </c>
      <c r="U210" s="207" t="s">
        <v>5228</v>
      </c>
      <c r="V210" s="207"/>
      <c r="X210" s="199">
        <v>1</v>
      </c>
    </row>
    <row r="211" spans="1:25" s="199" customFormat="1" x14ac:dyDescent="0.3">
      <c r="A211" s="207">
        <v>210</v>
      </c>
      <c r="B211" s="207">
        <v>2</v>
      </c>
      <c r="C211" s="207">
        <v>2</v>
      </c>
      <c r="D211" s="207">
        <v>4</v>
      </c>
      <c r="E211" s="207">
        <v>19092</v>
      </c>
      <c r="F211" s="208" t="str">
        <f t="shared" ca="1" si="28"/>
        <v>เด็กชาย</v>
      </c>
      <c r="G211" s="208" t="s">
        <v>1615</v>
      </c>
      <c r="H211" s="208" t="s">
        <v>3779</v>
      </c>
      <c r="I211" s="208" t="str">
        <f t="shared" ca="1" si="23"/>
        <v>เด็กชายณัฐพงศ์  สุขเมือง</v>
      </c>
      <c r="J211" s="208" t="str">
        <f t="shared" si="24"/>
        <v>Mr.Natthaphong  Sukmueang</v>
      </c>
      <c r="K211" s="207" t="str">
        <f t="shared" si="25"/>
        <v>Mr.</v>
      </c>
      <c r="L211" s="208" t="s">
        <v>2450</v>
      </c>
      <c r="M211" s="208" t="s">
        <v>4819</v>
      </c>
      <c r="N211" s="207">
        <v>1</v>
      </c>
      <c r="O211" s="209">
        <v>237703</v>
      </c>
      <c r="P211" s="210">
        <f t="shared" si="26"/>
        <v>39376</v>
      </c>
      <c r="Q211" s="210">
        <f t="shared" ca="1" si="29"/>
        <v>44376</v>
      </c>
      <c r="R211" s="284">
        <f t="shared" ca="1" si="27"/>
        <v>13</v>
      </c>
      <c r="S211" s="203">
        <v>1648900097957</v>
      </c>
      <c r="T211" s="207" t="s">
        <v>6505</v>
      </c>
      <c r="U211" s="207" t="s">
        <v>5228</v>
      </c>
      <c r="V211" s="207"/>
      <c r="X211" s="199">
        <v>1</v>
      </c>
    </row>
    <row r="212" spans="1:25" s="199" customFormat="1" x14ac:dyDescent="0.3">
      <c r="A212" s="207">
        <v>211</v>
      </c>
      <c r="B212" s="207">
        <v>2</v>
      </c>
      <c r="C212" s="207">
        <v>2</v>
      </c>
      <c r="D212" s="207">
        <v>5</v>
      </c>
      <c r="E212" s="207">
        <v>19093</v>
      </c>
      <c r="F212" s="208" t="str">
        <f t="shared" ca="1" si="28"/>
        <v>เด็กชาย</v>
      </c>
      <c r="G212" s="208" t="s">
        <v>3821</v>
      </c>
      <c r="H212" s="208" t="s">
        <v>3794</v>
      </c>
      <c r="I212" s="208" t="str">
        <f t="shared" ca="1" si="23"/>
        <v>เด็กชายดนุพัฒน์  คล้ายทอง</v>
      </c>
      <c r="J212" s="208" t="str">
        <f t="shared" si="24"/>
        <v>Mr.Danuphat  Khlaithong</v>
      </c>
      <c r="K212" s="207" t="str">
        <f t="shared" si="25"/>
        <v>Mr.</v>
      </c>
      <c r="L212" s="208" t="s">
        <v>4587</v>
      </c>
      <c r="M212" s="208" t="s">
        <v>4820</v>
      </c>
      <c r="N212" s="207">
        <v>1</v>
      </c>
      <c r="O212" s="209">
        <v>237712</v>
      </c>
      <c r="P212" s="210">
        <f t="shared" si="26"/>
        <v>39385</v>
      </c>
      <c r="Q212" s="210">
        <f t="shared" ca="1" si="29"/>
        <v>44376</v>
      </c>
      <c r="R212" s="284">
        <f t="shared" ca="1" si="27"/>
        <v>13</v>
      </c>
      <c r="S212" s="203">
        <v>1609900857791</v>
      </c>
      <c r="T212" s="207" t="s">
        <v>6404</v>
      </c>
      <c r="U212" s="207" t="s">
        <v>5225</v>
      </c>
      <c r="V212" s="207"/>
      <c r="X212" s="199">
        <v>1</v>
      </c>
    </row>
    <row r="213" spans="1:25" s="199" customFormat="1" x14ac:dyDescent="0.3">
      <c r="A213" s="207">
        <v>212</v>
      </c>
      <c r="B213" s="207">
        <v>2</v>
      </c>
      <c r="C213" s="207">
        <v>2</v>
      </c>
      <c r="D213" s="207">
        <v>6</v>
      </c>
      <c r="E213" s="207">
        <v>19094</v>
      </c>
      <c r="F213" s="208" t="str">
        <f t="shared" ca="1" si="28"/>
        <v>เด็กชาย</v>
      </c>
      <c r="G213" s="208" t="s">
        <v>3823</v>
      </c>
      <c r="H213" s="208" t="s">
        <v>3795</v>
      </c>
      <c r="I213" s="208" t="str">
        <f t="shared" ca="1" si="23"/>
        <v>เด็กชายทิวาวัธร์  ศรีวรรณี</v>
      </c>
      <c r="J213" s="208" t="str">
        <f t="shared" si="24"/>
        <v>Mr.Thiwawattha  Siworarani</v>
      </c>
      <c r="K213" s="207" t="str">
        <f t="shared" si="25"/>
        <v>Mr.</v>
      </c>
      <c r="L213" s="208" t="s">
        <v>4588</v>
      </c>
      <c r="M213" s="208" t="s">
        <v>4821</v>
      </c>
      <c r="N213" s="207">
        <v>1</v>
      </c>
      <c r="O213" s="209">
        <v>237869</v>
      </c>
      <c r="P213" s="210">
        <f t="shared" si="26"/>
        <v>39543</v>
      </c>
      <c r="Q213" s="210">
        <f t="shared" ca="1" si="29"/>
        <v>44376</v>
      </c>
      <c r="R213" s="284">
        <f t="shared" ca="1" si="27"/>
        <v>13</v>
      </c>
      <c r="S213" s="203">
        <v>1600102038859</v>
      </c>
      <c r="T213" s="207" t="s">
        <v>6404</v>
      </c>
      <c r="U213" s="207" t="s">
        <v>5225</v>
      </c>
      <c r="V213" s="207"/>
      <c r="X213" s="199">
        <v>1</v>
      </c>
    </row>
    <row r="214" spans="1:25" s="199" customFormat="1" x14ac:dyDescent="0.3">
      <c r="A214" s="207">
        <v>213</v>
      </c>
      <c r="B214" s="207">
        <v>2</v>
      </c>
      <c r="C214" s="207">
        <v>2</v>
      </c>
      <c r="D214" s="207">
        <v>7</v>
      </c>
      <c r="E214" s="207">
        <v>19096</v>
      </c>
      <c r="F214" s="208" t="str">
        <f t="shared" ca="1" si="28"/>
        <v>เด็กชาย</v>
      </c>
      <c r="G214" s="208" t="s">
        <v>2160</v>
      </c>
      <c r="H214" s="208" t="s">
        <v>178</v>
      </c>
      <c r="I214" s="208" t="str">
        <f t="shared" ca="1" si="23"/>
        <v>เด็กชายธีรภัทร์  แสงทอง</v>
      </c>
      <c r="J214" s="208" t="str">
        <f t="shared" si="24"/>
        <v>Mr.Thiraphat  Saengthong</v>
      </c>
      <c r="K214" s="207" t="str">
        <f t="shared" si="25"/>
        <v>Mr.</v>
      </c>
      <c r="L214" s="208" t="s">
        <v>2577</v>
      </c>
      <c r="M214" s="208" t="s">
        <v>2001</v>
      </c>
      <c r="N214" s="207">
        <v>1</v>
      </c>
      <c r="O214" s="209">
        <v>237710</v>
      </c>
      <c r="P214" s="210">
        <f t="shared" si="26"/>
        <v>39383</v>
      </c>
      <c r="Q214" s="210">
        <f t="shared" ca="1" si="29"/>
        <v>44376</v>
      </c>
      <c r="R214" s="284">
        <f t="shared" ca="1" si="27"/>
        <v>13</v>
      </c>
      <c r="S214" s="203">
        <v>1609900857065</v>
      </c>
      <c r="T214" s="207" t="s">
        <v>6405</v>
      </c>
      <c r="U214" s="207" t="s">
        <v>5226</v>
      </c>
      <c r="V214" s="207"/>
      <c r="X214" s="199">
        <v>1</v>
      </c>
    </row>
    <row r="215" spans="1:25" s="199" customFormat="1" x14ac:dyDescent="0.3">
      <c r="A215" s="207">
        <v>214</v>
      </c>
      <c r="B215" s="207">
        <v>2</v>
      </c>
      <c r="C215" s="207">
        <v>2</v>
      </c>
      <c r="D215" s="207">
        <v>8</v>
      </c>
      <c r="E215" s="207">
        <v>19097</v>
      </c>
      <c r="F215" s="208" t="str">
        <f t="shared" ca="1" si="28"/>
        <v>เด็กชาย</v>
      </c>
      <c r="G215" s="208" t="s">
        <v>3814</v>
      </c>
      <c r="H215" s="208" t="s">
        <v>3787</v>
      </c>
      <c r="I215" s="208" t="str">
        <f t="shared" ca="1" si="23"/>
        <v>เด็กชายนพดล  สิงห์พันธ์</v>
      </c>
      <c r="J215" s="208" t="str">
        <f t="shared" si="24"/>
        <v>Mr.Nopphadon  Singphan</v>
      </c>
      <c r="K215" s="207" t="str">
        <f t="shared" si="25"/>
        <v>Mr.</v>
      </c>
      <c r="L215" s="208" t="s">
        <v>4589</v>
      </c>
      <c r="M215" s="208" t="s">
        <v>4822</v>
      </c>
      <c r="N215" s="207">
        <v>1</v>
      </c>
      <c r="O215" s="209">
        <v>237732</v>
      </c>
      <c r="P215" s="210">
        <f t="shared" si="26"/>
        <v>39405</v>
      </c>
      <c r="Q215" s="210">
        <f t="shared" ca="1" si="29"/>
        <v>44376</v>
      </c>
      <c r="R215" s="284">
        <f t="shared" ca="1" si="27"/>
        <v>13</v>
      </c>
      <c r="S215" s="203">
        <v>1629900827620</v>
      </c>
      <c r="T215" s="207" t="s">
        <v>6498</v>
      </c>
      <c r="U215" s="207" t="s">
        <v>5240</v>
      </c>
      <c r="V215" s="207"/>
      <c r="X215" s="199">
        <v>1</v>
      </c>
    </row>
    <row r="216" spans="1:25" s="199" customFormat="1" x14ac:dyDescent="0.3">
      <c r="A216" s="207">
        <v>215</v>
      </c>
      <c r="B216" s="207">
        <v>2</v>
      </c>
      <c r="C216" s="207">
        <v>2</v>
      </c>
      <c r="D216" s="207">
        <v>9</v>
      </c>
      <c r="E216" s="207">
        <v>19098</v>
      </c>
      <c r="F216" s="208" t="str">
        <f t="shared" ca="1" si="28"/>
        <v>เด็กชาย</v>
      </c>
      <c r="G216" s="208" t="s">
        <v>4530</v>
      </c>
      <c r="H216" s="208" t="s">
        <v>3781</v>
      </c>
      <c r="I216" s="208" t="str">
        <f t="shared" ca="1" si="23"/>
        <v>เด็กชายปริวรรต  ตะเกิ้งผล</v>
      </c>
      <c r="J216" s="208" t="str">
        <f t="shared" si="24"/>
        <v>Mr.Pariwat  Takoengphon</v>
      </c>
      <c r="K216" s="207" t="str">
        <f t="shared" si="25"/>
        <v>Mr.</v>
      </c>
      <c r="L216" s="208" t="s">
        <v>4590</v>
      </c>
      <c r="M216" s="208" t="s">
        <v>4823</v>
      </c>
      <c r="N216" s="207">
        <v>1</v>
      </c>
      <c r="O216" s="209">
        <v>237565</v>
      </c>
      <c r="P216" s="210">
        <f t="shared" si="26"/>
        <v>39238</v>
      </c>
      <c r="Q216" s="210">
        <f t="shared" ca="1" si="29"/>
        <v>44376</v>
      </c>
      <c r="R216" s="284">
        <f t="shared" ca="1" si="27"/>
        <v>14</v>
      </c>
      <c r="S216" s="203">
        <v>1619900509610</v>
      </c>
      <c r="T216" s="207" t="s">
        <v>6498</v>
      </c>
      <c r="U216" s="207" t="s">
        <v>5240</v>
      </c>
      <c r="V216" s="207"/>
      <c r="X216" s="199">
        <v>1</v>
      </c>
    </row>
    <row r="217" spans="1:25" s="199" customFormat="1" x14ac:dyDescent="0.3">
      <c r="A217" s="207">
        <v>216</v>
      </c>
      <c r="B217" s="207">
        <v>2</v>
      </c>
      <c r="C217" s="207">
        <v>2</v>
      </c>
      <c r="D217" s="207">
        <v>10</v>
      </c>
      <c r="E217" s="207">
        <v>19099</v>
      </c>
      <c r="F217" s="208" t="str">
        <f t="shared" ca="1" si="28"/>
        <v>เด็กชาย</v>
      </c>
      <c r="G217" s="208" t="s">
        <v>3820</v>
      </c>
      <c r="H217" s="208" t="s">
        <v>3793</v>
      </c>
      <c r="I217" s="208" t="str">
        <f t="shared" ca="1" si="23"/>
        <v>เด็กชายปิยะวัฒน์  เพ็ชรประเสริฐ</v>
      </c>
      <c r="J217" s="208" t="str">
        <f t="shared" si="24"/>
        <v>Mr.Piyawat  Phetprasoet</v>
      </c>
      <c r="K217" s="207" t="str">
        <f t="shared" si="25"/>
        <v>Mr.</v>
      </c>
      <c r="L217" s="208" t="s">
        <v>4591</v>
      </c>
      <c r="M217" s="208" t="s">
        <v>4824</v>
      </c>
      <c r="N217" s="207">
        <v>1</v>
      </c>
      <c r="O217" s="209">
        <v>237647</v>
      </c>
      <c r="P217" s="210">
        <f t="shared" si="26"/>
        <v>39320</v>
      </c>
      <c r="Q217" s="210">
        <f t="shared" ca="1" si="29"/>
        <v>44376</v>
      </c>
      <c r="R217" s="284">
        <f t="shared" ca="1" si="27"/>
        <v>13</v>
      </c>
      <c r="S217" s="203">
        <v>1609900848473</v>
      </c>
      <c r="T217" s="207" t="s">
        <v>6404</v>
      </c>
      <c r="U217" s="207" t="s">
        <v>5225</v>
      </c>
      <c r="V217" s="207"/>
      <c r="X217" s="199">
        <v>1</v>
      </c>
    </row>
    <row r="218" spans="1:25" s="199" customFormat="1" x14ac:dyDescent="0.3">
      <c r="A218" s="207">
        <v>217</v>
      </c>
      <c r="B218" s="207">
        <v>2</v>
      </c>
      <c r="C218" s="207">
        <v>2</v>
      </c>
      <c r="D218" s="207">
        <v>11</v>
      </c>
      <c r="E218" s="207">
        <v>19100</v>
      </c>
      <c r="F218" s="208" t="str">
        <f t="shared" ca="1" si="28"/>
        <v>เด็กชาย</v>
      </c>
      <c r="G218" s="208" t="s">
        <v>3822</v>
      </c>
      <c r="H218" s="208" t="s">
        <v>188</v>
      </c>
      <c r="I218" s="208" t="str">
        <f t="shared" ca="1" si="23"/>
        <v>เด็กชายพงศธร  มั่นใจ</v>
      </c>
      <c r="J218" s="208" t="str">
        <f t="shared" si="24"/>
        <v>Mr.Phongsathon  Manchai</v>
      </c>
      <c r="K218" s="207" t="str">
        <f t="shared" si="25"/>
        <v>Mr.</v>
      </c>
      <c r="L218" s="208" t="s">
        <v>4592</v>
      </c>
      <c r="M218" s="208" t="s">
        <v>1907</v>
      </c>
      <c r="N218" s="207">
        <v>1</v>
      </c>
      <c r="O218" s="209">
        <v>237909</v>
      </c>
      <c r="P218" s="210">
        <f t="shared" si="26"/>
        <v>39583</v>
      </c>
      <c r="Q218" s="210">
        <f t="shared" ca="1" si="29"/>
        <v>44376</v>
      </c>
      <c r="R218" s="284">
        <f t="shared" ca="1" si="27"/>
        <v>13</v>
      </c>
      <c r="S218" s="203">
        <v>16099008810781</v>
      </c>
      <c r="T218" s="207" t="s">
        <v>6404</v>
      </c>
      <c r="U218" s="207" t="s">
        <v>5225</v>
      </c>
      <c r="V218" s="207"/>
      <c r="X218" s="199">
        <v>1</v>
      </c>
    </row>
    <row r="219" spans="1:25" s="199" customFormat="1" x14ac:dyDescent="0.3">
      <c r="A219" s="207">
        <v>218</v>
      </c>
      <c r="B219" s="207">
        <v>2</v>
      </c>
      <c r="C219" s="207">
        <v>2</v>
      </c>
      <c r="D219" s="207">
        <v>12</v>
      </c>
      <c r="E219" s="207">
        <v>19101</v>
      </c>
      <c r="F219" s="208" t="str">
        <f t="shared" ca="1" si="28"/>
        <v>เด็กชาย</v>
      </c>
      <c r="G219" s="208" t="s">
        <v>2324</v>
      </c>
      <c r="H219" s="208" t="s">
        <v>3777</v>
      </c>
      <c r="I219" s="208" t="str">
        <f t="shared" ca="1" si="23"/>
        <v>เด็กชายพัสกร  แพลอย</v>
      </c>
      <c r="J219" s="208" t="str">
        <f t="shared" si="24"/>
        <v>Mr.Phatsakon  Phaeloi</v>
      </c>
      <c r="K219" s="207" t="str">
        <f t="shared" si="25"/>
        <v>Mr.</v>
      </c>
      <c r="L219" s="208" t="s">
        <v>2660</v>
      </c>
      <c r="M219" s="208" t="s">
        <v>4825</v>
      </c>
      <c r="N219" s="207">
        <v>1</v>
      </c>
      <c r="O219" s="209">
        <v>237783</v>
      </c>
      <c r="P219" s="210">
        <f t="shared" si="26"/>
        <v>39456</v>
      </c>
      <c r="Q219" s="210">
        <f t="shared" ca="1" si="29"/>
        <v>44376</v>
      </c>
      <c r="R219" s="284">
        <f t="shared" ca="1" si="27"/>
        <v>13</v>
      </c>
      <c r="S219" s="203">
        <v>1609900867150</v>
      </c>
      <c r="T219" s="207" t="s">
        <v>6505</v>
      </c>
      <c r="U219" s="207" t="s">
        <v>5228</v>
      </c>
      <c r="V219" s="207"/>
      <c r="X219" s="199">
        <v>1</v>
      </c>
    </row>
    <row r="220" spans="1:25" s="199" customFormat="1" x14ac:dyDescent="0.3">
      <c r="A220" s="207">
        <v>219</v>
      </c>
      <c r="B220" s="207">
        <v>2</v>
      </c>
      <c r="C220" s="207">
        <v>2</v>
      </c>
      <c r="D220" s="207">
        <v>13</v>
      </c>
      <c r="E220" s="207">
        <v>19102</v>
      </c>
      <c r="F220" s="208" t="str">
        <f t="shared" ca="1" si="28"/>
        <v>เด็กชาย</v>
      </c>
      <c r="G220" s="208" t="s">
        <v>3811</v>
      </c>
      <c r="H220" s="208" t="s">
        <v>3783</v>
      </c>
      <c r="I220" s="208" t="str">
        <f t="shared" ca="1" si="23"/>
        <v>เด็กชายพิชิต  ไพรสิงห์</v>
      </c>
      <c r="J220" s="208" t="str">
        <f t="shared" si="24"/>
        <v>Mr.Phichit  Phraising</v>
      </c>
      <c r="K220" s="207" t="str">
        <f t="shared" si="25"/>
        <v>Mr.</v>
      </c>
      <c r="L220" s="208" t="s">
        <v>4593</v>
      </c>
      <c r="M220" s="208" t="s">
        <v>4826</v>
      </c>
      <c r="N220" s="207">
        <v>1</v>
      </c>
      <c r="O220" s="209">
        <v>237549</v>
      </c>
      <c r="P220" s="210">
        <f t="shared" si="26"/>
        <v>39222</v>
      </c>
      <c r="Q220" s="210">
        <f t="shared" ca="1" si="29"/>
        <v>44376</v>
      </c>
      <c r="R220" s="284">
        <f t="shared" ca="1" si="27"/>
        <v>14</v>
      </c>
      <c r="S220" s="203">
        <v>1609900837099</v>
      </c>
      <c r="T220" s="207" t="s">
        <v>6498</v>
      </c>
      <c r="U220" s="207" t="s">
        <v>5240</v>
      </c>
      <c r="V220" s="207"/>
      <c r="X220" s="199">
        <v>1</v>
      </c>
    </row>
    <row r="221" spans="1:25" s="199" customFormat="1" x14ac:dyDescent="0.3">
      <c r="A221" s="207">
        <v>220</v>
      </c>
      <c r="B221" s="207">
        <v>2</v>
      </c>
      <c r="C221" s="207">
        <v>2</v>
      </c>
      <c r="D221" s="207">
        <v>14</v>
      </c>
      <c r="E221" s="207">
        <v>19103</v>
      </c>
      <c r="F221" s="208" t="str">
        <f t="shared" ca="1" si="28"/>
        <v>เด็กชาย</v>
      </c>
      <c r="G221" s="208" t="s">
        <v>3819</v>
      </c>
      <c r="H221" s="208" t="s">
        <v>2820</v>
      </c>
      <c r="I221" s="208" t="str">
        <f t="shared" ca="1" si="23"/>
        <v>เด็กชายภูวฤทธิ์  ทองยิ้ม</v>
      </c>
      <c r="J221" s="208" t="str">
        <f t="shared" si="24"/>
        <v>Mr.Phuwarit  Thongyim</v>
      </c>
      <c r="K221" s="207" t="str">
        <f t="shared" si="25"/>
        <v>Mr.</v>
      </c>
      <c r="L221" s="208" t="s">
        <v>4594</v>
      </c>
      <c r="M221" s="208" t="s">
        <v>2821</v>
      </c>
      <c r="N221" s="207">
        <v>1</v>
      </c>
      <c r="O221" s="209">
        <v>237916</v>
      </c>
      <c r="P221" s="210">
        <f t="shared" si="26"/>
        <v>39590</v>
      </c>
      <c r="Q221" s="210">
        <f t="shared" ca="1" si="29"/>
        <v>44376</v>
      </c>
      <c r="R221" s="284">
        <f t="shared" ca="1" si="27"/>
        <v>13</v>
      </c>
      <c r="S221" s="203">
        <v>1619000039081</v>
      </c>
      <c r="T221" s="207" t="s">
        <v>6405</v>
      </c>
      <c r="U221" s="207" t="s">
        <v>5226</v>
      </c>
      <c r="V221" s="207"/>
      <c r="X221" s="199">
        <v>1</v>
      </c>
    </row>
    <row r="222" spans="1:25" s="199" customFormat="1" x14ac:dyDescent="0.3">
      <c r="A222" s="207">
        <v>221</v>
      </c>
      <c r="B222" s="207">
        <v>2</v>
      </c>
      <c r="C222" s="207">
        <v>2</v>
      </c>
      <c r="D222" s="207">
        <v>15</v>
      </c>
      <c r="E222" s="207">
        <v>19104</v>
      </c>
      <c r="F222" s="208" t="str">
        <f t="shared" ca="1" si="28"/>
        <v>เด็กชาย</v>
      </c>
      <c r="G222" s="208" t="s">
        <v>3807</v>
      </c>
      <c r="H222" s="208" t="s">
        <v>2025</v>
      </c>
      <c r="I222" s="208" t="str">
        <f t="shared" ca="1" si="23"/>
        <v>เด็กชายรชานนท์  ธูปบูชา</v>
      </c>
      <c r="J222" s="208" t="str">
        <f t="shared" si="24"/>
        <v>Mr.Rachanon  Thupbucha</v>
      </c>
      <c r="K222" s="207" t="str">
        <f t="shared" si="25"/>
        <v>Mr.</v>
      </c>
      <c r="L222" s="208" t="s">
        <v>4595</v>
      </c>
      <c r="M222" s="208" t="s">
        <v>2699</v>
      </c>
      <c r="N222" s="207">
        <v>1</v>
      </c>
      <c r="O222" s="209">
        <v>237968</v>
      </c>
      <c r="P222" s="210">
        <f t="shared" si="26"/>
        <v>39642</v>
      </c>
      <c r="Q222" s="210">
        <f t="shared" ca="1" si="29"/>
        <v>44376</v>
      </c>
      <c r="R222" s="284">
        <f t="shared" ca="1" si="27"/>
        <v>12</v>
      </c>
      <c r="S222" s="203">
        <v>1609900871581</v>
      </c>
      <c r="T222" s="207" t="s">
        <v>6505</v>
      </c>
      <c r="U222" s="207" t="s">
        <v>5228</v>
      </c>
      <c r="V222" s="207"/>
      <c r="X222" s="199">
        <v>1</v>
      </c>
    </row>
    <row r="223" spans="1:25" x14ac:dyDescent="0.3">
      <c r="A223" s="207">
        <v>222</v>
      </c>
      <c r="B223" s="207">
        <v>2</v>
      </c>
      <c r="C223" s="207">
        <v>2</v>
      </c>
      <c r="D223" s="207">
        <v>16</v>
      </c>
      <c r="E223" s="207">
        <v>19105</v>
      </c>
      <c r="F223" s="208" t="str">
        <f t="shared" ca="1" si="28"/>
        <v>เด็กชาย</v>
      </c>
      <c r="G223" s="208" t="s">
        <v>3812</v>
      </c>
      <c r="H223" s="208" t="s">
        <v>3784</v>
      </c>
      <c r="I223" s="208" t="str">
        <f t="shared" ca="1" si="23"/>
        <v>เด็กชายวันชนะ  สิมมา</v>
      </c>
      <c r="J223" s="208" t="str">
        <f t="shared" si="24"/>
        <v>Mr.Wanchana  Simma</v>
      </c>
      <c r="K223" s="207" t="str">
        <f t="shared" si="25"/>
        <v>Mr.</v>
      </c>
      <c r="L223" s="208" t="s">
        <v>4596</v>
      </c>
      <c r="M223" s="208" t="s">
        <v>4827</v>
      </c>
      <c r="N223" s="207">
        <v>1</v>
      </c>
      <c r="O223" s="209">
        <v>237585</v>
      </c>
      <c r="P223" s="210">
        <f t="shared" si="26"/>
        <v>39258</v>
      </c>
      <c r="Q223" s="210">
        <f t="shared" ca="1" si="29"/>
        <v>44376</v>
      </c>
      <c r="R223" s="284">
        <f t="shared" ca="1" si="27"/>
        <v>14</v>
      </c>
      <c r="S223" s="203">
        <v>1679000075435</v>
      </c>
      <c r="T223" s="207" t="s">
        <v>6498</v>
      </c>
      <c r="U223" s="207" t="s">
        <v>5240</v>
      </c>
      <c r="W223" s="199"/>
      <c r="X223" s="199">
        <v>1</v>
      </c>
      <c r="Y223" s="199"/>
    </row>
    <row r="224" spans="1:25" s="199" customFormat="1" x14ac:dyDescent="0.3">
      <c r="A224" s="207">
        <v>223</v>
      </c>
      <c r="B224" s="207">
        <v>2</v>
      </c>
      <c r="C224" s="207">
        <v>2</v>
      </c>
      <c r="D224" s="207">
        <v>17</v>
      </c>
      <c r="E224" s="207">
        <v>19106</v>
      </c>
      <c r="F224" s="208" t="str">
        <f t="shared" ca="1" si="28"/>
        <v>เด็กชาย</v>
      </c>
      <c r="G224" s="208" t="s">
        <v>3810</v>
      </c>
      <c r="H224" s="208" t="s">
        <v>3782</v>
      </c>
      <c r="I224" s="208" t="str">
        <f t="shared" ca="1" si="23"/>
        <v>เด็กชายสรกัณฑ์  อิ่มวงษ์</v>
      </c>
      <c r="J224" s="208" t="str">
        <f t="shared" si="24"/>
        <v>Mr.Sorakan  Imwong</v>
      </c>
      <c r="K224" s="207" t="str">
        <f t="shared" si="25"/>
        <v>Mr.</v>
      </c>
      <c r="L224" s="208" t="s">
        <v>4597</v>
      </c>
      <c r="M224" s="208" t="s">
        <v>4828</v>
      </c>
      <c r="N224" s="207">
        <v>1</v>
      </c>
      <c r="O224" s="209">
        <v>237917</v>
      </c>
      <c r="P224" s="210">
        <f t="shared" si="26"/>
        <v>39591</v>
      </c>
      <c r="Q224" s="210">
        <f t="shared" ca="1" si="29"/>
        <v>44376</v>
      </c>
      <c r="R224" s="284">
        <f t="shared" ca="1" si="27"/>
        <v>13</v>
      </c>
      <c r="S224" s="203">
        <v>1629900845334</v>
      </c>
      <c r="T224" s="207" t="s">
        <v>6498</v>
      </c>
      <c r="U224" s="207" t="s">
        <v>5240</v>
      </c>
      <c r="V224" s="207"/>
      <c r="X224" s="199">
        <v>1</v>
      </c>
    </row>
    <row r="225" spans="1:24" s="199" customFormat="1" x14ac:dyDescent="0.3">
      <c r="A225" s="207">
        <v>224</v>
      </c>
      <c r="B225" s="207">
        <v>2</v>
      </c>
      <c r="C225" s="207">
        <v>2</v>
      </c>
      <c r="D225" s="207">
        <v>18</v>
      </c>
      <c r="E225" s="207">
        <v>19107</v>
      </c>
      <c r="F225" s="208" t="str">
        <f t="shared" ca="1" si="28"/>
        <v>เด็กชาย</v>
      </c>
      <c r="G225" s="208" t="s">
        <v>3818</v>
      </c>
      <c r="H225" s="208" t="s">
        <v>3792</v>
      </c>
      <c r="I225" s="208" t="str">
        <f t="shared" ca="1" si="23"/>
        <v>เด็กชายสรยุทธ  น้อยกลัด</v>
      </c>
      <c r="J225" s="208" t="str">
        <f t="shared" si="24"/>
        <v>Mr.Sorayut  Noiklat</v>
      </c>
      <c r="K225" s="207" t="str">
        <f t="shared" si="25"/>
        <v>Mr.</v>
      </c>
      <c r="L225" s="208" t="s">
        <v>2557</v>
      </c>
      <c r="M225" s="208" t="s">
        <v>4829</v>
      </c>
      <c r="N225" s="207">
        <v>1</v>
      </c>
      <c r="O225" s="209">
        <v>237854</v>
      </c>
      <c r="P225" s="210">
        <f t="shared" si="26"/>
        <v>39528</v>
      </c>
      <c r="Q225" s="210">
        <f t="shared" ca="1" si="29"/>
        <v>44376</v>
      </c>
      <c r="R225" s="284">
        <f t="shared" ca="1" si="27"/>
        <v>13</v>
      </c>
      <c r="S225" s="203">
        <v>1149901035411</v>
      </c>
      <c r="T225" s="207" t="s">
        <v>6408</v>
      </c>
      <c r="U225" s="207" t="s">
        <v>5239</v>
      </c>
      <c r="V225" s="207"/>
      <c r="X225" s="199">
        <v>1</v>
      </c>
    </row>
    <row r="226" spans="1:24" s="199" customFormat="1" x14ac:dyDescent="0.3">
      <c r="A226" s="207">
        <v>225</v>
      </c>
      <c r="B226" s="207">
        <v>2</v>
      </c>
      <c r="C226" s="207">
        <v>2</v>
      </c>
      <c r="D226" s="207">
        <v>19</v>
      </c>
      <c r="E226" s="207">
        <v>19108</v>
      </c>
      <c r="F226" s="208" t="str">
        <f t="shared" ca="1" si="28"/>
        <v>เด็กชาย</v>
      </c>
      <c r="G226" s="208" t="s">
        <v>3813</v>
      </c>
      <c r="H226" s="208" t="s">
        <v>3785</v>
      </c>
      <c r="I226" s="208" t="str">
        <f t="shared" ca="1" si="23"/>
        <v>เด็กชายอธิวัฒน์  ทับเพ็ชร์</v>
      </c>
      <c r="J226" s="208" t="str">
        <f t="shared" si="24"/>
        <v>Mr.Athiwat  Thapphet</v>
      </c>
      <c r="K226" s="207" t="str">
        <f t="shared" si="25"/>
        <v>Mr.</v>
      </c>
      <c r="L226" s="208" t="s">
        <v>4598</v>
      </c>
      <c r="M226" s="208" t="s">
        <v>4830</v>
      </c>
      <c r="N226" s="207">
        <v>1</v>
      </c>
      <c r="O226" s="209">
        <v>237722</v>
      </c>
      <c r="P226" s="210">
        <f t="shared" si="26"/>
        <v>39395</v>
      </c>
      <c r="Q226" s="210">
        <f t="shared" ca="1" si="29"/>
        <v>44376</v>
      </c>
      <c r="R226" s="284">
        <f t="shared" ca="1" si="27"/>
        <v>13</v>
      </c>
      <c r="S226" s="203">
        <v>1609900858801</v>
      </c>
      <c r="T226" s="207" t="s">
        <v>6498</v>
      </c>
      <c r="U226" s="207" t="s">
        <v>5240</v>
      </c>
      <c r="V226" s="207"/>
      <c r="X226" s="199">
        <v>1</v>
      </c>
    </row>
    <row r="227" spans="1:24" s="199" customFormat="1" x14ac:dyDescent="0.3">
      <c r="A227" s="207">
        <v>226</v>
      </c>
      <c r="B227" s="207">
        <v>2</v>
      </c>
      <c r="C227" s="207">
        <v>2</v>
      </c>
      <c r="D227" s="207">
        <v>20</v>
      </c>
      <c r="E227" s="207">
        <v>19109</v>
      </c>
      <c r="F227" s="208" t="str">
        <f t="shared" ca="1" si="28"/>
        <v>เด็กชาย</v>
      </c>
      <c r="G227" s="208" t="s">
        <v>1712</v>
      </c>
      <c r="H227" s="208" t="s">
        <v>3780</v>
      </c>
      <c r="I227" s="208" t="str">
        <f t="shared" ca="1" si="23"/>
        <v>เด็กชายอภิสิทธิ์  โตส้ม</v>
      </c>
      <c r="J227" s="208" t="str">
        <f t="shared" si="24"/>
        <v>Mr.Aphisit  Tosom</v>
      </c>
      <c r="K227" s="207" t="str">
        <f t="shared" si="25"/>
        <v>Mr.</v>
      </c>
      <c r="L227" s="208" t="s">
        <v>1705</v>
      </c>
      <c r="M227" s="208" t="s">
        <v>4831</v>
      </c>
      <c r="N227" s="207">
        <v>1</v>
      </c>
      <c r="O227" s="209">
        <v>237638</v>
      </c>
      <c r="P227" s="210">
        <f t="shared" si="26"/>
        <v>39311</v>
      </c>
      <c r="Q227" s="210">
        <f t="shared" ca="1" si="29"/>
        <v>44376</v>
      </c>
      <c r="R227" s="284">
        <f t="shared" ca="1" si="27"/>
        <v>13</v>
      </c>
      <c r="S227" s="203">
        <v>1539900986176</v>
      </c>
      <c r="T227" s="207" t="s">
        <v>6505</v>
      </c>
      <c r="U227" s="207" t="s">
        <v>5228</v>
      </c>
      <c r="V227" s="207"/>
      <c r="X227" s="199">
        <v>1</v>
      </c>
    </row>
    <row r="228" spans="1:24" s="199" customFormat="1" x14ac:dyDescent="0.3">
      <c r="A228" s="207">
        <v>227</v>
      </c>
      <c r="B228" s="207">
        <v>2</v>
      </c>
      <c r="C228" s="207">
        <v>2</v>
      </c>
      <c r="D228" s="207">
        <v>21</v>
      </c>
      <c r="E228" s="207">
        <v>19110</v>
      </c>
      <c r="F228" s="208" t="str">
        <f t="shared" ca="1" si="28"/>
        <v>นาย</v>
      </c>
      <c r="G228" s="208" t="s">
        <v>4531</v>
      </c>
      <c r="H228" s="208" t="s">
        <v>2382</v>
      </c>
      <c r="I228" s="208" t="str">
        <f t="shared" ca="1" si="23"/>
        <v>นายอครพล  ชมชื่น</v>
      </c>
      <c r="J228" s="208" t="str">
        <f t="shared" si="24"/>
        <v>Mr.Akhonphon  Chomchuen</v>
      </c>
      <c r="K228" s="207" t="str">
        <f t="shared" si="25"/>
        <v>Mr.</v>
      </c>
      <c r="L228" s="208" t="s">
        <v>4599</v>
      </c>
      <c r="M228" s="208" t="s">
        <v>2692</v>
      </c>
      <c r="N228" s="207">
        <v>1</v>
      </c>
      <c r="O228" s="209">
        <v>237165</v>
      </c>
      <c r="P228" s="210">
        <f t="shared" si="26"/>
        <v>38838</v>
      </c>
      <c r="Q228" s="210">
        <f t="shared" ca="1" si="29"/>
        <v>44376</v>
      </c>
      <c r="R228" s="284">
        <f t="shared" ca="1" si="27"/>
        <v>15</v>
      </c>
      <c r="S228" s="203">
        <v>1679000080617</v>
      </c>
      <c r="T228" s="207" t="s">
        <v>6498</v>
      </c>
      <c r="U228" s="207" t="s">
        <v>5240</v>
      </c>
      <c r="V228" s="207"/>
      <c r="X228" s="199">
        <v>1</v>
      </c>
    </row>
    <row r="229" spans="1:24" s="199" customFormat="1" x14ac:dyDescent="0.3">
      <c r="A229" s="207">
        <v>228</v>
      </c>
      <c r="B229" s="207">
        <v>2</v>
      </c>
      <c r="C229" s="207">
        <v>2</v>
      </c>
      <c r="D229" s="207">
        <v>22</v>
      </c>
      <c r="E229" s="207">
        <v>19111</v>
      </c>
      <c r="F229" s="208" t="str">
        <f t="shared" ca="1" si="28"/>
        <v>เด็กชาย</v>
      </c>
      <c r="G229" s="208" t="s">
        <v>832</v>
      </c>
      <c r="H229" s="208" t="s">
        <v>3791</v>
      </c>
      <c r="I229" s="208" t="str">
        <f t="shared" ca="1" si="23"/>
        <v>เด็กชายอานนท์  แสงเงิน</v>
      </c>
      <c r="J229" s="208" t="str">
        <f t="shared" si="24"/>
        <v>Mr.Anon  Saengngoen</v>
      </c>
      <c r="K229" s="207" t="str">
        <f t="shared" si="25"/>
        <v>Mr.</v>
      </c>
      <c r="L229" s="208" t="s">
        <v>4600</v>
      </c>
      <c r="M229" s="208" t="s">
        <v>4832</v>
      </c>
      <c r="N229" s="207">
        <v>1</v>
      </c>
      <c r="O229" s="209">
        <v>237720</v>
      </c>
      <c r="P229" s="210">
        <f t="shared" si="26"/>
        <v>39393</v>
      </c>
      <c r="Q229" s="210">
        <f t="shared" ca="1" si="29"/>
        <v>44376</v>
      </c>
      <c r="R229" s="284">
        <f t="shared" ca="1" si="27"/>
        <v>13</v>
      </c>
      <c r="S229" s="203">
        <v>1609900858614</v>
      </c>
      <c r="T229" s="207" t="s">
        <v>6408</v>
      </c>
      <c r="U229" s="207" t="s">
        <v>5239</v>
      </c>
      <c r="V229" s="207"/>
      <c r="X229" s="199">
        <v>1</v>
      </c>
    </row>
    <row r="230" spans="1:24" s="199" customFormat="1" x14ac:dyDescent="0.3">
      <c r="A230" s="207">
        <v>229</v>
      </c>
      <c r="B230" s="207">
        <v>2</v>
      </c>
      <c r="C230" s="207">
        <v>2</v>
      </c>
      <c r="D230" s="207">
        <v>23</v>
      </c>
      <c r="E230" s="207">
        <v>19594</v>
      </c>
      <c r="F230" s="208" t="s">
        <v>446</v>
      </c>
      <c r="G230" s="208" t="s">
        <v>4445</v>
      </c>
      <c r="H230" s="208" t="s">
        <v>5303</v>
      </c>
      <c r="I230" s="208" t="str">
        <f t="shared" si="23"/>
        <v>เด็กชายสุริยะ  พุทธจันทรา</v>
      </c>
      <c r="J230" s="208" t="str">
        <f t="shared" si="24"/>
        <v>Mr.Suriya  Phutthajantha</v>
      </c>
      <c r="K230" s="207" t="str">
        <f t="shared" si="25"/>
        <v>Mr.</v>
      </c>
      <c r="L230" s="208" t="s">
        <v>4678</v>
      </c>
      <c r="M230" s="208" t="s">
        <v>5899</v>
      </c>
      <c r="N230" s="207">
        <v>1</v>
      </c>
      <c r="O230" s="209">
        <v>237682</v>
      </c>
      <c r="P230" s="210">
        <f t="shared" si="26"/>
        <v>39355</v>
      </c>
      <c r="Q230" s="210">
        <f t="shared" ca="1" si="29"/>
        <v>44376</v>
      </c>
      <c r="R230" s="284">
        <f t="shared" ca="1" si="27"/>
        <v>13</v>
      </c>
      <c r="S230" s="203">
        <v>1129902057761</v>
      </c>
      <c r="T230" s="207" t="s">
        <v>6497</v>
      </c>
      <c r="U230" s="207" t="s">
        <v>5241</v>
      </c>
      <c r="V230" s="207"/>
      <c r="X230" s="199">
        <v>1</v>
      </c>
    </row>
    <row r="231" spans="1:24" s="199" customFormat="1" x14ac:dyDescent="0.3">
      <c r="A231" s="207">
        <v>230</v>
      </c>
      <c r="B231" s="207">
        <v>2</v>
      </c>
      <c r="C231" s="207">
        <v>2</v>
      </c>
      <c r="D231" s="207">
        <v>24</v>
      </c>
      <c r="E231" s="207">
        <v>19595</v>
      </c>
      <c r="F231" s="208" t="s">
        <v>446</v>
      </c>
      <c r="G231" s="208" t="s">
        <v>5304</v>
      </c>
      <c r="H231" s="208" t="s">
        <v>5305</v>
      </c>
      <c r="I231" s="208" t="str">
        <f t="shared" si="23"/>
        <v>เด็กชายวิรีทธิพลธ์    สมพันธ์</v>
      </c>
      <c r="J231" s="208" t="str">
        <f t="shared" si="24"/>
        <v>Mr.Wieeritthiphon  Somphan</v>
      </c>
      <c r="K231" s="207" t="str">
        <f t="shared" si="25"/>
        <v>Mr.</v>
      </c>
      <c r="L231" s="208" t="s">
        <v>5900</v>
      </c>
      <c r="M231" s="208" t="s">
        <v>4864</v>
      </c>
      <c r="N231" s="207">
        <v>1</v>
      </c>
      <c r="O231" s="209">
        <v>237904</v>
      </c>
      <c r="P231" s="210">
        <f t="shared" si="26"/>
        <v>39578</v>
      </c>
      <c r="Q231" s="210">
        <f t="shared" ca="1" si="29"/>
        <v>44376</v>
      </c>
      <c r="R231" s="284">
        <f t="shared" ca="1" si="27"/>
        <v>13</v>
      </c>
      <c r="S231" s="203">
        <v>1100401421888</v>
      </c>
      <c r="T231" s="207" t="s">
        <v>6498</v>
      </c>
      <c r="U231" s="207" t="s">
        <v>5240</v>
      </c>
      <c r="V231" s="207"/>
      <c r="X231" s="199">
        <v>1</v>
      </c>
    </row>
    <row r="232" spans="1:24" s="199" customFormat="1" x14ac:dyDescent="0.3">
      <c r="A232" s="207">
        <v>231</v>
      </c>
      <c r="B232" s="207">
        <v>2</v>
      </c>
      <c r="C232" s="207">
        <v>2</v>
      </c>
      <c r="D232" s="207">
        <v>25</v>
      </c>
      <c r="E232" s="207">
        <v>19596</v>
      </c>
      <c r="F232" s="208" t="s">
        <v>446</v>
      </c>
      <c r="G232" s="208" t="s">
        <v>5324</v>
      </c>
      <c r="H232" s="208" t="s">
        <v>1900</v>
      </c>
      <c r="I232" s="208" t="str">
        <f t="shared" si="23"/>
        <v>เด็กชายจรัญ  สิงห์สาธร</v>
      </c>
      <c r="J232" s="208" t="str">
        <f t="shared" si="24"/>
        <v>Mr.Jarun  Singsathorn</v>
      </c>
      <c r="K232" s="207" t="str">
        <f t="shared" si="25"/>
        <v>Mr.</v>
      </c>
      <c r="L232" s="208" t="s">
        <v>5901</v>
      </c>
      <c r="M232" s="208" t="s">
        <v>5902</v>
      </c>
      <c r="N232" s="207">
        <v>1</v>
      </c>
      <c r="O232" s="209">
        <v>237196</v>
      </c>
      <c r="P232" s="210">
        <f t="shared" si="26"/>
        <v>38869</v>
      </c>
      <c r="Q232" s="210">
        <f t="shared" ca="1" si="29"/>
        <v>44376</v>
      </c>
      <c r="R232" s="284">
        <f t="shared" ca="1" si="27"/>
        <v>15</v>
      </c>
      <c r="S232" s="203">
        <v>1609900788438</v>
      </c>
      <c r="T232" s="207" t="s">
        <v>6505</v>
      </c>
      <c r="U232" s="207" t="s">
        <v>5228</v>
      </c>
      <c r="V232" s="207"/>
      <c r="X232" s="199">
        <v>1</v>
      </c>
    </row>
    <row r="233" spans="1:24" s="199" customFormat="1" x14ac:dyDescent="0.3">
      <c r="A233" s="207">
        <v>232</v>
      </c>
      <c r="B233" s="207">
        <v>2</v>
      </c>
      <c r="C233" s="207">
        <v>2</v>
      </c>
      <c r="D233" s="207">
        <v>26</v>
      </c>
      <c r="E233" s="207">
        <v>19597</v>
      </c>
      <c r="F233" s="208" t="s">
        <v>446</v>
      </c>
      <c r="G233" s="208" t="s">
        <v>5341</v>
      </c>
      <c r="H233" s="208" t="s">
        <v>5342</v>
      </c>
      <c r="I233" s="208" t="str">
        <f t="shared" si="23"/>
        <v>เด็กชายดุษฎี  ศรีโพธา</v>
      </c>
      <c r="J233" s="208" t="str">
        <f t="shared" si="24"/>
        <v>Mr.Dusadee  Sriphotha</v>
      </c>
      <c r="K233" s="207" t="str">
        <f t="shared" si="25"/>
        <v>Mr.</v>
      </c>
      <c r="L233" s="208" t="s">
        <v>5903</v>
      </c>
      <c r="M233" s="208" t="s">
        <v>5904</v>
      </c>
      <c r="N233" s="207">
        <v>1</v>
      </c>
      <c r="O233" s="209">
        <v>237478</v>
      </c>
      <c r="P233" s="210">
        <f t="shared" si="26"/>
        <v>39151</v>
      </c>
      <c r="Q233" s="210">
        <f t="shared" ca="1" si="29"/>
        <v>44376</v>
      </c>
      <c r="R233" s="284">
        <f t="shared" ca="1" si="27"/>
        <v>14</v>
      </c>
      <c r="S233" s="203">
        <v>1659902389778</v>
      </c>
      <c r="T233" s="207" t="s">
        <v>6505</v>
      </c>
      <c r="U233" s="207" t="s">
        <v>5228</v>
      </c>
      <c r="V233" s="207"/>
      <c r="X233" s="199">
        <v>1</v>
      </c>
    </row>
    <row r="234" spans="1:24" s="199" customFormat="1" x14ac:dyDescent="0.3">
      <c r="A234" s="207">
        <v>233</v>
      </c>
      <c r="B234" s="207">
        <v>2</v>
      </c>
      <c r="C234" s="207">
        <v>2</v>
      </c>
      <c r="D234" s="207">
        <v>27</v>
      </c>
      <c r="E234" s="207">
        <v>19598</v>
      </c>
      <c r="F234" s="208" t="s">
        <v>5339</v>
      </c>
      <c r="G234" s="208" t="s">
        <v>5343</v>
      </c>
      <c r="H234" s="208" t="s">
        <v>5344</v>
      </c>
      <c r="I234" s="208" t="str">
        <f t="shared" si="23"/>
        <v>เด็กชาบยนนทกร  นิลเสถียร</v>
      </c>
      <c r="J234" s="208" t="str">
        <f t="shared" si="24"/>
        <v>Mr.Nonthakorn  Ninsathian</v>
      </c>
      <c r="K234" s="207" t="str">
        <f t="shared" si="25"/>
        <v>Mr.</v>
      </c>
      <c r="L234" s="208" t="s">
        <v>5905</v>
      </c>
      <c r="M234" s="208" t="s">
        <v>5906</v>
      </c>
      <c r="N234" s="207">
        <v>1</v>
      </c>
      <c r="O234" s="209">
        <v>237897</v>
      </c>
      <c r="P234" s="210">
        <f t="shared" si="26"/>
        <v>39571</v>
      </c>
      <c r="Q234" s="210">
        <f t="shared" ca="1" si="29"/>
        <v>44376</v>
      </c>
      <c r="R234" s="284">
        <f t="shared" ca="1" si="27"/>
        <v>13</v>
      </c>
      <c r="S234" s="203">
        <v>1608700043560</v>
      </c>
      <c r="T234" s="207" t="s">
        <v>6505</v>
      </c>
      <c r="U234" s="207" t="s">
        <v>5228</v>
      </c>
      <c r="V234" s="207"/>
      <c r="X234" s="199">
        <v>1</v>
      </c>
    </row>
    <row r="235" spans="1:24" s="199" customFormat="1" x14ac:dyDescent="0.3">
      <c r="A235" s="207">
        <v>234</v>
      </c>
      <c r="B235" s="207">
        <v>2</v>
      </c>
      <c r="C235" s="207">
        <v>2</v>
      </c>
      <c r="D235" s="207">
        <v>28</v>
      </c>
      <c r="E235" s="207">
        <v>19112</v>
      </c>
      <c r="F235" s="208" t="str">
        <f t="shared" ref="F235:F266" ca="1" si="30">IF(R235&gt;=15,IF(N235=1,"นาย","นางสาว"),IF(N235=1,"เด็กชาย","เด็กหญิง"))</f>
        <v>เด็กหญิง</v>
      </c>
      <c r="G235" s="208" t="s">
        <v>1858</v>
      </c>
      <c r="H235" s="208" t="s">
        <v>3802</v>
      </c>
      <c r="I235" s="208" t="str">
        <f t="shared" ca="1" si="23"/>
        <v>เด็กหญิงกมลชนก  ขะบูรณ์</v>
      </c>
      <c r="J235" s="208" t="str">
        <f t="shared" si="24"/>
        <v>Ms.Kamonchanok  Khabun</v>
      </c>
      <c r="K235" s="207" t="str">
        <f t="shared" si="25"/>
        <v>Ms.</v>
      </c>
      <c r="L235" s="208" t="s">
        <v>2682</v>
      </c>
      <c r="M235" s="208" t="s">
        <v>4833</v>
      </c>
      <c r="N235" s="207">
        <v>2</v>
      </c>
      <c r="O235" s="209">
        <v>237634</v>
      </c>
      <c r="P235" s="210">
        <f t="shared" si="26"/>
        <v>39307</v>
      </c>
      <c r="Q235" s="210">
        <f t="shared" ref="Q235:Q241" ca="1" si="31">TODAY()</f>
        <v>44376</v>
      </c>
      <c r="R235" s="284">
        <f t="shared" ca="1" si="27"/>
        <v>13</v>
      </c>
      <c r="S235" s="203">
        <v>1609900846527</v>
      </c>
      <c r="T235" s="207" t="s">
        <v>6497</v>
      </c>
      <c r="U235" s="207" t="s">
        <v>5241</v>
      </c>
      <c r="V235" s="207"/>
      <c r="X235" s="199">
        <v>1</v>
      </c>
    </row>
    <row r="236" spans="1:24" s="199" customFormat="1" x14ac:dyDescent="0.3">
      <c r="A236" s="207">
        <v>235</v>
      </c>
      <c r="B236" s="207">
        <v>2</v>
      </c>
      <c r="C236" s="207">
        <v>2</v>
      </c>
      <c r="D236" s="207">
        <v>29</v>
      </c>
      <c r="E236" s="207">
        <v>19113</v>
      </c>
      <c r="F236" s="208" t="str">
        <f t="shared" ca="1" si="30"/>
        <v>เด็กหญิง</v>
      </c>
      <c r="G236" s="208" t="s">
        <v>3833</v>
      </c>
      <c r="H236" s="208" t="s">
        <v>3805</v>
      </c>
      <c r="I236" s="208" t="str">
        <f t="shared" ca="1" si="23"/>
        <v>เด็กหญิงกานต์ธิดา  ยิวคิม</v>
      </c>
      <c r="J236" s="208" t="str">
        <f t="shared" si="24"/>
        <v>Ms.Kanthida  Yiokhim</v>
      </c>
      <c r="K236" s="207" t="str">
        <f t="shared" si="25"/>
        <v>Ms.</v>
      </c>
      <c r="L236" s="208" t="s">
        <v>4601</v>
      </c>
      <c r="M236" s="208" t="s">
        <v>4834</v>
      </c>
      <c r="N236" s="207">
        <v>2</v>
      </c>
      <c r="O236" s="209">
        <v>237612</v>
      </c>
      <c r="P236" s="210">
        <f t="shared" si="26"/>
        <v>39285</v>
      </c>
      <c r="Q236" s="210">
        <f t="shared" ca="1" si="31"/>
        <v>44376</v>
      </c>
      <c r="R236" s="284">
        <f t="shared" ca="1" si="27"/>
        <v>13</v>
      </c>
      <c r="S236" s="203">
        <v>1600102025447</v>
      </c>
      <c r="T236" s="207" t="s">
        <v>6505</v>
      </c>
      <c r="U236" s="207" t="s">
        <v>5228</v>
      </c>
      <c r="V236" s="207"/>
      <c r="X236" s="199">
        <v>1</v>
      </c>
    </row>
    <row r="237" spans="1:24" s="199" customFormat="1" x14ac:dyDescent="0.3">
      <c r="A237" s="207">
        <v>236</v>
      </c>
      <c r="B237" s="207">
        <v>2</v>
      </c>
      <c r="C237" s="207">
        <v>2</v>
      </c>
      <c r="D237" s="207">
        <v>30</v>
      </c>
      <c r="E237" s="207">
        <v>19114</v>
      </c>
      <c r="F237" s="208" t="str">
        <f t="shared" ca="1" si="30"/>
        <v>เด็กหญิง</v>
      </c>
      <c r="G237" s="208" t="s">
        <v>146</v>
      </c>
      <c r="H237" s="208" t="s">
        <v>3797</v>
      </c>
      <c r="I237" s="208" t="str">
        <f t="shared" ca="1" si="23"/>
        <v>เด็กหญิงณภัทร  นิลแก้ว</v>
      </c>
      <c r="J237" s="208" t="str">
        <f t="shared" si="24"/>
        <v>Ms.Naphat  Ninkaeo</v>
      </c>
      <c r="K237" s="207" t="str">
        <f t="shared" si="25"/>
        <v>Ms.</v>
      </c>
      <c r="L237" s="208" t="s">
        <v>1970</v>
      </c>
      <c r="M237" s="208" t="s">
        <v>4835</v>
      </c>
      <c r="N237" s="207">
        <v>2</v>
      </c>
      <c r="O237" s="209">
        <v>237423</v>
      </c>
      <c r="P237" s="210">
        <f t="shared" si="26"/>
        <v>39096</v>
      </c>
      <c r="Q237" s="210">
        <f t="shared" ca="1" si="31"/>
        <v>44376</v>
      </c>
      <c r="R237" s="284">
        <f t="shared" ca="1" si="27"/>
        <v>14</v>
      </c>
      <c r="S237" s="203">
        <v>1600102015450</v>
      </c>
      <c r="T237" s="207" t="s">
        <v>6504</v>
      </c>
      <c r="U237" s="207" t="s">
        <v>5243</v>
      </c>
      <c r="V237" s="207"/>
      <c r="X237" s="199">
        <v>1</v>
      </c>
    </row>
    <row r="238" spans="1:24" s="199" customFormat="1" x14ac:dyDescent="0.3">
      <c r="A238" s="207">
        <v>237</v>
      </c>
      <c r="B238" s="207">
        <v>2</v>
      </c>
      <c r="C238" s="207">
        <v>2</v>
      </c>
      <c r="D238" s="207">
        <v>31</v>
      </c>
      <c r="E238" s="207">
        <v>19115</v>
      </c>
      <c r="F238" s="208" t="str">
        <f t="shared" ca="1" si="30"/>
        <v>เด็กหญิง</v>
      </c>
      <c r="G238" s="208" t="s">
        <v>2186</v>
      </c>
      <c r="H238" s="208" t="s">
        <v>3743</v>
      </c>
      <c r="I238" s="208" t="str">
        <f t="shared" ca="1" si="23"/>
        <v>เด็กหญิงธัญชนก  เปี่ยมสุก</v>
      </c>
      <c r="J238" s="208" t="str">
        <f t="shared" si="24"/>
        <v>Ms.Thanyachanok  Piamsuk</v>
      </c>
      <c r="K238" s="207" t="str">
        <f t="shared" si="25"/>
        <v>Ms.</v>
      </c>
      <c r="L238" s="208" t="s">
        <v>2481</v>
      </c>
      <c r="M238" s="208" t="s">
        <v>4815</v>
      </c>
      <c r="N238" s="207">
        <v>2</v>
      </c>
      <c r="O238" s="209">
        <v>237959</v>
      </c>
      <c r="P238" s="210">
        <f t="shared" si="26"/>
        <v>39633</v>
      </c>
      <c r="Q238" s="210">
        <f t="shared" ca="1" si="31"/>
        <v>44376</v>
      </c>
      <c r="R238" s="284">
        <f t="shared" ca="1" si="27"/>
        <v>12</v>
      </c>
      <c r="S238" s="203">
        <v>1609900889218</v>
      </c>
      <c r="T238" s="207" t="s">
        <v>6404</v>
      </c>
      <c r="U238" s="207" t="s">
        <v>5225</v>
      </c>
      <c r="V238" s="207"/>
      <c r="X238" s="199">
        <v>1</v>
      </c>
    </row>
    <row r="239" spans="1:24" s="199" customFormat="1" x14ac:dyDescent="0.3">
      <c r="A239" s="207">
        <v>238</v>
      </c>
      <c r="B239" s="207">
        <v>2</v>
      </c>
      <c r="C239" s="207">
        <v>2</v>
      </c>
      <c r="D239" s="207">
        <v>32</v>
      </c>
      <c r="E239" s="207">
        <v>19116</v>
      </c>
      <c r="F239" s="208" t="str">
        <f t="shared" ca="1" si="30"/>
        <v>เด็กหญิง</v>
      </c>
      <c r="G239" s="208" t="s">
        <v>3824</v>
      </c>
      <c r="H239" s="208" t="s">
        <v>2142</v>
      </c>
      <c r="I239" s="208" t="str">
        <f t="shared" ca="1" si="23"/>
        <v>เด็กหญิงนุจเนตร  ชูวงษ์</v>
      </c>
      <c r="J239" s="208" t="str">
        <f t="shared" si="24"/>
        <v>Ms.Nutnet  Chuwong</v>
      </c>
      <c r="K239" s="207" t="str">
        <f t="shared" si="25"/>
        <v>Ms.</v>
      </c>
      <c r="L239" s="208" t="s">
        <v>4602</v>
      </c>
      <c r="M239" s="208" t="s">
        <v>2484</v>
      </c>
      <c r="N239" s="207">
        <v>2</v>
      </c>
      <c r="O239" s="209">
        <v>237663</v>
      </c>
      <c r="P239" s="210">
        <f t="shared" si="26"/>
        <v>39336</v>
      </c>
      <c r="Q239" s="210">
        <f t="shared" ca="1" si="31"/>
        <v>44376</v>
      </c>
      <c r="R239" s="284">
        <f t="shared" ca="1" si="27"/>
        <v>13</v>
      </c>
      <c r="S239" s="203">
        <v>1101801528958</v>
      </c>
      <c r="T239" s="207" t="s">
        <v>6505</v>
      </c>
      <c r="U239" s="207" t="s">
        <v>5228</v>
      </c>
      <c r="V239" s="207"/>
      <c r="X239" s="199">
        <v>1</v>
      </c>
    </row>
    <row r="240" spans="1:24" s="199" customFormat="1" x14ac:dyDescent="0.3">
      <c r="A240" s="207">
        <v>239</v>
      </c>
      <c r="B240" s="207">
        <v>2</v>
      </c>
      <c r="C240" s="207">
        <v>2</v>
      </c>
      <c r="D240" s="207">
        <v>33</v>
      </c>
      <c r="E240" s="207">
        <v>19117</v>
      </c>
      <c r="F240" s="208" t="str">
        <f t="shared" ca="1" si="30"/>
        <v>เด็กหญิง</v>
      </c>
      <c r="G240" s="208" t="s">
        <v>3827</v>
      </c>
      <c r="H240" s="208" t="s">
        <v>3800</v>
      </c>
      <c r="I240" s="208" t="str">
        <f t="shared" ca="1" si="23"/>
        <v>เด็กหญิงปรียาภรณ์  ทัพชุมพล</v>
      </c>
      <c r="J240" s="208" t="str">
        <f t="shared" si="24"/>
        <v>Ms.Priyaphon  Thapchumphon</v>
      </c>
      <c r="K240" s="207" t="str">
        <f t="shared" si="25"/>
        <v>Ms.</v>
      </c>
      <c r="L240" s="208" t="s">
        <v>4603</v>
      </c>
      <c r="M240" s="208" t="s">
        <v>4836</v>
      </c>
      <c r="N240" s="207">
        <v>2</v>
      </c>
      <c r="O240" s="209">
        <v>237664</v>
      </c>
      <c r="P240" s="210">
        <f t="shared" si="26"/>
        <v>39337</v>
      </c>
      <c r="Q240" s="210">
        <f t="shared" ca="1" si="31"/>
        <v>44376</v>
      </c>
      <c r="R240" s="284">
        <f t="shared" ca="1" si="27"/>
        <v>13</v>
      </c>
      <c r="S240" s="203">
        <v>1601101425272</v>
      </c>
      <c r="T240" s="207" t="s">
        <v>6497</v>
      </c>
      <c r="U240" s="207" t="s">
        <v>5241</v>
      </c>
      <c r="V240" s="207"/>
      <c r="X240" s="199">
        <v>1</v>
      </c>
    </row>
    <row r="241" spans="1:25" s="199" customFormat="1" x14ac:dyDescent="0.3">
      <c r="A241" s="207">
        <v>240</v>
      </c>
      <c r="B241" s="207">
        <v>2</v>
      </c>
      <c r="C241" s="207">
        <v>2</v>
      </c>
      <c r="D241" s="207">
        <v>34</v>
      </c>
      <c r="E241" s="207">
        <v>19118</v>
      </c>
      <c r="F241" s="208" t="str">
        <f t="shared" ca="1" si="30"/>
        <v>เด็กหญิง</v>
      </c>
      <c r="G241" s="208" t="s">
        <v>3829</v>
      </c>
      <c r="H241" s="208" t="s">
        <v>2232</v>
      </c>
      <c r="I241" s="208" t="str">
        <f t="shared" ca="1" si="23"/>
        <v>เด็กหญิงพิมพ์ลภัส  อินทชัย</v>
      </c>
      <c r="J241" s="208" t="str">
        <f t="shared" si="24"/>
        <v>Ms.Phimphat  Inthachai</v>
      </c>
      <c r="K241" s="207" t="str">
        <f t="shared" si="25"/>
        <v>Ms.</v>
      </c>
      <c r="L241" s="208" t="s">
        <v>4604</v>
      </c>
      <c r="M241" s="208" t="s">
        <v>2711</v>
      </c>
      <c r="N241" s="207">
        <v>2</v>
      </c>
      <c r="O241" s="209">
        <v>237804</v>
      </c>
      <c r="P241" s="210">
        <f t="shared" si="26"/>
        <v>39477</v>
      </c>
      <c r="Q241" s="210">
        <f t="shared" ca="1" si="31"/>
        <v>44376</v>
      </c>
      <c r="R241" s="284">
        <f t="shared" ca="1" si="27"/>
        <v>13</v>
      </c>
      <c r="S241" s="203">
        <v>1600300136890</v>
      </c>
      <c r="T241" s="207" t="s">
        <v>6504</v>
      </c>
      <c r="U241" s="207" t="s">
        <v>5243</v>
      </c>
      <c r="V241" s="207"/>
      <c r="X241" s="199">
        <v>1</v>
      </c>
    </row>
    <row r="242" spans="1:25" s="199" customFormat="1" x14ac:dyDescent="0.3">
      <c r="A242" s="207">
        <v>241</v>
      </c>
      <c r="B242" s="207">
        <v>2</v>
      </c>
      <c r="C242" s="207">
        <v>2</v>
      </c>
      <c r="D242" s="207">
        <v>35</v>
      </c>
      <c r="E242" s="207">
        <v>19119</v>
      </c>
      <c r="F242" s="208" t="str">
        <f t="shared" ca="1" si="30"/>
        <v>เด็กหญิง</v>
      </c>
      <c r="G242" s="208" t="s">
        <v>3828</v>
      </c>
      <c r="H242" s="208" t="s">
        <v>3801</v>
      </c>
      <c r="I242" s="208" t="str">
        <f t="shared" ca="1" si="23"/>
        <v>เด็กหญิงไพลิน  สาดนอก</v>
      </c>
      <c r="J242" s="208" t="str">
        <f t="shared" si="24"/>
        <v>Ms.Phailin  Satnok</v>
      </c>
      <c r="K242" s="207" t="str">
        <f t="shared" si="25"/>
        <v>Ms.</v>
      </c>
      <c r="L242" s="208" t="s">
        <v>4605</v>
      </c>
      <c r="M242" s="208" t="s">
        <v>4837</v>
      </c>
      <c r="N242" s="207">
        <v>2</v>
      </c>
      <c r="O242" s="209">
        <v>237654</v>
      </c>
      <c r="P242" s="210">
        <f t="shared" si="26"/>
        <v>39327</v>
      </c>
      <c r="Q242" s="210">
        <f t="shared" ca="1" si="12"/>
        <v>44376</v>
      </c>
      <c r="R242" s="284">
        <f t="shared" ca="1" si="27"/>
        <v>13</v>
      </c>
      <c r="S242" s="203">
        <v>1609900849160</v>
      </c>
      <c r="T242" s="207" t="s">
        <v>6408</v>
      </c>
      <c r="U242" s="207" t="s">
        <v>5239</v>
      </c>
      <c r="V242" s="207"/>
      <c r="X242" s="199">
        <v>1</v>
      </c>
    </row>
    <row r="243" spans="1:25" s="199" customFormat="1" x14ac:dyDescent="0.3">
      <c r="A243" s="207">
        <v>242</v>
      </c>
      <c r="B243" s="207">
        <v>2</v>
      </c>
      <c r="C243" s="207">
        <v>2</v>
      </c>
      <c r="D243" s="207">
        <v>36</v>
      </c>
      <c r="E243" s="207">
        <v>19120</v>
      </c>
      <c r="F243" s="208" t="str">
        <f t="shared" ca="1" si="30"/>
        <v>เด็กหญิง</v>
      </c>
      <c r="G243" s="208" t="s">
        <v>3831</v>
      </c>
      <c r="H243" s="208" t="s">
        <v>3803</v>
      </c>
      <c r="I243" s="208" t="str">
        <f t="shared" ca="1" si="23"/>
        <v>เด็กหญิงวรรณทนา  ระมั่งทอง</v>
      </c>
      <c r="J243" s="208" t="str">
        <f t="shared" si="24"/>
        <v>Ms.Wannathana  Ramangthong</v>
      </c>
      <c r="K243" s="207" t="str">
        <f t="shared" si="25"/>
        <v>Ms.</v>
      </c>
      <c r="L243" s="208" t="s">
        <v>4606</v>
      </c>
      <c r="M243" s="208" t="s">
        <v>4838</v>
      </c>
      <c r="N243" s="207">
        <v>2</v>
      </c>
      <c r="O243" s="209">
        <v>237611</v>
      </c>
      <c r="P243" s="210">
        <f t="shared" si="26"/>
        <v>39284</v>
      </c>
      <c r="Q243" s="210">
        <f t="shared" ca="1" si="12"/>
        <v>44376</v>
      </c>
      <c r="R243" s="284">
        <f t="shared" ca="1" si="27"/>
        <v>13</v>
      </c>
      <c r="S243" s="203">
        <v>1609900843421</v>
      </c>
      <c r="T243" s="207" t="s">
        <v>6505</v>
      </c>
      <c r="U243" s="207" t="s">
        <v>5228</v>
      </c>
      <c r="V243" s="207"/>
      <c r="X243" s="199">
        <v>1</v>
      </c>
    </row>
    <row r="244" spans="1:25" s="199" customFormat="1" x14ac:dyDescent="0.3">
      <c r="A244" s="207">
        <v>243</v>
      </c>
      <c r="B244" s="207">
        <v>2</v>
      </c>
      <c r="C244" s="207">
        <v>2</v>
      </c>
      <c r="D244" s="207">
        <v>37</v>
      </c>
      <c r="E244" s="207">
        <v>19121</v>
      </c>
      <c r="F244" s="208" t="str">
        <f t="shared" ca="1" si="30"/>
        <v>เด็กหญิง</v>
      </c>
      <c r="G244" s="208" t="s">
        <v>3830</v>
      </c>
      <c r="H244" s="208" t="s">
        <v>224</v>
      </c>
      <c r="I244" s="208" t="str">
        <f t="shared" ca="1" si="23"/>
        <v>เด็กหญิงวรรณนิภา  วงษ์วิกย์กรณ์</v>
      </c>
      <c r="J244" s="208" t="str">
        <f t="shared" si="24"/>
        <v>Ms.Wannanipha  Wongwikkon</v>
      </c>
      <c r="K244" s="207" t="str">
        <f t="shared" si="25"/>
        <v>Ms.</v>
      </c>
      <c r="L244" s="208" t="s">
        <v>4607</v>
      </c>
      <c r="M244" s="208" t="s">
        <v>4839</v>
      </c>
      <c r="N244" s="207">
        <v>2</v>
      </c>
      <c r="O244" s="209">
        <v>237873</v>
      </c>
      <c r="P244" s="210">
        <f t="shared" si="26"/>
        <v>39547</v>
      </c>
      <c r="Q244" s="210">
        <f t="shared" ca="1" si="12"/>
        <v>44376</v>
      </c>
      <c r="R244" s="284">
        <f t="shared" ca="1" si="27"/>
        <v>13</v>
      </c>
      <c r="S244" s="203">
        <v>1609900878496</v>
      </c>
      <c r="T244" s="207" t="s">
        <v>6405</v>
      </c>
      <c r="U244" s="207" t="s">
        <v>5226</v>
      </c>
      <c r="V244" s="207"/>
      <c r="X244" s="199">
        <v>1</v>
      </c>
    </row>
    <row r="245" spans="1:25" s="199" customFormat="1" x14ac:dyDescent="0.3">
      <c r="A245" s="207">
        <v>244</v>
      </c>
      <c r="B245" s="207">
        <v>2</v>
      </c>
      <c r="C245" s="207">
        <v>2</v>
      </c>
      <c r="D245" s="207">
        <v>38</v>
      </c>
      <c r="E245" s="207">
        <v>19123</v>
      </c>
      <c r="F245" s="208" t="str">
        <f t="shared" ca="1" si="30"/>
        <v>เด็กหญิง</v>
      </c>
      <c r="G245" s="208" t="s">
        <v>3832</v>
      </c>
      <c r="H245" s="208" t="s">
        <v>3804</v>
      </c>
      <c r="I245" s="208" t="str">
        <f t="shared" ca="1" si="23"/>
        <v>เด็กหญิงอธิญา  ศรีดีรุ่งเรือง</v>
      </c>
      <c r="J245" s="208" t="str">
        <f t="shared" si="24"/>
        <v>Ms.Athiya  Sidirungrueang</v>
      </c>
      <c r="K245" s="207" t="str">
        <f t="shared" si="25"/>
        <v>Ms.</v>
      </c>
      <c r="L245" s="208" t="s">
        <v>4608</v>
      </c>
      <c r="M245" s="208" t="s">
        <v>4840</v>
      </c>
      <c r="N245" s="207">
        <v>2</v>
      </c>
      <c r="O245" s="209">
        <v>237726</v>
      </c>
      <c r="P245" s="210">
        <f t="shared" si="26"/>
        <v>39399</v>
      </c>
      <c r="Q245" s="210">
        <f t="shared" ca="1" si="12"/>
        <v>44376</v>
      </c>
      <c r="R245" s="284">
        <f t="shared" ca="1" si="27"/>
        <v>13</v>
      </c>
      <c r="S245" s="203">
        <v>1609900858959</v>
      </c>
      <c r="T245" s="207" t="s">
        <v>6404</v>
      </c>
      <c r="U245" s="207" t="s">
        <v>5225</v>
      </c>
      <c r="V245" s="207"/>
      <c r="X245" s="199">
        <v>1</v>
      </c>
    </row>
    <row r="246" spans="1:25" s="199" customFormat="1" x14ac:dyDescent="0.3">
      <c r="A246" s="207">
        <v>245</v>
      </c>
      <c r="B246" s="207">
        <v>2</v>
      </c>
      <c r="C246" s="207">
        <v>2</v>
      </c>
      <c r="D246" s="207">
        <v>39</v>
      </c>
      <c r="E246" s="207">
        <v>19124</v>
      </c>
      <c r="F246" s="208" t="str">
        <f t="shared" ca="1" si="30"/>
        <v>เด็กหญิง</v>
      </c>
      <c r="G246" s="208" t="s">
        <v>3825</v>
      </c>
      <c r="H246" s="208" t="s">
        <v>3799</v>
      </c>
      <c r="I246" s="208" t="str">
        <f t="shared" ca="1" si="23"/>
        <v>เด็กหญิงอัจฉรา  ท่อนเสาร์</v>
      </c>
      <c r="J246" s="208" t="str">
        <f t="shared" si="24"/>
        <v>Ms.Atchara  Thonsao</v>
      </c>
      <c r="K246" s="207" t="str">
        <f t="shared" si="25"/>
        <v>Ms.</v>
      </c>
      <c r="L246" s="208" t="s">
        <v>4609</v>
      </c>
      <c r="M246" s="208" t="s">
        <v>4841</v>
      </c>
      <c r="N246" s="207">
        <v>2</v>
      </c>
      <c r="O246" s="209">
        <v>237682</v>
      </c>
      <c r="P246" s="210">
        <f t="shared" si="26"/>
        <v>39355</v>
      </c>
      <c r="Q246" s="210">
        <f t="shared" ca="1" si="12"/>
        <v>44376</v>
      </c>
      <c r="R246" s="284">
        <f t="shared" ca="1" si="27"/>
        <v>13</v>
      </c>
      <c r="S246" s="203">
        <v>1110201341660</v>
      </c>
      <c r="T246" s="207" t="s">
        <v>6505</v>
      </c>
      <c r="U246" s="207" t="s">
        <v>5228</v>
      </c>
      <c r="V246" s="207"/>
      <c r="X246" s="199">
        <v>1</v>
      </c>
    </row>
    <row r="247" spans="1:25" s="199" customFormat="1" x14ac:dyDescent="0.3">
      <c r="A247" s="207">
        <v>246</v>
      </c>
      <c r="B247" s="207">
        <v>2</v>
      </c>
      <c r="C247" s="207">
        <v>2</v>
      </c>
      <c r="D247" s="207">
        <v>40</v>
      </c>
      <c r="E247" s="207">
        <v>19125</v>
      </c>
      <c r="F247" s="208" t="str">
        <f t="shared" ca="1" si="30"/>
        <v>เด็กหญิง</v>
      </c>
      <c r="G247" s="208" t="s">
        <v>3825</v>
      </c>
      <c r="H247" s="208" t="s">
        <v>3796</v>
      </c>
      <c r="I247" s="208" t="str">
        <f t="shared" ca="1" si="23"/>
        <v>เด็กหญิงอัจฉรา  ยิ้มสวัสดิ์</v>
      </c>
      <c r="J247" s="208" t="str">
        <f t="shared" si="24"/>
        <v>Ms.Atchara  Yimsawat</v>
      </c>
      <c r="K247" s="207" t="str">
        <f t="shared" si="25"/>
        <v>Ms.</v>
      </c>
      <c r="L247" s="208" t="s">
        <v>4609</v>
      </c>
      <c r="M247" s="208" t="s">
        <v>4842</v>
      </c>
      <c r="N247" s="207">
        <v>2</v>
      </c>
      <c r="O247" s="209">
        <v>237849</v>
      </c>
      <c r="P247" s="210">
        <f t="shared" si="26"/>
        <v>39523</v>
      </c>
      <c r="Q247" s="210">
        <f t="shared" ca="1" si="12"/>
        <v>44376</v>
      </c>
      <c r="R247" s="284">
        <f t="shared" ca="1" si="27"/>
        <v>13</v>
      </c>
      <c r="S247" s="203">
        <v>1609900875136</v>
      </c>
      <c r="T247" s="207" t="s">
        <v>6505</v>
      </c>
      <c r="U247" s="207" t="s">
        <v>5228</v>
      </c>
      <c r="V247" s="207"/>
      <c r="X247" s="199">
        <v>1</v>
      </c>
    </row>
    <row r="248" spans="1:25" s="199" customFormat="1" x14ac:dyDescent="0.3">
      <c r="A248" s="207">
        <v>247</v>
      </c>
      <c r="B248" s="207">
        <v>2</v>
      </c>
      <c r="C248" s="207">
        <v>2</v>
      </c>
      <c r="D248" s="207">
        <v>41</v>
      </c>
      <c r="E248" s="207">
        <v>19126</v>
      </c>
      <c r="F248" s="208" t="str">
        <f t="shared" ca="1" si="30"/>
        <v>เด็กหญิง</v>
      </c>
      <c r="G248" s="208" t="s">
        <v>4469</v>
      </c>
      <c r="H248" s="208" t="s">
        <v>4470</v>
      </c>
      <c r="I248" s="208" t="str">
        <f t="shared" ca="1" si="23"/>
        <v>เด็กหญิงอินทุอร  ศรีสด</v>
      </c>
      <c r="J248" s="208" t="str">
        <f t="shared" si="24"/>
        <v>Ms.Inthu-On  Sisot</v>
      </c>
      <c r="K248" s="207" t="str">
        <f t="shared" si="25"/>
        <v>Ms.</v>
      </c>
      <c r="L248" s="208" t="s">
        <v>4610</v>
      </c>
      <c r="M248" s="208" t="s">
        <v>4843</v>
      </c>
      <c r="N248" s="207">
        <v>2</v>
      </c>
      <c r="O248" s="209">
        <v>242348</v>
      </c>
      <c r="P248" s="210">
        <f t="shared" si="26"/>
        <v>44022</v>
      </c>
      <c r="Q248" s="210">
        <f t="shared" ca="1" si="12"/>
        <v>44376</v>
      </c>
      <c r="R248" s="284">
        <f t="shared" ca="1" si="27"/>
        <v>0</v>
      </c>
      <c r="S248" s="203">
        <v>1147200009048</v>
      </c>
      <c r="T248" s="207" t="s">
        <v>6404</v>
      </c>
      <c r="U248" s="207" t="s">
        <v>5225</v>
      </c>
      <c r="V248" s="207"/>
      <c r="X248" s="199">
        <v>1</v>
      </c>
    </row>
    <row r="249" spans="1:25" s="199" customFormat="1" x14ac:dyDescent="0.3">
      <c r="A249" s="207">
        <v>248</v>
      </c>
      <c r="B249" s="207">
        <v>2</v>
      </c>
      <c r="C249" s="207">
        <v>3</v>
      </c>
      <c r="D249" s="207">
        <v>1</v>
      </c>
      <c r="E249" s="207">
        <v>18795</v>
      </c>
      <c r="F249" s="208" t="str">
        <f t="shared" ca="1" si="30"/>
        <v>เด็กชาย</v>
      </c>
      <c r="G249" s="208" t="s">
        <v>2065</v>
      </c>
      <c r="H249" s="208" t="s">
        <v>2066</v>
      </c>
      <c r="I249" s="208" t="str">
        <f t="shared" ca="1" si="23"/>
        <v>เด็กชายสุทธิเดช  จันทร</v>
      </c>
      <c r="J249" s="208" t="str">
        <f t="shared" si="24"/>
        <v>Mr.Sutthidet  Chanthon</v>
      </c>
      <c r="K249" s="207" t="str">
        <f t="shared" si="25"/>
        <v>Mr.</v>
      </c>
      <c r="L249" s="208" t="s">
        <v>2415</v>
      </c>
      <c r="M249" s="208" t="s">
        <v>5229</v>
      </c>
      <c r="N249" s="207">
        <v>1</v>
      </c>
      <c r="O249" s="209">
        <v>237389</v>
      </c>
      <c r="P249" s="210">
        <f t="shared" si="26"/>
        <v>39062</v>
      </c>
      <c r="Q249" s="210">
        <f t="shared" ca="1" si="12"/>
        <v>44376</v>
      </c>
      <c r="R249" s="284">
        <f t="shared" ca="1" si="27"/>
        <v>14</v>
      </c>
      <c r="S249" s="203">
        <v>1209702328396</v>
      </c>
      <c r="T249" s="207" t="s">
        <v>6505</v>
      </c>
      <c r="U249" s="207" t="s">
        <v>5228</v>
      </c>
      <c r="V249" s="207"/>
      <c r="X249" s="199">
        <v>1</v>
      </c>
    </row>
    <row r="250" spans="1:25" s="199" customFormat="1" x14ac:dyDescent="0.3">
      <c r="A250" s="207">
        <v>249</v>
      </c>
      <c r="B250" s="207">
        <v>2</v>
      </c>
      <c r="C250" s="207">
        <v>3</v>
      </c>
      <c r="D250" s="207">
        <v>2</v>
      </c>
      <c r="E250" s="207">
        <v>18881</v>
      </c>
      <c r="F250" s="208" t="str">
        <f t="shared" ca="1" si="30"/>
        <v>นาย</v>
      </c>
      <c r="G250" s="208" t="s">
        <v>2087</v>
      </c>
      <c r="H250" s="208" t="s">
        <v>2161</v>
      </c>
      <c r="I250" s="208" t="str">
        <f t="shared" ca="1" si="23"/>
        <v>นายชนะพล  อ่อนเจริญ</v>
      </c>
      <c r="J250" s="208" t="str">
        <f t="shared" si="24"/>
        <v>Mr.Chanaphon  Oncharoen</v>
      </c>
      <c r="K250" s="207" t="str">
        <f t="shared" si="25"/>
        <v>Mr.</v>
      </c>
      <c r="L250" s="208" t="s">
        <v>2446</v>
      </c>
      <c r="M250" s="208" t="s">
        <v>2539</v>
      </c>
      <c r="N250" s="207">
        <v>1</v>
      </c>
      <c r="O250" s="209">
        <v>236758</v>
      </c>
      <c r="P250" s="210">
        <f t="shared" si="26"/>
        <v>38431</v>
      </c>
      <c r="Q250" s="210">
        <f t="shared" ca="1" si="12"/>
        <v>44376</v>
      </c>
      <c r="R250" s="284">
        <f t="shared" ca="1" si="27"/>
        <v>16</v>
      </c>
      <c r="S250" s="203">
        <v>1609900732475</v>
      </c>
      <c r="T250" s="207" t="s">
        <v>6505</v>
      </c>
      <c r="U250" s="207" t="s">
        <v>5228</v>
      </c>
      <c r="V250" s="207"/>
      <c r="X250" s="199">
        <v>1</v>
      </c>
    </row>
    <row r="251" spans="1:25" s="199" customFormat="1" x14ac:dyDescent="0.3">
      <c r="A251" s="207">
        <v>250</v>
      </c>
      <c r="B251" s="207">
        <v>2</v>
      </c>
      <c r="C251" s="207">
        <v>3</v>
      </c>
      <c r="D251" s="207">
        <v>3</v>
      </c>
      <c r="E251" s="207">
        <v>19127</v>
      </c>
      <c r="F251" s="208" t="str">
        <f t="shared" ca="1" si="30"/>
        <v>เด็กชาย</v>
      </c>
      <c r="G251" s="208" t="s">
        <v>1791</v>
      </c>
      <c r="H251" s="208" t="s">
        <v>3835</v>
      </c>
      <c r="I251" s="208" t="str">
        <f t="shared" ca="1" si="23"/>
        <v>เด็กชายกิตติพงษ์  กลัดหงิม</v>
      </c>
      <c r="J251" s="208" t="str">
        <f t="shared" si="24"/>
        <v>Mr.Kittiphong  Klatngim</v>
      </c>
      <c r="K251" s="207" t="str">
        <f t="shared" si="25"/>
        <v>Mr.</v>
      </c>
      <c r="L251" s="208" t="s">
        <v>2493</v>
      </c>
      <c r="M251" s="208" t="s">
        <v>4844</v>
      </c>
      <c r="N251" s="207">
        <v>1</v>
      </c>
      <c r="O251" s="209">
        <v>237865</v>
      </c>
      <c r="P251" s="210">
        <f t="shared" si="26"/>
        <v>39539</v>
      </c>
      <c r="Q251" s="210">
        <f t="shared" ca="1" si="12"/>
        <v>44376</v>
      </c>
      <c r="R251" s="284">
        <f t="shared" ca="1" si="27"/>
        <v>13</v>
      </c>
      <c r="S251" s="203">
        <v>1119501097509</v>
      </c>
      <c r="T251" s="207" t="s">
        <v>6505</v>
      </c>
      <c r="U251" s="207" t="s">
        <v>5228</v>
      </c>
      <c r="V251" s="207"/>
      <c r="X251" s="199">
        <v>1</v>
      </c>
    </row>
    <row r="252" spans="1:25" s="199" customFormat="1" x14ac:dyDescent="0.3">
      <c r="A252" s="207">
        <v>251</v>
      </c>
      <c r="B252" s="207">
        <v>2</v>
      </c>
      <c r="C252" s="207">
        <v>3</v>
      </c>
      <c r="D252" s="207">
        <v>4</v>
      </c>
      <c r="E252" s="207">
        <v>19128</v>
      </c>
      <c r="F252" s="208" t="str">
        <f t="shared" ca="1" si="30"/>
        <v>เด็กชาย</v>
      </c>
      <c r="G252" s="208" t="s">
        <v>3878</v>
      </c>
      <c r="H252" s="208" t="s">
        <v>3847</v>
      </c>
      <c r="I252" s="208" t="str">
        <f t="shared" ca="1" si="23"/>
        <v>เด็กชายกิติพัฒน์  นานุช</v>
      </c>
      <c r="J252" s="208" t="str">
        <f t="shared" si="24"/>
        <v>Mr.Kitiphat  Nanut</v>
      </c>
      <c r="K252" s="207" t="str">
        <f t="shared" si="25"/>
        <v>Mr.</v>
      </c>
      <c r="L252" s="208" t="s">
        <v>4611</v>
      </c>
      <c r="M252" s="208" t="s">
        <v>4845</v>
      </c>
      <c r="N252" s="207">
        <v>1</v>
      </c>
      <c r="O252" s="209">
        <v>237743</v>
      </c>
      <c r="P252" s="210">
        <f t="shared" si="26"/>
        <v>39416</v>
      </c>
      <c r="Q252" s="210">
        <f t="shared" ca="1" si="12"/>
        <v>44376</v>
      </c>
      <c r="R252" s="284">
        <f t="shared" ca="1" si="27"/>
        <v>13</v>
      </c>
      <c r="S252" s="203">
        <v>1729900773791</v>
      </c>
      <c r="T252" s="207" t="s">
        <v>6497</v>
      </c>
      <c r="U252" s="207" t="s">
        <v>5241</v>
      </c>
      <c r="V252" s="207"/>
      <c r="X252" s="199">
        <v>1</v>
      </c>
    </row>
    <row r="253" spans="1:25" x14ac:dyDescent="0.3">
      <c r="A253" s="207">
        <v>252</v>
      </c>
      <c r="B253" s="207">
        <v>2</v>
      </c>
      <c r="C253" s="207">
        <v>3</v>
      </c>
      <c r="D253" s="207">
        <v>5</v>
      </c>
      <c r="E253" s="207">
        <v>19130</v>
      </c>
      <c r="F253" s="208" t="str">
        <f t="shared" ca="1" si="30"/>
        <v>เด็กชาย</v>
      </c>
      <c r="G253" s="208" t="s">
        <v>3876</v>
      </c>
      <c r="H253" s="208" t="s">
        <v>4538</v>
      </c>
      <c r="I253" s="208" t="str">
        <f t="shared" ca="1" si="23"/>
        <v>เด็กชายชญาณัฐธนพล  ไพรสัน</v>
      </c>
      <c r="J253" s="208" t="str">
        <f t="shared" si="24"/>
        <v>Mr.Chayanatthathanaphon  Phraisan</v>
      </c>
      <c r="K253" s="207" t="str">
        <f t="shared" si="25"/>
        <v>Mr.</v>
      </c>
      <c r="L253" s="208" t="s">
        <v>4612</v>
      </c>
      <c r="M253" s="208" t="s">
        <v>4846</v>
      </c>
      <c r="N253" s="207">
        <v>1</v>
      </c>
      <c r="O253" s="209">
        <v>237849</v>
      </c>
      <c r="P253" s="210">
        <f t="shared" si="26"/>
        <v>39523</v>
      </c>
      <c r="Q253" s="210">
        <f t="shared" ca="1" si="12"/>
        <v>44376</v>
      </c>
      <c r="R253" s="284">
        <f t="shared" ca="1" si="27"/>
        <v>13</v>
      </c>
      <c r="S253" s="203">
        <v>1609900875179</v>
      </c>
      <c r="T253" s="207" t="s">
        <v>6498</v>
      </c>
      <c r="U253" s="207" t="s">
        <v>5240</v>
      </c>
      <c r="W253" s="199"/>
      <c r="X253" s="199">
        <v>1</v>
      </c>
      <c r="Y253" s="199"/>
    </row>
    <row r="254" spans="1:25" s="199" customFormat="1" x14ac:dyDescent="0.3">
      <c r="A254" s="207">
        <v>253</v>
      </c>
      <c r="B254" s="207">
        <v>2</v>
      </c>
      <c r="C254" s="207">
        <v>3</v>
      </c>
      <c r="D254" s="207">
        <v>6</v>
      </c>
      <c r="E254" s="207">
        <v>19131</v>
      </c>
      <c r="F254" s="208" t="str">
        <f t="shared" ca="1" si="30"/>
        <v>เด็กชาย</v>
      </c>
      <c r="G254" s="208" t="s">
        <v>3880</v>
      </c>
      <c r="H254" s="208" t="s">
        <v>3849</v>
      </c>
      <c r="I254" s="208" t="str">
        <f t="shared" ca="1" si="23"/>
        <v>เด็กชายฐิติพงศ์  กุลนาดา</v>
      </c>
      <c r="J254" s="208" t="str">
        <f t="shared" si="24"/>
        <v>Mr.Thitiphong  Kunnada</v>
      </c>
      <c r="K254" s="207" t="str">
        <f t="shared" si="25"/>
        <v>Mr.</v>
      </c>
      <c r="L254" s="208" t="s">
        <v>2014</v>
      </c>
      <c r="M254" s="208" t="s">
        <v>4847</v>
      </c>
      <c r="N254" s="207">
        <v>1</v>
      </c>
      <c r="O254" s="209">
        <v>237701</v>
      </c>
      <c r="P254" s="210">
        <f t="shared" si="26"/>
        <v>39374</v>
      </c>
      <c r="Q254" s="210">
        <f t="shared" ca="1" si="12"/>
        <v>44376</v>
      </c>
      <c r="R254" s="284">
        <f t="shared" ca="1" si="27"/>
        <v>13</v>
      </c>
      <c r="S254" s="203">
        <v>1600102030718</v>
      </c>
      <c r="T254" s="213" t="s">
        <v>6406</v>
      </c>
      <c r="U254" s="301" t="s">
        <v>5237</v>
      </c>
      <c r="V254" s="207"/>
      <c r="X254" s="199">
        <v>1</v>
      </c>
    </row>
    <row r="255" spans="1:25" s="199" customFormat="1" x14ac:dyDescent="0.3">
      <c r="A255" s="207">
        <v>254</v>
      </c>
      <c r="B255" s="207">
        <v>2</v>
      </c>
      <c r="C255" s="207">
        <v>3</v>
      </c>
      <c r="D255" s="207">
        <v>7</v>
      </c>
      <c r="E255" s="207">
        <v>19132</v>
      </c>
      <c r="F255" s="208" t="str">
        <f t="shared" ca="1" si="30"/>
        <v>เด็กชาย</v>
      </c>
      <c r="G255" s="208" t="s">
        <v>200</v>
      </c>
      <c r="H255" s="208" t="s">
        <v>3842</v>
      </c>
      <c r="I255" s="208" t="str">
        <f t="shared" ca="1" si="23"/>
        <v>เด็กชายณัฐนันท์  พูลพิพัฒน์</v>
      </c>
      <c r="J255" s="208" t="str">
        <f t="shared" si="24"/>
        <v>Mr.Natthanan  Phunphiphat</v>
      </c>
      <c r="K255" s="207" t="str">
        <f t="shared" si="25"/>
        <v>Mr.</v>
      </c>
      <c r="L255" s="208" t="s">
        <v>1956</v>
      </c>
      <c r="M255" s="208" t="s">
        <v>4848</v>
      </c>
      <c r="N255" s="207">
        <v>1</v>
      </c>
      <c r="O255" s="209">
        <v>237788</v>
      </c>
      <c r="P255" s="210">
        <f t="shared" si="26"/>
        <v>39461</v>
      </c>
      <c r="Q255" s="210">
        <f t="shared" ca="1" si="12"/>
        <v>44376</v>
      </c>
      <c r="R255" s="284">
        <f t="shared" ca="1" si="27"/>
        <v>13</v>
      </c>
      <c r="S255" s="203">
        <v>1609700284665</v>
      </c>
      <c r="T255" s="207" t="s">
        <v>6497</v>
      </c>
      <c r="U255" s="207" t="s">
        <v>5241</v>
      </c>
      <c r="V255" s="207"/>
      <c r="X255" s="199">
        <v>1</v>
      </c>
    </row>
    <row r="256" spans="1:25" s="199" customFormat="1" x14ac:dyDescent="0.3">
      <c r="A256" s="207">
        <v>255</v>
      </c>
      <c r="B256" s="207">
        <v>2</v>
      </c>
      <c r="C256" s="207">
        <v>3</v>
      </c>
      <c r="D256" s="207">
        <v>8</v>
      </c>
      <c r="E256" s="207">
        <v>19133</v>
      </c>
      <c r="F256" s="208" t="str">
        <f t="shared" ca="1" si="30"/>
        <v>เด็กชาย</v>
      </c>
      <c r="G256" s="208" t="s">
        <v>10</v>
      </c>
      <c r="H256" s="208" t="s">
        <v>1856</v>
      </c>
      <c r="I256" s="208" t="str">
        <f t="shared" ca="1" si="23"/>
        <v>เด็กชายณัฐวุฒิ  คงหอม</v>
      </c>
      <c r="J256" s="208" t="str">
        <f t="shared" si="24"/>
        <v>Mr.Natthawut  Khonghom</v>
      </c>
      <c r="K256" s="207" t="str">
        <f t="shared" si="25"/>
        <v>Mr.</v>
      </c>
      <c r="L256" s="208" t="s">
        <v>333</v>
      </c>
      <c r="M256" s="208" t="s">
        <v>2035</v>
      </c>
      <c r="N256" s="207">
        <v>1</v>
      </c>
      <c r="O256" s="209">
        <v>237697</v>
      </c>
      <c r="P256" s="210">
        <f t="shared" si="26"/>
        <v>39370</v>
      </c>
      <c r="Q256" s="210">
        <f t="shared" ca="1" si="12"/>
        <v>44376</v>
      </c>
      <c r="R256" s="284">
        <f t="shared" ca="1" si="27"/>
        <v>13</v>
      </c>
      <c r="S256" s="203">
        <v>1609900855194</v>
      </c>
      <c r="T256" s="207" t="s">
        <v>6404</v>
      </c>
      <c r="U256" s="207" t="s">
        <v>5225</v>
      </c>
      <c r="V256" s="207"/>
      <c r="X256" s="199">
        <v>1</v>
      </c>
    </row>
    <row r="257" spans="1:24" s="199" customFormat="1" x14ac:dyDescent="0.3">
      <c r="A257" s="207">
        <v>256</v>
      </c>
      <c r="B257" s="207">
        <v>2</v>
      </c>
      <c r="C257" s="207">
        <v>3</v>
      </c>
      <c r="D257" s="207">
        <v>9</v>
      </c>
      <c r="E257" s="207">
        <v>19134</v>
      </c>
      <c r="F257" s="208" t="str">
        <f t="shared" ca="1" si="30"/>
        <v>เด็กชาย</v>
      </c>
      <c r="G257" s="208" t="s">
        <v>1872</v>
      </c>
      <c r="H257" s="208" t="s">
        <v>3846</v>
      </c>
      <c r="I257" s="208" t="str">
        <f t="shared" ca="1" si="23"/>
        <v>เด็กชายธนกร  เรืองนิล</v>
      </c>
      <c r="J257" s="208" t="str">
        <f t="shared" si="24"/>
        <v>Mr.Thanakon  Rueangnin</v>
      </c>
      <c r="K257" s="207" t="str">
        <f t="shared" si="25"/>
        <v>Mr.</v>
      </c>
      <c r="L257" s="208" t="s">
        <v>2580</v>
      </c>
      <c r="M257" s="208" t="s">
        <v>4849</v>
      </c>
      <c r="N257" s="207">
        <v>1</v>
      </c>
      <c r="O257" s="209">
        <v>237634</v>
      </c>
      <c r="P257" s="210">
        <f t="shared" si="26"/>
        <v>39307</v>
      </c>
      <c r="Q257" s="210">
        <f t="shared" ca="1" si="12"/>
        <v>44376</v>
      </c>
      <c r="R257" s="284">
        <f t="shared" ca="1" si="27"/>
        <v>13</v>
      </c>
      <c r="S257" s="203">
        <v>1608200031791</v>
      </c>
      <c r="T257" s="207" t="s">
        <v>6497</v>
      </c>
      <c r="U257" s="207" t="s">
        <v>5241</v>
      </c>
      <c r="V257" s="207"/>
      <c r="X257" s="199">
        <v>1</v>
      </c>
    </row>
    <row r="258" spans="1:24" s="199" customFormat="1" x14ac:dyDescent="0.3">
      <c r="A258" s="207">
        <v>257</v>
      </c>
      <c r="B258" s="207">
        <v>2</v>
      </c>
      <c r="C258" s="207">
        <v>3</v>
      </c>
      <c r="D258" s="207">
        <v>10</v>
      </c>
      <c r="E258" s="207">
        <v>19135</v>
      </c>
      <c r="F258" s="208" t="str">
        <f t="shared" ca="1" si="30"/>
        <v>เด็กชาย</v>
      </c>
      <c r="G258" s="208" t="s">
        <v>13</v>
      </c>
      <c r="H258" s="208" t="s">
        <v>3844</v>
      </c>
      <c r="I258" s="208" t="str">
        <f t="shared" ref="I258:I321" ca="1" si="32">F258&amp;G258&amp;"  "&amp;H258</f>
        <v>เด็กชายธนวัฒน์  พุ่มทอง</v>
      </c>
      <c r="J258" s="208" t="str">
        <f t="shared" ref="J258:J321" si="33">K258&amp;L258&amp;"  "&amp;M258</f>
        <v>Mr.Thanawat  Phumthong</v>
      </c>
      <c r="K258" s="207" t="str">
        <f t="shared" ref="K258:K321" si="34">IF(N258=1,"Mr.","Ms.")</f>
        <v>Mr.</v>
      </c>
      <c r="L258" s="208" t="s">
        <v>2018</v>
      </c>
      <c r="M258" s="208" t="s">
        <v>4850</v>
      </c>
      <c r="N258" s="207">
        <v>1</v>
      </c>
      <c r="O258" s="209">
        <v>237811</v>
      </c>
      <c r="P258" s="210">
        <f t="shared" ref="P258:P321" si="35">DATE(YEAR(O258)-543,MONTH(O258),DAY(O258))</f>
        <v>39484</v>
      </c>
      <c r="Q258" s="210">
        <f t="shared" ca="1" si="12"/>
        <v>44376</v>
      </c>
      <c r="R258" s="284">
        <f t="shared" ref="R258:R321" ca="1" si="36">DATEDIF(P258,Q258,"Y")</f>
        <v>13</v>
      </c>
      <c r="S258" s="203">
        <v>1619900522781</v>
      </c>
      <c r="T258" s="207" t="s">
        <v>6497</v>
      </c>
      <c r="U258" s="207" t="s">
        <v>5241</v>
      </c>
      <c r="V258" s="207"/>
      <c r="X258" s="199">
        <v>1</v>
      </c>
    </row>
    <row r="259" spans="1:24" s="199" customFormat="1" x14ac:dyDescent="0.3">
      <c r="A259" s="207">
        <v>258</v>
      </c>
      <c r="B259" s="207">
        <v>2</v>
      </c>
      <c r="C259" s="207">
        <v>3</v>
      </c>
      <c r="D259" s="207">
        <v>11</v>
      </c>
      <c r="E259" s="207">
        <v>19136</v>
      </c>
      <c r="F259" s="208" t="str">
        <f t="shared" ca="1" si="30"/>
        <v>เด็กชาย</v>
      </c>
      <c r="G259" s="208" t="s">
        <v>3884</v>
      </c>
      <c r="H259" s="208" t="s">
        <v>3853</v>
      </c>
      <c r="I259" s="208" t="str">
        <f t="shared" ca="1" si="32"/>
        <v>เด็กชายธนาธิป  ต่วนชะเอม</v>
      </c>
      <c r="J259" s="208" t="str">
        <f t="shared" si="33"/>
        <v>Mr.Thanathip  Tuancha-Em</v>
      </c>
      <c r="K259" s="207" t="str">
        <f t="shared" si="34"/>
        <v>Mr.</v>
      </c>
      <c r="L259" s="208" t="s">
        <v>4613</v>
      </c>
      <c r="M259" s="208" t="s">
        <v>4851</v>
      </c>
      <c r="N259" s="207">
        <v>1</v>
      </c>
      <c r="O259" s="209">
        <v>237866</v>
      </c>
      <c r="P259" s="210">
        <f t="shared" si="35"/>
        <v>39540</v>
      </c>
      <c r="Q259" s="210">
        <f t="shared" ca="1" si="12"/>
        <v>44376</v>
      </c>
      <c r="R259" s="284">
        <f t="shared" ca="1" si="36"/>
        <v>13</v>
      </c>
      <c r="S259" s="203">
        <v>1609900877490</v>
      </c>
      <c r="T259" s="207" t="s">
        <v>6404</v>
      </c>
      <c r="U259" s="207" t="s">
        <v>5225</v>
      </c>
      <c r="V259" s="207"/>
      <c r="X259" s="199">
        <v>1</v>
      </c>
    </row>
    <row r="260" spans="1:24" s="199" customFormat="1" x14ac:dyDescent="0.3">
      <c r="A260" s="207">
        <v>259</v>
      </c>
      <c r="B260" s="207">
        <v>2</v>
      </c>
      <c r="C260" s="207">
        <v>3</v>
      </c>
      <c r="D260" s="207">
        <v>12</v>
      </c>
      <c r="E260" s="207">
        <v>19137</v>
      </c>
      <c r="F260" s="208" t="str">
        <f t="shared" ca="1" si="30"/>
        <v>เด็กชาย</v>
      </c>
      <c r="G260" s="208" t="s">
        <v>3871</v>
      </c>
      <c r="H260" s="208" t="s">
        <v>2337</v>
      </c>
      <c r="I260" s="208" t="str">
        <f t="shared" ca="1" si="32"/>
        <v>เด็กชายธีรเดช  นาบง</v>
      </c>
      <c r="J260" s="208" t="str">
        <f t="shared" si="33"/>
        <v>Mr.Thiradet  Nabong</v>
      </c>
      <c r="K260" s="207" t="str">
        <f t="shared" si="34"/>
        <v>Mr.</v>
      </c>
      <c r="L260" s="208" t="s">
        <v>4614</v>
      </c>
      <c r="M260" s="208" t="s">
        <v>2756</v>
      </c>
      <c r="N260" s="207">
        <v>1</v>
      </c>
      <c r="O260" s="209">
        <v>237719</v>
      </c>
      <c r="P260" s="210">
        <f t="shared" si="35"/>
        <v>39392</v>
      </c>
      <c r="Q260" s="210">
        <f t="shared" ca="1" si="12"/>
        <v>44376</v>
      </c>
      <c r="R260" s="284">
        <f t="shared" ca="1" si="36"/>
        <v>13</v>
      </c>
      <c r="S260" s="203">
        <v>1609900858100</v>
      </c>
      <c r="T260" s="207" t="s">
        <v>6505</v>
      </c>
      <c r="U260" s="207" t="s">
        <v>5228</v>
      </c>
      <c r="V260" s="207"/>
      <c r="X260" s="199">
        <v>1</v>
      </c>
    </row>
    <row r="261" spans="1:24" s="199" customFormat="1" x14ac:dyDescent="0.3">
      <c r="A261" s="207">
        <v>260</v>
      </c>
      <c r="B261" s="207">
        <v>2</v>
      </c>
      <c r="C261" s="207">
        <v>3</v>
      </c>
      <c r="D261" s="207">
        <v>13</v>
      </c>
      <c r="E261" s="207">
        <v>19139</v>
      </c>
      <c r="F261" s="208" t="str">
        <f t="shared" ca="1" si="30"/>
        <v>เด็กชาย</v>
      </c>
      <c r="G261" s="208" t="s">
        <v>3877</v>
      </c>
      <c r="H261" s="208" t="s">
        <v>3845</v>
      </c>
      <c r="I261" s="208" t="str">
        <f t="shared" ca="1" si="32"/>
        <v>เด็กชายปิยภัทร  ฉ่ำพจน์</v>
      </c>
      <c r="J261" s="208" t="str">
        <f t="shared" si="33"/>
        <v>Mr.Piyaphat  Champhot</v>
      </c>
      <c r="K261" s="207" t="str">
        <f t="shared" si="34"/>
        <v>Mr.</v>
      </c>
      <c r="L261" s="208" t="s">
        <v>4615</v>
      </c>
      <c r="M261" s="208" t="s">
        <v>4852</v>
      </c>
      <c r="N261" s="207">
        <v>1</v>
      </c>
      <c r="O261" s="209">
        <v>237705</v>
      </c>
      <c r="P261" s="210">
        <f t="shared" si="35"/>
        <v>39378</v>
      </c>
      <c r="Q261" s="210">
        <f t="shared" ca="1" si="12"/>
        <v>44376</v>
      </c>
      <c r="R261" s="284">
        <f t="shared" ca="1" si="36"/>
        <v>13</v>
      </c>
      <c r="S261" s="203">
        <v>1139800139190</v>
      </c>
      <c r="T261" s="207" t="s">
        <v>6497</v>
      </c>
      <c r="U261" s="207" t="s">
        <v>5241</v>
      </c>
      <c r="V261" s="207"/>
      <c r="X261" s="199">
        <v>1</v>
      </c>
    </row>
    <row r="262" spans="1:24" s="199" customFormat="1" x14ac:dyDescent="0.3">
      <c r="A262" s="207">
        <v>261</v>
      </c>
      <c r="B262" s="207">
        <v>2</v>
      </c>
      <c r="C262" s="207">
        <v>3</v>
      </c>
      <c r="D262" s="207">
        <v>14</v>
      </c>
      <c r="E262" s="207">
        <v>19140</v>
      </c>
      <c r="F262" s="208" t="str">
        <f t="shared" ca="1" si="30"/>
        <v>เด็กชาย</v>
      </c>
      <c r="G262" s="208" t="s">
        <v>3883</v>
      </c>
      <c r="H262" s="208" t="s">
        <v>3852</v>
      </c>
      <c r="I262" s="208" t="str">
        <f t="shared" ca="1" si="32"/>
        <v>เด็กชายเพชร  ชมพู</v>
      </c>
      <c r="J262" s="208" t="str">
        <f t="shared" si="33"/>
        <v>Mr.Phet  Chomphu</v>
      </c>
      <c r="K262" s="207" t="str">
        <f t="shared" si="34"/>
        <v>Mr.</v>
      </c>
      <c r="L262" s="208" t="s">
        <v>4616</v>
      </c>
      <c r="M262" s="208" t="s">
        <v>4853</v>
      </c>
      <c r="N262" s="207">
        <v>1</v>
      </c>
      <c r="O262" s="209">
        <v>237484</v>
      </c>
      <c r="P262" s="210">
        <f t="shared" si="35"/>
        <v>39157</v>
      </c>
      <c r="Q262" s="210">
        <f t="shared" ca="1" si="12"/>
        <v>44376</v>
      </c>
      <c r="R262" s="284">
        <f t="shared" ca="1" si="36"/>
        <v>14</v>
      </c>
      <c r="S262" s="203">
        <v>1609900827191</v>
      </c>
      <c r="T262" s="207" t="s">
        <v>6405</v>
      </c>
      <c r="U262" s="207" t="s">
        <v>5226</v>
      </c>
      <c r="V262" s="207"/>
      <c r="X262" s="199">
        <v>1</v>
      </c>
    </row>
    <row r="263" spans="1:24" s="199" customFormat="1" x14ac:dyDescent="0.3">
      <c r="A263" s="207">
        <v>262</v>
      </c>
      <c r="B263" s="207">
        <v>2</v>
      </c>
      <c r="C263" s="207">
        <v>3</v>
      </c>
      <c r="D263" s="207">
        <v>15</v>
      </c>
      <c r="E263" s="207">
        <v>19141</v>
      </c>
      <c r="F263" s="208" t="str">
        <f t="shared" ca="1" si="30"/>
        <v>เด็กชาย</v>
      </c>
      <c r="G263" s="208" t="s">
        <v>399</v>
      </c>
      <c r="H263" s="208" t="s">
        <v>3836</v>
      </c>
      <c r="I263" s="208" t="str">
        <f t="shared" ca="1" si="32"/>
        <v>เด็กชายภาณุพงศ์  พิทยาพงศ์</v>
      </c>
      <c r="J263" s="208" t="str">
        <f t="shared" si="33"/>
        <v>Mr.Phanuphong  Phitthayaphong</v>
      </c>
      <c r="K263" s="207" t="str">
        <f t="shared" si="34"/>
        <v>Mr.</v>
      </c>
      <c r="L263" s="208" t="s">
        <v>2594</v>
      </c>
      <c r="M263" s="208" t="s">
        <v>4854</v>
      </c>
      <c r="N263" s="207">
        <v>1</v>
      </c>
      <c r="O263" s="209">
        <v>237553</v>
      </c>
      <c r="P263" s="210">
        <f t="shared" si="35"/>
        <v>39226</v>
      </c>
      <c r="Q263" s="210">
        <f t="shared" ca="1" si="12"/>
        <v>44376</v>
      </c>
      <c r="R263" s="284">
        <f t="shared" ca="1" si="36"/>
        <v>14</v>
      </c>
      <c r="S263" s="203">
        <v>1101000185165</v>
      </c>
      <c r="T263" s="207" t="s">
        <v>6505</v>
      </c>
      <c r="U263" s="207" t="s">
        <v>5228</v>
      </c>
      <c r="V263" s="207"/>
      <c r="X263" s="199">
        <v>1</v>
      </c>
    </row>
    <row r="264" spans="1:24" s="199" customFormat="1" x14ac:dyDescent="0.3">
      <c r="A264" s="207">
        <v>263</v>
      </c>
      <c r="B264" s="207">
        <v>2</v>
      </c>
      <c r="C264" s="207">
        <v>3</v>
      </c>
      <c r="D264" s="207">
        <v>16</v>
      </c>
      <c r="E264" s="207">
        <v>19142</v>
      </c>
      <c r="F264" s="208" t="str">
        <f t="shared" ca="1" si="30"/>
        <v>เด็กชาย</v>
      </c>
      <c r="G264" s="208" t="s">
        <v>1713</v>
      </c>
      <c r="H264" s="208" t="s">
        <v>3834</v>
      </c>
      <c r="I264" s="208" t="str">
        <f t="shared" ca="1" si="32"/>
        <v>เด็กชายภาณุวัฒน์  โพธิ์หอม</v>
      </c>
      <c r="J264" s="208" t="str">
        <f t="shared" si="33"/>
        <v>Mr.Phanuwat  Phohom</v>
      </c>
      <c r="K264" s="207" t="str">
        <f t="shared" si="34"/>
        <v>Mr.</v>
      </c>
      <c r="L264" s="208" t="s">
        <v>2468</v>
      </c>
      <c r="M264" s="208" t="s">
        <v>4855</v>
      </c>
      <c r="N264" s="207">
        <v>1</v>
      </c>
      <c r="O264" s="209">
        <v>237527</v>
      </c>
      <c r="P264" s="210">
        <f t="shared" si="35"/>
        <v>39200</v>
      </c>
      <c r="Q264" s="210">
        <f t="shared" ca="1" si="12"/>
        <v>44376</v>
      </c>
      <c r="R264" s="284">
        <f t="shared" ca="1" si="36"/>
        <v>14</v>
      </c>
      <c r="S264" s="203">
        <v>1479900773483</v>
      </c>
      <c r="T264" s="207" t="s">
        <v>6505</v>
      </c>
      <c r="U264" s="207" t="s">
        <v>5228</v>
      </c>
      <c r="V264" s="207"/>
      <c r="X264" s="199">
        <v>1</v>
      </c>
    </row>
    <row r="265" spans="1:24" s="199" customFormat="1" x14ac:dyDescent="0.3">
      <c r="A265" s="207">
        <v>264</v>
      </c>
      <c r="B265" s="207">
        <v>2</v>
      </c>
      <c r="C265" s="207">
        <v>3</v>
      </c>
      <c r="D265" s="207">
        <v>17</v>
      </c>
      <c r="E265" s="207">
        <v>19143</v>
      </c>
      <c r="F265" s="208" t="str">
        <f t="shared" ca="1" si="30"/>
        <v>เด็กชาย</v>
      </c>
      <c r="G265" s="208" t="s">
        <v>3872</v>
      </c>
      <c r="H265" s="208" t="s">
        <v>3838</v>
      </c>
      <c r="I265" s="208" t="str">
        <f t="shared" ca="1" si="32"/>
        <v>เด็กชายวรเวช  บุญฤทธิ์</v>
      </c>
      <c r="J265" s="208" t="str">
        <f t="shared" si="33"/>
        <v>Mr.Worawet  Bunyarit</v>
      </c>
      <c r="K265" s="207" t="str">
        <f t="shared" si="34"/>
        <v>Mr.</v>
      </c>
      <c r="L265" s="208" t="s">
        <v>4617</v>
      </c>
      <c r="M265" s="208" t="s">
        <v>2461</v>
      </c>
      <c r="N265" s="207">
        <v>1</v>
      </c>
      <c r="O265" s="209">
        <v>237692</v>
      </c>
      <c r="P265" s="210">
        <f t="shared" si="35"/>
        <v>39365</v>
      </c>
      <c r="Q265" s="210">
        <f t="shared" ca="1" si="12"/>
        <v>44376</v>
      </c>
      <c r="R265" s="284">
        <f t="shared" ca="1" si="36"/>
        <v>13</v>
      </c>
      <c r="S265" s="203">
        <v>1609900854422</v>
      </c>
      <c r="T265" s="207" t="s">
        <v>6505</v>
      </c>
      <c r="U265" s="207" t="s">
        <v>5228</v>
      </c>
      <c r="V265" s="207"/>
      <c r="X265" s="199">
        <v>1</v>
      </c>
    </row>
    <row r="266" spans="1:24" s="199" customFormat="1" x14ac:dyDescent="0.3">
      <c r="A266" s="207">
        <v>265</v>
      </c>
      <c r="B266" s="207">
        <v>2</v>
      </c>
      <c r="C266" s="207">
        <v>3</v>
      </c>
      <c r="D266" s="207">
        <v>18</v>
      </c>
      <c r="E266" s="207">
        <v>19144</v>
      </c>
      <c r="F266" s="208" t="str">
        <f t="shared" ca="1" si="30"/>
        <v>เด็กชาย</v>
      </c>
      <c r="G266" s="208" t="s">
        <v>4443</v>
      </c>
      <c r="H266" s="208" t="s">
        <v>3840</v>
      </c>
      <c r="I266" s="208" t="str">
        <f t="shared" ca="1" si="32"/>
        <v>เด็กชายศุภวิชญ์  ปุยภูเขียว</v>
      </c>
      <c r="J266" s="208" t="str">
        <f t="shared" si="33"/>
        <v>Mr.Supphawitcha  Puiphukhiao</v>
      </c>
      <c r="K266" s="207" t="str">
        <f t="shared" si="34"/>
        <v>Mr.</v>
      </c>
      <c r="L266" s="208" t="s">
        <v>4618</v>
      </c>
      <c r="M266" s="208" t="s">
        <v>4856</v>
      </c>
      <c r="N266" s="207">
        <v>1</v>
      </c>
      <c r="O266" s="209">
        <v>237644</v>
      </c>
      <c r="P266" s="210">
        <f t="shared" si="35"/>
        <v>39317</v>
      </c>
      <c r="Q266" s="210">
        <f t="shared" ca="1" si="12"/>
        <v>44376</v>
      </c>
      <c r="R266" s="284">
        <f t="shared" ca="1" si="36"/>
        <v>13</v>
      </c>
      <c r="S266" s="203">
        <v>1600200123401</v>
      </c>
      <c r="T266" s="207" t="s">
        <v>6498</v>
      </c>
      <c r="U266" s="207" t="s">
        <v>5240</v>
      </c>
      <c r="V266" s="207"/>
      <c r="X266" s="199">
        <v>1</v>
      </c>
    </row>
    <row r="267" spans="1:24" s="199" customFormat="1" x14ac:dyDescent="0.3">
      <c r="A267" s="207">
        <v>266</v>
      </c>
      <c r="B267" s="207">
        <v>2</v>
      </c>
      <c r="C267" s="207">
        <v>3</v>
      </c>
      <c r="D267" s="207">
        <v>19</v>
      </c>
      <c r="E267" s="207">
        <v>19145</v>
      </c>
      <c r="F267" s="208" t="str">
        <f t="shared" ref="F267:F298" ca="1" si="37">IF(R267&gt;=15,IF(N267=1,"นาย","นางสาว"),IF(N267=1,"เด็กชาย","เด็กหญิง"))</f>
        <v>เด็กชาย</v>
      </c>
      <c r="G267" s="208" t="s">
        <v>3879</v>
      </c>
      <c r="H267" s="208" t="s">
        <v>3848</v>
      </c>
      <c r="I267" s="208" t="str">
        <f t="shared" ca="1" si="32"/>
        <v>เด็กชายสุรเสกข์  ใจซื่อ</v>
      </c>
      <c r="J267" s="208" t="str">
        <f t="shared" si="33"/>
        <v>Mr.Surasek  Chaisue</v>
      </c>
      <c r="K267" s="207" t="str">
        <f t="shared" si="34"/>
        <v>Mr.</v>
      </c>
      <c r="L267" s="208" t="s">
        <v>4619</v>
      </c>
      <c r="M267" s="208" t="s">
        <v>4857</v>
      </c>
      <c r="N267" s="207">
        <v>1</v>
      </c>
      <c r="O267" s="209">
        <v>237728</v>
      </c>
      <c r="P267" s="210">
        <f t="shared" si="35"/>
        <v>39401</v>
      </c>
      <c r="Q267" s="210">
        <f t="shared" ca="1" si="12"/>
        <v>44376</v>
      </c>
      <c r="R267" s="284">
        <f t="shared" ca="1" si="36"/>
        <v>13</v>
      </c>
      <c r="S267" s="203">
        <v>1679000080943</v>
      </c>
      <c r="T267" s="207" t="s">
        <v>6497</v>
      </c>
      <c r="U267" s="207" t="s">
        <v>5241</v>
      </c>
      <c r="V267" s="207"/>
      <c r="X267" s="199">
        <v>1</v>
      </c>
    </row>
    <row r="268" spans="1:24" s="199" customFormat="1" x14ac:dyDescent="0.3">
      <c r="A268" s="207">
        <v>267</v>
      </c>
      <c r="B268" s="207">
        <v>2</v>
      </c>
      <c r="C268" s="207">
        <v>3</v>
      </c>
      <c r="D268" s="207">
        <v>20</v>
      </c>
      <c r="E268" s="207">
        <v>19146</v>
      </c>
      <c r="F268" s="208" t="str">
        <f t="shared" ca="1" si="37"/>
        <v>เด็กชาย</v>
      </c>
      <c r="G268" s="208" t="s">
        <v>898</v>
      </c>
      <c r="H268" s="208" t="s">
        <v>4539</v>
      </c>
      <c r="I268" s="208" t="str">
        <f t="shared" ca="1" si="32"/>
        <v>เด็กชายอนุพงศ์  อ้นชะนะ</v>
      </c>
      <c r="J268" s="208" t="str">
        <f t="shared" si="33"/>
        <v>Mr.Anuphong  Onchana</v>
      </c>
      <c r="K268" s="207" t="str">
        <f t="shared" si="34"/>
        <v>Mr.</v>
      </c>
      <c r="L268" s="208" t="s">
        <v>2027</v>
      </c>
      <c r="M268" s="208" t="s">
        <v>4858</v>
      </c>
      <c r="N268" s="207">
        <v>1</v>
      </c>
      <c r="O268" s="209">
        <v>237752</v>
      </c>
      <c r="P268" s="210">
        <f t="shared" si="35"/>
        <v>39425</v>
      </c>
      <c r="Q268" s="210">
        <f t="shared" ca="1" si="12"/>
        <v>44376</v>
      </c>
      <c r="R268" s="284">
        <f t="shared" ca="1" si="36"/>
        <v>13</v>
      </c>
      <c r="S268" s="203">
        <v>1609900862212</v>
      </c>
      <c r="T268" s="207" t="s">
        <v>6405</v>
      </c>
      <c r="U268" s="207" t="s">
        <v>5226</v>
      </c>
      <c r="V268" s="207"/>
      <c r="X268" s="199">
        <v>1</v>
      </c>
    </row>
    <row r="269" spans="1:24" s="199" customFormat="1" x14ac:dyDescent="0.3">
      <c r="A269" s="207">
        <v>268</v>
      </c>
      <c r="B269" s="207">
        <v>2</v>
      </c>
      <c r="C269" s="207">
        <v>3</v>
      </c>
      <c r="D269" s="207">
        <v>21</v>
      </c>
      <c r="E269" s="207">
        <v>19147</v>
      </c>
      <c r="F269" s="208" t="str">
        <f t="shared" ca="1" si="37"/>
        <v>เด็กชาย</v>
      </c>
      <c r="G269" s="208" t="s">
        <v>1712</v>
      </c>
      <c r="H269" s="208" t="s">
        <v>3837</v>
      </c>
      <c r="I269" s="208" t="str">
        <f t="shared" ca="1" si="32"/>
        <v>เด็กชายอภิสิทธิ์  ศรีมหาโพธิ์</v>
      </c>
      <c r="J269" s="208" t="str">
        <f t="shared" si="33"/>
        <v>Mr.Aphisit  Simahapho</v>
      </c>
      <c r="K269" s="207" t="str">
        <f t="shared" si="34"/>
        <v>Mr.</v>
      </c>
      <c r="L269" s="208" t="s">
        <v>1705</v>
      </c>
      <c r="M269" s="208" t="s">
        <v>4859</v>
      </c>
      <c r="N269" s="207">
        <v>1</v>
      </c>
      <c r="O269" s="209">
        <v>237581</v>
      </c>
      <c r="P269" s="210">
        <f t="shared" si="35"/>
        <v>39254</v>
      </c>
      <c r="Q269" s="210">
        <f t="shared" ca="1" si="12"/>
        <v>44376</v>
      </c>
      <c r="R269" s="284">
        <f t="shared" ca="1" si="36"/>
        <v>14</v>
      </c>
      <c r="S269" s="203">
        <v>1609900839148</v>
      </c>
      <c r="T269" s="207" t="s">
        <v>6505</v>
      </c>
      <c r="U269" s="207" t="s">
        <v>5228</v>
      </c>
      <c r="V269" s="207"/>
      <c r="X269" s="199">
        <v>1</v>
      </c>
    </row>
    <row r="270" spans="1:24" s="199" customFormat="1" x14ac:dyDescent="0.3">
      <c r="A270" s="207">
        <v>269</v>
      </c>
      <c r="B270" s="207">
        <v>2</v>
      </c>
      <c r="C270" s="207">
        <v>3</v>
      </c>
      <c r="D270" s="207">
        <v>22</v>
      </c>
      <c r="E270" s="207">
        <v>19129</v>
      </c>
      <c r="F270" s="208" t="str">
        <f t="shared" ca="1" si="37"/>
        <v>เด็กหญิง</v>
      </c>
      <c r="G270" s="208" t="s">
        <v>4509</v>
      </c>
      <c r="H270" s="208" t="s">
        <v>3839</v>
      </c>
      <c r="I270" s="208" t="str">
        <f t="shared" ca="1" si="32"/>
        <v>เด็กหญิงจีราวดี  สัพโส</v>
      </c>
      <c r="J270" s="208" t="str">
        <f t="shared" si="33"/>
        <v>Ms.Chirawadi  Sapso</v>
      </c>
      <c r="K270" s="207" t="str">
        <f t="shared" si="34"/>
        <v>Ms.</v>
      </c>
      <c r="L270" s="208" t="s">
        <v>4620</v>
      </c>
      <c r="M270" s="208" t="s">
        <v>4860</v>
      </c>
      <c r="N270" s="207">
        <v>2</v>
      </c>
      <c r="O270" s="209">
        <v>237692</v>
      </c>
      <c r="P270" s="210">
        <f t="shared" si="35"/>
        <v>39365</v>
      </c>
      <c r="Q270" s="210">
        <f t="shared" ca="1" si="12"/>
        <v>44376</v>
      </c>
      <c r="R270" s="284">
        <f t="shared" ca="1" si="36"/>
        <v>13</v>
      </c>
      <c r="S270" s="203">
        <v>1669800379994</v>
      </c>
      <c r="T270" s="213" t="s">
        <v>6406</v>
      </c>
      <c r="U270" s="301" t="s">
        <v>5237</v>
      </c>
      <c r="V270" s="207"/>
      <c r="X270" s="199">
        <v>1</v>
      </c>
    </row>
    <row r="271" spans="1:24" s="199" customFormat="1" x14ac:dyDescent="0.3">
      <c r="A271" s="207">
        <v>270</v>
      </c>
      <c r="B271" s="207">
        <v>2</v>
      </c>
      <c r="C271" s="207">
        <v>3</v>
      </c>
      <c r="D271" s="207">
        <v>23</v>
      </c>
      <c r="E271" s="207">
        <v>19149</v>
      </c>
      <c r="F271" s="208" t="str">
        <f t="shared" ca="1" si="37"/>
        <v>เด็กหญิง</v>
      </c>
      <c r="G271" s="208" t="s">
        <v>3889</v>
      </c>
      <c r="H271" s="208" t="s">
        <v>3858</v>
      </c>
      <c r="I271" s="208" t="str">
        <f t="shared" ca="1" si="32"/>
        <v>เด็กหญิงกนกพร  นันทะเสน</v>
      </c>
      <c r="J271" s="208" t="str">
        <f t="shared" si="33"/>
        <v>Ms.Kanokphon  Nanthasen</v>
      </c>
      <c r="K271" s="207" t="str">
        <f t="shared" si="34"/>
        <v>Ms.</v>
      </c>
      <c r="L271" s="208" t="s">
        <v>4621</v>
      </c>
      <c r="M271" s="208" t="s">
        <v>4861</v>
      </c>
      <c r="N271" s="207">
        <v>2</v>
      </c>
      <c r="O271" s="209">
        <v>237807</v>
      </c>
      <c r="P271" s="210">
        <f t="shared" si="35"/>
        <v>39480</v>
      </c>
      <c r="Q271" s="210">
        <f t="shared" ca="1" si="12"/>
        <v>44376</v>
      </c>
      <c r="R271" s="284">
        <f t="shared" ca="1" si="36"/>
        <v>13</v>
      </c>
      <c r="S271" s="203">
        <v>1609900869993</v>
      </c>
      <c r="T271" s="213" t="s">
        <v>6406</v>
      </c>
      <c r="U271" s="301" t="s">
        <v>5237</v>
      </c>
      <c r="V271" s="207"/>
      <c r="X271" s="199">
        <v>1</v>
      </c>
    </row>
    <row r="272" spans="1:24" s="199" customFormat="1" x14ac:dyDescent="0.3">
      <c r="A272" s="207">
        <v>271</v>
      </c>
      <c r="B272" s="207">
        <v>2</v>
      </c>
      <c r="C272" s="207">
        <v>3</v>
      </c>
      <c r="D272" s="207">
        <v>24</v>
      </c>
      <c r="E272" s="207">
        <v>19150</v>
      </c>
      <c r="F272" s="208" t="str">
        <f t="shared" ca="1" si="37"/>
        <v>เด็กหญิง</v>
      </c>
      <c r="G272" s="208" t="s">
        <v>382</v>
      </c>
      <c r="H272" s="208" t="s">
        <v>3864</v>
      </c>
      <c r="I272" s="208" t="str">
        <f t="shared" ca="1" si="32"/>
        <v>เด็กหญิงกนกวรรณ  พงษ์วัน</v>
      </c>
      <c r="J272" s="208" t="str">
        <f t="shared" si="33"/>
        <v>Ms.Kanokwan  Phongwan</v>
      </c>
      <c r="K272" s="207" t="str">
        <f t="shared" si="34"/>
        <v>Ms.</v>
      </c>
      <c r="L272" s="208" t="s">
        <v>1931</v>
      </c>
      <c r="M272" s="208" t="s">
        <v>4862</v>
      </c>
      <c r="N272" s="207">
        <v>2</v>
      </c>
      <c r="O272" s="209">
        <v>237564</v>
      </c>
      <c r="P272" s="210">
        <f t="shared" si="35"/>
        <v>39237</v>
      </c>
      <c r="Q272" s="210">
        <f t="shared" ca="1" si="12"/>
        <v>44376</v>
      </c>
      <c r="R272" s="284">
        <f t="shared" ca="1" si="36"/>
        <v>14</v>
      </c>
      <c r="S272" s="203">
        <v>1600102022812</v>
      </c>
      <c r="T272" s="207" t="s">
        <v>6409</v>
      </c>
      <c r="U272" s="207" t="s">
        <v>5227</v>
      </c>
      <c r="V272" s="207"/>
      <c r="X272" s="199">
        <v>1</v>
      </c>
    </row>
    <row r="273" spans="1:25" s="199" customFormat="1" x14ac:dyDescent="0.3">
      <c r="A273" s="207">
        <v>272</v>
      </c>
      <c r="B273" s="207">
        <v>2</v>
      </c>
      <c r="C273" s="207">
        <v>3</v>
      </c>
      <c r="D273" s="207">
        <v>25</v>
      </c>
      <c r="E273" s="207">
        <v>19151</v>
      </c>
      <c r="F273" s="208" t="str">
        <f t="shared" ca="1" si="37"/>
        <v>เด็กหญิง</v>
      </c>
      <c r="G273" s="208" t="s">
        <v>3896</v>
      </c>
      <c r="H273" s="208" t="s">
        <v>3866</v>
      </c>
      <c r="I273" s="208" t="str">
        <f t="shared" ca="1" si="32"/>
        <v>เด็กหญิงกัญญาพัชร  หลงแก้ว</v>
      </c>
      <c r="J273" s="208" t="str">
        <f t="shared" si="33"/>
        <v>Ms.Kanyaphatchara  Longkaeo</v>
      </c>
      <c r="K273" s="207" t="str">
        <f t="shared" si="34"/>
        <v>Ms.</v>
      </c>
      <c r="L273" s="208" t="s">
        <v>4622</v>
      </c>
      <c r="M273" s="208" t="s">
        <v>4863</v>
      </c>
      <c r="N273" s="207">
        <v>2</v>
      </c>
      <c r="O273" s="209">
        <v>237826</v>
      </c>
      <c r="P273" s="210">
        <f t="shared" si="35"/>
        <v>39499</v>
      </c>
      <c r="Q273" s="210">
        <f t="shared" ca="1" si="12"/>
        <v>44376</v>
      </c>
      <c r="R273" s="284">
        <f t="shared" ca="1" si="36"/>
        <v>13</v>
      </c>
      <c r="S273" s="203">
        <v>1189900477232</v>
      </c>
      <c r="T273" s="207" t="s">
        <v>6405</v>
      </c>
      <c r="U273" s="207" t="s">
        <v>5226</v>
      </c>
      <c r="V273" s="207"/>
      <c r="X273" s="199">
        <v>1</v>
      </c>
    </row>
    <row r="274" spans="1:25" s="199" customFormat="1" x14ac:dyDescent="0.3">
      <c r="A274" s="207">
        <v>273</v>
      </c>
      <c r="B274" s="207">
        <v>2</v>
      </c>
      <c r="C274" s="207">
        <v>3</v>
      </c>
      <c r="D274" s="207">
        <v>26</v>
      </c>
      <c r="E274" s="207">
        <v>19152</v>
      </c>
      <c r="F274" s="208" t="str">
        <f t="shared" ca="1" si="37"/>
        <v>เด็กหญิง</v>
      </c>
      <c r="G274" s="208" t="s">
        <v>385</v>
      </c>
      <c r="H274" s="208" t="s">
        <v>3859</v>
      </c>
      <c r="I274" s="208" t="str">
        <f t="shared" ca="1" si="32"/>
        <v>เด็กหญิงขนิษฐา  สมภาร</v>
      </c>
      <c r="J274" s="208" t="str">
        <f t="shared" si="33"/>
        <v>Ms.Khanittha  Somphan</v>
      </c>
      <c r="K274" s="207" t="str">
        <f t="shared" si="34"/>
        <v>Ms.</v>
      </c>
      <c r="L274" s="208" t="s">
        <v>1901</v>
      </c>
      <c r="M274" s="208" t="s">
        <v>4864</v>
      </c>
      <c r="N274" s="207">
        <v>2</v>
      </c>
      <c r="O274" s="209">
        <v>237743</v>
      </c>
      <c r="P274" s="210">
        <f t="shared" si="35"/>
        <v>39416</v>
      </c>
      <c r="Q274" s="210">
        <f t="shared" ca="1" si="12"/>
        <v>44376</v>
      </c>
      <c r="R274" s="284">
        <f t="shared" ca="1" si="36"/>
        <v>13</v>
      </c>
      <c r="S274" s="203">
        <v>1349200088720</v>
      </c>
      <c r="T274" s="213" t="s">
        <v>6406</v>
      </c>
      <c r="U274" s="301" t="s">
        <v>5237</v>
      </c>
      <c r="V274" s="207"/>
      <c r="X274" s="199">
        <v>1</v>
      </c>
    </row>
    <row r="275" spans="1:25" x14ac:dyDescent="0.3">
      <c r="A275" s="207">
        <v>274</v>
      </c>
      <c r="B275" s="207">
        <v>2</v>
      </c>
      <c r="C275" s="207">
        <v>3</v>
      </c>
      <c r="D275" s="207">
        <v>27</v>
      </c>
      <c r="E275" s="207">
        <v>19153</v>
      </c>
      <c r="F275" s="208" t="str">
        <f t="shared" ca="1" si="37"/>
        <v>เด็กหญิง</v>
      </c>
      <c r="G275" s="208" t="s">
        <v>3888</v>
      </c>
      <c r="H275" s="208" t="s">
        <v>4540</v>
      </c>
      <c r="I275" s="208" t="str">
        <f t="shared" ca="1" si="32"/>
        <v>เด็กหญิงขวัญศิริ  คำปิ่น</v>
      </c>
      <c r="J275" s="208" t="str">
        <f t="shared" si="33"/>
        <v>Ms.Khwansiri  Khampin</v>
      </c>
      <c r="K275" s="207" t="str">
        <f t="shared" si="34"/>
        <v>Ms.</v>
      </c>
      <c r="L275" s="208" t="s">
        <v>4623</v>
      </c>
      <c r="M275" s="208" t="s">
        <v>4865</v>
      </c>
      <c r="N275" s="207">
        <v>2</v>
      </c>
      <c r="O275" s="209">
        <v>237637</v>
      </c>
      <c r="P275" s="210">
        <f t="shared" si="35"/>
        <v>39310</v>
      </c>
      <c r="Q275" s="210">
        <f t="shared" ca="1" si="12"/>
        <v>44376</v>
      </c>
      <c r="R275" s="284">
        <f t="shared" ca="1" si="36"/>
        <v>13</v>
      </c>
      <c r="S275" s="203">
        <v>1600102027130</v>
      </c>
      <c r="T275" s="213" t="s">
        <v>6406</v>
      </c>
      <c r="U275" s="301" t="s">
        <v>5237</v>
      </c>
      <c r="W275" s="199"/>
      <c r="X275" s="199">
        <v>1</v>
      </c>
      <c r="Y275" s="199"/>
    </row>
    <row r="276" spans="1:25" s="199" customFormat="1" x14ac:dyDescent="0.3">
      <c r="A276" s="207">
        <v>275</v>
      </c>
      <c r="B276" s="207">
        <v>2</v>
      </c>
      <c r="C276" s="207">
        <v>3</v>
      </c>
      <c r="D276" s="207">
        <v>28</v>
      </c>
      <c r="E276" s="207">
        <v>19154</v>
      </c>
      <c r="F276" s="208" t="str">
        <f t="shared" ca="1" si="37"/>
        <v>เด็กหญิง</v>
      </c>
      <c r="G276" s="208" t="s">
        <v>3892</v>
      </c>
      <c r="H276" s="208" t="s">
        <v>3861</v>
      </c>
      <c r="I276" s="208" t="str">
        <f t="shared" ca="1" si="32"/>
        <v>เด็กหญิงณัฐมณฑ์  เหมศาสตร์</v>
      </c>
      <c r="J276" s="208" t="str">
        <f t="shared" si="33"/>
        <v>Ms.Natthamon  Hemsat</v>
      </c>
      <c r="K276" s="207" t="str">
        <f t="shared" si="34"/>
        <v>Ms.</v>
      </c>
      <c r="L276" s="208" t="s">
        <v>4624</v>
      </c>
      <c r="M276" s="208" t="s">
        <v>4866</v>
      </c>
      <c r="N276" s="207">
        <v>2</v>
      </c>
      <c r="O276" s="209">
        <v>237663</v>
      </c>
      <c r="P276" s="210">
        <f t="shared" si="35"/>
        <v>39336</v>
      </c>
      <c r="Q276" s="210">
        <f t="shared" ca="1" si="12"/>
        <v>44376</v>
      </c>
      <c r="R276" s="284">
        <f t="shared" ca="1" si="36"/>
        <v>13</v>
      </c>
      <c r="S276" s="203">
        <v>1609900857251</v>
      </c>
      <c r="T276" s="213" t="s">
        <v>6406</v>
      </c>
      <c r="U276" s="301" t="s">
        <v>5237</v>
      </c>
      <c r="V276" s="207"/>
      <c r="X276" s="199">
        <v>1</v>
      </c>
    </row>
    <row r="277" spans="1:25" s="199" customFormat="1" x14ac:dyDescent="0.3">
      <c r="A277" s="207">
        <v>276</v>
      </c>
      <c r="B277" s="207">
        <v>2</v>
      </c>
      <c r="C277" s="207">
        <v>3</v>
      </c>
      <c r="D277" s="207">
        <v>29</v>
      </c>
      <c r="E277" s="207">
        <v>19155</v>
      </c>
      <c r="F277" s="208" t="str">
        <f t="shared" ca="1" si="37"/>
        <v>เด็กหญิง</v>
      </c>
      <c r="G277" s="208" t="s">
        <v>3885</v>
      </c>
      <c r="H277" s="208" t="s">
        <v>3854</v>
      </c>
      <c r="I277" s="208" t="str">
        <f t="shared" ca="1" si="32"/>
        <v>เด็กหญิงทิพย์ญดา  อธิพัฒนวโรดม</v>
      </c>
      <c r="J277" s="208" t="str">
        <f t="shared" si="33"/>
        <v>Ms.Thipphada  Athiphatthanawarodom</v>
      </c>
      <c r="K277" s="207" t="str">
        <f t="shared" si="34"/>
        <v>Ms.</v>
      </c>
      <c r="L277" s="208" t="s">
        <v>4625</v>
      </c>
      <c r="M277" s="208" t="s">
        <v>4867</v>
      </c>
      <c r="N277" s="207">
        <v>2</v>
      </c>
      <c r="O277" s="209">
        <v>237656</v>
      </c>
      <c r="P277" s="210">
        <f t="shared" si="35"/>
        <v>39329</v>
      </c>
      <c r="Q277" s="210">
        <f t="shared" ca="1" si="12"/>
        <v>44376</v>
      </c>
      <c r="R277" s="284">
        <f t="shared" ca="1" si="36"/>
        <v>13</v>
      </c>
      <c r="S277" s="203">
        <v>1608800035836</v>
      </c>
      <c r="T277" s="207" t="s">
        <v>6505</v>
      </c>
      <c r="U277" s="207" t="s">
        <v>5228</v>
      </c>
      <c r="V277" s="207"/>
      <c r="X277" s="199">
        <v>1</v>
      </c>
    </row>
    <row r="278" spans="1:25" s="199" customFormat="1" x14ac:dyDescent="0.3">
      <c r="A278" s="207">
        <v>277</v>
      </c>
      <c r="B278" s="207">
        <v>2</v>
      </c>
      <c r="C278" s="207">
        <v>3</v>
      </c>
      <c r="D278" s="207">
        <v>30</v>
      </c>
      <c r="E278" s="207">
        <v>19156</v>
      </c>
      <c r="F278" s="208" t="str">
        <f t="shared" ca="1" si="37"/>
        <v>เด็กหญิง</v>
      </c>
      <c r="G278" s="208" t="s">
        <v>4541</v>
      </c>
      <c r="H278" s="208" t="s">
        <v>4474</v>
      </c>
      <c r="I278" s="208" t="str">
        <f t="shared" ca="1" si="32"/>
        <v>เด็กหญิงนลินณิภา  เกิดศิริ</v>
      </c>
      <c r="J278" s="208" t="str">
        <f t="shared" si="33"/>
        <v>Ms.Nalinnipha  Koetsiri</v>
      </c>
      <c r="K278" s="207" t="str">
        <f t="shared" si="34"/>
        <v>Ms.</v>
      </c>
      <c r="L278" s="208" t="s">
        <v>4626</v>
      </c>
      <c r="M278" s="208" t="s">
        <v>4868</v>
      </c>
      <c r="N278" s="207">
        <v>2</v>
      </c>
      <c r="O278" s="209">
        <v>237832</v>
      </c>
      <c r="P278" s="210">
        <f t="shared" si="35"/>
        <v>39505</v>
      </c>
      <c r="Q278" s="210">
        <f t="shared" ca="1" si="12"/>
        <v>44376</v>
      </c>
      <c r="R278" s="284">
        <f t="shared" ca="1" si="36"/>
        <v>13</v>
      </c>
      <c r="S278" s="203">
        <v>1600200124245</v>
      </c>
      <c r="T278" s="207" t="s">
        <v>6505</v>
      </c>
      <c r="U278" s="207" t="s">
        <v>5228</v>
      </c>
      <c r="V278" s="207"/>
      <c r="X278" s="199">
        <v>1</v>
      </c>
    </row>
    <row r="279" spans="1:25" s="199" customFormat="1" x14ac:dyDescent="0.3">
      <c r="A279" s="207">
        <v>278</v>
      </c>
      <c r="B279" s="207">
        <v>2</v>
      </c>
      <c r="C279" s="207">
        <v>3</v>
      </c>
      <c r="D279" s="207">
        <v>31</v>
      </c>
      <c r="E279" s="207">
        <v>19157</v>
      </c>
      <c r="F279" s="208" t="str">
        <f t="shared" ca="1" si="37"/>
        <v>เด็กหญิง</v>
      </c>
      <c r="G279" s="208" t="s">
        <v>4532</v>
      </c>
      <c r="H279" s="208" t="s">
        <v>3856</v>
      </c>
      <c r="I279" s="208" t="str">
        <f t="shared" ca="1" si="32"/>
        <v>เด็กหญิงนิรุชา  พยายอด</v>
      </c>
      <c r="J279" s="208" t="str">
        <f t="shared" si="33"/>
        <v>Ms.Nirucha  Phayayot</v>
      </c>
      <c r="K279" s="207" t="str">
        <f t="shared" si="34"/>
        <v>Ms.</v>
      </c>
      <c r="L279" s="208" t="s">
        <v>4627</v>
      </c>
      <c r="M279" s="208" t="s">
        <v>4869</v>
      </c>
      <c r="N279" s="207">
        <v>2</v>
      </c>
      <c r="O279" s="209">
        <v>237810</v>
      </c>
      <c r="P279" s="210">
        <f t="shared" si="35"/>
        <v>39483</v>
      </c>
      <c r="Q279" s="210">
        <f t="shared" ca="1" si="12"/>
        <v>44376</v>
      </c>
      <c r="R279" s="284">
        <f t="shared" ca="1" si="36"/>
        <v>13</v>
      </c>
      <c r="S279" s="203">
        <v>1600102036015</v>
      </c>
      <c r="T279" s="207" t="s">
        <v>6505</v>
      </c>
      <c r="U279" s="207" t="s">
        <v>5228</v>
      </c>
      <c r="V279" s="207"/>
      <c r="X279" s="199">
        <v>1</v>
      </c>
    </row>
    <row r="280" spans="1:25" s="199" customFormat="1" x14ac:dyDescent="0.3">
      <c r="A280" s="207">
        <v>279</v>
      </c>
      <c r="B280" s="207">
        <v>2</v>
      </c>
      <c r="C280" s="207">
        <v>3</v>
      </c>
      <c r="D280" s="207">
        <v>32</v>
      </c>
      <c r="E280" s="207">
        <v>19158</v>
      </c>
      <c r="F280" s="208" t="str">
        <f t="shared" ca="1" si="37"/>
        <v>เด็กหญิง</v>
      </c>
      <c r="G280" s="208" t="s">
        <v>4060</v>
      </c>
      <c r="H280" s="208" t="s">
        <v>3862</v>
      </c>
      <c r="I280" s="208" t="str">
        <f t="shared" ca="1" si="32"/>
        <v>เด็กหญิงพัชรินทร์  ชมภูวิเศษ</v>
      </c>
      <c r="J280" s="208" t="str">
        <f t="shared" si="33"/>
        <v>Ms.Phatcharin  Chomphuwiset</v>
      </c>
      <c r="K280" s="207" t="str">
        <f t="shared" si="34"/>
        <v>Ms.</v>
      </c>
      <c r="L280" s="208" t="s">
        <v>4628</v>
      </c>
      <c r="M280" s="208" t="s">
        <v>4870</v>
      </c>
      <c r="N280" s="207">
        <v>2</v>
      </c>
      <c r="O280" s="209">
        <v>237814</v>
      </c>
      <c r="P280" s="210">
        <f t="shared" si="35"/>
        <v>39487</v>
      </c>
      <c r="Q280" s="210">
        <f t="shared" ca="1" si="12"/>
        <v>44376</v>
      </c>
      <c r="R280" s="284">
        <f t="shared" ca="1" si="36"/>
        <v>13</v>
      </c>
      <c r="S280" s="203">
        <v>1609900871009</v>
      </c>
      <c r="T280" s="207" t="s">
        <v>6497</v>
      </c>
      <c r="U280" s="207" t="s">
        <v>5241</v>
      </c>
      <c r="V280" s="207"/>
      <c r="X280" s="199">
        <v>1</v>
      </c>
    </row>
    <row r="281" spans="1:25" s="199" customFormat="1" x14ac:dyDescent="0.3">
      <c r="A281" s="207">
        <v>280</v>
      </c>
      <c r="B281" s="207">
        <v>2</v>
      </c>
      <c r="C281" s="207">
        <v>3</v>
      </c>
      <c r="D281" s="207">
        <v>33</v>
      </c>
      <c r="E281" s="207">
        <v>19159</v>
      </c>
      <c r="F281" s="208" t="str">
        <f t="shared" ca="1" si="37"/>
        <v>เด็กหญิง</v>
      </c>
      <c r="G281" s="208" t="s">
        <v>3895</v>
      </c>
      <c r="H281" s="208" t="s">
        <v>3865</v>
      </c>
      <c r="I281" s="208" t="str">
        <f t="shared" ca="1" si="32"/>
        <v>เด็กหญิงพรพรรณ์  นิลารัตน์</v>
      </c>
      <c r="J281" s="208" t="str">
        <f t="shared" si="33"/>
        <v>Ms.Phonphanra  Nilarat</v>
      </c>
      <c r="K281" s="207" t="str">
        <f t="shared" si="34"/>
        <v>Ms.</v>
      </c>
      <c r="L281" s="208" t="s">
        <v>4629</v>
      </c>
      <c r="M281" s="208" t="s">
        <v>4871</v>
      </c>
      <c r="N281" s="207">
        <v>2</v>
      </c>
      <c r="O281" s="209">
        <v>237850</v>
      </c>
      <c r="P281" s="210">
        <f t="shared" si="35"/>
        <v>39524</v>
      </c>
      <c r="Q281" s="210">
        <f t="shared" ca="1" si="12"/>
        <v>44376</v>
      </c>
      <c r="R281" s="284">
        <f t="shared" ca="1" si="36"/>
        <v>13</v>
      </c>
      <c r="S281" s="203">
        <v>1600102037933</v>
      </c>
      <c r="T281" s="207" t="s">
        <v>6405</v>
      </c>
      <c r="U281" s="207" t="s">
        <v>5226</v>
      </c>
      <c r="V281" s="207"/>
      <c r="X281" s="199">
        <v>1</v>
      </c>
    </row>
    <row r="282" spans="1:25" s="199" customFormat="1" x14ac:dyDescent="0.3">
      <c r="A282" s="207">
        <v>281</v>
      </c>
      <c r="B282" s="207">
        <v>2</v>
      </c>
      <c r="C282" s="207">
        <v>3</v>
      </c>
      <c r="D282" s="207">
        <v>34</v>
      </c>
      <c r="E282" s="207">
        <v>19160</v>
      </c>
      <c r="F282" s="208" t="str">
        <f t="shared" ca="1" si="37"/>
        <v>เด็กหญิง</v>
      </c>
      <c r="G282" s="208" t="s">
        <v>4533</v>
      </c>
      <c r="H282" s="208" t="s">
        <v>3869</v>
      </c>
      <c r="I282" s="208" t="str">
        <f t="shared" ca="1" si="32"/>
        <v>เด็กหญิงแพรพิไล  คันธชิต</v>
      </c>
      <c r="J282" s="208" t="str">
        <f t="shared" si="33"/>
        <v>Ms.Phraephilai  Khanthachit</v>
      </c>
      <c r="K282" s="207" t="str">
        <f t="shared" si="34"/>
        <v>Ms.</v>
      </c>
      <c r="L282" s="208" t="s">
        <v>4630</v>
      </c>
      <c r="M282" s="208" t="s">
        <v>2497</v>
      </c>
      <c r="N282" s="207">
        <v>2</v>
      </c>
      <c r="O282" s="209">
        <v>237438</v>
      </c>
      <c r="P282" s="210">
        <f t="shared" si="35"/>
        <v>39111</v>
      </c>
      <c r="Q282" s="210">
        <f t="shared" ca="1" si="12"/>
        <v>44376</v>
      </c>
      <c r="R282" s="284">
        <f t="shared" ca="1" si="36"/>
        <v>14</v>
      </c>
      <c r="S282" s="203">
        <v>1609900821567</v>
      </c>
      <c r="T282" s="207" t="s">
        <v>6504</v>
      </c>
      <c r="U282" s="207" t="s">
        <v>5243</v>
      </c>
      <c r="V282" s="207"/>
      <c r="X282" s="199">
        <v>1</v>
      </c>
    </row>
    <row r="283" spans="1:25" s="199" customFormat="1" x14ac:dyDescent="0.3">
      <c r="A283" s="207">
        <v>282</v>
      </c>
      <c r="B283" s="207">
        <v>2</v>
      </c>
      <c r="C283" s="207">
        <v>3</v>
      </c>
      <c r="D283" s="207">
        <v>35</v>
      </c>
      <c r="E283" s="207">
        <v>19161</v>
      </c>
      <c r="F283" s="208" t="str">
        <f t="shared" ca="1" si="37"/>
        <v>เด็กหญิง</v>
      </c>
      <c r="G283" s="208" t="s">
        <v>3891</v>
      </c>
      <c r="H283" s="208" t="s">
        <v>310</v>
      </c>
      <c r="I283" s="208" t="str">
        <f t="shared" ca="1" si="32"/>
        <v>เด็กหญิงพิชชาภา  สันตวา</v>
      </c>
      <c r="J283" s="208" t="str">
        <f t="shared" si="33"/>
        <v>Ms.Phitchachapha  Santawa</v>
      </c>
      <c r="K283" s="207" t="str">
        <f t="shared" si="34"/>
        <v>Ms.</v>
      </c>
      <c r="L283" s="208" t="s">
        <v>4631</v>
      </c>
      <c r="M283" s="208" t="s">
        <v>2783</v>
      </c>
      <c r="N283" s="207">
        <v>2</v>
      </c>
      <c r="O283" s="209">
        <v>237653</v>
      </c>
      <c r="P283" s="210">
        <f t="shared" si="35"/>
        <v>39326</v>
      </c>
      <c r="Q283" s="210">
        <f t="shared" ca="1" si="12"/>
        <v>44376</v>
      </c>
      <c r="R283" s="284">
        <f t="shared" ca="1" si="36"/>
        <v>13</v>
      </c>
      <c r="S283" s="203">
        <v>1609900849003</v>
      </c>
      <c r="T283" s="207" t="s">
        <v>6497</v>
      </c>
      <c r="U283" s="207" t="s">
        <v>5241</v>
      </c>
      <c r="V283" s="207"/>
      <c r="X283" s="199">
        <v>1</v>
      </c>
    </row>
    <row r="284" spans="1:25" s="199" customFormat="1" x14ac:dyDescent="0.3">
      <c r="A284" s="207">
        <v>283</v>
      </c>
      <c r="B284" s="207">
        <v>2</v>
      </c>
      <c r="C284" s="207">
        <v>3</v>
      </c>
      <c r="D284" s="207">
        <v>36</v>
      </c>
      <c r="E284" s="207">
        <v>19162</v>
      </c>
      <c r="F284" s="208" t="str">
        <f t="shared" ca="1" si="37"/>
        <v>เด็กหญิง</v>
      </c>
      <c r="G284" s="208" t="s">
        <v>3894</v>
      </c>
      <c r="H284" s="208" t="s">
        <v>3863</v>
      </c>
      <c r="I284" s="208" t="str">
        <f t="shared" ca="1" si="32"/>
        <v>เด็กหญิงวรรณพร  ระดมสุข</v>
      </c>
      <c r="J284" s="208" t="str">
        <f t="shared" si="33"/>
        <v>Ms.Wannaphon  Radomsuk</v>
      </c>
      <c r="K284" s="207" t="str">
        <f t="shared" si="34"/>
        <v>Ms.</v>
      </c>
      <c r="L284" s="208" t="s">
        <v>4632</v>
      </c>
      <c r="M284" s="208" t="s">
        <v>4872</v>
      </c>
      <c r="N284" s="207">
        <v>2</v>
      </c>
      <c r="O284" s="209">
        <v>237878</v>
      </c>
      <c r="P284" s="210">
        <f t="shared" si="35"/>
        <v>39552</v>
      </c>
      <c r="Q284" s="210">
        <f t="shared" ca="1" si="12"/>
        <v>44376</v>
      </c>
      <c r="R284" s="284">
        <f t="shared" ca="1" si="36"/>
        <v>13</v>
      </c>
      <c r="S284" s="203">
        <v>16001002039227</v>
      </c>
      <c r="T284" s="213" t="s">
        <v>6406</v>
      </c>
      <c r="U284" s="301" t="s">
        <v>5237</v>
      </c>
      <c r="V284" s="207"/>
      <c r="X284" s="199">
        <v>1</v>
      </c>
    </row>
    <row r="285" spans="1:25" s="199" customFormat="1" x14ac:dyDescent="0.3">
      <c r="A285" s="207">
        <v>284</v>
      </c>
      <c r="B285" s="207">
        <v>2</v>
      </c>
      <c r="C285" s="207">
        <v>3</v>
      </c>
      <c r="D285" s="207">
        <v>37</v>
      </c>
      <c r="E285" s="207">
        <v>19163</v>
      </c>
      <c r="F285" s="208" t="str">
        <f t="shared" ca="1" si="37"/>
        <v>เด็กหญิง</v>
      </c>
      <c r="G285" s="208" t="s">
        <v>3890</v>
      </c>
      <c r="H285" s="208" t="s">
        <v>3860</v>
      </c>
      <c r="I285" s="208" t="str">
        <f t="shared" ca="1" si="32"/>
        <v>เด็กหญิงสุชาดา  ทองคำเปลว</v>
      </c>
      <c r="J285" s="208" t="str">
        <f t="shared" si="33"/>
        <v>Ms.Suchada  Thongkhampleo</v>
      </c>
      <c r="K285" s="207" t="str">
        <f t="shared" si="34"/>
        <v>Ms.</v>
      </c>
      <c r="L285" s="208" t="s">
        <v>4633</v>
      </c>
      <c r="M285" s="208" t="s">
        <v>4873</v>
      </c>
      <c r="N285" s="207">
        <v>2</v>
      </c>
      <c r="O285" s="209">
        <v>237642</v>
      </c>
      <c r="P285" s="210">
        <f t="shared" si="35"/>
        <v>39315</v>
      </c>
      <c r="Q285" s="210">
        <f t="shared" ca="1" si="12"/>
        <v>44376</v>
      </c>
      <c r="R285" s="284">
        <f t="shared" ca="1" si="36"/>
        <v>13</v>
      </c>
      <c r="S285" s="203">
        <v>1609900847884</v>
      </c>
      <c r="T285" s="207" t="s">
        <v>6497</v>
      </c>
      <c r="U285" s="207" t="s">
        <v>5241</v>
      </c>
      <c r="V285" s="207"/>
      <c r="X285" s="199">
        <v>1</v>
      </c>
    </row>
    <row r="286" spans="1:25" s="199" customFormat="1" x14ac:dyDescent="0.3">
      <c r="A286" s="207">
        <v>285</v>
      </c>
      <c r="B286" s="207">
        <v>2</v>
      </c>
      <c r="C286" s="207">
        <v>3</v>
      </c>
      <c r="D286" s="207">
        <v>38</v>
      </c>
      <c r="E286" s="207">
        <v>19164</v>
      </c>
      <c r="F286" s="208" t="str">
        <f t="shared" ca="1" si="37"/>
        <v>เด็กหญิง</v>
      </c>
      <c r="G286" s="208" t="s">
        <v>3886</v>
      </c>
      <c r="H286" s="208" t="s">
        <v>3855</v>
      </c>
      <c r="I286" s="208" t="str">
        <f t="shared" ca="1" si="32"/>
        <v>เด็กหญิงสุภานัน  พันแทน</v>
      </c>
      <c r="J286" s="208" t="str">
        <f t="shared" si="33"/>
        <v>Ms.Suphanan  Phanthaen</v>
      </c>
      <c r="K286" s="207" t="str">
        <f t="shared" si="34"/>
        <v>Ms.</v>
      </c>
      <c r="L286" s="208" t="s">
        <v>4634</v>
      </c>
      <c r="M286" s="208" t="s">
        <v>4874</v>
      </c>
      <c r="N286" s="207">
        <v>2</v>
      </c>
      <c r="O286" s="209">
        <v>237366</v>
      </c>
      <c r="P286" s="210">
        <f t="shared" si="35"/>
        <v>39039</v>
      </c>
      <c r="Q286" s="210">
        <f t="shared" ca="1" si="12"/>
        <v>44376</v>
      </c>
      <c r="R286" s="284">
        <f t="shared" ca="1" si="36"/>
        <v>14</v>
      </c>
      <c r="S286" s="203">
        <v>1560101626847</v>
      </c>
      <c r="T286" s="213" t="s">
        <v>6406</v>
      </c>
      <c r="U286" s="301" t="s">
        <v>5237</v>
      </c>
      <c r="V286" s="207"/>
      <c r="X286" s="199">
        <v>1</v>
      </c>
    </row>
    <row r="287" spans="1:25" s="199" customFormat="1" x14ac:dyDescent="0.3">
      <c r="A287" s="207">
        <v>286</v>
      </c>
      <c r="B287" s="207">
        <v>2</v>
      </c>
      <c r="C287" s="207">
        <v>3</v>
      </c>
      <c r="D287" s="207">
        <v>39</v>
      </c>
      <c r="E287" s="207">
        <v>19165</v>
      </c>
      <c r="F287" s="208" t="str">
        <f t="shared" ca="1" si="37"/>
        <v>เด็กหญิง</v>
      </c>
      <c r="G287" s="208" t="s">
        <v>3897</v>
      </c>
      <c r="H287" s="208" t="s">
        <v>3867</v>
      </c>
      <c r="I287" s="208" t="str">
        <f t="shared" ca="1" si="32"/>
        <v>เด็กหญิงสุลลิตา  จินา</v>
      </c>
      <c r="J287" s="208" t="str">
        <f t="shared" si="33"/>
        <v>Ms.Sunlalita  China</v>
      </c>
      <c r="K287" s="207" t="str">
        <f t="shared" si="34"/>
        <v>Ms.</v>
      </c>
      <c r="L287" s="208" t="s">
        <v>4635</v>
      </c>
      <c r="M287" s="208" t="s">
        <v>4875</v>
      </c>
      <c r="N287" s="207">
        <v>2</v>
      </c>
      <c r="O287" s="209">
        <v>237631</v>
      </c>
      <c r="P287" s="210">
        <f t="shared" si="35"/>
        <v>39304</v>
      </c>
      <c r="Q287" s="210">
        <f t="shared" ca="1" si="12"/>
        <v>44376</v>
      </c>
      <c r="R287" s="284">
        <f t="shared" ca="1" si="36"/>
        <v>13</v>
      </c>
      <c r="S287" s="203">
        <v>1600102026605</v>
      </c>
      <c r="T287" s="213" t="s">
        <v>6406</v>
      </c>
      <c r="U287" s="301" t="s">
        <v>5237</v>
      </c>
      <c r="V287" s="207"/>
      <c r="X287" s="199">
        <v>1</v>
      </c>
    </row>
    <row r="288" spans="1:25" s="199" customFormat="1" x14ac:dyDescent="0.3">
      <c r="A288" s="207">
        <v>287</v>
      </c>
      <c r="B288" s="207">
        <v>2</v>
      </c>
      <c r="C288" s="207">
        <v>3</v>
      </c>
      <c r="D288" s="207">
        <v>40</v>
      </c>
      <c r="E288" s="207">
        <v>19166</v>
      </c>
      <c r="F288" s="208" t="str">
        <f t="shared" ca="1" si="37"/>
        <v>นางสาว</v>
      </c>
      <c r="G288" s="208" t="s">
        <v>3898</v>
      </c>
      <c r="H288" s="208" t="s">
        <v>3868</v>
      </c>
      <c r="I288" s="208" t="str">
        <f t="shared" ca="1" si="32"/>
        <v>นางสาวแอปเปิ้ล  ขยันดี</v>
      </c>
      <c r="J288" s="208" t="str">
        <f t="shared" si="33"/>
        <v>Ms.Aeppoen  Khayandi</v>
      </c>
      <c r="K288" s="207" t="str">
        <f t="shared" si="34"/>
        <v>Ms.</v>
      </c>
      <c r="L288" s="208" t="s">
        <v>4636</v>
      </c>
      <c r="M288" s="208" t="s">
        <v>4876</v>
      </c>
      <c r="N288" s="207">
        <v>2</v>
      </c>
      <c r="O288" s="209">
        <v>236337</v>
      </c>
      <c r="P288" s="210">
        <f t="shared" si="35"/>
        <v>38010</v>
      </c>
      <c r="Q288" s="210">
        <f t="shared" ca="1" si="12"/>
        <v>44376</v>
      </c>
      <c r="R288" s="284">
        <f t="shared" ca="1" si="36"/>
        <v>17</v>
      </c>
      <c r="S288" s="203" t="s">
        <v>6484</v>
      </c>
      <c r="T288" s="207" t="s">
        <v>6404</v>
      </c>
      <c r="U288" s="207" t="s">
        <v>5225</v>
      </c>
      <c r="V288" s="207"/>
      <c r="X288" s="199">
        <v>1</v>
      </c>
    </row>
    <row r="289" spans="1:24" s="199" customFormat="1" x14ac:dyDescent="0.3">
      <c r="A289" s="207">
        <v>288</v>
      </c>
      <c r="B289" s="207">
        <v>2</v>
      </c>
      <c r="C289" s="207">
        <v>4</v>
      </c>
      <c r="D289" s="207">
        <v>1</v>
      </c>
      <c r="E289" s="207">
        <v>18889</v>
      </c>
      <c r="F289" s="208" t="str">
        <f t="shared" ca="1" si="37"/>
        <v>เด็กชาย</v>
      </c>
      <c r="G289" s="208" t="s">
        <v>2101</v>
      </c>
      <c r="H289" s="208" t="s">
        <v>2102</v>
      </c>
      <c r="I289" s="208" t="str">
        <f t="shared" ca="1" si="32"/>
        <v>เด็กชายปกรณ์  จันทร์สว่าง</v>
      </c>
      <c r="J289" s="208" t="str">
        <f t="shared" si="33"/>
        <v>Mr.Pakon  Chansawang</v>
      </c>
      <c r="K289" s="207" t="str">
        <f t="shared" si="34"/>
        <v>Mr.</v>
      </c>
      <c r="L289" s="208" t="s">
        <v>2546</v>
      </c>
      <c r="M289" s="208" t="s">
        <v>2547</v>
      </c>
      <c r="N289" s="207">
        <v>1</v>
      </c>
      <c r="O289" s="209">
        <v>237893</v>
      </c>
      <c r="P289" s="210">
        <f t="shared" si="35"/>
        <v>39567</v>
      </c>
      <c r="Q289" s="210">
        <f t="shared" ca="1" si="12"/>
        <v>44376</v>
      </c>
      <c r="R289" s="284">
        <f t="shared" ca="1" si="36"/>
        <v>13</v>
      </c>
      <c r="S289" s="203">
        <v>1600990081392</v>
      </c>
      <c r="T289" s="207" t="s">
        <v>6505</v>
      </c>
      <c r="U289" s="207" t="s">
        <v>5228</v>
      </c>
      <c r="V289" s="207"/>
      <c r="X289" s="199">
        <v>1</v>
      </c>
    </row>
    <row r="290" spans="1:24" s="199" customFormat="1" x14ac:dyDescent="0.3">
      <c r="A290" s="207">
        <v>289</v>
      </c>
      <c r="B290" s="207">
        <v>2</v>
      </c>
      <c r="C290" s="207">
        <v>4</v>
      </c>
      <c r="D290" s="207">
        <v>2</v>
      </c>
      <c r="E290" s="207">
        <v>18899</v>
      </c>
      <c r="F290" s="208" t="str">
        <f t="shared" ca="1" si="37"/>
        <v>นาย</v>
      </c>
      <c r="G290" s="208" t="s">
        <v>2135</v>
      </c>
      <c r="H290" s="208" t="s">
        <v>2136</v>
      </c>
      <c r="I290" s="208" t="str">
        <f t="shared" ca="1" si="32"/>
        <v>นายสวิตต์  อินทร์ลอย</v>
      </c>
      <c r="J290" s="208" t="str">
        <f t="shared" si="33"/>
        <v>Mr.Sawit  Inloi</v>
      </c>
      <c r="K290" s="207" t="str">
        <f t="shared" si="34"/>
        <v>Mr.</v>
      </c>
      <c r="L290" s="208" t="s">
        <v>2559</v>
      </c>
      <c r="M290" s="208" t="s">
        <v>2560</v>
      </c>
      <c r="N290" s="207">
        <v>1</v>
      </c>
      <c r="O290" s="209">
        <v>237191</v>
      </c>
      <c r="P290" s="210">
        <f t="shared" si="35"/>
        <v>38864</v>
      </c>
      <c r="Q290" s="210">
        <f t="shared" ca="1" si="12"/>
        <v>44376</v>
      </c>
      <c r="R290" s="284">
        <f t="shared" ca="1" si="36"/>
        <v>15</v>
      </c>
      <c r="S290" s="203">
        <v>1601001127652</v>
      </c>
      <c r="T290" s="207" t="s">
        <v>6505</v>
      </c>
      <c r="U290" s="207" t="s">
        <v>5228</v>
      </c>
      <c r="V290" s="207"/>
      <c r="X290" s="199">
        <v>1</v>
      </c>
    </row>
    <row r="291" spans="1:24" s="199" customFormat="1" x14ac:dyDescent="0.3">
      <c r="A291" s="207">
        <v>290</v>
      </c>
      <c r="B291" s="207">
        <v>2</v>
      </c>
      <c r="C291" s="207">
        <v>4</v>
      </c>
      <c r="D291" s="207">
        <v>3</v>
      </c>
      <c r="E291" s="207">
        <v>19167</v>
      </c>
      <c r="F291" s="208" t="str">
        <f t="shared" ca="1" si="37"/>
        <v>เด็กชาย</v>
      </c>
      <c r="G291" s="208" t="s">
        <v>3935</v>
      </c>
      <c r="H291" s="208" t="s">
        <v>3906</v>
      </c>
      <c r="I291" s="208" t="str">
        <f t="shared" ca="1" si="32"/>
        <v>เด็กชายจักรพงศ์  ปานนนท์</v>
      </c>
      <c r="J291" s="208" t="str">
        <f t="shared" si="33"/>
        <v>Mr.Chakkraphong  Pannon</v>
      </c>
      <c r="K291" s="207" t="str">
        <f t="shared" si="34"/>
        <v>Mr.</v>
      </c>
      <c r="L291" s="208" t="s">
        <v>2444</v>
      </c>
      <c r="M291" s="208" t="s">
        <v>4877</v>
      </c>
      <c r="N291" s="207">
        <v>1</v>
      </c>
      <c r="O291" s="209">
        <v>237677</v>
      </c>
      <c r="P291" s="210">
        <f t="shared" si="35"/>
        <v>39350</v>
      </c>
      <c r="Q291" s="210">
        <f t="shared" ca="1" si="12"/>
        <v>44376</v>
      </c>
      <c r="R291" s="284">
        <f t="shared" ca="1" si="36"/>
        <v>13</v>
      </c>
      <c r="S291" s="203">
        <v>1609900852632</v>
      </c>
      <c r="T291" s="207" t="s">
        <v>6505</v>
      </c>
      <c r="U291" s="207" t="s">
        <v>5228</v>
      </c>
      <c r="V291" s="207"/>
      <c r="X291" s="199">
        <v>1</v>
      </c>
    </row>
    <row r="292" spans="1:24" s="199" customFormat="1" x14ac:dyDescent="0.3">
      <c r="A292" s="207">
        <v>291</v>
      </c>
      <c r="B292" s="207">
        <v>2</v>
      </c>
      <c r="C292" s="207">
        <v>4</v>
      </c>
      <c r="D292" s="207">
        <v>4</v>
      </c>
      <c r="E292" s="207">
        <v>19168</v>
      </c>
      <c r="F292" s="208" t="str">
        <f t="shared" ca="1" si="37"/>
        <v>เด็กชาย</v>
      </c>
      <c r="G292" s="208" t="s">
        <v>3939</v>
      </c>
      <c r="H292" s="208" t="s">
        <v>3910</v>
      </c>
      <c r="I292" s="208" t="str">
        <f t="shared" ca="1" si="32"/>
        <v>เด็กชายชนาสิน  พันธ์พงษ์</v>
      </c>
      <c r="J292" s="208" t="str">
        <f t="shared" si="33"/>
        <v>Mr.Chanasin  Phanphong</v>
      </c>
      <c r="K292" s="207" t="str">
        <f t="shared" si="34"/>
        <v>Mr.</v>
      </c>
      <c r="L292" s="208" t="s">
        <v>4637</v>
      </c>
      <c r="M292" s="208" t="s">
        <v>4878</v>
      </c>
      <c r="N292" s="207">
        <v>1</v>
      </c>
      <c r="O292" s="209">
        <v>237868</v>
      </c>
      <c r="P292" s="210">
        <f t="shared" si="35"/>
        <v>39542</v>
      </c>
      <c r="Q292" s="210">
        <f t="shared" ca="1" si="12"/>
        <v>44376</v>
      </c>
      <c r="R292" s="284">
        <f t="shared" ca="1" si="36"/>
        <v>13</v>
      </c>
      <c r="S292" s="203">
        <v>1600102038808</v>
      </c>
      <c r="T292" s="207" t="s">
        <v>6405</v>
      </c>
      <c r="U292" s="207" t="s">
        <v>5226</v>
      </c>
      <c r="V292" s="207"/>
      <c r="X292" s="199">
        <v>1</v>
      </c>
    </row>
    <row r="293" spans="1:24" s="199" customFormat="1" x14ac:dyDescent="0.3">
      <c r="A293" s="207">
        <v>292</v>
      </c>
      <c r="B293" s="207">
        <v>2</v>
      </c>
      <c r="C293" s="207">
        <v>4</v>
      </c>
      <c r="D293" s="207">
        <v>5</v>
      </c>
      <c r="E293" s="207">
        <v>19169</v>
      </c>
      <c r="F293" s="208" t="str">
        <f t="shared" ca="1" si="37"/>
        <v>เด็กชาย</v>
      </c>
      <c r="G293" s="208" t="s">
        <v>3932</v>
      </c>
      <c r="H293" s="208" t="s">
        <v>1854</v>
      </c>
      <c r="I293" s="208" t="str">
        <f t="shared" ca="1" si="32"/>
        <v>เด็กชายชัยวัฒน์  พัดทอง</v>
      </c>
      <c r="J293" s="208" t="str">
        <f t="shared" si="33"/>
        <v>Mr.Chaiwat  Phatthong</v>
      </c>
      <c r="K293" s="207" t="str">
        <f t="shared" si="34"/>
        <v>Mr.</v>
      </c>
      <c r="L293" s="208" t="s">
        <v>4638</v>
      </c>
      <c r="M293" s="208" t="s">
        <v>2031</v>
      </c>
      <c r="N293" s="207">
        <v>1</v>
      </c>
      <c r="O293" s="209">
        <v>237756</v>
      </c>
      <c r="P293" s="210">
        <f t="shared" si="35"/>
        <v>39429</v>
      </c>
      <c r="Q293" s="210">
        <f t="shared" ca="1" si="12"/>
        <v>44376</v>
      </c>
      <c r="R293" s="284">
        <f t="shared" ca="1" si="36"/>
        <v>13</v>
      </c>
      <c r="S293" s="203">
        <v>1600102033491</v>
      </c>
      <c r="T293" s="207" t="s">
        <v>6498</v>
      </c>
      <c r="U293" s="207" t="s">
        <v>5240</v>
      </c>
      <c r="V293" s="207"/>
      <c r="X293" s="199">
        <v>1</v>
      </c>
    </row>
    <row r="294" spans="1:24" s="199" customFormat="1" x14ac:dyDescent="0.3">
      <c r="A294" s="207">
        <v>293</v>
      </c>
      <c r="B294" s="207">
        <v>2</v>
      </c>
      <c r="C294" s="207">
        <v>4</v>
      </c>
      <c r="D294" s="207">
        <v>6</v>
      </c>
      <c r="E294" s="207">
        <v>19170</v>
      </c>
      <c r="F294" s="208" t="str">
        <f t="shared" ca="1" si="37"/>
        <v>เด็กชาย</v>
      </c>
      <c r="G294" s="208" t="s">
        <v>3933</v>
      </c>
      <c r="H294" s="208" t="s">
        <v>3904</v>
      </c>
      <c r="I294" s="208" t="str">
        <f t="shared" ca="1" si="32"/>
        <v>เด็กชายชาตรี  ศรีแก้วพวง</v>
      </c>
      <c r="J294" s="208" t="str">
        <f t="shared" si="33"/>
        <v>Mr.Chatri  Sikaeophuang</v>
      </c>
      <c r="K294" s="207" t="str">
        <f t="shared" si="34"/>
        <v>Mr.</v>
      </c>
      <c r="L294" s="208" t="s">
        <v>4639</v>
      </c>
      <c r="M294" s="208" t="s">
        <v>4879</v>
      </c>
      <c r="N294" s="207">
        <v>1</v>
      </c>
      <c r="O294" s="209">
        <v>237586</v>
      </c>
      <c r="P294" s="210">
        <f t="shared" si="35"/>
        <v>39259</v>
      </c>
      <c r="Q294" s="210">
        <f t="shared" ca="1" si="12"/>
        <v>44376</v>
      </c>
      <c r="R294" s="284">
        <f t="shared" ca="1" si="36"/>
        <v>14</v>
      </c>
      <c r="S294" s="203">
        <v>1600200123044</v>
      </c>
      <c r="T294" s="207" t="s">
        <v>6505</v>
      </c>
      <c r="U294" s="207" t="s">
        <v>5228</v>
      </c>
      <c r="V294" s="207"/>
      <c r="X294" s="199">
        <v>1</v>
      </c>
    </row>
    <row r="295" spans="1:24" s="199" customFormat="1" x14ac:dyDescent="0.3">
      <c r="A295" s="207">
        <v>294</v>
      </c>
      <c r="B295" s="207">
        <v>2</v>
      </c>
      <c r="C295" s="207">
        <v>4</v>
      </c>
      <c r="D295" s="207">
        <v>7</v>
      </c>
      <c r="E295" s="207">
        <v>19171</v>
      </c>
      <c r="F295" s="208" t="str">
        <f t="shared" ca="1" si="37"/>
        <v>เด็กชาย</v>
      </c>
      <c r="G295" s="208" t="s">
        <v>3940</v>
      </c>
      <c r="H295" s="208" t="s">
        <v>2194</v>
      </c>
      <c r="I295" s="208" t="str">
        <f t="shared" ca="1" si="32"/>
        <v>เด็กชายฐิติกร  สุขุม</v>
      </c>
      <c r="J295" s="208" t="str">
        <f t="shared" si="33"/>
        <v>Mr.Thitikon  Sukhum</v>
      </c>
      <c r="K295" s="207" t="str">
        <f t="shared" si="34"/>
        <v>Mr.</v>
      </c>
      <c r="L295" s="208" t="s">
        <v>4640</v>
      </c>
      <c r="M295" s="208" t="s">
        <v>2536</v>
      </c>
      <c r="N295" s="207">
        <v>1</v>
      </c>
      <c r="O295" s="209">
        <v>237598</v>
      </c>
      <c r="P295" s="210">
        <f t="shared" si="35"/>
        <v>39271</v>
      </c>
      <c r="Q295" s="210">
        <f t="shared" ca="1" si="12"/>
        <v>44376</v>
      </c>
      <c r="R295" s="284">
        <f t="shared" ca="1" si="36"/>
        <v>13</v>
      </c>
      <c r="S295" s="203">
        <v>1600200123133</v>
      </c>
      <c r="T295" s="207" t="s">
        <v>6404</v>
      </c>
      <c r="U295" s="207" t="s">
        <v>5225</v>
      </c>
      <c r="V295" s="207"/>
      <c r="X295" s="199">
        <v>1</v>
      </c>
    </row>
    <row r="296" spans="1:24" s="199" customFormat="1" x14ac:dyDescent="0.3">
      <c r="A296" s="207">
        <v>295</v>
      </c>
      <c r="B296" s="207">
        <v>2</v>
      </c>
      <c r="C296" s="207">
        <v>4</v>
      </c>
      <c r="D296" s="207">
        <v>8</v>
      </c>
      <c r="E296" s="207">
        <v>19172</v>
      </c>
      <c r="F296" s="208" t="str">
        <f t="shared" ca="1" si="37"/>
        <v>เด็กชาย</v>
      </c>
      <c r="G296" s="208" t="s">
        <v>3941</v>
      </c>
      <c r="H296" s="208" t="s">
        <v>1849</v>
      </c>
      <c r="I296" s="208" t="str">
        <f t="shared" ca="1" si="32"/>
        <v>เด็กชายณฐกรณ์  แสงนาค</v>
      </c>
      <c r="J296" s="208" t="str">
        <f t="shared" si="33"/>
        <v>Mr.Nathakon  Saengnak</v>
      </c>
      <c r="K296" s="207" t="str">
        <f t="shared" si="34"/>
        <v>Mr.</v>
      </c>
      <c r="L296" s="208" t="s">
        <v>4641</v>
      </c>
      <c r="M296" s="208" t="s">
        <v>2797</v>
      </c>
      <c r="N296" s="207">
        <v>1</v>
      </c>
      <c r="O296" s="209">
        <v>237720</v>
      </c>
      <c r="P296" s="210">
        <f t="shared" si="35"/>
        <v>39393</v>
      </c>
      <c r="Q296" s="210">
        <f t="shared" ca="1" si="12"/>
        <v>44376</v>
      </c>
      <c r="R296" s="284">
        <f t="shared" ca="1" si="36"/>
        <v>13</v>
      </c>
      <c r="S296" s="203">
        <v>1609900858436</v>
      </c>
      <c r="T296" s="207" t="s">
        <v>6405</v>
      </c>
      <c r="U296" s="207" t="s">
        <v>5226</v>
      </c>
      <c r="V296" s="207"/>
      <c r="X296" s="199">
        <v>1</v>
      </c>
    </row>
    <row r="297" spans="1:24" s="199" customFormat="1" x14ac:dyDescent="0.3">
      <c r="A297" s="207">
        <v>296</v>
      </c>
      <c r="B297" s="207">
        <v>2</v>
      </c>
      <c r="C297" s="207">
        <v>4</v>
      </c>
      <c r="D297" s="207">
        <v>9</v>
      </c>
      <c r="E297" s="207">
        <v>19173</v>
      </c>
      <c r="F297" s="208" t="str">
        <f t="shared" ca="1" si="37"/>
        <v>เด็กชาย</v>
      </c>
      <c r="G297" s="208" t="s">
        <v>3942</v>
      </c>
      <c r="H297" s="208" t="s">
        <v>3912</v>
      </c>
      <c r="I297" s="208" t="str">
        <f t="shared" ca="1" si="32"/>
        <v>เด็กชายณภัทรภูมิ  คงสงค์</v>
      </c>
      <c r="J297" s="208" t="str">
        <f t="shared" si="33"/>
        <v>Mr.Naphattharaphum  Khongsong</v>
      </c>
      <c r="K297" s="207" t="str">
        <f t="shared" si="34"/>
        <v>Mr.</v>
      </c>
      <c r="L297" s="208" t="s">
        <v>4642</v>
      </c>
      <c r="M297" s="208" t="s">
        <v>4880</v>
      </c>
      <c r="N297" s="207">
        <v>1</v>
      </c>
      <c r="O297" s="209">
        <v>237696</v>
      </c>
      <c r="P297" s="210">
        <f t="shared" si="35"/>
        <v>39369</v>
      </c>
      <c r="Q297" s="210">
        <f t="shared" ca="1" si="12"/>
        <v>44376</v>
      </c>
      <c r="R297" s="284">
        <f t="shared" ca="1" si="36"/>
        <v>13</v>
      </c>
      <c r="S297" s="203">
        <v>1820501265610</v>
      </c>
      <c r="T297" s="207" t="s">
        <v>6497</v>
      </c>
      <c r="U297" s="207" t="s">
        <v>5241</v>
      </c>
      <c r="V297" s="207"/>
      <c r="X297" s="199">
        <v>1</v>
      </c>
    </row>
    <row r="298" spans="1:24" s="199" customFormat="1" x14ac:dyDescent="0.3">
      <c r="A298" s="207">
        <v>297</v>
      </c>
      <c r="B298" s="207">
        <v>2</v>
      </c>
      <c r="C298" s="207">
        <v>4</v>
      </c>
      <c r="D298" s="207">
        <v>10</v>
      </c>
      <c r="E298" s="207">
        <v>19174</v>
      </c>
      <c r="F298" s="208" t="str">
        <f t="shared" ca="1" si="37"/>
        <v>เด็กชาย</v>
      </c>
      <c r="G298" s="208" t="s">
        <v>293</v>
      </c>
      <c r="H298" s="208" t="s">
        <v>3914</v>
      </c>
      <c r="I298" s="208" t="str">
        <f t="shared" ca="1" si="32"/>
        <v>เด็กชายณัฐพนธ์  ตรีใย</v>
      </c>
      <c r="J298" s="208" t="str">
        <f t="shared" si="33"/>
        <v>Mr.Natthaphon  Triyai</v>
      </c>
      <c r="K298" s="207" t="str">
        <f t="shared" si="34"/>
        <v>Mr.</v>
      </c>
      <c r="L298" s="208" t="s">
        <v>1711</v>
      </c>
      <c r="M298" s="208" t="s">
        <v>4881</v>
      </c>
      <c r="N298" s="207">
        <v>1</v>
      </c>
      <c r="O298" s="209">
        <v>237582</v>
      </c>
      <c r="P298" s="210">
        <f t="shared" si="35"/>
        <v>39255</v>
      </c>
      <c r="Q298" s="210">
        <f t="shared" ca="1" si="12"/>
        <v>44376</v>
      </c>
      <c r="R298" s="284">
        <f t="shared" ca="1" si="36"/>
        <v>14</v>
      </c>
      <c r="S298" s="203">
        <v>1104200584155</v>
      </c>
      <c r="T298" s="207" t="s">
        <v>6497</v>
      </c>
      <c r="U298" s="207" t="s">
        <v>5241</v>
      </c>
      <c r="V298" s="207"/>
      <c r="X298" s="199">
        <v>1</v>
      </c>
    </row>
    <row r="299" spans="1:24" s="199" customFormat="1" x14ac:dyDescent="0.3">
      <c r="A299" s="207">
        <v>298</v>
      </c>
      <c r="B299" s="207">
        <v>2</v>
      </c>
      <c r="C299" s="207">
        <v>4</v>
      </c>
      <c r="D299" s="207">
        <v>11</v>
      </c>
      <c r="E299" s="207">
        <v>19175</v>
      </c>
      <c r="F299" s="208" t="str">
        <f t="shared" ref="F299:F310" ca="1" si="38">IF(R299&gt;=15,IF(N299=1,"นาย","นางสาว"),IF(N299=1,"เด็กชาย","เด็กหญิง"))</f>
        <v>เด็กชาย</v>
      </c>
      <c r="G299" s="208" t="s">
        <v>3936</v>
      </c>
      <c r="H299" s="208" t="s">
        <v>3908</v>
      </c>
      <c r="I299" s="208" t="str">
        <f t="shared" ca="1" si="32"/>
        <v>เด็กชายณัฐยศ  บัวสด</v>
      </c>
      <c r="J299" s="208" t="str">
        <f t="shared" si="33"/>
        <v>Mr.Natthayot  Buasot</v>
      </c>
      <c r="K299" s="207" t="str">
        <f t="shared" si="34"/>
        <v>Mr.</v>
      </c>
      <c r="L299" s="208" t="s">
        <v>4643</v>
      </c>
      <c r="M299" s="208" t="s">
        <v>4882</v>
      </c>
      <c r="N299" s="207">
        <v>1</v>
      </c>
      <c r="O299" s="209">
        <v>237788</v>
      </c>
      <c r="P299" s="210">
        <f t="shared" si="35"/>
        <v>39461</v>
      </c>
      <c r="Q299" s="210">
        <f t="shared" ca="1" si="12"/>
        <v>44376</v>
      </c>
      <c r="R299" s="284">
        <f t="shared" ca="1" si="36"/>
        <v>13</v>
      </c>
      <c r="S299" s="203">
        <v>1600501273959</v>
      </c>
      <c r="T299" s="213" t="s">
        <v>6406</v>
      </c>
      <c r="U299" s="301" t="s">
        <v>5237</v>
      </c>
      <c r="V299" s="207"/>
      <c r="X299" s="199">
        <v>1</v>
      </c>
    </row>
    <row r="300" spans="1:24" s="199" customFormat="1" x14ac:dyDescent="0.3">
      <c r="A300" s="207">
        <v>299</v>
      </c>
      <c r="B300" s="207">
        <v>2</v>
      </c>
      <c r="C300" s="207">
        <v>4</v>
      </c>
      <c r="D300" s="207">
        <v>12</v>
      </c>
      <c r="E300" s="207">
        <v>19176</v>
      </c>
      <c r="F300" s="208" t="str">
        <f t="shared" ca="1" si="38"/>
        <v>เด็กชาย</v>
      </c>
      <c r="G300" s="208" t="s">
        <v>390</v>
      </c>
      <c r="H300" s="208" t="s">
        <v>3911</v>
      </c>
      <c r="I300" s="208" t="str">
        <f t="shared" ca="1" si="32"/>
        <v>เด็กชายธนกฤต  อินทร์แก้ว</v>
      </c>
      <c r="J300" s="208" t="str">
        <f t="shared" si="33"/>
        <v>Mr.Thanakrit  Inkaeo</v>
      </c>
      <c r="K300" s="207" t="str">
        <f t="shared" si="34"/>
        <v>Mr.</v>
      </c>
      <c r="L300" s="208" t="s">
        <v>1987</v>
      </c>
      <c r="M300" s="208" t="s">
        <v>4883</v>
      </c>
      <c r="N300" s="207">
        <v>1</v>
      </c>
      <c r="O300" s="209">
        <v>237662</v>
      </c>
      <c r="P300" s="210">
        <f t="shared" si="35"/>
        <v>39335</v>
      </c>
      <c r="Q300" s="210">
        <f t="shared" ca="1" si="12"/>
        <v>44376</v>
      </c>
      <c r="R300" s="284">
        <f t="shared" ca="1" si="36"/>
        <v>13</v>
      </c>
      <c r="S300" s="203">
        <v>1600102027822</v>
      </c>
      <c r="T300" s="207" t="s">
        <v>6404</v>
      </c>
      <c r="U300" s="207" t="s">
        <v>5225</v>
      </c>
      <c r="V300" s="207"/>
      <c r="X300" s="199">
        <v>1</v>
      </c>
    </row>
    <row r="301" spans="1:24" s="199" customFormat="1" x14ac:dyDescent="0.3">
      <c r="A301" s="207">
        <v>300</v>
      </c>
      <c r="B301" s="207">
        <v>2</v>
      </c>
      <c r="C301" s="207">
        <v>4</v>
      </c>
      <c r="D301" s="207">
        <v>13</v>
      </c>
      <c r="E301" s="207">
        <v>19178</v>
      </c>
      <c r="F301" s="208" t="str">
        <f t="shared" ca="1" si="38"/>
        <v>เด็กชาย</v>
      </c>
      <c r="G301" s="208" t="s">
        <v>3930</v>
      </c>
      <c r="H301" s="208" t="s">
        <v>3901</v>
      </c>
      <c r="I301" s="208" t="str">
        <f t="shared" ca="1" si="32"/>
        <v>เด็กชายธนทัต  ตะเฆ่ทอง</v>
      </c>
      <c r="J301" s="208" t="str">
        <f t="shared" si="33"/>
        <v>Mr.Thanathat  Takhethong</v>
      </c>
      <c r="K301" s="207" t="str">
        <f t="shared" si="34"/>
        <v>Mr.</v>
      </c>
      <c r="L301" s="208" t="s">
        <v>4644</v>
      </c>
      <c r="M301" s="208" t="s">
        <v>4884</v>
      </c>
      <c r="N301" s="207">
        <v>1</v>
      </c>
      <c r="O301" s="209">
        <v>237578</v>
      </c>
      <c r="P301" s="210">
        <f t="shared" si="35"/>
        <v>39251</v>
      </c>
      <c r="Q301" s="210">
        <f t="shared" ca="1" si="12"/>
        <v>44376</v>
      </c>
      <c r="R301" s="284">
        <f t="shared" ca="1" si="36"/>
        <v>14</v>
      </c>
      <c r="S301" s="203">
        <v>1759900497025</v>
      </c>
      <c r="T301" s="207" t="s">
        <v>6498</v>
      </c>
      <c r="U301" s="207" t="s">
        <v>5240</v>
      </c>
      <c r="V301" s="207"/>
      <c r="X301" s="199">
        <v>1</v>
      </c>
    </row>
    <row r="302" spans="1:24" s="199" customFormat="1" x14ac:dyDescent="0.3">
      <c r="A302" s="207">
        <v>301</v>
      </c>
      <c r="B302" s="207">
        <v>2</v>
      </c>
      <c r="C302" s="207">
        <v>4</v>
      </c>
      <c r="D302" s="207">
        <v>14</v>
      </c>
      <c r="E302" s="207">
        <v>19179</v>
      </c>
      <c r="F302" s="208" t="str">
        <f t="shared" ca="1" si="38"/>
        <v>เด็กชาย</v>
      </c>
      <c r="G302" s="208" t="s">
        <v>2160</v>
      </c>
      <c r="H302" s="208" t="s">
        <v>3923</v>
      </c>
      <c r="I302" s="208" t="str">
        <f t="shared" ca="1" si="32"/>
        <v>เด็กชายธีรภัทร์  เสาวนนท์</v>
      </c>
      <c r="J302" s="208" t="str">
        <f t="shared" si="33"/>
        <v>Mr.Thiraphat  Saowanon</v>
      </c>
      <c r="K302" s="207" t="str">
        <f t="shared" si="34"/>
        <v>Mr.</v>
      </c>
      <c r="L302" s="208" t="s">
        <v>2577</v>
      </c>
      <c r="M302" s="208" t="s">
        <v>4885</v>
      </c>
      <c r="N302" s="207">
        <v>1</v>
      </c>
      <c r="O302" s="209">
        <v>237879</v>
      </c>
      <c r="P302" s="210">
        <f t="shared" si="35"/>
        <v>39553</v>
      </c>
      <c r="Q302" s="210">
        <f t="shared" ca="1" si="12"/>
        <v>44376</v>
      </c>
      <c r="R302" s="284">
        <f t="shared" ca="1" si="36"/>
        <v>13</v>
      </c>
      <c r="S302" s="203">
        <v>1101501382818</v>
      </c>
      <c r="T302" s="213" t="s">
        <v>6406</v>
      </c>
      <c r="U302" s="301" t="s">
        <v>5237</v>
      </c>
      <c r="V302" s="207"/>
      <c r="X302" s="199">
        <v>1</v>
      </c>
    </row>
    <row r="303" spans="1:24" s="199" customFormat="1" x14ac:dyDescent="0.3">
      <c r="A303" s="207">
        <v>302</v>
      </c>
      <c r="B303" s="207">
        <v>2</v>
      </c>
      <c r="C303" s="207">
        <v>4</v>
      </c>
      <c r="D303" s="207">
        <v>15</v>
      </c>
      <c r="E303" s="207">
        <v>19180</v>
      </c>
      <c r="F303" s="208" t="str">
        <f t="shared" ca="1" si="38"/>
        <v>เด็กชาย</v>
      </c>
      <c r="G303" s="208" t="s">
        <v>3944</v>
      </c>
      <c r="H303" s="208" t="s">
        <v>3916</v>
      </c>
      <c r="I303" s="208" t="str">
        <f t="shared" ca="1" si="32"/>
        <v>เด็กชายนัฐฐนินทร์  สอนจีน</v>
      </c>
      <c r="J303" s="208" t="str">
        <f t="shared" si="33"/>
        <v>Mr.Natthanin  Sonchin</v>
      </c>
      <c r="K303" s="207" t="str">
        <f t="shared" si="34"/>
        <v>Mr.</v>
      </c>
      <c r="L303" s="208" t="s">
        <v>4645</v>
      </c>
      <c r="M303" s="208" t="s">
        <v>4886</v>
      </c>
      <c r="N303" s="207">
        <v>1</v>
      </c>
      <c r="O303" s="209">
        <v>237648</v>
      </c>
      <c r="P303" s="210">
        <f t="shared" si="35"/>
        <v>39321</v>
      </c>
      <c r="Q303" s="210">
        <f t="shared" ca="1" si="12"/>
        <v>44376</v>
      </c>
      <c r="R303" s="284">
        <f t="shared" ca="1" si="36"/>
        <v>13</v>
      </c>
      <c r="S303" s="203">
        <v>1800400400589</v>
      </c>
      <c r="T303" s="207" t="s">
        <v>6497</v>
      </c>
      <c r="U303" s="207" t="s">
        <v>5241</v>
      </c>
      <c r="V303" s="207"/>
      <c r="X303" s="199">
        <v>1</v>
      </c>
    </row>
    <row r="304" spans="1:24" s="199" customFormat="1" x14ac:dyDescent="0.3">
      <c r="A304" s="207">
        <v>303</v>
      </c>
      <c r="B304" s="207">
        <v>2</v>
      </c>
      <c r="C304" s="207">
        <v>4</v>
      </c>
      <c r="D304" s="207">
        <v>16</v>
      </c>
      <c r="E304" s="207">
        <v>19182</v>
      </c>
      <c r="F304" s="208" t="str">
        <f t="shared" ca="1" si="38"/>
        <v>เด็กชาย</v>
      </c>
      <c r="G304" s="208" t="s">
        <v>381</v>
      </c>
      <c r="H304" s="208" t="s">
        <v>3907</v>
      </c>
      <c r="I304" s="208" t="str">
        <f t="shared" ca="1" si="32"/>
        <v>เด็กชายพีรพัฒน์  พาหุรัตน์</v>
      </c>
      <c r="J304" s="208" t="str">
        <f t="shared" si="33"/>
        <v>Mr.Phiraphat  Phahurat</v>
      </c>
      <c r="K304" s="207" t="str">
        <f t="shared" si="34"/>
        <v>Mr.</v>
      </c>
      <c r="L304" s="208" t="s">
        <v>1928</v>
      </c>
      <c r="M304" s="208" t="s">
        <v>4888</v>
      </c>
      <c r="N304" s="207">
        <v>1</v>
      </c>
      <c r="O304" s="209">
        <v>237818</v>
      </c>
      <c r="P304" s="210">
        <f t="shared" si="35"/>
        <v>39491</v>
      </c>
      <c r="Q304" s="210">
        <f t="shared" ca="1" si="12"/>
        <v>44376</v>
      </c>
      <c r="R304" s="284">
        <f t="shared" ca="1" si="36"/>
        <v>13</v>
      </c>
      <c r="S304" s="203">
        <v>1209601587159</v>
      </c>
      <c r="T304" s="207" t="s">
        <v>6505</v>
      </c>
      <c r="U304" s="207" t="s">
        <v>5228</v>
      </c>
      <c r="V304" s="207"/>
      <c r="X304" s="199">
        <v>1</v>
      </c>
    </row>
    <row r="305" spans="1:24" s="199" customFormat="1" x14ac:dyDescent="0.3">
      <c r="A305" s="207">
        <v>304</v>
      </c>
      <c r="B305" s="207">
        <v>2</v>
      </c>
      <c r="C305" s="207">
        <v>4</v>
      </c>
      <c r="D305" s="207">
        <v>17</v>
      </c>
      <c r="E305" s="207">
        <v>19183</v>
      </c>
      <c r="F305" s="208" t="str">
        <f t="shared" ca="1" si="38"/>
        <v>เด็กชาย</v>
      </c>
      <c r="G305" s="208" t="s">
        <v>3938</v>
      </c>
      <c r="H305" s="208" t="s">
        <v>3909</v>
      </c>
      <c r="I305" s="208" t="str">
        <f t="shared" ca="1" si="32"/>
        <v>เด็กชายภูริดล  ไชยโสภา</v>
      </c>
      <c r="J305" s="208" t="str">
        <f t="shared" si="33"/>
        <v>Mr.Phuridon  Chaisopha</v>
      </c>
      <c r="K305" s="207" t="str">
        <f t="shared" si="34"/>
        <v>Mr.</v>
      </c>
      <c r="L305" s="208" t="s">
        <v>4646</v>
      </c>
      <c r="M305" s="208" t="s">
        <v>4889</v>
      </c>
      <c r="N305" s="207">
        <v>1</v>
      </c>
      <c r="O305" s="209">
        <v>237872</v>
      </c>
      <c r="P305" s="210">
        <f t="shared" si="35"/>
        <v>39546</v>
      </c>
      <c r="Q305" s="210">
        <f t="shared" ref="Q305:Q350" ca="1" si="39">TODAY()</f>
        <v>44376</v>
      </c>
      <c r="R305" s="284">
        <f t="shared" ca="1" si="36"/>
        <v>13</v>
      </c>
      <c r="S305" s="203">
        <v>1600102039308</v>
      </c>
      <c r="T305" s="207" t="s">
        <v>6404</v>
      </c>
      <c r="U305" s="207" t="s">
        <v>5225</v>
      </c>
      <c r="V305" s="207"/>
      <c r="X305" s="199">
        <v>1</v>
      </c>
    </row>
    <row r="306" spans="1:24" s="199" customFormat="1" x14ac:dyDescent="0.3">
      <c r="A306" s="207">
        <v>305</v>
      </c>
      <c r="B306" s="207">
        <v>2</v>
      </c>
      <c r="C306" s="207">
        <v>4</v>
      </c>
      <c r="D306" s="207">
        <v>18</v>
      </c>
      <c r="E306" s="207">
        <v>19184</v>
      </c>
      <c r="F306" s="208" t="str">
        <f t="shared" ca="1" si="38"/>
        <v>เด็กชาย</v>
      </c>
      <c r="G306" s="208" t="s">
        <v>3937</v>
      </c>
      <c r="H306" s="208" t="s">
        <v>314</v>
      </c>
      <c r="I306" s="208" t="str">
        <f t="shared" ca="1" si="32"/>
        <v>เด็กชายยุทธภูมิ  หอมละออ</v>
      </c>
      <c r="J306" s="208" t="str">
        <f t="shared" si="33"/>
        <v>Mr.Yutthaphum  Homla-O</v>
      </c>
      <c r="K306" s="207" t="str">
        <f t="shared" si="34"/>
        <v>Mr.</v>
      </c>
      <c r="L306" s="208" t="s">
        <v>4647</v>
      </c>
      <c r="M306" s="208" t="s">
        <v>4890</v>
      </c>
      <c r="N306" s="207">
        <v>1</v>
      </c>
      <c r="O306" s="209">
        <v>237566</v>
      </c>
      <c r="P306" s="210">
        <f t="shared" si="35"/>
        <v>39239</v>
      </c>
      <c r="Q306" s="210">
        <f t="shared" ca="1" si="39"/>
        <v>44376</v>
      </c>
      <c r="R306" s="284">
        <f t="shared" ca="1" si="36"/>
        <v>14</v>
      </c>
      <c r="S306" s="203">
        <v>1600102023061</v>
      </c>
      <c r="T306" s="207" t="s">
        <v>6408</v>
      </c>
      <c r="U306" s="207" t="s">
        <v>5239</v>
      </c>
      <c r="V306" s="207"/>
      <c r="X306" s="199">
        <v>1</v>
      </c>
    </row>
    <row r="307" spans="1:24" s="199" customFormat="1" x14ac:dyDescent="0.3">
      <c r="A307" s="207">
        <v>306</v>
      </c>
      <c r="B307" s="207">
        <v>2</v>
      </c>
      <c r="C307" s="207">
        <v>4</v>
      </c>
      <c r="D307" s="207">
        <v>19</v>
      </c>
      <c r="E307" s="207">
        <v>19185</v>
      </c>
      <c r="F307" s="208" t="str">
        <f t="shared" ca="1" si="38"/>
        <v>เด็กชาย</v>
      </c>
      <c r="G307" s="208" t="s">
        <v>298</v>
      </c>
      <c r="H307" s="208" t="s">
        <v>3915</v>
      </c>
      <c r="I307" s="208" t="str">
        <f t="shared" ca="1" si="32"/>
        <v>เด็กชายวรเมธ  ไชยพันธ์</v>
      </c>
      <c r="J307" s="208" t="str">
        <f t="shared" si="33"/>
        <v>Mr.Woramet  Chaiphan</v>
      </c>
      <c r="K307" s="207" t="str">
        <f t="shared" si="34"/>
        <v>Mr.</v>
      </c>
      <c r="L307" s="208" t="s">
        <v>2407</v>
      </c>
      <c r="M307" s="208" t="s">
        <v>4891</v>
      </c>
      <c r="N307" s="207">
        <v>1</v>
      </c>
      <c r="O307" s="209">
        <v>237702</v>
      </c>
      <c r="P307" s="210">
        <f t="shared" si="35"/>
        <v>39375</v>
      </c>
      <c r="Q307" s="210">
        <f t="shared" ca="1" si="39"/>
        <v>44376</v>
      </c>
      <c r="R307" s="284">
        <f t="shared" ca="1" si="36"/>
        <v>13</v>
      </c>
      <c r="S307" s="203">
        <v>1189900469027</v>
      </c>
      <c r="T307" s="207" t="s">
        <v>6497</v>
      </c>
      <c r="U307" s="207" t="s">
        <v>5241</v>
      </c>
      <c r="V307" s="207"/>
      <c r="X307" s="199">
        <v>1</v>
      </c>
    </row>
    <row r="308" spans="1:24" s="199" customFormat="1" x14ac:dyDescent="0.3">
      <c r="A308" s="207">
        <v>307</v>
      </c>
      <c r="B308" s="207">
        <v>2</v>
      </c>
      <c r="C308" s="207">
        <v>4</v>
      </c>
      <c r="D308" s="207">
        <v>20</v>
      </c>
      <c r="E308" s="207">
        <v>19186</v>
      </c>
      <c r="F308" s="208" t="str">
        <f t="shared" ca="1" si="38"/>
        <v>เด็กชาย</v>
      </c>
      <c r="G308" s="208" t="s">
        <v>3934</v>
      </c>
      <c r="H308" s="208" t="s">
        <v>3838</v>
      </c>
      <c r="I308" s="208" t="str">
        <f t="shared" ca="1" si="32"/>
        <v>เด็กชายวิรัตน์  บุญฤทธิ์</v>
      </c>
      <c r="J308" s="208" t="str">
        <f t="shared" si="33"/>
        <v>Mr.Wirat  Bunyarit</v>
      </c>
      <c r="K308" s="207" t="str">
        <f t="shared" si="34"/>
        <v>Mr.</v>
      </c>
      <c r="L308" s="208" t="s">
        <v>4648</v>
      </c>
      <c r="M308" s="208" t="s">
        <v>2461</v>
      </c>
      <c r="N308" s="207">
        <v>1</v>
      </c>
      <c r="O308" s="209">
        <v>237564</v>
      </c>
      <c r="P308" s="210">
        <f t="shared" si="35"/>
        <v>39237</v>
      </c>
      <c r="Q308" s="210">
        <f t="shared" ca="1" si="39"/>
        <v>44376</v>
      </c>
      <c r="R308" s="284">
        <f t="shared" ca="1" si="36"/>
        <v>14</v>
      </c>
      <c r="S308" s="203">
        <v>1609900837021</v>
      </c>
      <c r="T308" s="207" t="s">
        <v>6505</v>
      </c>
      <c r="U308" s="207" t="s">
        <v>5228</v>
      </c>
      <c r="V308" s="207"/>
      <c r="X308" s="199">
        <v>1</v>
      </c>
    </row>
    <row r="309" spans="1:24" s="199" customFormat="1" x14ac:dyDescent="0.3">
      <c r="A309" s="207">
        <v>308</v>
      </c>
      <c r="B309" s="207">
        <v>2</v>
      </c>
      <c r="C309" s="207">
        <v>4</v>
      </c>
      <c r="D309" s="207">
        <v>21</v>
      </c>
      <c r="E309" s="207">
        <v>19188</v>
      </c>
      <c r="F309" s="208" t="str">
        <f t="shared" ca="1" si="38"/>
        <v>เด็กชาย</v>
      </c>
      <c r="G309" s="208" t="s">
        <v>3931</v>
      </c>
      <c r="H309" s="208" t="s">
        <v>3902</v>
      </c>
      <c r="I309" s="208" t="str">
        <f t="shared" ca="1" si="32"/>
        <v>เด็กชายสุชวนากร  ธระคำหาร</v>
      </c>
      <c r="J309" s="208" t="str">
        <f t="shared" si="33"/>
        <v>Mr.Suchawanakon  Tharakhamhan</v>
      </c>
      <c r="K309" s="207" t="str">
        <f t="shared" si="34"/>
        <v>Mr.</v>
      </c>
      <c r="L309" s="208" t="s">
        <v>4649</v>
      </c>
      <c r="M309" s="208" t="s">
        <v>4892</v>
      </c>
      <c r="N309" s="207">
        <v>1</v>
      </c>
      <c r="O309" s="209">
        <v>237865</v>
      </c>
      <c r="P309" s="210">
        <f t="shared" si="35"/>
        <v>39539</v>
      </c>
      <c r="Q309" s="210">
        <f t="shared" ca="1" si="39"/>
        <v>44376</v>
      </c>
      <c r="R309" s="284">
        <f t="shared" ca="1" si="36"/>
        <v>13</v>
      </c>
      <c r="S309" s="203">
        <v>1149901037228</v>
      </c>
      <c r="T309" s="207" t="s">
        <v>6498</v>
      </c>
      <c r="U309" s="207" t="s">
        <v>5240</v>
      </c>
      <c r="V309" s="207"/>
      <c r="X309" s="199">
        <v>1</v>
      </c>
    </row>
    <row r="310" spans="1:24" s="199" customFormat="1" x14ac:dyDescent="0.3">
      <c r="A310" s="207">
        <v>309</v>
      </c>
      <c r="B310" s="207">
        <v>2</v>
      </c>
      <c r="C310" s="207">
        <v>4</v>
      </c>
      <c r="D310" s="207">
        <v>22</v>
      </c>
      <c r="E310" s="207">
        <v>19189</v>
      </c>
      <c r="F310" s="208" t="str">
        <f t="shared" ca="1" si="38"/>
        <v>เด็กชาย</v>
      </c>
      <c r="G310" s="208" t="s">
        <v>3945</v>
      </c>
      <c r="H310" s="208" t="s">
        <v>3917</v>
      </c>
      <c r="I310" s="208" t="str">
        <f t="shared" ca="1" si="32"/>
        <v>เด็กชายอินทร์ทัศน์  จันทร์เสวก</v>
      </c>
      <c r="J310" s="208" t="str">
        <f t="shared" si="33"/>
        <v>Mr.Inthat  Chansawek</v>
      </c>
      <c r="K310" s="207" t="str">
        <f t="shared" si="34"/>
        <v>Mr.</v>
      </c>
      <c r="L310" s="208" t="s">
        <v>4650</v>
      </c>
      <c r="M310" s="208" t="s">
        <v>4893</v>
      </c>
      <c r="N310" s="207">
        <v>1</v>
      </c>
      <c r="O310" s="209">
        <v>237772</v>
      </c>
      <c r="P310" s="210">
        <f t="shared" si="35"/>
        <v>39445</v>
      </c>
      <c r="Q310" s="210">
        <f t="shared" ca="1" si="39"/>
        <v>44376</v>
      </c>
      <c r="R310" s="284">
        <f t="shared" ca="1" si="36"/>
        <v>13</v>
      </c>
      <c r="S310" s="203">
        <v>1609700284461</v>
      </c>
      <c r="T310" s="207" t="s">
        <v>6497</v>
      </c>
      <c r="U310" s="207" t="s">
        <v>5241</v>
      </c>
      <c r="V310" s="207"/>
      <c r="X310" s="199">
        <v>1</v>
      </c>
    </row>
    <row r="311" spans="1:24" s="199" customFormat="1" x14ac:dyDescent="0.3">
      <c r="A311" s="207">
        <v>310</v>
      </c>
      <c r="B311" s="207">
        <v>2</v>
      </c>
      <c r="C311" s="207">
        <v>4</v>
      </c>
      <c r="D311" s="207">
        <v>23</v>
      </c>
      <c r="E311" s="207">
        <v>19723</v>
      </c>
      <c r="F311" s="208" t="s">
        <v>446</v>
      </c>
      <c r="G311" s="208" t="s">
        <v>6466</v>
      </c>
      <c r="H311" s="208" t="s">
        <v>6467</v>
      </c>
      <c r="I311" s="208" t="str">
        <f t="shared" si="32"/>
        <v>เด็กชายณัฐสิทธิ์  จามอญวรรณ</v>
      </c>
      <c r="J311" s="208" t="str">
        <f t="shared" si="33"/>
        <v>Mr.Nuttasit  Jamonvan</v>
      </c>
      <c r="K311" s="207" t="str">
        <f t="shared" si="34"/>
        <v>Mr.</v>
      </c>
      <c r="L311" s="208" t="s">
        <v>6468</v>
      </c>
      <c r="M311" s="208" t="s">
        <v>6469</v>
      </c>
      <c r="N311" s="207">
        <v>1</v>
      </c>
      <c r="O311" s="209">
        <v>237820</v>
      </c>
      <c r="P311" s="210">
        <f t="shared" si="35"/>
        <v>39493</v>
      </c>
      <c r="Q311" s="210">
        <f t="shared" ca="1" si="39"/>
        <v>44376</v>
      </c>
      <c r="R311" s="284">
        <f t="shared" ca="1" si="36"/>
        <v>13</v>
      </c>
      <c r="S311" s="203">
        <v>1609900872111</v>
      </c>
      <c r="T311" s="207" t="s">
        <v>6498</v>
      </c>
      <c r="U311" s="207" t="s">
        <v>5240</v>
      </c>
      <c r="V311" s="207"/>
      <c r="X311" s="199">
        <v>1</v>
      </c>
    </row>
    <row r="312" spans="1:24" s="199" customFormat="1" x14ac:dyDescent="0.3">
      <c r="A312" s="207">
        <v>311</v>
      </c>
      <c r="B312" s="207">
        <v>2</v>
      </c>
      <c r="C312" s="207">
        <v>4</v>
      </c>
      <c r="D312" s="207">
        <v>24</v>
      </c>
      <c r="E312" s="207">
        <v>19190</v>
      </c>
      <c r="F312" s="208" t="str">
        <f t="shared" ref="F312:F344" ca="1" si="40">IF(R312&gt;=15,IF(N312=1,"นาย","นางสาว"),IF(N312=1,"เด็กชาย","เด็กหญิง"))</f>
        <v>เด็กหญิง</v>
      </c>
      <c r="G312" s="208" t="s">
        <v>3961</v>
      </c>
      <c r="H312" s="208" t="s">
        <v>2273</v>
      </c>
      <c r="I312" s="208" t="str">
        <f t="shared" ca="1" si="32"/>
        <v>เด็กหญิงกนกพรรณ  นามแก้ว</v>
      </c>
      <c r="J312" s="208" t="str">
        <f t="shared" si="33"/>
        <v>Ms.Kanokphan  Namkaeo</v>
      </c>
      <c r="K312" s="207" t="str">
        <f t="shared" si="34"/>
        <v>Ms.</v>
      </c>
      <c r="L312" s="208" t="s">
        <v>4651</v>
      </c>
      <c r="M312" s="208" t="s">
        <v>2750</v>
      </c>
      <c r="N312" s="207">
        <v>2</v>
      </c>
      <c r="O312" s="209">
        <v>237549</v>
      </c>
      <c r="P312" s="210">
        <f t="shared" si="35"/>
        <v>39222</v>
      </c>
      <c r="Q312" s="210">
        <f t="shared" ca="1" si="39"/>
        <v>44376</v>
      </c>
      <c r="R312" s="284">
        <f t="shared" ca="1" si="36"/>
        <v>14</v>
      </c>
      <c r="S312" s="203">
        <v>1350101816141</v>
      </c>
      <c r="T312" s="207" t="s">
        <v>6404</v>
      </c>
      <c r="U312" s="207" t="s">
        <v>5225</v>
      </c>
      <c r="V312" s="207"/>
      <c r="X312" s="199">
        <v>1</v>
      </c>
    </row>
    <row r="313" spans="1:24" s="199" customFormat="1" x14ac:dyDescent="0.3">
      <c r="A313" s="207">
        <v>312</v>
      </c>
      <c r="B313" s="207">
        <v>2</v>
      </c>
      <c r="C313" s="207">
        <v>4</v>
      </c>
      <c r="D313" s="207">
        <v>25</v>
      </c>
      <c r="E313" s="207">
        <v>19191</v>
      </c>
      <c r="F313" s="208" t="str">
        <f t="shared" ca="1" si="40"/>
        <v>เด็กหญิง</v>
      </c>
      <c r="G313" s="208" t="s">
        <v>3948</v>
      </c>
      <c r="H313" s="208" t="s">
        <v>3919</v>
      </c>
      <c r="I313" s="208" t="str">
        <f t="shared" ca="1" si="32"/>
        <v>เด็กหญิงเกวรินทร์  มาทา</v>
      </c>
      <c r="J313" s="208" t="str">
        <f t="shared" si="33"/>
        <v>Ms.Kewarin  Matha</v>
      </c>
      <c r="K313" s="207" t="str">
        <f t="shared" si="34"/>
        <v>Ms.</v>
      </c>
      <c r="L313" s="208" t="s">
        <v>4652</v>
      </c>
      <c r="M313" s="208" t="s">
        <v>4894</v>
      </c>
      <c r="N313" s="207">
        <v>2</v>
      </c>
      <c r="O313" s="209">
        <v>237688</v>
      </c>
      <c r="P313" s="210">
        <f t="shared" si="35"/>
        <v>39361</v>
      </c>
      <c r="Q313" s="210">
        <f t="shared" ca="1" si="39"/>
        <v>44376</v>
      </c>
      <c r="R313" s="284">
        <f t="shared" ca="1" si="36"/>
        <v>13</v>
      </c>
      <c r="S313" s="203">
        <v>1319800514827</v>
      </c>
      <c r="T313" s="207" t="s">
        <v>6505</v>
      </c>
      <c r="U313" s="207" t="s">
        <v>5228</v>
      </c>
      <c r="V313" s="207"/>
      <c r="X313" s="199">
        <v>1</v>
      </c>
    </row>
    <row r="314" spans="1:24" s="199" customFormat="1" x14ac:dyDescent="0.3">
      <c r="A314" s="207">
        <v>313</v>
      </c>
      <c r="B314" s="207">
        <v>2</v>
      </c>
      <c r="C314" s="207">
        <v>4</v>
      </c>
      <c r="D314" s="207">
        <v>26</v>
      </c>
      <c r="E314" s="207">
        <v>19192</v>
      </c>
      <c r="F314" s="208" t="str">
        <f t="shared" ca="1" si="40"/>
        <v>เด็กหญิง</v>
      </c>
      <c r="G314" s="208" t="s">
        <v>3950</v>
      </c>
      <c r="H314" s="208" t="s">
        <v>2085</v>
      </c>
      <c r="I314" s="208" t="str">
        <f t="shared" ca="1" si="32"/>
        <v>เด็กหญิงเกศริน  คล่ำเงิน</v>
      </c>
      <c r="J314" s="208" t="str">
        <f t="shared" si="33"/>
        <v>Ms.Ketrin  Khlamngoen</v>
      </c>
      <c r="K314" s="207" t="str">
        <f t="shared" si="34"/>
        <v>Ms.</v>
      </c>
      <c r="L314" s="208" t="s">
        <v>4653</v>
      </c>
      <c r="M314" s="208" t="s">
        <v>2454</v>
      </c>
      <c r="N314" s="207">
        <v>2</v>
      </c>
      <c r="O314" s="209">
        <v>237906</v>
      </c>
      <c r="P314" s="210">
        <f t="shared" si="35"/>
        <v>39580</v>
      </c>
      <c r="Q314" s="210">
        <f t="shared" ca="1" si="39"/>
        <v>44376</v>
      </c>
      <c r="R314" s="284">
        <f t="shared" ca="1" si="36"/>
        <v>13</v>
      </c>
      <c r="S314" s="203">
        <v>1609900882914</v>
      </c>
      <c r="T314" s="213" t="s">
        <v>6406</v>
      </c>
      <c r="U314" s="301" t="s">
        <v>5237</v>
      </c>
      <c r="V314" s="207"/>
      <c r="X314" s="199">
        <v>1</v>
      </c>
    </row>
    <row r="315" spans="1:24" s="199" customFormat="1" x14ac:dyDescent="0.3">
      <c r="A315" s="207">
        <v>314</v>
      </c>
      <c r="B315" s="207">
        <v>2</v>
      </c>
      <c r="C315" s="207">
        <v>4</v>
      </c>
      <c r="D315" s="207">
        <v>27</v>
      </c>
      <c r="E315" s="207">
        <v>19193</v>
      </c>
      <c r="F315" s="208" t="str">
        <f t="shared" ca="1" si="40"/>
        <v>เด็กหญิง</v>
      </c>
      <c r="G315" s="208" t="s">
        <v>3960</v>
      </c>
      <c r="H315" s="208" t="s">
        <v>3928</v>
      </c>
      <c r="I315" s="208" t="str">
        <f t="shared" ca="1" si="32"/>
        <v>เด็กหญิงจิรัชญา  มุสิกะชาติ</v>
      </c>
      <c r="J315" s="208" t="str">
        <f t="shared" si="33"/>
        <v>Ms.Chiratchaya  Musikachat</v>
      </c>
      <c r="K315" s="207" t="str">
        <f t="shared" si="34"/>
        <v>Ms.</v>
      </c>
      <c r="L315" s="208" t="s">
        <v>4654</v>
      </c>
      <c r="M315" s="208" t="s">
        <v>4895</v>
      </c>
      <c r="N315" s="207">
        <v>2</v>
      </c>
      <c r="O315" s="209">
        <v>237738</v>
      </c>
      <c r="P315" s="210">
        <f t="shared" si="35"/>
        <v>39411</v>
      </c>
      <c r="Q315" s="210">
        <f t="shared" ca="1" si="39"/>
        <v>44376</v>
      </c>
      <c r="R315" s="284">
        <f t="shared" ca="1" si="36"/>
        <v>13</v>
      </c>
      <c r="S315" s="203">
        <v>1609900860953</v>
      </c>
      <c r="T315" s="207" t="s">
        <v>6504</v>
      </c>
      <c r="U315" s="207" t="s">
        <v>5243</v>
      </c>
      <c r="V315" s="207"/>
      <c r="X315" s="199">
        <v>1</v>
      </c>
    </row>
    <row r="316" spans="1:24" s="199" customFormat="1" x14ac:dyDescent="0.3">
      <c r="A316" s="207">
        <v>315</v>
      </c>
      <c r="B316" s="207">
        <v>2</v>
      </c>
      <c r="C316" s="207">
        <v>4</v>
      </c>
      <c r="D316" s="207">
        <v>28</v>
      </c>
      <c r="E316" s="207">
        <v>19194</v>
      </c>
      <c r="F316" s="208" t="str">
        <f t="shared" ca="1" si="40"/>
        <v>เด็กหญิง</v>
      </c>
      <c r="G316" s="208" t="s">
        <v>3949</v>
      </c>
      <c r="H316" s="208" t="s">
        <v>3920</v>
      </c>
      <c r="I316" s="208" t="str">
        <f t="shared" ca="1" si="32"/>
        <v>เด็กหญิงจุฑาลักษณ์  ใจบุญลือ</v>
      </c>
      <c r="J316" s="208" t="str">
        <f t="shared" si="33"/>
        <v>Ms.Chuthalak  Chaibunlue</v>
      </c>
      <c r="K316" s="207" t="str">
        <f t="shared" si="34"/>
        <v>Ms.</v>
      </c>
      <c r="L316" s="208" t="s">
        <v>4655</v>
      </c>
      <c r="M316" s="208" t="s">
        <v>4896</v>
      </c>
      <c r="N316" s="207">
        <v>2</v>
      </c>
      <c r="O316" s="209">
        <v>237881</v>
      </c>
      <c r="P316" s="210">
        <f t="shared" si="35"/>
        <v>39555</v>
      </c>
      <c r="Q316" s="210">
        <f t="shared" ca="1" si="39"/>
        <v>44376</v>
      </c>
      <c r="R316" s="284">
        <f t="shared" ca="1" si="36"/>
        <v>13</v>
      </c>
      <c r="S316" s="203">
        <v>1639800394438</v>
      </c>
      <c r="T316" s="207" t="s">
        <v>6505</v>
      </c>
      <c r="U316" s="207" t="s">
        <v>5228</v>
      </c>
      <c r="V316" s="207"/>
      <c r="X316" s="199">
        <v>1</v>
      </c>
    </row>
    <row r="317" spans="1:24" s="199" customFormat="1" x14ac:dyDescent="0.3">
      <c r="A317" s="207">
        <v>316</v>
      </c>
      <c r="B317" s="207">
        <v>2</v>
      </c>
      <c r="C317" s="207">
        <v>4</v>
      </c>
      <c r="D317" s="207">
        <v>29</v>
      </c>
      <c r="E317" s="207">
        <v>19195</v>
      </c>
      <c r="F317" s="208" t="str">
        <f t="shared" ca="1" si="40"/>
        <v>เด็กหญิง</v>
      </c>
      <c r="G317" s="208" t="s">
        <v>3958</v>
      </c>
      <c r="H317" s="208" t="s">
        <v>3926</v>
      </c>
      <c r="I317" s="208" t="str">
        <f t="shared" ca="1" si="32"/>
        <v>เด็กหญิงนันท์ธวัล  เฉียดแหลม</v>
      </c>
      <c r="J317" s="208" t="str">
        <f t="shared" si="33"/>
        <v>Ms.Nanwan  Chiatlaem</v>
      </c>
      <c r="K317" s="207" t="str">
        <f t="shared" si="34"/>
        <v>Ms.</v>
      </c>
      <c r="L317" s="208" t="s">
        <v>4656</v>
      </c>
      <c r="M317" s="208" t="s">
        <v>4897</v>
      </c>
      <c r="N317" s="207">
        <v>2</v>
      </c>
      <c r="O317" s="209">
        <v>237572</v>
      </c>
      <c r="P317" s="210">
        <f t="shared" si="35"/>
        <v>39245</v>
      </c>
      <c r="Q317" s="210">
        <f t="shared" ca="1" si="39"/>
        <v>44376</v>
      </c>
      <c r="R317" s="284">
        <f t="shared" ca="1" si="36"/>
        <v>14</v>
      </c>
      <c r="S317" s="203">
        <v>1209000331851</v>
      </c>
      <c r="T317" s="207" t="s">
        <v>6504</v>
      </c>
      <c r="U317" s="207" t="s">
        <v>5243</v>
      </c>
      <c r="V317" s="207"/>
      <c r="X317" s="199">
        <v>1</v>
      </c>
    </row>
    <row r="318" spans="1:24" s="199" customFormat="1" x14ac:dyDescent="0.3">
      <c r="A318" s="207">
        <v>317</v>
      </c>
      <c r="B318" s="207">
        <v>2</v>
      </c>
      <c r="C318" s="207">
        <v>4</v>
      </c>
      <c r="D318" s="207">
        <v>30</v>
      </c>
      <c r="E318" s="207">
        <v>19196</v>
      </c>
      <c r="F318" s="208" t="str">
        <f t="shared" ca="1" si="40"/>
        <v>เด็กหญิง</v>
      </c>
      <c r="G318" s="208" t="s">
        <v>3947</v>
      </c>
      <c r="H318" s="208" t="s">
        <v>1845</v>
      </c>
      <c r="I318" s="208" t="str">
        <f t="shared" ca="1" si="32"/>
        <v>เด็กหญิงนิภาพร  ภู่สงค์</v>
      </c>
      <c r="J318" s="208" t="str">
        <f t="shared" si="33"/>
        <v>Ms.Niphaphon  Phusong</v>
      </c>
      <c r="K318" s="207" t="str">
        <f t="shared" si="34"/>
        <v>Ms.</v>
      </c>
      <c r="L318" s="208" t="s">
        <v>4657</v>
      </c>
      <c r="M318" s="208" t="s">
        <v>2033</v>
      </c>
      <c r="N318" s="207">
        <v>2</v>
      </c>
      <c r="O318" s="209">
        <v>237587</v>
      </c>
      <c r="P318" s="210">
        <f t="shared" si="35"/>
        <v>39260</v>
      </c>
      <c r="Q318" s="210">
        <f t="shared" ca="1" si="39"/>
        <v>44376</v>
      </c>
      <c r="R318" s="284">
        <f t="shared" ca="1" si="36"/>
        <v>14</v>
      </c>
      <c r="S318" s="203">
        <v>1609900840120</v>
      </c>
      <c r="T318" s="207" t="s">
        <v>6505</v>
      </c>
      <c r="U318" s="207" t="s">
        <v>5228</v>
      </c>
      <c r="V318" s="207"/>
      <c r="X318" s="199">
        <v>1</v>
      </c>
    </row>
    <row r="319" spans="1:24" s="199" customFormat="1" x14ac:dyDescent="0.3">
      <c r="A319" s="207">
        <v>318</v>
      </c>
      <c r="B319" s="207">
        <v>2</v>
      </c>
      <c r="C319" s="207">
        <v>4</v>
      </c>
      <c r="D319" s="207">
        <v>31</v>
      </c>
      <c r="E319" s="207">
        <v>19197</v>
      </c>
      <c r="F319" s="208" t="str">
        <f t="shared" ca="1" si="40"/>
        <v>เด็กหญิง</v>
      </c>
      <c r="G319" s="208" t="s">
        <v>3959</v>
      </c>
      <c r="H319" s="208" t="s">
        <v>3927</v>
      </c>
      <c r="I319" s="208" t="str">
        <f t="shared" ca="1" si="32"/>
        <v>เด็กหญิงเนตรกมล  เสือปาน</v>
      </c>
      <c r="J319" s="208" t="str">
        <f t="shared" si="33"/>
        <v>Ms.Netkamon  Sueapan</v>
      </c>
      <c r="K319" s="207" t="str">
        <f t="shared" si="34"/>
        <v>Ms.</v>
      </c>
      <c r="L319" s="208" t="s">
        <v>4658</v>
      </c>
      <c r="M319" s="208" t="s">
        <v>4898</v>
      </c>
      <c r="N319" s="207">
        <v>2</v>
      </c>
      <c r="O319" s="209">
        <v>237676</v>
      </c>
      <c r="P319" s="210">
        <f t="shared" si="35"/>
        <v>39349</v>
      </c>
      <c r="Q319" s="210">
        <f t="shared" ca="1" si="39"/>
        <v>44376</v>
      </c>
      <c r="R319" s="284">
        <f t="shared" ca="1" si="36"/>
        <v>13</v>
      </c>
      <c r="S319" s="203">
        <v>1609900852071</v>
      </c>
      <c r="T319" s="207" t="s">
        <v>6405</v>
      </c>
      <c r="U319" s="207" t="s">
        <v>5226</v>
      </c>
      <c r="V319" s="207"/>
      <c r="X319" s="199">
        <v>1</v>
      </c>
    </row>
    <row r="320" spans="1:24" s="199" customFormat="1" x14ac:dyDescent="0.3">
      <c r="A320" s="207">
        <v>319</v>
      </c>
      <c r="B320" s="207">
        <v>2</v>
      </c>
      <c r="C320" s="207">
        <v>4</v>
      </c>
      <c r="D320" s="207">
        <v>32</v>
      </c>
      <c r="E320" s="207">
        <v>19198</v>
      </c>
      <c r="F320" s="208" t="str">
        <f t="shared" ca="1" si="40"/>
        <v>เด็กหญิง</v>
      </c>
      <c r="G320" s="208" t="s">
        <v>3957</v>
      </c>
      <c r="H320" s="208" t="s">
        <v>3925</v>
      </c>
      <c r="I320" s="208" t="str">
        <f t="shared" ca="1" si="32"/>
        <v>เด็กหญิงปิยะวัน  สุขชูศรี</v>
      </c>
      <c r="J320" s="208" t="str">
        <f t="shared" si="33"/>
        <v>Ms.Piyawan  Sukchusi</v>
      </c>
      <c r="K320" s="207" t="str">
        <f t="shared" si="34"/>
        <v>Ms.</v>
      </c>
      <c r="L320" s="208" t="s">
        <v>4659</v>
      </c>
      <c r="M320" s="208" t="s">
        <v>4899</v>
      </c>
      <c r="N320" s="207">
        <v>2</v>
      </c>
      <c r="O320" s="209">
        <v>237705</v>
      </c>
      <c r="P320" s="210">
        <f t="shared" si="35"/>
        <v>39378</v>
      </c>
      <c r="Q320" s="210">
        <f t="shared" ca="1" si="39"/>
        <v>44376</v>
      </c>
      <c r="R320" s="284">
        <f t="shared" ca="1" si="36"/>
        <v>13</v>
      </c>
      <c r="S320" s="203">
        <v>1629900824400</v>
      </c>
      <c r="T320" s="213" t="s">
        <v>6406</v>
      </c>
      <c r="U320" s="301" t="s">
        <v>5237</v>
      </c>
      <c r="V320" s="207"/>
      <c r="X320" s="199">
        <v>1</v>
      </c>
    </row>
    <row r="321" spans="1:25" s="199" customFormat="1" x14ac:dyDescent="0.3">
      <c r="A321" s="207">
        <v>320</v>
      </c>
      <c r="B321" s="207">
        <v>2</v>
      </c>
      <c r="C321" s="207">
        <v>4</v>
      </c>
      <c r="D321" s="207">
        <v>33</v>
      </c>
      <c r="E321" s="207">
        <v>19199</v>
      </c>
      <c r="F321" s="208" t="str">
        <f t="shared" ca="1" si="40"/>
        <v>เด็กหญิง</v>
      </c>
      <c r="G321" s="208" t="s">
        <v>3963</v>
      </c>
      <c r="H321" s="208" t="s">
        <v>3921</v>
      </c>
      <c r="I321" s="208" t="str">
        <f t="shared" ca="1" si="32"/>
        <v>เด็กหญิงปุณยนุช  สุวรรณบาง</v>
      </c>
      <c r="J321" s="208" t="str">
        <f t="shared" si="33"/>
        <v>Ms.Punyanut  Suwanbang</v>
      </c>
      <c r="K321" s="207" t="str">
        <f t="shared" si="34"/>
        <v>Ms.</v>
      </c>
      <c r="L321" s="208" t="s">
        <v>4660</v>
      </c>
      <c r="M321" s="208" t="s">
        <v>4900</v>
      </c>
      <c r="N321" s="207">
        <v>2</v>
      </c>
      <c r="O321" s="209">
        <v>237914</v>
      </c>
      <c r="P321" s="210">
        <f t="shared" si="35"/>
        <v>39588</v>
      </c>
      <c r="Q321" s="210">
        <f t="shared" ca="1" si="39"/>
        <v>44376</v>
      </c>
      <c r="R321" s="284">
        <f t="shared" ca="1" si="36"/>
        <v>13</v>
      </c>
      <c r="S321" s="203">
        <v>1609900882825</v>
      </c>
      <c r="T321" s="207" t="s">
        <v>6404</v>
      </c>
      <c r="U321" s="207" t="s">
        <v>5225</v>
      </c>
      <c r="V321" s="207"/>
      <c r="X321" s="199">
        <v>1</v>
      </c>
    </row>
    <row r="322" spans="1:25" s="199" customFormat="1" x14ac:dyDescent="0.3">
      <c r="A322" s="207">
        <v>321</v>
      </c>
      <c r="B322" s="207">
        <v>2</v>
      </c>
      <c r="C322" s="207">
        <v>4</v>
      </c>
      <c r="D322" s="207">
        <v>34</v>
      </c>
      <c r="E322" s="207">
        <v>19200</v>
      </c>
      <c r="F322" s="208" t="str">
        <f t="shared" ca="1" si="40"/>
        <v>เด็กหญิง</v>
      </c>
      <c r="G322" s="208" t="s">
        <v>3962</v>
      </c>
      <c r="H322" s="208" t="s">
        <v>3929</v>
      </c>
      <c r="I322" s="208" t="str">
        <f t="shared" ref="I322:I386" ca="1" si="41">F322&amp;G322&amp;"  "&amp;H322</f>
        <v>เด็กหญิงเพ็ญพิสุทธิ์  ยังมี</v>
      </c>
      <c r="J322" s="208" t="str">
        <f t="shared" ref="J322:J386" si="42">K322&amp;L322&amp;"  "&amp;M322</f>
        <v>Ms.Phenphisut  Yangmi</v>
      </c>
      <c r="K322" s="207" t="str">
        <f t="shared" ref="K322:K386" si="43">IF(N322=1,"Mr.","Ms.")</f>
        <v>Ms.</v>
      </c>
      <c r="L322" s="208" t="s">
        <v>4661</v>
      </c>
      <c r="M322" s="208" t="s">
        <v>4901</v>
      </c>
      <c r="N322" s="207">
        <v>2</v>
      </c>
      <c r="O322" s="209">
        <v>237840</v>
      </c>
      <c r="P322" s="210">
        <f t="shared" ref="P322:P386" si="44">DATE(YEAR(O322)-543,MONTH(O322),DAY(O322))</f>
        <v>39514</v>
      </c>
      <c r="Q322" s="210">
        <f t="shared" ca="1" si="39"/>
        <v>44376</v>
      </c>
      <c r="R322" s="284">
        <f t="shared" ref="R322:R386" ca="1" si="45">DATEDIF(P322,Q322,"Y")</f>
        <v>13</v>
      </c>
      <c r="S322" s="203">
        <v>1749901203513</v>
      </c>
      <c r="T322" s="207" t="s">
        <v>6404</v>
      </c>
      <c r="U322" s="207" t="s">
        <v>5225</v>
      </c>
      <c r="V322" s="207"/>
      <c r="X322" s="199">
        <v>1</v>
      </c>
    </row>
    <row r="323" spans="1:25" s="199" customFormat="1" x14ac:dyDescent="0.3">
      <c r="A323" s="207">
        <v>322</v>
      </c>
      <c r="B323" s="207">
        <v>2</v>
      </c>
      <c r="C323" s="207">
        <v>4</v>
      </c>
      <c r="D323" s="207">
        <v>35</v>
      </c>
      <c r="E323" s="207">
        <v>19201</v>
      </c>
      <c r="F323" s="208" t="str">
        <f t="shared" ca="1" si="40"/>
        <v>เด็กหญิง</v>
      </c>
      <c r="G323" s="208" t="s">
        <v>4479</v>
      </c>
      <c r="H323" s="208" t="s">
        <v>4480</v>
      </c>
      <c r="I323" s="208" t="str">
        <f t="shared" ca="1" si="41"/>
        <v>เด็กหญิงยมนศิฎาย์  ภูมิสัตย์</v>
      </c>
      <c r="J323" s="208" t="str">
        <f t="shared" si="42"/>
        <v>Ms.Yamonsida  Phumsat</v>
      </c>
      <c r="K323" s="207" t="str">
        <f t="shared" si="43"/>
        <v>Ms.</v>
      </c>
      <c r="L323" s="208" t="s">
        <v>4662</v>
      </c>
      <c r="M323" s="208" t="s">
        <v>4902</v>
      </c>
      <c r="N323" s="207">
        <v>2</v>
      </c>
      <c r="O323" s="209">
        <v>237720</v>
      </c>
      <c r="P323" s="210">
        <f t="shared" si="44"/>
        <v>39393</v>
      </c>
      <c r="Q323" s="210">
        <f t="shared" ca="1" si="39"/>
        <v>44376</v>
      </c>
      <c r="R323" s="284">
        <f t="shared" ca="1" si="45"/>
        <v>13</v>
      </c>
      <c r="S323" s="203">
        <v>1600102031412</v>
      </c>
      <c r="T323" s="207" t="s">
        <v>6404</v>
      </c>
      <c r="U323" s="207" t="s">
        <v>5225</v>
      </c>
      <c r="V323" s="207"/>
      <c r="X323" s="199">
        <v>1</v>
      </c>
    </row>
    <row r="324" spans="1:25" s="199" customFormat="1" x14ac:dyDescent="0.3">
      <c r="A324" s="207">
        <v>323</v>
      </c>
      <c r="B324" s="207">
        <v>2</v>
      </c>
      <c r="C324" s="207">
        <v>4</v>
      </c>
      <c r="D324" s="207">
        <v>36</v>
      </c>
      <c r="E324" s="207">
        <v>19202</v>
      </c>
      <c r="F324" s="208" t="str">
        <f t="shared" ca="1" si="40"/>
        <v>เด็กหญิง</v>
      </c>
      <c r="G324" s="208" t="s">
        <v>3956</v>
      </c>
      <c r="H324" s="208" t="s">
        <v>2040</v>
      </c>
      <c r="I324" s="208" t="str">
        <f t="shared" ca="1" si="41"/>
        <v>เด็กหญิงร้อมดาว  เกษมณี</v>
      </c>
      <c r="J324" s="208" t="str">
        <f t="shared" si="42"/>
        <v>Ms.Romdao  Kasemni</v>
      </c>
      <c r="K324" s="207" t="str">
        <f t="shared" si="43"/>
        <v>Ms.</v>
      </c>
      <c r="L324" s="208" t="s">
        <v>4663</v>
      </c>
      <c r="M324" s="208" t="s">
        <v>2522</v>
      </c>
      <c r="N324" s="207">
        <v>2</v>
      </c>
      <c r="O324" s="209">
        <v>237731</v>
      </c>
      <c r="P324" s="210">
        <f t="shared" si="44"/>
        <v>39404</v>
      </c>
      <c r="Q324" s="210">
        <f t="shared" ca="1" si="39"/>
        <v>44376</v>
      </c>
      <c r="R324" s="284">
        <f t="shared" ca="1" si="45"/>
        <v>13</v>
      </c>
      <c r="S324" s="203">
        <v>1609900859858</v>
      </c>
      <c r="T324" s="207" t="s">
        <v>6504</v>
      </c>
      <c r="U324" s="207" t="s">
        <v>5243</v>
      </c>
      <c r="V324" s="207"/>
      <c r="X324" s="199">
        <v>1</v>
      </c>
    </row>
    <row r="325" spans="1:25" s="199" customFormat="1" x14ac:dyDescent="0.3">
      <c r="A325" s="207">
        <v>324</v>
      </c>
      <c r="B325" s="207">
        <v>2</v>
      </c>
      <c r="C325" s="207">
        <v>4</v>
      </c>
      <c r="D325" s="207">
        <v>37</v>
      </c>
      <c r="E325" s="207">
        <v>19203</v>
      </c>
      <c r="F325" s="208" t="str">
        <f t="shared" ca="1" si="40"/>
        <v>เด็กหญิง</v>
      </c>
      <c r="G325" s="208" t="s">
        <v>3955</v>
      </c>
      <c r="H325" s="208" t="s">
        <v>3924</v>
      </c>
      <c r="I325" s="208" t="str">
        <f t="shared" ca="1" si="41"/>
        <v>เด็กหญิงรัตชนก  ด้วงแสง</v>
      </c>
      <c r="J325" s="208" t="str">
        <f t="shared" si="42"/>
        <v>Ms.Rattachanok  Duangsaeng</v>
      </c>
      <c r="K325" s="207" t="str">
        <f t="shared" si="43"/>
        <v>Ms.</v>
      </c>
      <c r="L325" s="208" t="s">
        <v>4664</v>
      </c>
      <c r="M325" s="208" t="s">
        <v>4903</v>
      </c>
      <c r="N325" s="207">
        <v>2</v>
      </c>
      <c r="O325" s="209">
        <v>237694</v>
      </c>
      <c r="P325" s="210">
        <f t="shared" si="44"/>
        <v>39367</v>
      </c>
      <c r="Q325" s="210">
        <f t="shared" ca="1" si="39"/>
        <v>44376</v>
      </c>
      <c r="R325" s="284">
        <f t="shared" ca="1" si="45"/>
        <v>13</v>
      </c>
      <c r="S325" s="203">
        <v>1101000195853</v>
      </c>
      <c r="T325" s="213" t="s">
        <v>6406</v>
      </c>
      <c r="U325" s="301" t="s">
        <v>5237</v>
      </c>
      <c r="V325" s="207"/>
      <c r="X325" s="199">
        <v>1</v>
      </c>
    </row>
    <row r="326" spans="1:25" s="199" customFormat="1" x14ac:dyDescent="0.3">
      <c r="A326" s="207">
        <v>325</v>
      </c>
      <c r="B326" s="207">
        <v>2</v>
      </c>
      <c r="C326" s="207">
        <v>4</v>
      </c>
      <c r="D326" s="207">
        <v>38</v>
      </c>
      <c r="E326" s="207">
        <v>19204</v>
      </c>
      <c r="F326" s="208" t="str">
        <f t="shared" ca="1" si="40"/>
        <v>นางสาว</v>
      </c>
      <c r="G326" s="208" t="s">
        <v>3952</v>
      </c>
      <c r="H326" s="208" t="s">
        <v>3922</v>
      </c>
      <c r="I326" s="208" t="str">
        <f t="shared" ca="1" si="41"/>
        <v>นางสาววรรณภา  เเสงอัคคี</v>
      </c>
      <c r="J326" s="208" t="str">
        <f t="shared" si="42"/>
        <v>Ms.Wanpha  Sangakkhi</v>
      </c>
      <c r="K326" s="207" t="str">
        <f t="shared" si="43"/>
        <v>Ms.</v>
      </c>
      <c r="L326" s="208" t="s">
        <v>4665</v>
      </c>
      <c r="M326" s="208" t="s">
        <v>4904</v>
      </c>
      <c r="N326" s="207">
        <v>2</v>
      </c>
      <c r="O326" s="209">
        <v>236612</v>
      </c>
      <c r="P326" s="210">
        <f t="shared" si="44"/>
        <v>38286</v>
      </c>
      <c r="Q326" s="210">
        <f t="shared" ca="1" si="39"/>
        <v>44376</v>
      </c>
      <c r="R326" s="284">
        <f t="shared" ca="1" si="45"/>
        <v>16</v>
      </c>
      <c r="S326" s="203">
        <v>1609900846438</v>
      </c>
      <c r="T326" s="213" t="s">
        <v>6406</v>
      </c>
      <c r="U326" s="301" t="s">
        <v>5237</v>
      </c>
      <c r="V326" s="207"/>
      <c r="X326" s="199">
        <v>1</v>
      </c>
    </row>
    <row r="327" spans="1:25" s="199" customFormat="1" x14ac:dyDescent="0.3">
      <c r="A327" s="207">
        <v>326</v>
      </c>
      <c r="B327" s="207">
        <v>2</v>
      </c>
      <c r="C327" s="207">
        <v>4</v>
      </c>
      <c r="D327" s="207">
        <v>39</v>
      </c>
      <c r="E327" s="207">
        <v>19205</v>
      </c>
      <c r="F327" s="208" t="str">
        <f t="shared" ca="1" si="40"/>
        <v>เด็กหญิง</v>
      </c>
      <c r="G327" s="208" t="s">
        <v>3946</v>
      </c>
      <c r="H327" s="208" t="s">
        <v>3918</v>
      </c>
      <c r="I327" s="208" t="str">
        <f t="shared" ca="1" si="41"/>
        <v>เด็กหญิงศุภนิดา  ทองคำ</v>
      </c>
      <c r="J327" s="208" t="str">
        <f t="shared" si="42"/>
        <v>Ms.Supphanida  Thongkham</v>
      </c>
      <c r="K327" s="207" t="str">
        <f t="shared" si="43"/>
        <v>Ms.</v>
      </c>
      <c r="L327" s="208" t="s">
        <v>4666</v>
      </c>
      <c r="M327" s="208" t="s">
        <v>4905</v>
      </c>
      <c r="N327" s="207">
        <v>2</v>
      </c>
      <c r="O327" s="209">
        <v>237716</v>
      </c>
      <c r="P327" s="210">
        <f t="shared" si="44"/>
        <v>39389</v>
      </c>
      <c r="Q327" s="210">
        <f t="shared" ca="1" si="39"/>
        <v>44376</v>
      </c>
      <c r="R327" s="284">
        <f t="shared" ca="1" si="45"/>
        <v>13</v>
      </c>
      <c r="S327" s="203">
        <v>1104301069400</v>
      </c>
      <c r="T327" s="207" t="s">
        <v>6505</v>
      </c>
      <c r="U327" s="207" t="s">
        <v>5228</v>
      </c>
      <c r="V327" s="207"/>
      <c r="X327" s="199">
        <v>1</v>
      </c>
    </row>
    <row r="328" spans="1:25" s="199" customFormat="1" x14ac:dyDescent="0.3">
      <c r="A328" s="318">
        <v>327</v>
      </c>
      <c r="B328" s="318">
        <v>2</v>
      </c>
      <c r="C328" s="318">
        <v>4</v>
      </c>
      <c r="D328" s="318">
        <v>40</v>
      </c>
      <c r="E328" s="318">
        <v>19728</v>
      </c>
      <c r="F328" s="319" t="str">
        <f t="shared" ca="1" si="40"/>
        <v>เด็กชาย</v>
      </c>
      <c r="G328" s="319" t="s">
        <v>6509</v>
      </c>
      <c r="H328" s="319" t="s">
        <v>6510</v>
      </c>
      <c r="I328" s="319" t="str">
        <f t="shared" ca="1" si="41"/>
        <v>เด็กชายอชิตพล  อินทรวิเชียร</v>
      </c>
      <c r="J328" s="319" t="str">
        <f t="shared" si="42"/>
        <v>Mr.Achitphon  Intharawichian</v>
      </c>
      <c r="K328" s="318" t="str">
        <f t="shared" si="43"/>
        <v>Mr.</v>
      </c>
      <c r="L328" s="319" t="s">
        <v>6511</v>
      </c>
      <c r="M328" s="319" t="s">
        <v>6512</v>
      </c>
      <c r="N328" s="318">
        <v>1</v>
      </c>
      <c r="O328" s="320">
        <v>237863</v>
      </c>
      <c r="P328" s="210">
        <f t="shared" ref="P328" si="46">DATE(YEAR(O328)-543,MONTH(O328),DAY(O328))</f>
        <v>39537</v>
      </c>
      <c r="Q328" s="210">
        <f t="shared" ca="1" si="39"/>
        <v>44376</v>
      </c>
      <c r="R328" s="321">
        <f t="shared" ref="R328" ca="1" si="47">DATEDIF(P328,Q328,"Y")</f>
        <v>13</v>
      </c>
      <c r="S328" s="322">
        <v>1102700840604</v>
      </c>
      <c r="T328" s="318" t="s">
        <v>6498</v>
      </c>
      <c r="U328" s="318" t="s">
        <v>5240</v>
      </c>
      <c r="V328" s="318" t="s">
        <v>6507</v>
      </c>
      <c r="W328" s="323" t="s">
        <v>6508</v>
      </c>
      <c r="X328" s="323">
        <v>1</v>
      </c>
      <c r="Y328" s="323"/>
    </row>
    <row r="329" spans="1:25" s="199" customFormat="1" x14ac:dyDescent="0.3">
      <c r="A329" s="207">
        <v>328</v>
      </c>
      <c r="B329" s="207">
        <v>3</v>
      </c>
      <c r="C329" s="207">
        <v>1</v>
      </c>
      <c r="D329" s="207">
        <v>1</v>
      </c>
      <c r="E329" s="207">
        <v>18779</v>
      </c>
      <c r="F329" s="208" t="str">
        <f t="shared" ca="1" si="40"/>
        <v>เด็กชาย</v>
      </c>
      <c r="G329" s="208" t="s">
        <v>2155</v>
      </c>
      <c r="H329" s="208" t="s">
        <v>2156</v>
      </c>
      <c r="I329" s="208" t="str">
        <f t="shared" ca="1" si="41"/>
        <v>เด็กชายจิระภัทร  ดวงแสงเหล็ก</v>
      </c>
      <c r="J329" s="208" t="str">
        <f t="shared" si="42"/>
        <v>Mr.Chiraphat  Duangsaenglek</v>
      </c>
      <c r="K329" s="207" t="str">
        <f t="shared" si="43"/>
        <v>Mr.</v>
      </c>
      <c r="L329" s="208" t="s">
        <v>2012</v>
      </c>
      <c r="M329" s="208" t="s">
        <v>2392</v>
      </c>
      <c r="N329" s="207">
        <v>1</v>
      </c>
      <c r="O329" s="209">
        <v>237408</v>
      </c>
      <c r="P329" s="210">
        <f t="shared" si="44"/>
        <v>39081</v>
      </c>
      <c r="Q329" s="210">
        <f t="shared" ca="1" si="39"/>
        <v>44376</v>
      </c>
      <c r="R329" s="284">
        <f t="shared" ca="1" si="45"/>
        <v>14</v>
      </c>
      <c r="S329" s="203">
        <v>1669900588374</v>
      </c>
      <c r="T329" s="207" t="s">
        <v>1766</v>
      </c>
      <c r="U329" s="207" t="s">
        <v>1766</v>
      </c>
      <c r="V329" s="207"/>
      <c r="X329" s="199">
        <v>1</v>
      </c>
    </row>
    <row r="330" spans="1:25" s="199" customFormat="1" x14ac:dyDescent="0.3">
      <c r="A330" s="207">
        <v>329</v>
      </c>
      <c r="B330" s="207">
        <v>3</v>
      </c>
      <c r="C330" s="207">
        <v>1</v>
      </c>
      <c r="D330" s="207">
        <v>2</v>
      </c>
      <c r="E330" s="207">
        <v>18783</v>
      </c>
      <c r="F330" s="208" t="str">
        <f t="shared" ca="1" si="40"/>
        <v>นาย</v>
      </c>
      <c r="G330" s="208" t="s">
        <v>2371</v>
      </c>
      <c r="H330" s="208" t="s">
        <v>2319</v>
      </c>
      <c r="I330" s="208" t="str">
        <f t="shared" ca="1" si="41"/>
        <v>นายธนกฤติ  หอมรื่น</v>
      </c>
      <c r="J330" s="208" t="str">
        <f t="shared" si="42"/>
        <v>Mr.Thanakrit  Homruen</v>
      </c>
      <c r="K330" s="207" t="str">
        <f t="shared" si="43"/>
        <v>Mr.</v>
      </c>
      <c r="L330" s="208" t="s">
        <v>1987</v>
      </c>
      <c r="M330" s="208" t="s">
        <v>2394</v>
      </c>
      <c r="N330" s="207">
        <v>1</v>
      </c>
      <c r="O330" s="209">
        <v>237044</v>
      </c>
      <c r="P330" s="210">
        <f t="shared" si="44"/>
        <v>38717</v>
      </c>
      <c r="Q330" s="210">
        <f t="shared" ca="1" si="39"/>
        <v>44376</v>
      </c>
      <c r="R330" s="284">
        <f t="shared" ca="1" si="45"/>
        <v>15</v>
      </c>
      <c r="S330" s="203">
        <v>1629400034477</v>
      </c>
      <c r="T330" s="207" t="s">
        <v>1766</v>
      </c>
      <c r="U330" s="207" t="s">
        <v>1766</v>
      </c>
      <c r="V330" s="207"/>
      <c r="X330" s="199">
        <v>1</v>
      </c>
    </row>
    <row r="331" spans="1:25" s="199" customFormat="1" x14ac:dyDescent="0.3">
      <c r="A331" s="207">
        <v>330</v>
      </c>
      <c r="B331" s="207">
        <v>3</v>
      </c>
      <c r="C331" s="207">
        <v>1</v>
      </c>
      <c r="D331" s="207">
        <v>3</v>
      </c>
      <c r="E331" s="207">
        <v>18784</v>
      </c>
      <c r="F331" s="208" t="str">
        <f t="shared" ca="1" si="40"/>
        <v>เด็กชาย</v>
      </c>
      <c r="G331" s="208" t="s">
        <v>2051</v>
      </c>
      <c r="H331" s="208" t="s">
        <v>8</v>
      </c>
      <c r="I331" s="208" t="str">
        <f t="shared" ca="1" si="41"/>
        <v>เด็กชายนภัสพงษ์  เผือกกล่อม</v>
      </c>
      <c r="J331" s="208" t="str">
        <f t="shared" si="42"/>
        <v>Mr.Naphatphong  Phueakklom</v>
      </c>
      <c r="K331" s="207" t="str">
        <f t="shared" si="43"/>
        <v>Mr.</v>
      </c>
      <c r="L331" s="208" t="s">
        <v>2395</v>
      </c>
      <c r="M331" s="208" t="s">
        <v>2396</v>
      </c>
      <c r="N331" s="207">
        <v>1</v>
      </c>
      <c r="O331" s="209">
        <v>237334</v>
      </c>
      <c r="P331" s="210">
        <f t="shared" si="44"/>
        <v>39007</v>
      </c>
      <c r="Q331" s="210">
        <f t="shared" ca="1" si="39"/>
        <v>44376</v>
      </c>
      <c r="R331" s="284">
        <f t="shared" ca="1" si="45"/>
        <v>14</v>
      </c>
      <c r="S331" s="203">
        <v>1600102010652</v>
      </c>
      <c r="T331" s="207" t="s">
        <v>1766</v>
      </c>
      <c r="U331" s="207" t="s">
        <v>1766</v>
      </c>
      <c r="V331" s="207"/>
      <c r="X331" s="199">
        <v>1</v>
      </c>
    </row>
    <row r="332" spans="1:25" s="199" customFormat="1" x14ac:dyDescent="0.3">
      <c r="A332" s="207">
        <v>331</v>
      </c>
      <c r="B332" s="207">
        <v>3</v>
      </c>
      <c r="C332" s="207">
        <v>1</v>
      </c>
      <c r="D332" s="207">
        <v>4</v>
      </c>
      <c r="E332" s="207">
        <v>18785</v>
      </c>
      <c r="F332" s="208" t="str">
        <f t="shared" ca="1" si="40"/>
        <v>เด็กชาย</v>
      </c>
      <c r="G332" s="208" t="s">
        <v>2822</v>
      </c>
      <c r="H332" s="208" t="s">
        <v>2052</v>
      </c>
      <c r="I332" s="208" t="str">
        <f t="shared" ca="1" si="41"/>
        <v>เด็กชายนรินทร์ศักดิ์  โสระดา</v>
      </c>
      <c r="J332" s="208" t="str">
        <f t="shared" si="42"/>
        <v>Mr.Narinsak  Sorada</v>
      </c>
      <c r="K332" s="207" t="str">
        <f t="shared" si="43"/>
        <v>Mr.</v>
      </c>
      <c r="L332" s="208" t="s">
        <v>4667</v>
      </c>
      <c r="M332" s="208" t="s">
        <v>2397</v>
      </c>
      <c r="N332" s="207">
        <v>1</v>
      </c>
      <c r="O332" s="209">
        <v>237361</v>
      </c>
      <c r="P332" s="210">
        <f t="shared" si="44"/>
        <v>39034</v>
      </c>
      <c r="Q332" s="210">
        <f t="shared" ca="1" si="39"/>
        <v>44376</v>
      </c>
      <c r="R332" s="284">
        <f t="shared" ca="1" si="45"/>
        <v>14</v>
      </c>
      <c r="S332" s="203">
        <v>1609900812061</v>
      </c>
      <c r="T332" s="207" t="s">
        <v>1766</v>
      </c>
      <c r="U332" s="207" t="s">
        <v>1766</v>
      </c>
      <c r="V332" s="207"/>
      <c r="X332" s="199">
        <v>1</v>
      </c>
    </row>
    <row r="333" spans="1:25" s="199" customFormat="1" x14ac:dyDescent="0.3">
      <c r="A333" s="207">
        <v>332</v>
      </c>
      <c r="B333" s="207">
        <v>3</v>
      </c>
      <c r="C333" s="207">
        <v>1</v>
      </c>
      <c r="D333" s="207">
        <v>5</v>
      </c>
      <c r="E333" s="207">
        <v>18786</v>
      </c>
      <c r="F333" s="208" t="str">
        <f t="shared" ca="1" si="40"/>
        <v>เด็กชาย</v>
      </c>
      <c r="G333" s="208" t="s">
        <v>2068</v>
      </c>
      <c r="H333" s="208" t="s">
        <v>66</v>
      </c>
      <c r="I333" s="208" t="str">
        <f t="shared" ca="1" si="41"/>
        <v>เด็กชายบวร  ห่วงสุวรรณ์</v>
      </c>
      <c r="J333" s="208" t="str">
        <f t="shared" si="42"/>
        <v>Mr.Bawon  Huangsuwan</v>
      </c>
      <c r="K333" s="207" t="str">
        <f t="shared" si="43"/>
        <v>Mr.</v>
      </c>
      <c r="L333" s="208" t="s">
        <v>2398</v>
      </c>
      <c r="M333" s="208" t="s">
        <v>2399</v>
      </c>
      <c r="N333" s="207">
        <v>1</v>
      </c>
      <c r="O333" s="209">
        <v>237427</v>
      </c>
      <c r="P333" s="210">
        <f t="shared" si="44"/>
        <v>39100</v>
      </c>
      <c r="Q333" s="210">
        <f t="shared" ca="1" si="39"/>
        <v>44376</v>
      </c>
      <c r="R333" s="284">
        <f t="shared" ca="1" si="45"/>
        <v>14</v>
      </c>
      <c r="S333" s="203">
        <v>1600102015662</v>
      </c>
      <c r="T333" s="207" t="s">
        <v>1766</v>
      </c>
      <c r="U333" s="207" t="s">
        <v>1766</v>
      </c>
      <c r="V333" s="207"/>
      <c r="X333" s="199">
        <v>1</v>
      </c>
    </row>
    <row r="334" spans="1:25" s="199" customFormat="1" x14ac:dyDescent="0.3">
      <c r="A334" s="207">
        <v>333</v>
      </c>
      <c r="B334" s="207">
        <v>3</v>
      </c>
      <c r="C334" s="207">
        <v>1</v>
      </c>
      <c r="D334" s="207">
        <v>6</v>
      </c>
      <c r="E334" s="207">
        <v>18787</v>
      </c>
      <c r="F334" s="208" t="str">
        <f t="shared" ca="1" si="40"/>
        <v>เด็กชาย</v>
      </c>
      <c r="G334" s="208" t="s">
        <v>1857</v>
      </c>
      <c r="H334" s="208" t="s">
        <v>2385</v>
      </c>
      <c r="I334" s="208" t="str">
        <f t="shared" ca="1" si="41"/>
        <v>เด็กชายปริญญา  รอดกุล</v>
      </c>
      <c r="J334" s="208" t="str">
        <f t="shared" si="42"/>
        <v>Mr.Parinya  Rotkun</v>
      </c>
      <c r="K334" s="207" t="str">
        <f t="shared" si="43"/>
        <v>Mr.</v>
      </c>
      <c r="L334" s="208" t="s">
        <v>1921</v>
      </c>
      <c r="M334" s="208" t="s">
        <v>2400</v>
      </c>
      <c r="N334" s="207">
        <v>1</v>
      </c>
      <c r="O334" s="209">
        <v>237260</v>
      </c>
      <c r="P334" s="210">
        <f t="shared" si="44"/>
        <v>38933</v>
      </c>
      <c r="Q334" s="210">
        <f t="shared" ca="1" si="39"/>
        <v>44376</v>
      </c>
      <c r="R334" s="284">
        <f t="shared" ca="1" si="45"/>
        <v>14</v>
      </c>
      <c r="S334" s="203">
        <v>1609900796872</v>
      </c>
      <c r="T334" s="207" t="s">
        <v>1766</v>
      </c>
      <c r="U334" s="207" t="s">
        <v>1766</v>
      </c>
      <c r="V334" s="207"/>
      <c r="X334" s="199">
        <v>1</v>
      </c>
    </row>
    <row r="335" spans="1:25" s="199" customFormat="1" x14ac:dyDescent="0.3">
      <c r="A335" s="207">
        <v>334</v>
      </c>
      <c r="B335" s="207">
        <v>3</v>
      </c>
      <c r="C335" s="207">
        <v>1</v>
      </c>
      <c r="D335" s="207">
        <v>7</v>
      </c>
      <c r="E335" s="207">
        <v>18788</v>
      </c>
      <c r="F335" s="208" t="str">
        <f t="shared" ca="1" si="40"/>
        <v>เด็กชาย</v>
      </c>
      <c r="G335" s="208" t="s">
        <v>2057</v>
      </c>
      <c r="H335" s="208" t="s">
        <v>2058</v>
      </c>
      <c r="I335" s="208" t="str">
        <f t="shared" ca="1" si="41"/>
        <v>เด็กชายปิยบุตร  สิงห์ทอง</v>
      </c>
      <c r="J335" s="208" t="str">
        <f t="shared" si="42"/>
        <v>Mr.Piyabut  Singthong</v>
      </c>
      <c r="K335" s="207" t="str">
        <f t="shared" si="43"/>
        <v>Mr.</v>
      </c>
      <c r="L335" s="208" t="s">
        <v>2401</v>
      </c>
      <c r="M335" s="208" t="s">
        <v>2402</v>
      </c>
      <c r="N335" s="207">
        <v>1</v>
      </c>
      <c r="O335" s="209">
        <v>237273</v>
      </c>
      <c r="P335" s="210">
        <f t="shared" si="44"/>
        <v>38946</v>
      </c>
      <c r="Q335" s="210">
        <f t="shared" ca="1" si="39"/>
        <v>44376</v>
      </c>
      <c r="R335" s="284">
        <f t="shared" ca="1" si="45"/>
        <v>14</v>
      </c>
      <c r="S335" s="203">
        <v>1609900798565</v>
      </c>
      <c r="T335" s="207" t="s">
        <v>1766</v>
      </c>
      <c r="U335" s="207" t="s">
        <v>1766</v>
      </c>
      <c r="V335" s="207"/>
      <c r="X335" s="199">
        <v>1</v>
      </c>
    </row>
    <row r="336" spans="1:25" s="199" customFormat="1" x14ac:dyDescent="0.3">
      <c r="A336" s="207">
        <v>335</v>
      </c>
      <c r="B336" s="207">
        <v>3</v>
      </c>
      <c r="C336" s="207">
        <v>1</v>
      </c>
      <c r="D336" s="207">
        <v>8</v>
      </c>
      <c r="E336" s="207">
        <v>18789</v>
      </c>
      <c r="F336" s="208" t="str">
        <f t="shared" ca="1" si="40"/>
        <v>นาย</v>
      </c>
      <c r="G336" s="208" t="s">
        <v>2045</v>
      </c>
      <c r="H336" s="208" t="s">
        <v>2046</v>
      </c>
      <c r="I336" s="208" t="str">
        <f t="shared" ca="1" si="41"/>
        <v>นายมกรา  กึม</v>
      </c>
      <c r="J336" s="208" t="str">
        <f t="shared" si="42"/>
        <v>Mr.Mokkara  Kuem</v>
      </c>
      <c r="K336" s="207" t="str">
        <f t="shared" si="43"/>
        <v>Mr.</v>
      </c>
      <c r="L336" s="208" t="s">
        <v>2403</v>
      </c>
      <c r="M336" s="208" t="s">
        <v>2404</v>
      </c>
      <c r="N336" s="207">
        <v>1</v>
      </c>
      <c r="O336" s="209">
        <v>236337</v>
      </c>
      <c r="P336" s="210">
        <f t="shared" si="44"/>
        <v>38010</v>
      </c>
      <c r="Q336" s="210">
        <f t="shared" ca="1" si="39"/>
        <v>44376</v>
      </c>
      <c r="R336" s="284">
        <f t="shared" ca="1" si="45"/>
        <v>17</v>
      </c>
      <c r="S336" s="203" t="s">
        <v>6485</v>
      </c>
      <c r="T336" s="207" t="s">
        <v>1766</v>
      </c>
      <c r="U336" s="207" t="s">
        <v>1766</v>
      </c>
      <c r="V336" s="207"/>
      <c r="X336" s="199">
        <v>1</v>
      </c>
    </row>
    <row r="337" spans="1:25" s="199" customFormat="1" x14ac:dyDescent="0.3">
      <c r="A337" s="207">
        <v>336</v>
      </c>
      <c r="B337" s="207">
        <v>3</v>
      </c>
      <c r="C337" s="207">
        <v>1</v>
      </c>
      <c r="D337" s="207">
        <v>9</v>
      </c>
      <c r="E337" s="207">
        <v>18790</v>
      </c>
      <c r="F337" s="208" t="str">
        <f t="shared" ca="1" si="40"/>
        <v>นาย</v>
      </c>
      <c r="G337" s="208" t="s">
        <v>2134</v>
      </c>
      <c r="H337" s="208" t="s">
        <v>69</v>
      </c>
      <c r="I337" s="208" t="str">
        <f t="shared" ca="1" si="41"/>
        <v>นายวรมย์  นพเก้า</v>
      </c>
      <c r="J337" s="208" t="str">
        <f t="shared" si="42"/>
        <v>Mr.Warom  Nopphakao</v>
      </c>
      <c r="K337" s="207" t="str">
        <f t="shared" si="43"/>
        <v>Mr.</v>
      </c>
      <c r="L337" s="208" t="s">
        <v>2405</v>
      </c>
      <c r="M337" s="208" t="s">
        <v>2406</v>
      </c>
      <c r="N337" s="207">
        <v>1</v>
      </c>
      <c r="O337" s="209">
        <v>237221</v>
      </c>
      <c r="P337" s="210">
        <f t="shared" si="44"/>
        <v>38894</v>
      </c>
      <c r="Q337" s="210">
        <f t="shared" ca="1" si="39"/>
        <v>44376</v>
      </c>
      <c r="R337" s="284">
        <f t="shared" ca="1" si="45"/>
        <v>15</v>
      </c>
      <c r="S337" s="203">
        <v>1609900792273</v>
      </c>
      <c r="T337" s="207" t="s">
        <v>1766</v>
      </c>
      <c r="U337" s="207" t="s">
        <v>1766</v>
      </c>
      <c r="V337" s="207"/>
      <c r="X337" s="199">
        <v>1</v>
      </c>
    </row>
    <row r="338" spans="1:25" s="199" customFormat="1" x14ac:dyDescent="0.3">
      <c r="A338" s="207">
        <v>337</v>
      </c>
      <c r="B338" s="207">
        <v>3</v>
      </c>
      <c r="C338" s="207">
        <v>1</v>
      </c>
      <c r="D338" s="207">
        <v>10</v>
      </c>
      <c r="E338" s="207">
        <v>18792</v>
      </c>
      <c r="F338" s="208" t="str">
        <f t="shared" ca="1" si="40"/>
        <v>เด็กชาย</v>
      </c>
      <c r="G338" s="208" t="s">
        <v>2157</v>
      </c>
      <c r="H338" s="208" t="s">
        <v>2158</v>
      </c>
      <c r="I338" s="208" t="str">
        <f t="shared" ca="1" si="41"/>
        <v>เด็กชายศิวัช  ธรรมศิริ</v>
      </c>
      <c r="J338" s="208" t="str">
        <f t="shared" si="42"/>
        <v>Mr.Siwatcha  Thammasiri</v>
      </c>
      <c r="K338" s="207" t="str">
        <f t="shared" si="43"/>
        <v>Mr.</v>
      </c>
      <c r="L338" s="208" t="s">
        <v>2409</v>
      </c>
      <c r="M338" s="208" t="s">
        <v>2410</v>
      </c>
      <c r="N338" s="207">
        <v>1</v>
      </c>
      <c r="O338" s="209">
        <v>237378</v>
      </c>
      <c r="P338" s="210">
        <f t="shared" si="44"/>
        <v>39051</v>
      </c>
      <c r="Q338" s="210">
        <f t="shared" ca="1" si="39"/>
        <v>44376</v>
      </c>
      <c r="R338" s="284">
        <f t="shared" ca="1" si="45"/>
        <v>14</v>
      </c>
      <c r="S338" s="203">
        <v>1610601200473</v>
      </c>
      <c r="T338" s="207" t="s">
        <v>1766</v>
      </c>
      <c r="U338" s="207" t="s">
        <v>1766</v>
      </c>
      <c r="V338" s="207"/>
      <c r="X338" s="199">
        <v>1</v>
      </c>
    </row>
    <row r="339" spans="1:25" s="199" customFormat="1" x14ac:dyDescent="0.3">
      <c r="A339" s="207">
        <v>338</v>
      </c>
      <c r="B339" s="207">
        <v>3</v>
      </c>
      <c r="C339" s="207">
        <v>1</v>
      </c>
      <c r="D339" s="207">
        <v>11</v>
      </c>
      <c r="E339" s="207">
        <v>18793</v>
      </c>
      <c r="F339" s="208" t="str">
        <f t="shared" ca="1" si="40"/>
        <v>เด็กชาย</v>
      </c>
      <c r="G339" s="208" t="s">
        <v>2171</v>
      </c>
      <c r="H339" s="208" t="s">
        <v>2172</v>
      </c>
      <c r="I339" s="208" t="str">
        <f t="shared" ca="1" si="41"/>
        <v>เด็กชายสมชาติ  โฉมเกิด</v>
      </c>
      <c r="J339" s="208" t="str">
        <f t="shared" si="42"/>
        <v>Mr.Somchat  Chomkoet</v>
      </c>
      <c r="K339" s="207" t="str">
        <f t="shared" si="43"/>
        <v>Mr.</v>
      </c>
      <c r="L339" s="208" t="s">
        <v>2411</v>
      </c>
      <c r="M339" s="208" t="s">
        <v>2412</v>
      </c>
      <c r="N339" s="207">
        <v>1</v>
      </c>
      <c r="O339" s="209">
        <v>237451</v>
      </c>
      <c r="P339" s="210">
        <f t="shared" si="44"/>
        <v>39124</v>
      </c>
      <c r="Q339" s="210">
        <f t="shared" ca="1" si="39"/>
        <v>44376</v>
      </c>
      <c r="R339" s="284">
        <f t="shared" ca="1" si="45"/>
        <v>14</v>
      </c>
      <c r="S339" s="203">
        <v>1609900823055</v>
      </c>
      <c r="T339" s="207" t="s">
        <v>1766</v>
      </c>
      <c r="U339" s="207" t="s">
        <v>1766</v>
      </c>
      <c r="V339" s="207"/>
      <c r="X339" s="199">
        <v>1</v>
      </c>
    </row>
    <row r="340" spans="1:25" s="199" customFormat="1" x14ac:dyDescent="0.3">
      <c r="A340" s="207">
        <v>339</v>
      </c>
      <c r="B340" s="207">
        <v>3</v>
      </c>
      <c r="C340" s="207">
        <v>1</v>
      </c>
      <c r="D340" s="207">
        <v>12</v>
      </c>
      <c r="E340" s="207">
        <v>18794</v>
      </c>
      <c r="F340" s="208" t="str">
        <f t="shared" ca="1" si="40"/>
        <v>เด็กชาย</v>
      </c>
      <c r="G340" s="208" t="s">
        <v>97</v>
      </c>
      <c r="H340" s="208" t="s">
        <v>2159</v>
      </c>
      <c r="I340" s="208" t="str">
        <f t="shared" ca="1" si="41"/>
        <v>เด็กชายสิรวิชญ์  สุขยืน</v>
      </c>
      <c r="J340" s="208" t="str">
        <f t="shared" si="42"/>
        <v>Mr.Sinwitcha  Sukyuen</v>
      </c>
      <c r="K340" s="207" t="str">
        <f t="shared" si="43"/>
        <v>Mr.</v>
      </c>
      <c r="L340" s="208" t="s">
        <v>2413</v>
      </c>
      <c r="M340" s="208" t="s">
        <v>2414</v>
      </c>
      <c r="N340" s="207">
        <v>1</v>
      </c>
      <c r="O340" s="209">
        <v>237239</v>
      </c>
      <c r="P340" s="210">
        <f t="shared" si="44"/>
        <v>38912</v>
      </c>
      <c r="Q340" s="210">
        <f t="shared" ca="1" si="39"/>
        <v>44376</v>
      </c>
      <c r="R340" s="284">
        <f t="shared" ca="1" si="45"/>
        <v>14</v>
      </c>
      <c r="S340" s="203">
        <v>1619900492709</v>
      </c>
      <c r="T340" s="207" t="s">
        <v>1766</v>
      </c>
      <c r="U340" s="207" t="s">
        <v>1766</v>
      </c>
      <c r="V340" s="207"/>
      <c r="X340" s="199">
        <v>1</v>
      </c>
    </row>
    <row r="341" spans="1:25" s="199" customFormat="1" x14ac:dyDescent="0.3">
      <c r="A341" s="207">
        <v>340</v>
      </c>
      <c r="B341" s="207">
        <v>3</v>
      </c>
      <c r="C341" s="207">
        <v>1</v>
      </c>
      <c r="D341" s="207">
        <v>13</v>
      </c>
      <c r="E341" s="207">
        <v>18797</v>
      </c>
      <c r="F341" s="208" t="str">
        <f t="shared" ca="1" si="40"/>
        <v>เด็กชาย</v>
      </c>
      <c r="G341" s="208" t="s">
        <v>2064</v>
      </c>
      <c r="H341" s="208" t="s">
        <v>140</v>
      </c>
      <c r="I341" s="208" t="str">
        <f t="shared" ca="1" si="41"/>
        <v>เด็กชายอิทธิพล  สุระทร</v>
      </c>
      <c r="J341" s="208" t="str">
        <f t="shared" si="42"/>
        <v>Mr.Itthiphon  Surathon</v>
      </c>
      <c r="K341" s="207" t="str">
        <f t="shared" si="43"/>
        <v>Mr.</v>
      </c>
      <c r="L341" s="208" t="s">
        <v>2417</v>
      </c>
      <c r="M341" s="208" t="s">
        <v>2418</v>
      </c>
      <c r="N341" s="207">
        <v>1</v>
      </c>
      <c r="O341" s="209">
        <v>237283</v>
      </c>
      <c r="P341" s="210">
        <f t="shared" si="44"/>
        <v>38956</v>
      </c>
      <c r="Q341" s="210">
        <f t="shared" ca="1" si="39"/>
        <v>44376</v>
      </c>
      <c r="R341" s="284">
        <f t="shared" ca="1" si="45"/>
        <v>14</v>
      </c>
      <c r="S341" s="203">
        <v>1409903522732</v>
      </c>
      <c r="T341" s="207" t="s">
        <v>1766</v>
      </c>
      <c r="U341" s="207" t="s">
        <v>1766</v>
      </c>
      <c r="V341" s="207"/>
      <c r="X341" s="199">
        <v>1</v>
      </c>
    </row>
    <row r="342" spans="1:25" s="199" customFormat="1" x14ac:dyDescent="0.3">
      <c r="A342" s="207">
        <v>341</v>
      </c>
      <c r="B342" s="207">
        <v>3</v>
      </c>
      <c r="C342" s="207">
        <v>1</v>
      </c>
      <c r="D342" s="207">
        <v>14</v>
      </c>
      <c r="E342" s="207">
        <v>19207</v>
      </c>
      <c r="F342" s="208" t="str">
        <f t="shared" ca="1" si="40"/>
        <v>เด็กชาย</v>
      </c>
      <c r="G342" s="208" t="s">
        <v>4379</v>
      </c>
      <c r="H342" s="208" t="s">
        <v>4032</v>
      </c>
      <c r="I342" s="208" t="str">
        <f t="shared" ca="1" si="41"/>
        <v>เด็กชายกิตติพล  แซ่ย่าง</v>
      </c>
      <c r="J342" s="208" t="str">
        <f t="shared" si="42"/>
        <v>Mr.Kittiphon  Saeyang</v>
      </c>
      <c r="K342" s="207" t="str">
        <f t="shared" si="43"/>
        <v>Mr.</v>
      </c>
      <c r="L342" s="208" t="s">
        <v>4668</v>
      </c>
      <c r="M342" s="208" t="s">
        <v>4906</v>
      </c>
      <c r="N342" s="207">
        <v>1</v>
      </c>
      <c r="O342" s="209">
        <v>237451</v>
      </c>
      <c r="P342" s="210">
        <f t="shared" si="44"/>
        <v>39124</v>
      </c>
      <c r="Q342" s="210">
        <f t="shared" ca="1" si="39"/>
        <v>44376</v>
      </c>
      <c r="R342" s="284">
        <f t="shared" ca="1" si="45"/>
        <v>14</v>
      </c>
      <c r="S342" s="203">
        <v>1620301192068</v>
      </c>
      <c r="T342" s="207" t="s">
        <v>1766</v>
      </c>
      <c r="U342" s="207" t="s">
        <v>1766</v>
      </c>
      <c r="V342" s="207"/>
      <c r="X342" s="199">
        <v>1</v>
      </c>
    </row>
    <row r="343" spans="1:25" s="199" customFormat="1" x14ac:dyDescent="0.3">
      <c r="A343" s="207">
        <v>342</v>
      </c>
      <c r="B343" s="207">
        <v>3</v>
      </c>
      <c r="C343" s="207">
        <v>1</v>
      </c>
      <c r="D343" s="207">
        <v>15</v>
      </c>
      <c r="E343" s="207">
        <v>19209</v>
      </c>
      <c r="F343" s="208" t="str">
        <f t="shared" ca="1" si="40"/>
        <v>เด็กชาย</v>
      </c>
      <c r="G343" s="208" t="s">
        <v>4380</v>
      </c>
      <c r="H343" s="208" t="s">
        <v>4542</v>
      </c>
      <c r="I343" s="208" t="str">
        <f t="shared" ca="1" si="41"/>
        <v>เด็กชายปริตรต์  อิศราวุธพงษา</v>
      </c>
      <c r="J343" s="208" t="str">
        <f t="shared" si="42"/>
        <v>Mr.Parit  Isarawutphongsa</v>
      </c>
      <c r="K343" s="207" t="str">
        <f t="shared" si="43"/>
        <v>Mr.</v>
      </c>
      <c r="L343" s="208" t="s">
        <v>4669</v>
      </c>
      <c r="M343" s="208" t="s">
        <v>4907</v>
      </c>
      <c r="N343" s="207">
        <v>1</v>
      </c>
      <c r="O343" s="209">
        <v>237328</v>
      </c>
      <c r="P343" s="210">
        <f t="shared" si="44"/>
        <v>39001</v>
      </c>
      <c r="Q343" s="210">
        <f t="shared" ca="1" si="39"/>
        <v>44376</v>
      </c>
      <c r="R343" s="284">
        <f t="shared" ca="1" si="45"/>
        <v>14</v>
      </c>
      <c r="S343" s="203">
        <v>1609900807297</v>
      </c>
      <c r="T343" s="207" t="s">
        <v>1766</v>
      </c>
      <c r="U343" s="207" t="s">
        <v>1766</v>
      </c>
      <c r="V343" s="207"/>
      <c r="X343" s="199">
        <v>1</v>
      </c>
    </row>
    <row r="344" spans="1:25" s="199" customFormat="1" x14ac:dyDescent="0.3">
      <c r="A344" s="207">
        <v>343</v>
      </c>
      <c r="B344" s="207">
        <v>3</v>
      </c>
      <c r="C344" s="207">
        <v>1</v>
      </c>
      <c r="D344" s="207">
        <v>16</v>
      </c>
      <c r="E344" s="207">
        <v>19599</v>
      </c>
      <c r="F344" s="208" t="str">
        <f t="shared" ca="1" si="40"/>
        <v>เด็กชาย</v>
      </c>
      <c r="G344" s="208" t="s">
        <v>5306</v>
      </c>
      <c r="H344" s="208" t="s">
        <v>6488</v>
      </c>
      <c r="I344" s="208" t="str">
        <f t="shared" ca="1" si="41"/>
        <v>เด็กชายสิทธิชัย  โคยะทา</v>
      </c>
      <c r="J344" s="208" t="str">
        <f t="shared" si="42"/>
        <v>Mr.Sitthichai  Coyata</v>
      </c>
      <c r="K344" s="207" t="str">
        <f t="shared" si="43"/>
        <v>Mr.</v>
      </c>
      <c r="L344" s="208" t="s">
        <v>5907</v>
      </c>
      <c r="M344" s="208" t="s">
        <v>5908</v>
      </c>
      <c r="N344" s="207">
        <v>1</v>
      </c>
      <c r="O344" s="209">
        <v>237232</v>
      </c>
      <c r="P344" s="210">
        <f t="shared" si="44"/>
        <v>38905</v>
      </c>
      <c r="Q344" s="210">
        <f t="shared" ca="1" si="39"/>
        <v>44376</v>
      </c>
      <c r="R344" s="284">
        <f t="shared" ca="1" si="45"/>
        <v>14</v>
      </c>
      <c r="S344" s="203">
        <v>1619900492261</v>
      </c>
      <c r="T344" s="207" t="s">
        <v>1766</v>
      </c>
      <c r="U344" s="207" t="s">
        <v>1766</v>
      </c>
      <c r="V344" s="207"/>
      <c r="X344" s="199">
        <v>1</v>
      </c>
    </row>
    <row r="345" spans="1:25" s="199" customFormat="1" x14ac:dyDescent="0.3">
      <c r="A345" s="207">
        <v>344</v>
      </c>
      <c r="B345" s="207">
        <v>3</v>
      </c>
      <c r="C345" s="207">
        <v>1</v>
      </c>
      <c r="D345" s="207">
        <v>17</v>
      </c>
      <c r="E345" s="207">
        <v>19600</v>
      </c>
      <c r="F345" s="208" t="s">
        <v>446</v>
      </c>
      <c r="G345" s="208" t="s">
        <v>5307</v>
      </c>
      <c r="H345" s="208" t="s">
        <v>5308</v>
      </c>
      <c r="I345" s="208" t="str">
        <f t="shared" si="41"/>
        <v>เด็กชายชัยมงคล  นุ้ยเย็น</v>
      </c>
      <c r="J345" s="208" t="str">
        <f t="shared" si="42"/>
        <v>Mr.Chaimongkhon  Nuiyen</v>
      </c>
      <c r="K345" s="207" t="str">
        <f t="shared" si="43"/>
        <v>Mr.</v>
      </c>
      <c r="L345" s="208" t="s">
        <v>5909</v>
      </c>
      <c r="M345" s="208" t="s">
        <v>5910</v>
      </c>
      <c r="N345" s="207">
        <v>1</v>
      </c>
      <c r="O345" s="209">
        <v>237169</v>
      </c>
      <c r="P345" s="210">
        <f t="shared" si="44"/>
        <v>38842</v>
      </c>
      <c r="Q345" s="210">
        <f t="shared" ca="1" si="39"/>
        <v>44376</v>
      </c>
      <c r="R345" s="284">
        <f t="shared" ca="1" si="45"/>
        <v>15</v>
      </c>
      <c r="S345" s="203">
        <v>1609900784963</v>
      </c>
      <c r="T345" s="207" t="s">
        <v>1766</v>
      </c>
      <c r="U345" s="207" t="s">
        <v>1766</v>
      </c>
      <c r="V345" s="207"/>
      <c r="X345" s="199">
        <v>1</v>
      </c>
    </row>
    <row r="346" spans="1:25" s="199" customFormat="1" x14ac:dyDescent="0.3">
      <c r="A346" s="207">
        <v>345</v>
      </c>
      <c r="B346" s="207">
        <v>3</v>
      </c>
      <c r="C346" s="207">
        <v>1</v>
      </c>
      <c r="D346" s="207">
        <v>18</v>
      </c>
      <c r="E346" s="207">
        <v>19601</v>
      </c>
      <c r="F346" s="208" t="s">
        <v>446</v>
      </c>
      <c r="G346" s="208" t="s">
        <v>6476</v>
      </c>
      <c r="H346" s="208" t="s">
        <v>5309</v>
      </c>
      <c r="I346" s="208" t="str">
        <f t="shared" si="41"/>
        <v>เด็กชายวงศ์รพีร์  ภู่เกตุ</v>
      </c>
      <c r="J346" s="208" t="str">
        <f t="shared" si="42"/>
        <v>Mr.Wongraphee  Phookhet</v>
      </c>
      <c r="K346" s="207" t="str">
        <f t="shared" si="43"/>
        <v>Mr.</v>
      </c>
      <c r="L346" s="208" t="s">
        <v>6477</v>
      </c>
      <c r="M346" s="208" t="s">
        <v>5911</v>
      </c>
      <c r="N346" s="207">
        <v>1</v>
      </c>
      <c r="O346" s="209">
        <v>237542</v>
      </c>
      <c r="P346" s="210">
        <f t="shared" si="44"/>
        <v>39215</v>
      </c>
      <c r="Q346" s="210">
        <f t="shared" ca="1" si="39"/>
        <v>44376</v>
      </c>
      <c r="R346" s="284">
        <f t="shared" ca="1" si="45"/>
        <v>14</v>
      </c>
      <c r="S346" s="203">
        <v>1601101422249</v>
      </c>
      <c r="T346" s="207" t="s">
        <v>1766</v>
      </c>
      <c r="U346" s="207" t="s">
        <v>1766</v>
      </c>
      <c r="V346" s="207"/>
      <c r="X346" s="199">
        <v>1</v>
      </c>
    </row>
    <row r="347" spans="1:25" s="199" customFormat="1" x14ac:dyDescent="0.3">
      <c r="A347" s="207">
        <v>346</v>
      </c>
      <c r="B347" s="207">
        <v>3</v>
      </c>
      <c r="C347" s="207">
        <v>1</v>
      </c>
      <c r="D347" s="207">
        <v>19</v>
      </c>
      <c r="E347" s="207">
        <v>19602</v>
      </c>
      <c r="F347" s="208" t="s">
        <v>446</v>
      </c>
      <c r="G347" s="208" t="s">
        <v>4326</v>
      </c>
      <c r="H347" s="208" t="s">
        <v>5310</v>
      </c>
      <c r="I347" s="208" t="str">
        <f t="shared" si="41"/>
        <v>เด็กชายวิศรุต  เชิญขวัญ</v>
      </c>
      <c r="J347" s="208" t="str">
        <f t="shared" si="42"/>
        <v>Mr.Wisarut  Chernkhwan</v>
      </c>
      <c r="K347" s="207" t="str">
        <f t="shared" si="43"/>
        <v>Mr.</v>
      </c>
      <c r="L347" s="208" t="s">
        <v>5912</v>
      </c>
      <c r="M347" s="208" t="s">
        <v>5913</v>
      </c>
      <c r="N347" s="207">
        <v>1</v>
      </c>
      <c r="O347" s="209">
        <v>237258</v>
      </c>
      <c r="P347" s="210">
        <f t="shared" si="44"/>
        <v>38931</v>
      </c>
      <c r="Q347" s="210">
        <f t="shared" ca="1" si="39"/>
        <v>44376</v>
      </c>
      <c r="R347" s="284">
        <f t="shared" ca="1" si="45"/>
        <v>14</v>
      </c>
      <c r="S347" s="203">
        <v>1601101415617</v>
      </c>
      <c r="T347" s="207" t="s">
        <v>1766</v>
      </c>
      <c r="U347" s="207" t="s">
        <v>1766</v>
      </c>
      <c r="V347" s="207"/>
      <c r="X347" s="199">
        <v>1</v>
      </c>
    </row>
    <row r="348" spans="1:25" s="199" customFormat="1" x14ac:dyDescent="0.3">
      <c r="A348" s="207">
        <v>347</v>
      </c>
      <c r="B348" s="207">
        <v>3</v>
      </c>
      <c r="C348" s="207">
        <v>1</v>
      </c>
      <c r="D348" s="207">
        <v>20</v>
      </c>
      <c r="E348" s="207">
        <v>19603</v>
      </c>
      <c r="F348" s="208" t="s">
        <v>446</v>
      </c>
      <c r="G348" s="208" t="s">
        <v>5311</v>
      </c>
      <c r="H348" s="208" t="s">
        <v>5312</v>
      </c>
      <c r="I348" s="208" t="str">
        <f t="shared" si="41"/>
        <v>เด็กชายกิตติพศ  บานเย็นงาม</v>
      </c>
      <c r="J348" s="208" t="str">
        <f t="shared" si="42"/>
        <v>Mr.Kittiphot  Banyen-ngam</v>
      </c>
      <c r="K348" s="207" t="str">
        <f t="shared" si="43"/>
        <v>Mr.</v>
      </c>
      <c r="L348" s="208" t="s">
        <v>5914</v>
      </c>
      <c r="M348" s="208" t="s">
        <v>5915</v>
      </c>
      <c r="N348" s="207">
        <v>1</v>
      </c>
      <c r="O348" s="209">
        <v>237242</v>
      </c>
      <c r="P348" s="210">
        <f t="shared" si="44"/>
        <v>38915</v>
      </c>
      <c r="Q348" s="210">
        <f t="shared" ca="1" si="39"/>
        <v>44376</v>
      </c>
      <c r="R348" s="284">
        <f t="shared" ca="1" si="45"/>
        <v>14</v>
      </c>
      <c r="S348" s="203">
        <v>1600501265824</v>
      </c>
      <c r="T348" s="207" t="s">
        <v>1766</v>
      </c>
      <c r="U348" s="207" t="s">
        <v>1766</v>
      </c>
      <c r="V348" s="207"/>
      <c r="X348" s="199">
        <v>1</v>
      </c>
    </row>
    <row r="349" spans="1:25" s="199" customFormat="1" x14ac:dyDescent="0.3">
      <c r="A349" s="207">
        <v>348</v>
      </c>
      <c r="B349" s="207">
        <v>3</v>
      </c>
      <c r="C349" s="207">
        <v>1</v>
      </c>
      <c r="D349" s="207">
        <v>21</v>
      </c>
      <c r="E349" s="207">
        <v>19604</v>
      </c>
      <c r="F349" s="208" t="s">
        <v>446</v>
      </c>
      <c r="G349" s="208" t="s">
        <v>4225</v>
      </c>
      <c r="H349" s="208" t="s">
        <v>5313</v>
      </c>
      <c r="I349" s="208" t="str">
        <f t="shared" si="41"/>
        <v>เด็กชายวุฒิชัย  สุรินทร</v>
      </c>
      <c r="J349" s="208" t="str">
        <f t="shared" si="42"/>
        <v>Mr.Wutthichai  Susithorn</v>
      </c>
      <c r="K349" s="207" t="str">
        <f t="shared" si="43"/>
        <v>Mr.</v>
      </c>
      <c r="L349" s="208" t="s">
        <v>4748</v>
      </c>
      <c r="M349" s="208" t="s">
        <v>5916</v>
      </c>
      <c r="N349" s="207">
        <v>1</v>
      </c>
      <c r="O349" s="209">
        <v>237159</v>
      </c>
      <c r="P349" s="210">
        <f t="shared" si="44"/>
        <v>38832</v>
      </c>
      <c r="Q349" s="210">
        <f t="shared" ca="1" si="39"/>
        <v>44376</v>
      </c>
      <c r="R349" s="284">
        <f t="shared" ca="1" si="45"/>
        <v>15</v>
      </c>
      <c r="S349" s="203">
        <v>1609900783835</v>
      </c>
      <c r="T349" s="207" t="s">
        <v>1766</v>
      </c>
      <c r="U349" s="207" t="s">
        <v>1766</v>
      </c>
      <c r="V349" s="207"/>
      <c r="X349" s="199">
        <v>1</v>
      </c>
    </row>
    <row r="350" spans="1:25" s="199" customFormat="1" x14ac:dyDescent="0.3">
      <c r="A350" s="207">
        <v>349</v>
      </c>
      <c r="B350" s="207">
        <v>3</v>
      </c>
      <c r="C350" s="207">
        <v>1</v>
      </c>
      <c r="D350" s="207">
        <v>22</v>
      </c>
      <c r="E350" s="207">
        <v>19717</v>
      </c>
      <c r="F350" s="208" t="s">
        <v>446</v>
      </c>
      <c r="G350" s="208" t="s">
        <v>6224</v>
      </c>
      <c r="H350" s="208" t="s">
        <v>6225</v>
      </c>
      <c r="I350" s="208" t="str">
        <f t="shared" si="41"/>
        <v>เด็กชายกองทัพ  โรจน์บำรุง</v>
      </c>
      <c r="J350" s="208" t="str">
        <f t="shared" si="42"/>
        <v>Mr.Kongthap  Rotbamrung</v>
      </c>
      <c r="K350" s="207" t="str">
        <f t="shared" si="43"/>
        <v>Mr.</v>
      </c>
      <c r="L350" s="208" t="s">
        <v>6486</v>
      </c>
      <c r="M350" s="208" t="s">
        <v>6487</v>
      </c>
      <c r="N350" s="207">
        <v>1</v>
      </c>
      <c r="O350" s="209">
        <v>237455</v>
      </c>
      <c r="P350" s="210">
        <f t="shared" si="44"/>
        <v>39128</v>
      </c>
      <c r="Q350" s="210">
        <f t="shared" ca="1" si="39"/>
        <v>44376</v>
      </c>
      <c r="R350" s="284">
        <f t="shared" ca="1" si="45"/>
        <v>14</v>
      </c>
      <c r="S350" s="203">
        <v>1629400042429</v>
      </c>
      <c r="T350" s="207" t="s">
        <v>1766</v>
      </c>
      <c r="U350" s="207" t="s">
        <v>1766</v>
      </c>
      <c r="V350" s="207"/>
      <c r="X350" s="199">
        <v>1</v>
      </c>
    </row>
    <row r="351" spans="1:25" x14ac:dyDescent="0.3">
      <c r="A351" s="207">
        <v>350</v>
      </c>
      <c r="B351" s="207">
        <v>3</v>
      </c>
      <c r="C351" s="207">
        <v>1</v>
      </c>
      <c r="D351" s="207">
        <v>23</v>
      </c>
      <c r="E351" s="207">
        <v>18798</v>
      </c>
      <c r="F351" s="208" t="str">
        <f t="shared" ref="F351:F387" ca="1" si="48">IF(R351&gt;=15,IF(N351=1,"นาย","นางสาว"),IF(N351=1,"เด็กชาย","เด็กหญิง"))</f>
        <v>เด็กหญิง</v>
      </c>
      <c r="G351" s="208" t="s">
        <v>2177</v>
      </c>
      <c r="H351" s="208" t="s">
        <v>2178</v>
      </c>
      <c r="I351" s="208" t="str">
        <f t="shared" ca="1" si="41"/>
        <v>เด็กหญิงกานต์พิชชา  ปัญญากาวิน</v>
      </c>
      <c r="J351" s="208" t="str">
        <f t="shared" si="42"/>
        <v>Ms.Kanphitchacha  Panyakawin</v>
      </c>
      <c r="K351" s="207" t="str">
        <f t="shared" si="43"/>
        <v>Ms.</v>
      </c>
      <c r="L351" s="208" t="s">
        <v>4670</v>
      </c>
      <c r="M351" s="208" t="s">
        <v>2419</v>
      </c>
      <c r="N351" s="207">
        <v>2</v>
      </c>
      <c r="O351" s="209">
        <v>237337</v>
      </c>
      <c r="P351" s="210">
        <f t="shared" si="44"/>
        <v>39010</v>
      </c>
      <c r="Q351" s="210">
        <f t="shared" ref="Q351:Q389" ca="1" si="49">TODAY()</f>
        <v>44376</v>
      </c>
      <c r="R351" s="284">
        <f t="shared" ca="1" si="45"/>
        <v>14</v>
      </c>
      <c r="S351" s="203">
        <v>1609900808714</v>
      </c>
      <c r="T351" s="207" t="s">
        <v>1766</v>
      </c>
      <c r="U351" s="207" t="s">
        <v>1766</v>
      </c>
      <c r="W351" s="199"/>
      <c r="X351" s="199">
        <v>1</v>
      </c>
      <c r="Y351" s="199"/>
    </row>
    <row r="352" spans="1:25" s="199" customFormat="1" x14ac:dyDescent="0.3">
      <c r="A352" s="207">
        <v>351</v>
      </c>
      <c r="B352" s="207">
        <v>3</v>
      </c>
      <c r="C352" s="207">
        <v>1</v>
      </c>
      <c r="D352" s="207">
        <v>24</v>
      </c>
      <c r="E352" s="207">
        <v>18799</v>
      </c>
      <c r="F352" s="208" t="str">
        <f t="shared" ca="1" si="48"/>
        <v>เด็กหญิง</v>
      </c>
      <c r="G352" s="208" t="s">
        <v>426</v>
      </c>
      <c r="H352" s="208" t="s">
        <v>2179</v>
      </c>
      <c r="I352" s="208" t="str">
        <f t="shared" ca="1" si="41"/>
        <v>เด็กหญิงเจนจิรา  หอมหวาน</v>
      </c>
      <c r="J352" s="208" t="str">
        <f t="shared" si="42"/>
        <v>Ms.Chenchira  Homwan</v>
      </c>
      <c r="K352" s="207" t="str">
        <f t="shared" si="43"/>
        <v>Ms.</v>
      </c>
      <c r="L352" s="208" t="s">
        <v>2020</v>
      </c>
      <c r="M352" s="208" t="s">
        <v>2420</v>
      </c>
      <c r="N352" s="207">
        <v>2</v>
      </c>
      <c r="O352" s="209">
        <v>237342</v>
      </c>
      <c r="P352" s="210">
        <f t="shared" si="44"/>
        <v>39015</v>
      </c>
      <c r="Q352" s="210">
        <f t="shared" ca="1" si="49"/>
        <v>44376</v>
      </c>
      <c r="R352" s="284">
        <f t="shared" ca="1" si="45"/>
        <v>14</v>
      </c>
      <c r="S352" s="203">
        <v>1102170081639</v>
      </c>
      <c r="T352" s="207" t="s">
        <v>1766</v>
      </c>
      <c r="U352" s="207" t="s">
        <v>1766</v>
      </c>
      <c r="V352" s="207"/>
      <c r="X352" s="199">
        <v>1</v>
      </c>
    </row>
    <row r="353" spans="1:24" s="199" customFormat="1" x14ac:dyDescent="0.3">
      <c r="A353" s="207">
        <v>352</v>
      </c>
      <c r="B353" s="207">
        <v>3</v>
      </c>
      <c r="C353" s="207">
        <v>1</v>
      </c>
      <c r="D353" s="207">
        <v>25</v>
      </c>
      <c r="E353" s="207">
        <v>18800</v>
      </c>
      <c r="F353" s="208" t="str">
        <f t="shared" ca="1" si="48"/>
        <v>นางสาว</v>
      </c>
      <c r="G353" s="208" t="s">
        <v>2043</v>
      </c>
      <c r="H353" s="208" t="s">
        <v>2044</v>
      </c>
      <c r="I353" s="208" t="str">
        <f t="shared" ca="1" si="41"/>
        <v>นางสาวชุติมา  จันทร์สมบัติ</v>
      </c>
      <c r="J353" s="208" t="str">
        <f t="shared" si="42"/>
        <v>Ms.Chutima  Chansombat</v>
      </c>
      <c r="K353" s="207" t="str">
        <f t="shared" si="43"/>
        <v>Ms.</v>
      </c>
      <c r="L353" s="208" t="s">
        <v>2421</v>
      </c>
      <c r="M353" s="208" t="s">
        <v>2422</v>
      </c>
      <c r="N353" s="207">
        <v>2</v>
      </c>
      <c r="O353" s="209">
        <v>237106</v>
      </c>
      <c r="P353" s="210">
        <f t="shared" si="44"/>
        <v>38779</v>
      </c>
      <c r="Q353" s="210">
        <f t="shared" ca="1" si="49"/>
        <v>44376</v>
      </c>
      <c r="R353" s="284">
        <f t="shared" ca="1" si="45"/>
        <v>15</v>
      </c>
      <c r="S353" s="203">
        <v>1600101999146</v>
      </c>
      <c r="T353" s="207" t="s">
        <v>1766</v>
      </c>
      <c r="U353" s="207" t="s">
        <v>1766</v>
      </c>
      <c r="V353" s="207"/>
      <c r="X353" s="199">
        <v>1</v>
      </c>
    </row>
    <row r="354" spans="1:24" s="199" customFormat="1" x14ac:dyDescent="0.3">
      <c r="A354" s="207">
        <v>353</v>
      </c>
      <c r="B354" s="207">
        <v>3</v>
      </c>
      <c r="C354" s="207">
        <v>1</v>
      </c>
      <c r="D354" s="207">
        <v>26</v>
      </c>
      <c r="E354" s="207">
        <v>18801</v>
      </c>
      <c r="F354" s="208" t="str">
        <f t="shared" ca="1" si="48"/>
        <v>นางสาว</v>
      </c>
      <c r="G354" s="208" t="s">
        <v>2184</v>
      </c>
      <c r="H354" s="208" t="s">
        <v>2185</v>
      </c>
      <c r="I354" s="208" t="str">
        <f t="shared" ca="1" si="41"/>
        <v>นางสาวณัฐิดา  ฉัยยายนต์</v>
      </c>
      <c r="J354" s="208" t="str">
        <f t="shared" si="42"/>
        <v>Ms.Natda  Chaiyayon</v>
      </c>
      <c r="K354" s="207" t="str">
        <f t="shared" si="43"/>
        <v>Ms.</v>
      </c>
      <c r="L354" s="208" t="s">
        <v>2423</v>
      </c>
      <c r="M354" s="208" t="s">
        <v>2424</v>
      </c>
      <c r="N354" s="207">
        <v>2</v>
      </c>
      <c r="O354" s="209">
        <v>237076</v>
      </c>
      <c r="P354" s="210">
        <f t="shared" si="44"/>
        <v>38749</v>
      </c>
      <c r="Q354" s="210">
        <f t="shared" ca="1" si="49"/>
        <v>44376</v>
      </c>
      <c r="R354" s="284">
        <f t="shared" ca="1" si="45"/>
        <v>15</v>
      </c>
      <c r="S354" s="203">
        <v>1129800161721</v>
      </c>
      <c r="T354" s="207" t="s">
        <v>1766</v>
      </c>
      <c r="U354" s="207" t="s">
        <v>1766</v>
      </c>
      <c r="V354" s="207"/>
      <c r="X354" s="199">
        <v>1</v>
      </c>
    </row>
    <row r="355" spans="1:24" s="199" customFormat="1" x14ac:dyDescent="0.3">
      <c r="A355" s="207">
        <v>354</v>
      </c>
      <c r="B355" s="207">
        <v>3</v>
      </c>
      <c r="C355" s="207">
        <v>1</v>
      </c>
      <c r="D355" s="207">
        <v>27</v>
      </c>
      <c r="E355" s="207">
        <v>18802</v>
      </c>
      <c r="F355" s="208" t="str">
        <f t="shared" ca="1" si="48"/>
        <v>เด็กหญิง</v>
      </c>
      <c r="G355" s="208" t="s">
        <v>2055</v>
      </c>
      <c r="H355" s="208" t="s">
        <v>2056</v>
      </c>
      <c r="I355" s="208" t="str">
        <f t="shared" ca="1" si="41"/>
        <v>เด็กหญิงนัทรนันท์  โพธิ์กลัด</v>
      </c>
      <c r="J355" s="208" t="str">
        <f t="shared" si="42"/>
        <v>Ms.Natranan  Phoklat</v>
      </c>
      <c r="K355" s="207" t="str">
        <f t="shared" si="43"/>
        <v>Ms.</v>
      </c>
      <c r="L355" s="208" t="s">
        <v>2425</v>
      </c>
      <c r="M355" s="208" t="s">
        <v>2426</v>
      </c>
      <c r="N355" s="207">
        <v>2</v>
      </c>
      <c r="O355" s="209">
        <v>237294</v>
      </c>
      <c r="P355" s="210">
        <f t="shared" si="44"/>
        <v>38967</v>
      </c>
      <c r="Q355" s="210">
        <f t="shared" ca="1" si="49"/>
        <v>44376</v>
      </c>
      <c r="R355" s="284">
        <f t="shared" ca="1" si="45"/>
        <v>14</v>
      </c>
      <c r="S355" s="203">
        <v>1609900802139</v>
      </c>
      <c r="T355" s="207" t="s">
        <v>1766</v>
      </c>
      <c r="U355" s="207" t="s">
        <v>1766</v>
      </c>
      <c r="V355" s="207"/>
      <c r="X355" s="199">
        <v>1</v>
      </c>
    </row>
    <row r="356" spans="1:24" s="199" customFormat="1" x14ac:dyDescent="0.3">
      <c r="A356" s="207">
        <v>355</v>
      </c>
      <c r="B356" s="207">
        <v>3</v>
      </c>
      <c r="C356" s="207">
        <v>1</v>
      </c>
      <c r="D356" s="207">
        <v>28</v>
      </c>
      <c r="E356" s="207">
        <v>18803</v>
      </c>
      <c r="F356" s="208" t="str">
        <f t="shared" ca="1" si="48"/>
        <v>เด็กหญิง</v>
      </c>
      <c r="G356" s="208" t="s">
        <v>5254</v>
      </c>
      <c r="H356" s="208" t="s">
        <v>5253</v>
      </c>
      <c r="I356" s="208" t="str">
        <f t="shared" ca="1" si="41"/>
        <v>เด็กหญิงรินทร์ลิตา  อั่วหวงน</v>
      </c>
      <c r="J356" s="208" t="str">
        <f t="shared" si="42"/>
        <v>Ms.Rinlita  Uangaun</v>
      </c>
      <c r="K356" s="207" t="str">
        <f t="shared" si="43"/>
        <v>Ms.</v>
      </c>
      <c r="L356" s="208" t="s">
        <v>5255</v>
      </c>
      <c r="M356" s="208" t="s">
        <v>5257</v>
      </c>
      <c r="N356" s="207">
        <v>2</v>
      </c>
      <c r="O356" s="209">
        <v>237483</v>
      </c>
      <c r="P356" s="210">
        <f t="shared" si="44"/>
        <v>39156</v>
      </c>
      <c r="Q356" s="210">
        <f t="shared" ca="1" si="49"/>
        <v>44376</v>
      </c>
      <c r="R356" s="284">
        <f t="shared" ca="1" si="45"/>
        <v>14</v>
      </c>
      <c r="S356" s="203">
        <v>1600501268751</v>
      </c>
      <c r="T356" s="207" t="s">
        <v>1766</v>
      </c>
      <c r="U356" s="207" t="s">
        <v>1766</v>
      </c>
      <c r="V356" s="207"/>
      <c r="X356" s="199">
        <v>1</v>
      </c>
    </row>
    <row r="357" spans="1:24" s="199" customFormat="1" x14ac:dyDescent="0.3">
      <c r="A357" s="207">
        <v>356</v>
      </c>
      <c r="B357" s="207">
        <v>3</v>
      </c>
      <c r="C357" s="207">
        <v>1</v>
      </c>
      <c r="D357" s="207">
        <v>29</v>
      </c>
      <c r="E357" s="207">
        <v>18804</v>
      </c>
      <c r="F357" s="208" t="str">
        <f t="shared" ca="1" si="48"/>
        <v>เด็กหญิง</v>
      </c>
      <c r="G357" s="208" t="s">
        <v>2047</v>
      </c>
      <c r="H357" s="208" t="s">
        <v>2048</v>
      </c>
      <c r="I357" s="208" t="str">
        <f t="shared" ca="1" si="41"/>
        <v>เด็กหญิงนารีรัตน์  ลับไพรี</v>
      </c>
      <c r="J357" s="208" t="str">
        <f t="shared" si="42"/>
        <v>Ms.Narirat  Lapphairi</v>
      </c>
      <c r="K357" s="207" t="str">
        <f t="shared" si="43"/>
        <v>Ms.</v>
      </c>
      <c r="L357" s="208" t="s">
        <v>2427</v>
      </c>
      <c r="M357" s="208" t="s">
        <v>2428</v>
      </c>
      <c r="N357" s="207">
        <v>2</v>
      </c>
      <c r="O357" s="209">
        <v>237331</v>
      </c>
      <c r="P357" s="210">
        <f t="shared" si="44"/>
        <v>39004</v>
      </c>
      <c r="Q357" s="210">
        <f t="shared" ca="1" si="49"/>
        <v>44376</v>
      </c>
      <c r="R357" s="284">
        <f t="shared" ca="1" si="45"/>
        <v>14</v>
      </c>
      <c r="S357" s="203">
        <v>1659902366255</v>
      </c>
      <c r="T357" s="207" t="s">
        <v>1766</v>
      </c>
      <c r="U357" s="207" t="s">
        <v>1766</v>
      </c>
      <c r="V357" s="207"/>
      <c r="X357" s="199">
        <v>1</v>
      </c>
    </row>
    <row r="358" spans="1:24" s="199" customFormat="1" x14ac:dyDescent="0.3">
      <c r="A358" s="207">
        <v>357</v>
      </c>
      <c r="B358" s="207">
        <v>3</v>
      </c>
      <c r="C358" s="207">
        <v>1</v>
      </c>
      <c r="D358" s="207">
        <v>30</v>
      </c>
      <c r="E358" s="207">
        <v>18805</v>
      </c>
      <c r="F358" s="208" t="str">
        <f t="shared" ca="1" si="48"/>
        <v>เด็กหญิง</v>
      </c>
      <c r="G358" s="208" t="s">
        <v>2053</v>
      </c>
      <c r="H358" s="208" t="s">
        <v>2054</v>
      </c>
      <c r="I358" s="208" t="str">
        <f t="shared" ca="1" si="41"/>
        <v>เด็กหญิงเพชรลดา  เทียนงาม</v>
      </c>
      <c r="J358" s="208" t="str">
        <f t="shared" si="42"/>
        <v>Ms.Phetlada  Thianngam</v>
      </c>
      <c r="K358" s="207" t="str">
        <f t="shared" si="43"/>
        <v>Ms.</v>
      </c>
      <c r="L358" s="208" t="s">
        <v>2429</v>
      </c>
      <c r="M358" s="208" t="s">
        <v>2430</v>
      </c>
      <c r="N358" s="207">
        <v>2</v>
      </c>
      <c r="O358" s="209">
        <v>237317</v>
      </c>
      <c r="P358" s="210">
        <f t="shared" si="44"/>
        <v>38990</v>
      </c>
      <c r="Q358" s="210">
        <f t="shared" ca="1" si="49"/>
        <v>44376</v>
      </c>
      <c r="R358" s="284">
        <f t="shared" ca="1" si="45"/>
        <v>14</v>
      </c>
      <c r="S358" s="203">
        <v>1609900805804</v>
      </c>
      <c r="T358" s="207" t="s">
        <v>1766</v>
      </c>
      <c r="U358" s="207" t="s">
        <v>1766</v>
      </c>
      <c r="V358" s="207"/>
      <c r="X358" s="199">
        <v>1</v>
      </c>
    </row>
    <row r="359" spans="1:24" s="199" customFormat="1" x14ac:dyDescent="0.3">
      <c r="A359" s="207">
        <v>358</v>
      </c>
      <c r="B359" s="207">
        <v>3</v>
      </c>
      <c r="C359" s="207">
        <v>1</v>
      </c>
      <c r="D359" s="207">
        <v>31</v>
      </c>
      <c r="E359" s="207">
        <v>18807</v>
      </c>
      <c r="F359" s="208" t="str">
        <f t="shared" ca="1" si="48"/>
        <v>นางสาว</v>
      </c>
      <c r="G359" s="208" t="s">
        <v>403</v>
      </c>
      <c r="H359" s="208" t="s">
        <v>2059</v>
      </c>
      <c r="I359" s="208" t="str">
        <f t="shared" ca="1" si="41"/>
        <v>นางสาววรัญญา  ง่วนพริ้ง</v>
      </c>
      <c r="J359" s="208" t="str">
        <f t="shared" si="42"/>
        <v>Ms.Waranya  Nguanphring</v>
      </c>
      <c r="K359" s="207" t="str">
        <f t="shared" si="43"/>
        <v>Ms.</v>
      </c>
      <c r="L359" s="208" t="s">
        <v>2432</v>
      </c>
      <c r="M359" s="208" t="s">
        <v>2433</v>
      </c>
      <c r="N359" s="207">
        <v>2</v>
      </c>
      <c r="O359" s="209">
        <v>237184</v>
      </c>
      <c r="P359" s="210">
        <f t="shared" si="44"/>
        <v>38857</v>
      </c>
      <c r="Q359" s="210">
        <f t="shared" ca="1" si="49"/>
        <v>44376</v>
      </c>
      <c r="R359" s="284">
        <f t="shared" ca="1" si="45"/>
        <v>15</v>
      </c>
      <c r="S359" s="203">
        <v>1600102002919</v>
      </c>
      <c r="T359" s="207" t="s">
        <v>1766</v>
      </c>
      <c r="U359" s="207" t="s">
        <v>1766</v>
      </c>
      <c r="V359" s="207"/>
      <c r="X359" s="199">
        <v>1</v>
      </c>
    </row>
    <row r="360" spans="1:24" s="199" customFormat="1" x14ac:dyDescent="0.3">
      <c r="A360" s="207">
        <v>359</v>
      </c>
      <c r="B360" s="207">
        <v>3</v>
      </c>
      <c r="C360" s="207">
        <v>1</v>
      </c>
      <c r="D360" s="207">
        <v>32</v>
      </c>
      <c r="E360" s="207">
        <v>18808</v>
      </c>
      <c r="F360" s="208" t="str">
        <f t="shared" ca="1" si="48"/>
        <v>เด็กหญิง</v>
      </c>
      <c r="G360" s="208" t="s">
        <v>2195</v>
      </c>
      <c r="H360" s="208" t="s">
        <v>334</v>
      </c>
      <c r="I360" s="208" t="str">
        <f t="shared" ca="1" si="41"/>
        <v>เด็กหญิงวันดี  ศรีสุข</v>
      </c>
      <c r="J360" s="208" t="str">
        <f t="shared" si="42"/>
        <v>Ms.Wandi  Sisuk</v>
      </c>
      <c r="K360" s="207" t="str">
        <f t="shared" si="43"/>
        <v>Ms.</v>
      </c>
      <c r="L360" s="208" t="s">
        <v>2434</v>
      </c>
      <c r="M360" s="208" t="s">
        <v>2435</v>
      </c>
      <c r="N360" s="207">
        <v>2</v>
      </c>
      <c r="O360" s="209">
        <v>237293</v>
      </c>
      <c r="P360" s="210">
        <f t="shared" si="44"/>
        <v>38966</v>
      </c>
      <c r="Q360" s="210">
        <f t="shared" ca="1" si="49"/>
        <v>44376</v>
      </c>
      <c r="R360" s="284">
        <f t="shared" ca="1" si="45"/>
        <v>14</v>
      </c>
      <c r="S360" s="203">
        <v>1600102008305</v>
      </c>
      <c r="T360" s="207" t="s">
        <v>1766</v>
      </c>
      <c r="U360" s="207" t="s">
        <v>1766</v>
      </c>
      <c r="V360" s="207"/>
      <c r="X360" s="199">
        <v>1</v>
      </c>
    </row>
    <row r="361" spans="1:24" s="199" customFormat="1" x14ac:dyDescent="0.3">
      <c r="A361" s="207">
        <v>360</v>
      </c>
      <c r="B361" s="207">
        <v>3</v>
      </c>
      <c r="C361" s="207">
        <v>1</v>
      </c>
      <c r="D361" s="207">
        <v>33</v>
      </c>
      <c r="E361" s="207">
        <v>18809</v>
      </c>
      <c r="F361" s="208" t="str">
        <f t="shared" ca="1" si="48"/>
        <v>เด็กหญิง</v>
      </c>
      <c r="G361" s="208" t="s">
        <v>2067</v>
      </c>
      <c r="H361" s="208" t="s">
        <v>119</v>
      </c>
      <c r="I361" s="208" t="str">
        <f t="shared" ca="1" si="41"/>
        <v>เด็กหญิงวาสนา  หวังดี</v>
      </c>
      <c r="J361" s="208" t="str">
        <f t="shared" si="42"/>
        <v>Ms.Watsana  Wangdi</v>
      </c>
      <c r="K361" s="207" t="str">
        <f t="shared" si="43"/>
        <v>Ms.</v>
      </c>
      <c r="L361" s="208" t="s">
        <v>2436</v>
      </c>
      <c r="M361" s="208" t="s">
        <v>2437</v>
      </c>
      <c r="N361" s="207">
        <v>2</v>
      </c>
      <c r="O361" s="209">
        <v>237239</v>
      </c>
      <c r="P361" s="210">
        <f t="shared" si="44"/>
        <v>38912</v>
      </c>
      <c r="Q361" s="210">
        <f t="shared" ca="1" si="49"/>
        <v>44376</v>
      </c>
      <c r="R361" s="284">
        <f t="shared" ca="1" si="45"/>
        <v>14</v>
      </c>
      <c r="S361" s="203">
        <v>1609900794373</v>
      </c>
      <c r="T361" s="207" t="s">
        <v>1766</v>
      </c>
      <c r="U361" s="207" t="s">
        <v>1766</v>
      </c>
      <c r="V361" s="207"/>
      <c r="X361" s="199">
        <v>1</v>
      </c>
    </row>
    <row r="362" spans="1:24" s="199" customFormat="1" x14ac:dyDescent="0.3">
      <c r="A362" s="207">
        <v>361</v>
      </c>
      <c r="B362" s="207">
        <v>3</v>
      </c>
      <c r="C362" s="207">
        <v>1</v>
      </c>
      <c r="D362" s="207">
        <v>34</v>
      </c>
      <c r="E362" s="207">
        <v>18810</v>
      </c>
      <c r="F362" s="208" t="str">
        <f t="shared" ca="1" si="48"/>
        <v>เด็กหญิง</v>
      </c>
      <c r="G362" s="208" t="s">
        <v>2062</v>
      </c>
      <c r="H362" s="208" t="s">
        <v>2063</v>
      </c>
      <c r="I362" s="208" t="str">
        <f t="shared" ca="1" si="41"/>
        <v>เด็กหญิงอลีณา  มูลสรวง</v>
      </c>
      <c r="J362" s="208" t="str">
        <f t="shared" si="42"/>
        <v>Ms.Alina  Munsuang</v>
      </c>
      <c r="K362" s="207" t="str">
        <f t="shared" si="43"/>
        <v>Ms.</v>
      </c>
      <c r="L362" s="208" t="s">
        <v>2438</v>
      </c>
      <c r="M362" s="208" t="s">
        <v>2439</v>
      </c>
      <c r="N362" s="207">
        <v>2</v>
      </c>
      <c r="O362" s="209">
        <v>237409</v>
      </c>
      <c r="P362" s="210">
        <f t="shared" si="44"/>
        <v>39082</v>
      </c>
      <c r="Q362" s="210">
        <f t="shared" ca="1" si="49"/>
        <v>44376</v>
      </c>
      <c r="R362" s="284">
        <f t="shared" ca="1" si="45"/>
        <v>14</v>
      </c>
      <c r="S362" s="203">
        <v>1139600398973</v>
      </c>
      <c r="T362" s="207" t="s">
        <v>1766</v>
      </c>
      <c r="U362" s="207" t="s">
        <v>1766</v>
      </c>
      <c r="V362" s="207"/>
      <c r="X362" s="199">
        <v>1</v>
      </c>
    </row>
    <row r="363" spans="1:24" s="199" customFormat="1" x14ac:dyDescent="0.3">
      <c r="A363" s="207">
        <v>362</v>
      </c>
      <c r="B363" s="207">
        <v>3</v>
      </c>
      <c r="C363" s="207">
        <v>1</v>
      </c>
      <c r="D363" s="207">
        <v>35</v>
      </c>
      <c r="E363" s="207">
        <v>18811</v>
      </c>
      <c r="F363" s="208" t="str">
        <f t="shared" ca="1" si="48"/>
        <v>เด็กหญิง</v>
      </c>
      <c r="G363" s="208" t="s">
        <v>2060</v>
      </c>
      <c r="H363" s="208" t="s">
        <v>2061</v>
      </c>
      <c r="I363" s="208" t="str">
        <f t="shared" ca="1" si="41"/>
        <v>เด็กหญิงอารียา  บุตรดี</v>
      </c>
      <c r="J363" s="208" t="str">
        <f t="shared" si="42"/>
        <v>Ms.Ariya  Butdi</v>
      </c>
      <c r="K363" s="207" t="str">
        <f t="shared" si="43"/>
        <v>Ms.</v>
      </c>
      <c r="L363" s="208" t="s">
        <v>2440</v>
      </c>
      <c r="M363" s="208" t="s">
        <v>2441</v>
      </c>
      <c r="N363" s="207">
        <v>2</v>
      </c>
      <c r="O363" s="209">
        <v>237356</v>
      </c>
      <c r="P363" s="210">
        <f t="shared" si="44"/>
        <v>39029</v>
      </c>
      <c r="Q363" s="210">
        <f t="shared" ca="1" si="49"/>
        <v>44376</v>
      </c>
      <c r="R363" s="284">
        <f t="shared" ca="1" si="45"/>
        <v>14</v>
      </c>
      <c r="S363" s="203">
        <v>1609900811481</v>
      </c>
      <c r="T363" s="207" t="s">
        <v>1766</v>
      </c>
      <c r="U363" s="207" t="s">
        <v>1766</v>
      </c>
      <c r="V363" s="207"/>
      <c r="X363" s="199">
        <v>1</v>
      </c>
    </row>
    <row r="364" spans="1:24" s="199" customFormat="1" x14ac:dyDescent="0.3">
      <c r="A364" s="207">
        <v>363</v>
      </c>
      <c r="B364" s="207">
        <v>3</v>
      </c>
      <c r="C364" s="207">
        <v>2</v>
      </c>
      <c r="D364" s="207">
        <v>1</v>
      </c>
      <c r="E364" s="207">
        <v>18813</v>
      </c>
      <c r="F364" s="208" t="str">
        <f t="shared" ca="1" si="48"/>
        <v>เด็กชาย</v>
      </c>
      <c r="G364" s="208" t="s">
        <v>2108</v>
      </c>
      <c r="H364" s="208" t="s">
        <v>2109</v>
      </c>
      <c r="I364" s="208" t="str">
        <f t="shared" ca="1" si="41"/>
        <v>เด็กชายจักรกฤช  ทิมพูล</v>
      </c>
      <c r="J364" s="208" t="str">
        <f t="shared" si="42"/>
        <v>Mr.Chakkrakrit  Thimphun</v>
      </c>
      <c r="K364" s="207" t="str">
        <f t="shared" si="43"/>
        <v>Mr.</v>
      </c>
      <c r="L364" s="208" t="s">
        <v>2442</v>
      </c>
      <c r="M364" s="208" t="s">
        <v>2443</v>
      </c>
      <c r="N364" s="207">
        <v>1</v>
      </c>
      <c r="O364" s="209">
        <v>237242</v>
      </c>
      <c r="P364" s="210">
        <f t="shared" si="44"/>
        <v>38915</v>
      </c>
      <c r="Q364" s="210">
        <f t="shared" ca="1" si="49"/>
        <v>44376</v>
      </c>
      <c r="R364" s="284">
        <f t="shared" ca="1" si="45"/>
        <v>14</v>
      </c>
      <c r="S364" s="203">
        <v>1609900794837</v>
      </c>
      <c r="T364" s="207" t="s">
        <v>1766</v>
      </c>
      <c r="U364" s="207" t="s">
        <v>1766</v>
      </c>
      <c r="V364" s="207"/>
      <c r="X364" s="199">
        <v>1</v>
      </c>
    </row>
    <row r="365" spans="1:24" s="199" customFormat="1" x14ac:dyDescent="0.3">
      <c r="A365" s="207">
        <v>364</v>
      </c>
      <c r="B365" s="207">
        <v>3</v>
      </c>
      <c r="C365" s="207">
        <v>2</v>
      </c>
      <c r="D365" s="207">
        <v>2</v>
      </c>
      <c r="E365" s="207">
        <v>18814</v>
      </c>
      <c r="F365" s="208" t="str">
        <f t="shared" ca="1" si="48"/>
        <v>เด็กชาย</v>
      </c>
      <c r="G365" s="208" t="s">
        <v>315</v>
      </c>
      <c r="H365" s="208" t="s">
        <v>250</v>
      </c>
      <c r="I365" s="208" t="str">
        <f t="shared" ca="1" si="41"/>
        <v>เด็กชายจักรพงษ์  เรืองขำ</v>
      </c>
      <c r="J365" s="208" t="str">
        <f t="shared" si="42"/>
        <v>Mr.Chakkraphong  Rueangkham</v>
      </c>
      <c r="K365" s="207" t="str">
        <f t="shared" si="43"/>
        <v>Mr.</v>
      </c>
      <c r="L365" s="208" t="s">
        <v>2444</v>
      </c>
      <c r="M365" s="208" t="s">
        <v>2445</v>
      </c>
      <c r="N365" s="207">
        <v>1</v>
      </c>
      <c r="O365" s="209">
        <v>237269</v>
      </c>
      <c r="P365" s="210">
        <f t="shared" si="44"/>
        <v>38942</v>
      </c>
      <c r="Q365" s="210">
        <f t="shared" ca="1" si="49"/>
        <v>44376</v>
      </c>
      <c r="R365" s="284">
        <f t="shared" ca="1" si="45"/>
        <v>14</v>
      </c>
      <c r="S365" s="203">
        <v>1609900797887</v>
      </c>
      <c r="T365" s="207" t="s">
        <v>1766</v>
      </c>
      <c r="U365" s="207" t="s">
        <v>1766</v>
      </c>
      <c r="V365" s="207"/>
      <c r="X365" s="199">
        <v>1</v>
      </c>
    </row>
    <row r="366" spans="1:24" s="199" customFormat="1" x14ac:dyDescent="0.3">
      <c r="A366" s="207">
        <v>365</v>
      </c>
      <c r="B366" s="207">
        <v>3</v>
      </c>
      <c r="C366" s="207">
        <v>2</v>
      </c>
      <c r="D366" s="207">
        <v>3</v>
      </c>
      <c r="E366" s="207">
        <v>18816</v>
      </c>
      <c r="F366" s="208" t="str">
        <f t="shared" ca="1" si="48"/>
        <v>เด็กชาย</v>
      </c>
      <c r="G366" s="208" t="s">
        <v>2087</v>
      </c>
      <c r="H366" s="208" t="s">
        <v>2088</v>
      </c>
      <c r="I366" s="208" t="str">
        <f t="shared" ca="1" si="41"/>
        <v>เด็กชายชนะพล  ชุ่มกมล</v>
      </c>
      <c r="J366" s="208" t="str">
        <f t="shared" si="42"/>
        <v>Mr.Chanaphon  Chumkamon</v>
      </c>
      <c r="K366" s="207" t="str">
        <f t="shared" si="43"/>
        <v>Mr.</v>
      </c>
      <c r="L366" s="208" t="s">
        <v>2446</v>
      </c>
      <c r="M366" s="208" t="s">
        <v>2447</v>
      </c>
      <c r="N366" s="207">
        <v>1</v>
      </c>
      <c r="O366" s="209">
        <v>237396</v>
      </c>
      <c r="P366" s="210">
        <f t="shared" si="44"/>
        <v>39069</v>
      </c>
      <c r="Q366" s="210">
        <f t="shared" ca="1" si="49"/>
        <v>44376</v>
      </c>
      <c r="R366" s="284">
        <f t="shared" ca="1" si="45"/>
        <v>14</v>
      </c>
      <c r="S366" s="203">
        <v>1609900816091</v>
      </c>
      <c r="T366" s="207" t="s">
        <v>1766</v>
      </c>
      <c r="U366" s="207" t="s">
        <v>1766</v>
      </c>
      <c r="V366" s="207"/>
      <c r="X366" s="199">
        <v>1</v>
      </c>
    </row>
    <row r="367" spans="1:24" s="199" customFormat="1" x14ac:dyDescent="0.3">
      <c r="A367" s="207">
        <v>366</v>
      </c>
      <c r="B367" s="207">
        <v>3</v>
      </c>
      <c r="C367" s="207">
        <v>2</v>
      </c>
      <c r="D367" s="207">
        <v>4</v>
      </c>
      <c r="E367" s="207">
        <v>18817</v>
      </c>
      <c r="F367" s="208" t="str">
        <f t="shared" ca="1" si="48"/>
        <v>เด็กชาย</v>
      </c>
      <c r="G367" s="208" t="s">
        <v>1821</v>
      </c>
      <c r="H367" s="208" t="s">
        <v>2126</v>
      </c>
      <c r="I367" s="208" t="str">
        <f t="shared" ca="1" si="41"/>
        <v>เด็กชายณัฐดนัย  บุญลอย</v>
      </c>
      <c r="J367" s="208" t="str">
        <f t="shared" si="42"/>
        <v>Mr.Natthadanai  Bunloi</v>
      </c>
      <c r="K367" s="207" t="str">
        <f t="shared" si="43"/>
        <v>Mr.</v>
      </c>
      <c r="L367" s="208" t="s">
        <v>2448</v>
      </c>
      <c r="M367" s="208" t="s">
        <v>2449</v>
      </c>
      <c r="N367" s="207">
        <v>1</v>
      </c>
      <c r="O367" s="209">
        <v>237292</v>
      </c>
      <c r="P367" s="210">
        <f t="shared" si="44"/>
        <v>38965</v>
      </c>
      <c r="Q367" s="210">
        <f t="shared" ca="1" si="49"/>
        <v>44376</v>
      </c>
      <c r="R367" s="284">
        <f t="shared" ca="1" si="45"/>
        <v>14</v>
      </c>
      <c r="S367" s="203">
        <v>1609900801761</v>
      </c>
      <c r="T367" s="207" t="s">
        <v>1766</v>
      </c>
      <c r="U367" s="207" t="s">
        <v>1766</v>
      </c>
      <c r="V367" s="207"/>
      <c r="X367" s="199">
        <v>1</v>
      </c>
    </row>
    <row r="368" spans="1:24" s="199" customFormat="1" x14ac:dyDescent="0.3">
      <c r="A368" s="207">
        <v>367</v>
      </c>
      <c r="B368" s="207">
        <v>3</v>
      </c>
      <c r="C368" s="207">
        <v>2</v>
      </c>
      <c r="D368" s="207">
        <v>5</v>
      </c>
      <c r="E368" s="207">
        <v>18818</v>
      </c>
      <c r="F368" s="208" t="str">
        <f t="shared" ca="1" si="48"/>
        <v>นาย</v>
      </c>
      <c r="G368" s="208" t="s">
        <v>1615</v>
      </c>
      <c r="H368" s="208" t="s">
        <v>1860</v>
      </c>
      <c r="I368" s="208" t="str">
        <f t="shared" ca="1" si="41"/>
        <v>นายณัฐพงศ์  แวงวรรณ</v>
      </c>
      <c r="J368" s="208" t="str">
        <f t="shared" si="42"/>
        <v>Mr.Natthaphong  Waengwan</v>
      </c>
      <c r="K368" s="207" t="str">
        <f t="shared" si="43"/>
        <v>Mr.</v>
      </c>
      <c r="L368" s="208" t="s">
        <v>2450</v>
      </c>
      <c r="M368" s="208" t="s">
        <v>2451</v>
      </c>
      <c r="N368" s="207">
        <v>1</v>
      </c>
      <c r="O368" s="209">
        <v>237202</v>
      </c>
      <c r="P368" s="210">
        <f t="shared" si="44"/>
        <v>38875</v>
      </c>
      <c r="Q368" s="210">
        <f t="shared" ca="1" si="49"/>
        <v>44376</v>
      </c>
      <c r="R368" s="284">
        <f t="shared" ca="1" si="45"/>
        <v>15</v>
      </c>
      <c r="S368" s="203">
        <v>1139600369574</v>
      </c>
      <c r="T368" s="207" t="s">
        <v>1766</v>
      </c>
      <c r="U368" s="207" t="s">
        <v>1766</v>
      </c>
      <c r="V368" s="207"/>
      <c r="X368" s="199">
        <v>1</v>
      </c>
    </row>
    <row r="369" spans="1:25" s="199" customFormat="1" x14ac:dyDescent="0.3">
      <c r="A369" s="207">
        <v>368</v>
      </c>
      <c r="B369" s="207">
        <v>3</v>
      </c>
      <c r="C369" s="207">
        <v>2</v>
      </c>
      <c r="D369" s="207">
        <v>6</v>
      </c>
      <c r="E369" s="207">
        <v>18819</v>
      </c>
      <c r="F369" s="208" t="str">
        <f t="shared" ca="1" si="48"/>
        <v>นาย</v>
      </c>
      <c r="G369" s="208" t="s">
        <v>240</v>
      </c>
      <c r="H369" s="208" t="s">
        <v>2069</v>
      </c>
      <c r="I369" s="208" t="str">
        <f t="shared" ca="1" si="41"/>
        <v>นายธนธรณ์  เฉลิมสุข</v>
      </c>
      <c r="J369" s="208" t="str">
        <f t="shared" si="42"/>
        <v>Mr.Thanathon  Chaloemsuk</v>
      </c>
      <c r="K369" s="207" t="str">
        <f t="shared" si="43"/>
        <v>Mr.</v>
      </c>
      <c r="L369" s="208" t="s">
        <v>2019</v>
      </c>
      <c r="M369" s="208" t="s">
        <v>2452</v>
      </c>
      <c r="N369" s="207">
        <v>1</v>
      </c>
      <c r="O369" s="209">
        <v>237213</v>
      </c>
      <c r="P369" s="210">
        <f t="shared" si="44"/>
        <v>38886</v>
      </c>
      <c r="Q369" s="210">
        <f t="shared" ca="1" si="49"/>
        <v>44376</v>
      </c>
      <c r="R369" s="284">
        <f t="shared" ca="1" si="45"/>
        <v>15</v>
      </c>
      <c r="S369" s="203">
        <v>1600200121556</v>
      </c>
      <c r="T369" s="207" t="s">
        <v>1766</v>
      </c>
      <c r="U369" s="207" t="s">
        <v>1766</v>
      </c>
      <c r="V369" s="207"/>
      <c r="X369" s="199">
        <v>1</v>
      </c>
    </row>
    <row r="370" spans="1:25" s="199" customFormat="1" x14ac:dyDescent="0.3">
      <c r="A370" s="207">
        <v>369</v>
      </c>
      <c r="B370" s="207">
        <v>3</v>
      </c>
      <c r="C370" s="207">
        <v>2</v>
      </c>
      <c r="D370" s="207">
        <v>7</v>
      </c>
      <c r="E370" s="207">
        <v>18820</v>
      </c>
      <c r="F370" s="208" t="str">
        <f t="shared" ca="1" si="48"/>
        <v>เด็กชาย</v>
      </c>
      <c r="G370" s="208" t="s">
        <v>2084</v>
      </c>
      <c r="H370" s="208" t="s">
        <v>2085</v>
      </c>
      <c r="I370" s="208" t="str">
        <f t="shared" ca="1" si="41"/>
        <v>เด็กชายธนบุตร  คล่ำเงิน</v>
      </c>
      <c r="J370" s="208" t="str">
        <f t="shared" si="42"/>
        <v>Mr.Thanabut  Khlamngoen</v>
      </c>
      <c r="K370" s="207" t="str">
        <f t="shared" si="43"/>
        <v>Mr.</v>
      </c>
      <c r="L370" s="208" t="s">
        <v>2453</v>
      </c>
      <c r="M370" s="208" t="s">
        <v>2454</v>
      </c>
      <c r="N370" s="207">
        <v>1</v>
      </c>
      <c r="O370" s="209">
        <v>237569</v>
      </c>
      <c r="P370" s="210">
        <f t="shared" si="44"/>
        <v>39242</v>
      </c>
      <c r="Q370" s="210">
        <f t="shared" ca="1" si="49"/>
        <v>44376</v>
      </c>
      <c r="R370" s="284">
        <f t="shared" ca="1" si="45"/>
        <v>14</v>
      </c>
      <c r="S370" s="203">
        <v>1609900837757</v>
      </c>
      <c r="T370" s="207" t="s">
        <v>1766</v>
      </c>
      <c r="U370" s="207" t="s">
        <v>1766</v>
      </c>
      <c r="V370" s="207"/>
      <c r="X370" s="199">
        <v>1</v>
      </c>
    </row>
    <row r="371" spans="1:25" s="199" customFormat="1" x14ac:dyDescent="0.3">
      <c r="A371" s="207">
        <v>370</v>
      </c>
      <c r="B371" s="207">
        <v>3</v>
      </c>
      <c r="C371" s="207">
        <v>2</v>
      </c>
      <c r="D371" s="207">
        <v>8</v>
      </c>
      <c r="E371" s="207">
        <v>18821</v>
      </c>
      <c r="F371" s="208" t="str">
        <f t="shared" ca="1" si="48"/>
        <v>นาย</v>
      </c>
      <c r="G371" s="208" t="s">
        <v>2</v>
      </c>
      <c r="H371" s="208" t="s">
        <v>2129</v>
      </c>
      <c r="I371" s="208" t="str">
        <f t="shared" ca="1" si="41"/>
        <v>นายธนพล  ภู่กำจัด</v>
      </c>
      <c r="J371" s="208" t="str">
        <f t="shared" si="42"/>
        <v>Mr.Thanaphon  Phukamchat</v>
      </c>
      <c r="K371" s="207" t="str">
        <f t="shared" si="43"/>
        <v>Mr.</v>
      </c>
      <c r="L371" s="208" t="s">
        <v>2455</v>
      </c>
      <c r="M371" s="208" t="s">
        <v>2456</v>
      </c>
      <c r="N371" s="207">
        <v>1</v>
      </c>
      <c r="O371" s="209">
        <v>237012</v>
      </c>
      <c r="P371" s="210">
        <f t="shared" si="44"/>
        <v>38685</v>
      </c>
      <c r="Q371" s="210">
        <f t="shared" ca="1" si="49"/>
        <v>44376</v>
      </c>
      <c r="R371" s="284">
        <f t="shared" ca="1" si="45"/>
        <v>15</v>
      </c>
      <c r="S371" s="203">
        <v>1629400033691</v>
      </c>
      <c r="T371" s="207" t="s">
        <v>1766</v>
      </c>
      <c r="U371" s="207" t="s">
        <v>1766</v>
      </c>
      <c r="V371" s="207"/>
      <c r="X371" s="199">
        <v>1</v>
      </c>
    </row>
    <row r="372" spans="1:25" s="199" customFormat="1" x14ac:dyDescent="0.3">
      <c r="A372" s="207">
        <v>371</v>
      </c>
      <c r="B372" s="207">
        <v>3</v>
      </c>
      <c r="C372" s="207">
        <v>2</v>
      </c>
      <c r="D372" s="207">
        <v>9</v>
      </c>
      <c r="E372" s="207">
        <v>18826</v>
      </c>
      <c r="F372" s="208" t="str">
        <f t="shared" ca="1" si="48"/>
        <v>นาย</v>
      </c>
      <c r="G372" s="208" t="s">
        <v>2163</v>
      </c>
      <c r="H372" s="208" t="s">
        <v>2164</v>
      </c>
      <c r="I372" s="208" t="str">
        <f t="shared" ca="1" si="41"/>
        <v>นายนาวา  กุลระวงศ์</v>
      </c>
      <c r="J372" s="208" t="str">
        <f t="shared" si="42"/>
        <v>Mr.Nawa  Kunrawong</v>
      </c>
      <c r="K372" s="207" t="str">
        <f t="shared" si="43"/>
        <v>Mr.</v>
      </c>
      <c r="L372" s="208" t="s">
        <v>2459</v>
      </c>
      <c r="M372" s="208" t="s">
        <v>2460</v>
      </c>
      <c r="N372" s="207">
        <v>1</v>
      </c>
      <c r="O372" s="209">
        <v>237050</v>
      </c>
      <c r="P372" s="210">
        <f t="shared" si="44"/>
        <v>38723</v>
      </c>
      <c r="Q372" s="210">
        <f t="shared" ca="1" si="49"/>
        <v>44376</v>
      </c>
      <c r="R372" s="284">
        <f t="shared" ca="1" si="45"/>
        <v>15</v>
      </c>
      <c r="S372" s="203">
        <v>1609900769603</v>
      </c>
      <c r="T372" s="207" t="s">
        <v>1766</v>
      </c>
      <c r="U372" s="207" t="s">
        <v>1766</v>
      </c>
      <c r="V372" s="207"/>
      <c r="X372" s="199">
        <v>1</v>
      </c>
    </row>
    <row r="373" spans="1:25" s="199" customFormat="1" x14ac:dyDescent="0.3">
      <c r="A373" s="207">
        <v>372</v>
      </c>
      <c r="B373" s="207">
        <v>3</v>
      </c>
      <c r="C373" s="207">
        <v>2</v>
      </c>
      <c r="D373" s="207">
        <v>10</v>
      </c>
      <c r="E373" s="207">
        <v>18827</v>
      </c>
      <c r="F373" s="208" t="str">
        <f t="shared" ca="1" si="48"/>
        <v>นาย</v>
      </c>
      <c r="G373" s="208" t="s">
        <v>65</v>
      </c>
      <c r="H373" s="208" t="s">
        <v>1924</v>
      </c>
      <c r="I373" s="208" t="str">
        <f t="shared" ca="1" si="41"/>
        <v>นายบุญญฤทธิ์  กลีบบัว</v>
      </c>
      <c r="J373" s="208" t="str">
        <f t="shared" si="42"/>
        <v>Mr.Bunyarit  Klipbua</v>
      </c>
      <c r="K373" s="207" t="str">
        <f t="shared" si="43"/>
        <v>Mr.</v>
      </c>
      <c r="L373" s="208" t="s">
        <v>2461</v>
      </c>
      <c r="M373" s="208" t="s">
        <v>2462</v>
      </c>
      <c r="N373" s="207">
        <v>1</v>
      </c>
      <c r="O373" s="209">
        <v>237140</v>
      </c>
      <c r="P373" s="210">
        <f t="shared" si="44"/>
        <v>38813</v>
      </c>
      <c r="Q373" s="210">
        <f t="shared" ca="1" si="49"/>
        <v>44376</v>
      </c>
      <c r="R373" s="284">
        <f t="shared" ca="1" si="45"/>
        <v>15</v>
      </c>
      <c r="S373" s="203">
        <v>1609900780861</v>
      </c>
      <c r="T373" s="207" t="s">
        <v>1766</v>
      </c>
      <c r="U373" s="207" t="s">
        <v>1766</v>
      </c>
      <c r="V373" s="207"/>
      <c r="X373" s="199">
        <v>1</v>
      </c>
    </row>
    <row r="374" spans="1:25" s="199" customFormat="1" x14ac:dyDescent="0.3">
      <c r="A374" s="207">
        <v>373</v>
      </c>
      <c r="B374" s="207">
        <v>3</v>
      </c>
      <c r="C374" s="207">
        <v>2</v>
      </c>
      <c r="D374" s="207">
        <v>11</v>
      </c>
      <c r="E374" s="207">
        <v>18828</v>
      </c>
      <c r="F374" s="208" t="str">
        <f t="shared" ca="1" si="48"/>
        <v>เด็กชาย</v>
      </c>
      <c r="G374" s="208" t="s">
        <v>432</v>
      </c>
      <c r="H374" s="208" t="s">
        <v>2081</v>
      </c>
      <c r="I374" s="208" t="str">
        <f t="shared" ca="1" si="41"/>
        <v>เด็กชายพงษ์พัฒน์  วรวาท</v>
      </c>
      <c r="J374" s="208" t="str">
        <f t="shared" si="42"/>
        <v>Mr.Phongphat  Worawat</v>
      </c>
      <c r="K374" s="207" t="str">
        <f t="shared" si="43"/>
        <v>Mr.</v>
      </c>
      <c r="L374" s="208" t="s">
        <v>2022</v>
      </c>
      <c r="M374" s="208" t="s">
        <v>2463</v>
      </c>
      <c r="N374" s="207">
        <v>1</v>
      </c>
      <c r="O374" s="209">
        <v>237333</v>
      </c>
      <c r="P374" s="210">
        <f t="shared" si="44"/>
        <v>39006</v>
      </c>
      <c r="Q374" s="210">
        <f t="shared" ca="1" si="49"/>
        <v>44376</v>
      </c>
      <c r="R374" s="284">
        <f t="shared" ca="1" si="45"/>
        <v>14</v>
      </c>
      <c r="S374" s="203">
        <v>1609900808072</v>
      </c>
      <c r="T374" s="207" t="s">
        <v>1766</v>
      </c>
      <c r="U374" s="207" t="s">
        <v>1766</v>
      </c>
      <c r="V374" s="207"/>
      <c r="X374" s="199">
        <v>1</v>
      </c>
    </row>
    <row r="375" spans="1:25" s="199" customFormat="1" x14ac:dyDescent="0.3">
      <c r="A375" s="207">
        <v>374</v>
      </c>
      <c r="B375" s="207">
        <v>3</v>
      </c>
      <c r="C375" s="207">
        <v>2</v>
      </c>
      <c r="D375" s="207">
        <v>12</v>
      </c>
      <c r="E375" s="207">
        <v>18829</v>
      </c>
      <c r="F375" s="208" t="str">
        <f t="shared" ca="1" si="48"/>
        <v>เด็กชาย</v>
      </c>
      <c r="G375" s="208" t="s">
        <v>231</v>
      </c>
      <c r="H375" s="208" t="s">
        <v>2073</v>
      </c>
      <c r="I375" s="208" t="str">
        <f t="shared" ca="1" si="41"/>
        <v>เด็กชายพัชรพล  สุ่มพลัดพุ่ม</v>
      </c>
      <c r="J375" s="208" t="str">
        <f t="shared" si="42"/>
        <v>Mr.Phatcharaphon  Sumphlatphum</v>
      </c>
      <c r="K375" s="207" t="str">
        <f t="shared" si="43"/>
        <v>Mr.</v>
      </c>
      <c r="L375" s="208" t="s">
        <v>2464</v>
      </c>
      <c r="M375" s="208" t="s">
        <v>2465</v>
      </c>
      <c r="N375" s="207">
        <v>1</v>
      </c>
      <c r="O375" s="209">
        <v>237357</v>
      </c>
      <c r="P375" s="210">
        <f t="shared" si="44"/>
        <v>39030</v>
      </c>
      <c r="Q375" s="210">
        <f t="shared" ca="1" si="49"/>
        <v>44376</v>
      </c>
      <c r="R375" s="284">
        <f t="shared" ca="1" si="45"/>
        <v>14</v>
      </c>
      <c r="S375" s="203">
        <v>1609900811651</v>
      </c>
      <c r="T375" s="207" t="s">
        <v>1766</v>
      </c>
      <c r="U375" s="207" t="s">
        <v>1766</v>
      </c>
      <c r="V375" s="207"/>
      <c r="X375" s="199">
        <v>1</v>
      </c>
    </row>
    <row r="376" spans="1:25" s="199" customFormat="1" x14ac:dyDescent="0.3">
      <c r="A376" s="207">
        <v>375</v>
      </c>
      <c r="B376" s="207">
        <v>3</v>
      </c>
      <c r="C376" s="207">
        <v>2</v>
      </c>
      <c r="D376" s="207">
        <v>13</v>
      </c>
      <c r="E376" s="207">
        <v>18831</v>
      </c>
      <c r="F376" s="208" t="str">
        <f t="shared" ca="1" si="48"/>
        <v>เด็กชาย</v>
      </c>
      <c r="G376" s="208" t="s">
        <v>1713</v>
      </c>
      <c r="H376" s="208" t="s">
        <v>2165</v>
      </c>
      <c r="I376" s="208" t="str">
        <f t="shared" ca="1" si="41"/>
        <v>เด็กชายภาณุวัฒน์  เงสันเที๊ยะ</v>
      </c>
      <c r="J376" s="208" t="str">
        <f t="shared" si="42"/>
        <v>Mr.Phanuwat  Ngesantia</v>
      </c>
      <c r="K376" s="207" t="str">
        <f t="shared" si="43"/>
        <v>Mr.</v>
      </c>
      <c r="L376" s="208" t="s">
        <v>2468</v>
      </c>
      <c r="M376" s="208" t="s">
        <v>4908</v>
      </c>
      <c r="N376" s="207">
        <v>1</v>
      </c>
      <c r="O376" s="209">
        <v>237377</v>
      </c>
      <c r="P376" s="210">
        <f t="shared" si="44"/>
        <v>39050</v>
      </c>
      <c r="Q376" s="210">
        <f t="shared" ca="1" si="49"/>
        <v>44376</v>
      </c>
      <c r="R376" s="284">
        <f t="shared" ca="1" si="45"/>
        <v>14</v>
      </c>
      <c r="S376" s="203">
        <v>1600102013287</v>
      </c>
      <c r="T376" s="207" t="s">
        <v>1766</v>
      </c>
      <c r="U376" s="207" t="s">
        <v>1766</v>
      </c>
      <c r="V376" s="207"/>
      <c r="X376" s="199">
        <v>1</v>
      </c>
    </row>
    <row r="377" spans="1:25" s="199" customFormat="1" x14ac:dyDescent="0.3">
      <c r="A377" s="207">
        <v>376</v>
      </c>
      <c r="B377" s="207">
        <v>3</v>
      </c>
      <c r="C377" s="207">
        <v>2</v>
      </c>
      <c r="D377" s="207">
        <v>14</v>
      </c>
      <c r="E377" s="207">
        <v>18832</v>
      </c>
      <c r="F377" s="208" t="str">
        <f t="shared" ca="1" si="48"/>
        <v>เด็กชาย</v>
      </c>
      <c r="G377" s="208" t="s">
        <v>2166</v>
      </c>
      <c r="H377" s="208" t="s">
        <v>2167</v>
      </c>
      <c r="I377" s="208" t="str">
        <f t="shared" ca="1" si="41"/>
        <v>เด็กชายเมธิชัย  สุธาพจน์</v>
      </c>
      <c r="J377" s="208" t="str">
        <f t="shared" si="42"/>
        <v>Mr.Methichai  Suthaphot</v>
      </c>
      <c r="K377" s="207" t="str">
        <f t="shared" si="43"/>
        <v>Mr.</v>
      </c>
      <c r="L377" s="208" t="s">
        <v>2469</v>
      </c>
      <c r="M377" s="208" t="s">
        <v>2470</v>
      </c>
      <c r="N377" s="207">
        <v>1</v>
      </c>
      <c r="O377" s="209">
        <v>237550</v>
      </c>
      <c r="P377" s="210">
        <f t="shared" si="44"/>
        <v>39223</v>
      </c>
      <c r="Q377" s="210">
        <f t="shared" ca="1" si="49"/>
        <v>44376</v>
      </c>
      <c r="R377" s="284">
        <f t="shared" ca="1" si="45"/>
        <v>14</v>
      </c>
      <c r="S377" s="203">
        <v>1609900835223</v>
      </c>
      <c r="T377" s="207" t="s">
        <v>1766</v>
      </c>
      <c r="U377" s="207" t="s">
        <v>1766</v>
      </c>
      <c r="V377" s="207"/>
      <c r="X377" s="199">
        <v>1</v>
      </c>
    </row>
    <row r="378" spans="1:25" s="199" customFormat="1" x14ac:dyDescent="0.3">
      <c r="A378" s="207">
        <v>377</v>
      </c>
      <c r="B378" s="207">
        <v>3</v>
      </c>
      <c r="C378" s="207">
        <v>2</v>
      </c>
      <c r="D378" s="207">
        <v>15</v>
      </c>
      <c r="E378" s="207">
        <v>18833</v>
      </c>
      <c r="F378" s="208" t="str">
        <f t="shared" ca="1" si="48"/>
        <v>เด็กชาย</v>
      </c>
      <c r="G378" s="208" t="s">
        <v>2119</v>
      </c>
      <c r="H378" s="208" t="s">
        <v>119</v>
      </c>
      <c r="I378" s="208" t="str">
        <f t="shared" ca="1" si="41"/>
        <v>เด็กชายวิทูรย์  หวังดี</v>
      </c>
      <c r="J378" s="208" t="str">
        <f t="shared" si="42"/>
        <v>Mr.Withun  Wangdi</v>
      </c>
      <c r="K378" s="207" t="str">
        <f t="shared" si="43"/>
        <v>Mr.</v>
      </c>
      <c r="L378" s="208" t="s">
        <v>2471</v>
      </c>
      <c r="M378" s="208" t="s">
        <v>2437</v>
      </c>
      <c r="N378" s="207">
        <v>1</v>
      </c>
      <c r="O378" s="209">
        <v>237510</v>
      </c>
      <c r="P378" s="210">
        <f t="shared" si="44"/>
        <v>39183</v>
      </c>
      <c r="Q378" s="210">
        <f t="shared" ca="1" si="49"/>
        <v>44376</v>
      </c>
      <c r="R378" s="284">
        <f t="shared" ca="1" si="45"/>
        <v>14</v>
      </c>
      <c r="S378" s="203">
        <v>1609900830621</v>
      </c>
      <c r="T378" s="207" t="s">
        <v>1766</v>
      </c>
      <c r="U378" s="207" t="s">
        <v>1766</v>
      </c>
      <c r="V378" s="207"/>
      <c r="X378" s="199">
        <v>1</v>
      </c>
    </row>
    <row r="379" spans="1:25" s="199" customFormat="1" x14ac:dyDescent="0.3">
      <c r="A379" s="207">
        <v>378</v>
      </c>
      <c r="B379" s="207">
        <v>3</v>
      </c>
      <c r="C379" s="207">
        <v>2</v>
      </c>
      <c r="D379" s="207">
        <v>16</v>
      </c>
      <c r="E379" s="207">
        <v>18834</v>
      </c>
      <c r="F379" s="208" t="str">
        <f t="shared" ca="1" si="48"/>
        <v>เด็กชาย</v>
      </c>
      <c r="G379" s="208" t="s">
        <v>2079</v>
      </c>
      <c r="H379" s="208" t="s">
        <v>2080</v>
      </c>
      <c r="I379" s="208" t="str">
        <f t="shared" ca="1" si="41"/>
        <v>เด็กชายสุทิวัส  เมืองลี</v>
      </c>
      <c r="J379" s="208" t="str">
        <f t="shared" si="42"/>
        <v>Mr.Suthiwat  Mueangli</v>
      </c>
      <c r="K379" s="207" t="str">
        <f t="shared" si="43"/>
        <v>Mr.</v>
      </c>
      <c r="L379" s="208" t="s">
        <v>2472</v>
      </c>
      <c r="M379" s="208" t="s">
        <v>2473</v>
      </c>
      <c r="N379" s="207">
        <v>1</v>
      </c>
      <c r="O379" s="209">
        <v>237265</v>
      </c>
      <c r="P379" s="210">
        <f t="shared" si="44"/>
        <v>38938</v>
      </c>
      <c r="Q379" s="210">
        <f t="shared" ca="1" si="49"/>
        <v>44376</v>
      </c>
      <c r="R379" s="284">
        <f t="shared" ca="1" si="45"/>
        <v>14</v>
      </c>
      <c r="S379" s="203">
        <v>1669900578824</v>
      </c>
      <c r="T379" s="207" t="s">
        <v>1766</v>
      </c>
      <c r="U379" s="207" t="s">
        <v>1766</v>
      </c>
      <c r="V379" s="207"/>
      <c r="X379" s="199">
        <v>1</v>
      </c>
    </row>
    <row r="380" spans="1:25" x14ac:dyDescent="0.3">
      <c r="A380" s="207">
        <v>379</v>
      </c>
      <c r="B380" s="207">
        <v>3</v>
      </c>
      <c r="C380" s="207">
        <v>2</v>
      </c>
      <c r="D380" s="207">
        <v>17</v>
      </c>
      <c r="E380" s="207">
        <v>18835</v>
      </c>
      <c r="F380" s="208" t="str">
        <f t="shared" ca="1" si="48"/>
        <v>เด็กชาย</v>
      </c>
      <c r="G380" s="208" t="s">
        <v>2823</v>
      </c>
      <c r="H380" s="208" t="s">
        <v>2070</v>
      </c>
      <c r="I380" s="208" t="str">
        <f t="shared" ca="1" si="41"/>
        <v>เด็กชายอภินันท์  อิ่มขำ</v>
      </c>
      <c r="J380" s="208" t="str">
        <f t="shared" si="42"/>
        <v>Mr.Aphinan  Imkham</v>
      </c>
      <c r="K380" s="207" t="str">
        <f t="shared" si="43"/>
        <v>Mr.</v>
      </c>
      <c r="L380" s="208" t="s">
        <v>4671</v>
      </c>
      <c r="M380" s="208" t="s">
        <v>2474</v>
      </c>
      <c r="N380" s="207">
        <v>1</v>
      </c>
      <c r="O380" s="209">
        <v>237229</v>
      </c>
      <c r="P380" s="210">
        <f t="shared" si="44"/>
        <v>38902</v>
      </c>
      <c r="Q380" s="210">
        <f t="shared" ca="1" si="49"/>
        <v>44376</v>
      </c>
      <c r="R380" s="284">
        <f t="shared" ca="1" si="45"/>
        <v>14</v>
      </c>
      <c r="S380" s="203">
        <v>1609900793130</v>
      </c>
      <c r="T380" s="207" t="s">
        <v>1766</v>
      </c>
      <c r="U380" s="207" t="s">
        <v>1766</v>
      </c>
      <c r="W380" s="199"/>
      <c r="X380" s="199">
        <v>1</v>
      </c>
      <c r="Y380" s="199"/>
    </row>
    <row r="381" spans="1:25" s="199" customFormat="1" x14ac:dyDescent="0.3">
      <c r="A381" s="207">
        <v>380</v>
      </c>
      <c r="B381" s="207">
        <v>3</v>
      </c>
      <c r="C381" s="207">
        <v>2</v>
      </c>
      <c r="D381" s="207">
        <v>18</v>
      </c>
      <c r="E381" s="207">
        <v>18836</v>
      </c>
      <c r="F381" s="208" t="str">
        <f t="shared" ca="1" si="48"/>
        <v>เด็กชาย</v>
      </c>
      <c r="G381" s="208" t="s">
        <v>288</v>
      </c>
      <c r="H381" s="208" t="s">
        <v>2138</v>
      </c>
      <c r="I381" s="208" t="str">
        <f t="shared" ca="1" si="41"/>
        <v>เด็กชายอนุรักษ์  จันทร์แก้ว</v>
      </c>
      <c r="J381" s="208" t="str">
        <f t="shared" si="42"/>
        <v>Mr.Anurak  Chankaeo</v>
      </c>
      <c r="K381" s="207" t="str">
        <f t="shared" si="43"/>
        <v>Mr.</v>
      </c>
      <c r="L381" s="208" t="s">
        <v>2475</v>
      </c>
      <c r="M381" s="208" t="s">
        <v>2476</v>
      </c>
      <c r="N381" s="207">
        <v>1</v>
      </c>
      <c r="O381" s="209">
        <v>237376</v>
      </c>
      <c r="P381" s="210">
        <f t="shared" si="44"/>
        <v>39049</v>
      </c>
      <c r="Q381" s="210">
        <f t="shared" ca="1" si="49"/>
        <v>44376</v>
      </c>
      <c r="R381" s="284">
        <f t="shared" ca="1" si="45"/>
        <v>14</v>
      </c>
      <c r="S381" s="203">
        <v>1609900813904</v>
      </c>
      <c r="T381" s="207" t="s">
        <v>1766</v>
      </c>
      <c r="U381" s="207" t="s">
        <v>1766</v>
      </c>
      <c r="V381" s="207"/>
      <c r="X381" s="199">
        <v>1</v>
      </c>
    </row>
    <row r="382" spans="1:25" s="199" customFormat="1" x14ac:dyDescent="0.3">
      <c r="A382" s="207">
        <v>381</v>
      </c>
      <c r="B382" s="207">
        <v>3</v>
      </c>
      <c r="C382" s="207">
        <v>2</v>
      </c>
      <c r="D382" s="207">
        <v>19</v>
      </c>
      <c r="E382" s="207">
        <v>18837</v>
      </c>
      <c r="F382" s="208" t="str">
        <f t="shared" ca="1" si="48"/>
        <v>เด็กชาย</v>
      </c>
      <c r="G382" s="208" t="s">
        <v>2175</v>
      </c>
      <c r="H382" s="208" t="s">
        <v>2176</v>
      </c>
      <c r="I382" s="208" t="str">
        <f t="shared" ca="1" si="41"/>
        <v>เด็กชายอลงกรณ์  เกตุเหล็ก</v>
      </c>
      <c r="J382" s="208" t="str">
        <f t="shared" si="42"/>
        <v>Mr.Alongkon  Ketlek</v>
      </c>
      <c r="K382" s="207" t="str">
        <f t="shared" si="43"/>
        <v>Mr.</v>
      </c>
      <c r="L382" s="208" t="s">
        <v>2477</v>
      </c>
      <c r="M382" s="208" t="s">
        <v>2478</v>
      </c>
      <c r="N382" s="207">
        <v>1</v>
      </c>
      <c r="O382" s="209">
        <v>237339</v>
      </c>
      <c r="P382" s="210">
        <f t="shared" si="44"/>
        <v>39012</v>
      </c>
      <c r="Q382" s="210">
        <f t="shared" ca="1" si="49"/>
        <v>44376</v>
      </c>
      <c r="R382" s="284">
        <f t="shared" ca="1" si="45"/>
        <v>14</v>
      </c>
      <c r="S382" s="203">
        <v>1609900808960</v>
      </c>
      <c r="T382" s="207" t="s">
        <v>1766</v>
      </c>
      <c r="U382" s="207" t="s">
        <v>1766</v>
      </c>
      <c r="V382" s="207"/>
      <c r="X382" s="199">
        <v>1</v>
      </c>
    </row>
    <row r="383" spans="1:25" s="199" customFormat="1" x14ac:dyDescent="0.3">
      <c r="A383" s="207">
        <v>382</v>
      </c>
      <c r="B383" s="207">
        <v>3</v>
      </c>
      <c r="C383" s="207">
        <v>2</v>
      </c>
      <c r="D383" s="207">
        <v>20</v>
      </c>
      <c r="E383" s="207">
        <v>18838</v>
      </c>
      <c r="F383" s="208" t="str">
        <f t="shared" ca="1" si="48"/>
        <v>เด็กชาย</v>
      </c>
      <c r="G383" s="208" t="s">
        <v>2091</v>
      </c>
      <c r="H383" s="208" t="s">
        <v>2092</v>
      </c>
      <c r="I383" s="208" t="str">
        <f t="shared" ca="1" si="41"/>
        <v>เด็กชายอาทิตย์  อ่ำพาธ</v>
      </c>
      <c r="J383" s="208" t="str">
        <f t="shared" si="42"/>
        <v>Mr.Athit  Amphat</v>
      </c>
      <c r="K383" s="207" t="str">
        <f t="shared" si="43"/>
        <v>Mr.</v>
      </c>
      <c r="L383" s="208" t="s">
        <v>2479</v>
      </c>
      <c r="M383" s="208" t="s">
        <v>2480</v>
      </c>
      <c r="N383" s="207">
        <v>1</v>
      </c>
      <c r="O383" s="209">
        <v>237542</v>
      </c>
      <c r="P383" s="210">
        <f t="shared" si="44"/>
        <v>39215</v>
      </c>
      <c r="Q383" s="210">
        <f t="shared" ca="1" si="49"/>
        <v>44376</v>
      </c>
      <c r="R383" s="284">
        <f t="shared" ca="1" si="45"/>
        <v>14</v>
      </c>
      <c r="S383" s="203">
        <v>1609900834243</v>
      </c>
      <c r="T383" s="207" t="s">
        <v>1766</v>
      </c>
      <c r="U383" s="207" t="s">
        <v>1766</v>
      </c>
      <c r="V383" s="207"/>
      <c r="X383" s="199">
        <v>1</v>
      </c>
    </row>
    <row r="384" spans="1:25" s="199" customFormat="1" x14ac:dyDescent="0.3">
      <c r="A384" s="207">
        <v>383</v>
      </c>
      <c r="B384" s="207">
        <v>3</v>
      </c>
      <c r="C384" s="207">
        <v>2</v>
      </c>
      <c r="D384" s="207">
        <v>21</v>
      </c>
      <c r="E384" s="207">
        <v>19215</v>
      </c>
      <c r="F384" s="208" t="str">
        <f t="shared" ca="1" si="48"/>
        <v>เด็กชาย</v>
      </c>
      <c r="G384" s="208" t="s">
        <v>4385</v>
      </c>
      <c r="H384" s="208" t="s">
        <v>4382</v>
      </c>
      <c r="I384" s="208" t="str">
        <f t="shared" ca="1" si="41"/>
        <v>เด็กชายธนัทบดี  วงศ์เทียน</v>
      </c>
      <c r="J384" s="208" t="str">
        <f t="shared" si="42"/>
        <v>Mr.Thanatbodi  Wongthian</v>
      </c>
      <c r="K384" s="207" t="str">
        <f t="shared" si="43"/>
        <v>Mr.</v>
      </c>
      <c r="L384" s="208" t="s">
        <v>4672</v>
      </c>
      <c r="M384" s="208" t="s">
        <v>4909</v>
      </c>
      <c r="N384" s="207">
        <v>1</v>
      </c>
      <c r="O384" s="209">
        <v>237460</v>
      </c>
      <c r="P384" s="210">
        <f t="shared" si="44"/>
        <v>39133</v>
      </c>
      <c r="Q384" s="210">
        <f t="shared" ca="1" si="49"/>
        <v>44376</v>
      </c>
      <c r="R384" s="284">
        <f t="shared" ca="1" si="45"/>
        <v>14</v>
      </c>
      <c r="S384" s="203">
        <v>1678700051503</v>
      </c>
      <c r="T384" s="207" t="s">
        <v>1766</v>
      </c>
      <c r="U384" s="207" t="s">
        <v>1766</v>
      </c>
      <c r="V384" s="207"/>
      <c r="X384" s="199">
        <v>1</v>
      </c>
    </row>
    <row r="385" spans="1:25" s="199" customFormat="1" x14ac:dyDescent="0.3">
      <c r="A385" s="207">
        <v>384</v>
      </c>
      <c r="B385" s="207">
        <v>3</v>
      </c>
      <c r="C385" s="207">
        <v>2</v>
      </c>
      <c r="D385" s="207">
        <v>22</v>
      </c>
      <c r="E385" s="207">
        <v>19216</v>
      </c>
      <c r="F385" s="208" t="str">
        <f t="shared" ca="1" si="48"/>
        <v>เด็กชาย</v>
      </c>
      <c r="G385" s="208" t="s">
        <v>4386</v>
      </c>
      <c r="H385" s="208" t="s">
        <v>4383</v>
      </c>
      <c r="I385" s="208" t="str">
        <f t="shared" ca="1" si="41"/>
        <v>เด็กชายภัทรภูมิ  ไพรขจี</v>
      </c>
      <c r="J385" s="208" t="str">
        <f t="shared" si="42"/>
        <v>Mr.Phattharaphum  Phraikhachi</v>
      </c>
      <c r="K385" s="207" t="str">
        <f t="shared" si="43"/>
        <v>Mr.</v>
      </c>
      <c r="L385" s="208" t="s">
        <v>4673</v>
      </c>
      <c r="M385" s="208" t="s">
        <v>4910</v>
      </c>
      <c r="N385" s="207">
        <v>1</v>
      </c>
      <c r="O385" s="209">
        <v>237443</v>
      </c>
      <c r="P385" s="210">
        <f t="shared" si="44"/>
        <v>39116</v>
      </c>
      <c r="Q385" s="210">
        <f t="shared" ca="1" si="49"/>
        <v>44376</v>
      </c>
      <c r="R385" s="284">
        <f t="shared" ca="1" si="45"/>
        <v>14</v>
      </c>
      <c r="S385" s="203">
        <v>1169800313459</v>
      </c>
      <c r="T385" s="207" t="s">
        <v>1766</v>
      </c>
      <c r="U385" s="207" t="s">
        <v>1766</v>
      </c>
      <c r="V385" s="207"/>
      <c r="X385" s="199">
        <v>1</v>
      </c>
    </row>
    <row r="386" spans="1:25" s="199" customFormat="1" x14ac:dyDescent="0.3">
      <c r="A386" s="207">
        <v>385</v>
      </c>
      <c r="B386" s="207">
        <v>3</v>
      </c>
      <c r="C386" s="207">
        <v>2</v>
      </c>
      <c r="D386" s="207">
        <v>23</v>
      </c>
      <c r="E386" s="207">
        <v>19419</v>
      </c>
      <c r="F386" s="208" t="str">
        <f t="shared" ca="1" si="48"/>
        <v>เด็กชาย</v>
      </c>
      <c r="G386" s="208" t="s">
        <v>1872</v>
      </c>
      <c r="H386" s="208" t="s">
        <v>5186</v>
      </c>
      <c r="I386" s="208" t="str">
        <f t="shared" ca="1" si="41"/>
        <v>เด็กชายธนกร  อ้ายจุ้ม</v>
      </c>
      <c r="J386" s="208" t="str">
        <f t="shared" si="42"/>
        <v>Mr.Tanakorn  Aiyjum</v>
      </c>
      <c r="K386" s="207" t="str">
        <f t="shared" si="43"/>
        <v>Mr.</v>
      </c>
      <c r="L386" s="208" t="s">
        <v>5187</v>
      </c>
      <c r="M386" s="208" t="s">
        <v>5188</v>
      </c>
      <c r="N386" s="207">
        <v>1</v>
      </c>
      <c r="O386" s="209">
        <v>237473</v>
      </c>
      <c r="P386" s="210">
        <f t="shared" si="44"/>
        <v>39146</v>
      </c>
      <c r="Q386" s="210">
        <f t="shared" ca="1" si="49"/>
        <v>44376</v>
      </c>
      <c r="R386" s="284">
        <f t="shared" ca="1" si="45"/>
        <v>14</v>
      </c>
      <c r="S386" s="203">
        <v>1639600014101</v>
      </c>
      <c r="T386" s="207" t="s">
        <v>1766</v>
      </c>
      <c r="U386" s="207" t="s">
        <v>1766</v>
      </c>
      <c r="V386" s="207"/>
      <c r="X386" s="199">
        <v>1</v>
      </c>
    </row>
    <row r="387" spans="1:25" s="199" customFormat="1" x14ac:dyDescent="0.3">
      <c r="A387" s="207">
        <v>386</v>
      </c>
      <c r="B387" s="207">
        <v>3</v>
      </c>
      <c r="C387" s="207">
        <v>2</v>
      </c>
      <c r="D387" s="207">
        <v>24</v>
      </c>
      <c r="E387" s="207">
        <v>19420</v>
      </c>
      <c r="F387" s="208" t="str">
        <f t="shared" ca="1" si="48"/>
        <v>เด็กชาย</v>
      </c>
      <c r="G387" s="208" t="s">
        <v>5189</v>
      </c>
      <c r="H387" s="208" t="s">
        <v>5190</v>
      </c>
      <c r="I387" s="208" t="str">
        <f t="shared" ref="I387:I450" ca="1" si="50">F387&amp;G387&amp;"  "&amp;H387</f>
        <v>เด็กชายณัฐชนนท์  ยาสมุทร์</v>
      </c>
      <c r="J387" s="208" t="str">
        <f t="shared" ref="J387:J450" si="51">K387&amp;L387&amp;"  "&amp;M387</f>
        <v>Mr.Natchanon  Yasamut</v>
      </c>
      <c r="K387" s="207" t="str">
        <f t="shared" ref="K387:K450" si="52">IF(N387=1,"Mr.","Ms.")</f>
        <v>Mr.</v>
      </c>
      <c r="L387" s="208" t="s">
        <v>5191</v>
      </c>
      <c r="M387" s="208" t="s">
        <v>5192</v>
      </c>
      <c r="N387" s="207">
        <v>1</v>
      </c>
      <c r="O387" s="209">
        <v>237473</v>
      </c>
      <c r="P387" s="210">
        <f t="shared" ref="P387:P450" si="53">DATE(YEAR(O387)-543,MONTH(O387),DAY(O387))</f>
        <v>39146</v>
      </c>
      <c r="Q387" s="210">
        <f t="shared" ca="1" si="49"/>
        <v>44376</v>
      </c>
      <c r="R387" s="284">
        <f t="shared" ref="R387:R450" ca="1" si="54">DATEDIF(P387,Q387,"Y")</f>
        <v>14</v>
      </c>
      <c r="S387" s="203">
        <v>1639900471566</v>
      </c>
      <c r="T387" s="207" t="s">
        <v>1766</v>
      </c>
      <c r="U387" s="207" t="s">
        <v>1766</v>
      </c>
      <c r="V387" s="207"/>
      <c r="X387" s="199">
        <v>1</v>
      </c>
    </row>
    <row r="388" spans="1:25" s="199" customFormat="1" x14ac:dyDescent="0.3">
      <c r="A388" s="207">
        <v>387</v>
      </c>
      <c r="B388" s="207">
        <v>3</v>
      </c>
      <c r="C388" s="207">
        <v>2</v>
      </c>
      <c r="D388" s="207">
        <v>25</v>
      </c>
      <c r="E388" s="207">
        <v>19670</v>
      </c>
      <c r="F388" s="208" t="s">
        <v>446</v>
      </c>
      <c r="G388" s="208" t="s">
        <v>5314</v>
      </c>
      <c r="H388" s="208" t="s">
        <v>5315</v>
      </c>
      <c r="I388" s="208" t="str">
        <f t="shared" si="50"/>
        <v>เด็กชายพิชยภัทร์  เพริศแก้ว</v>
      </c>
      <c r="J388" s="208" t="str">
        <f t="shared" si="51"/>
        <v>Mr.Phitchayaphat  Phrertkaew</v>
      </c>
      <c r="K388" s="207" t="str">
        <f t="shared" si="52"/>
        <v>Mr.</v>
      </c>
      <c r="L388" s="208" t="s">
        <v>5917</v>
      </c>
      <c r="M388" s="208" t="s">
        <v>5918</v>
      </c>
      <c r="N388" s="207">
        <v>1</v>
      </c>
      <c r="O388" s="209">
        <v>237067</v>
      </c>
      <c r="P388" s="210">
        <f t="shared" si="53"/>
        <v>38740</v>
      </c>
      <c r="Q388" s="210">
        <f t="shared" ca="1" si="49"/>
        <v>44376</v>
      </c>
      <c r="R388" s="284">
        <f t="shared" ca="1" si="54"/>
        <v>15</v>
      </c>
      <c r="S388" s="203">
        <v>1479900713031</v>
      </c>
      <c r="T388" s="207" t="s">
        <v>1766</v>
      </c>
      <c r="U388" s="207" t="s">
        <v>1766</v>
      </c>
      <c r="V388" s="207"/>
      <c r="X388" s="199">
        <v>1</v>
      </c>
    </row>
    <row r="389" spans="1:25" s="199" customFormat="1" x14ac:dyDescent="0.3">
      <c r="A389" s="207">
        <v>388</v>
      </c>
      <c r="B389" s="207">
        <v>3</v>
      </c>
      <c r="C389" s="207">
        <v>2</v>
      </c>
      <c r="D389" s="207">
        <v>26</v>
      </c>
      <c r="E389" s="207">
        <v>19671</v>
      </c>
      <c r="F389" s="208" t="s">
        <v>446</v>
      </c>
      <c r="G389" s="208" t="s">
        <v>3935</v>
      </c>
      <c r="H389" s="208" t="s">
        <v>5316</v>
      </c>
      <c r="I389" s="208" t="str">
        <f t="shared" si="50"/>
        <v>เด็กชายจักรพงศ์  จันทร์โพธิ์ทอง</v>
      </c>
      <c r="J389" s="208" t="str">
        <f t="shared" si="51"/>
        <v>Mr.Jakkraphong  Janphothong</v>
      </c>
      <c r="K389" s="207" t="str">
        <f t="shared" si="52"/>
        <v>Mr.</v>
      </c>
      <c r="L389" s="208" t="s">
        <v>5919</v>
      </c>
      <c r="M389" s="208" t="s">
        <v>5920</v>
      </c>
      <c r="N389" s="207">
        <v>1</v>
      </c>
      <c r="O389" s="209">
        <v>237215</v>
      </c>
      <c r="P389" s="210">
        <f t="shared" si="53"/>
        <v>38888</v>
      </c>
      <c r="Q389" s="210">
        <f t="shared" ca="1" si="49"/>
        <v>44376</v>
      </c>
      <c r="R389" s="284">
        <f t="shared" ca="1" si="54"/>
        <v>15</v>
      </c>
      <c r="S389" s="203">
        <v>1219901080335</v>
      </c>
      <c r="T389" s="207" t="s">
        <v>1766</v>
      </c>
      <c r="U389" s="207" t="s">
        <v>1766</v>
      </c>
      <c r="V389" s="207"/>
      <c r="X389" s="199">
        <v>1</v>
      </c>
    </row>
    <row r="390" spans="1:25" s="199" customFormat="1" x14ac:dyDescent="0.3">
      <c r="A390" s="207">
        <v>389</v>
      </c>
      <c r="B390" s="207">
        <v>3</v>
      </c>
      <c r="C390" s="207">
        <v>2</v>
      </c>
      <c r="D390" s="207">
        <v>27</v>
      </c>
      <c r="E390" s="207">
        <v>18839</v>
      </c>
      <c r="F390" s="208" t="str">
        <f t="shared" ref="F390:F422" ca="1" si="55">IF(R390&gt;=15,IF(N390=1,"นาย","นางสาว"),IF(N390=1,"เด็กชาย","เด็กหญิง"))</f>
        <v>เด็กหญิง</v>
      </c>
      <c r="G390" s="208" t="s">
        <v>2186</v>
      </c>
      <c r="H390" s="208" t="s">
        <v>2187</v>
      </c>
      <c r="I390" s="208" t="str">
        <f t="shared" ca="1" si="50"/>
        <v>เด็กหญิงธัญชนก  วิเศษพันธ์</v>
      </c>
      <c r="J390" s="208" t="str">
        <f t="shared" si="51"/>
        <v>Ms.Thanyachanok  Wisetphan</v>
      </c>
      <c r="K390" s="207" t="str">
        <f t="shared" si="52"/>
        <v>Ms.</v>
      </c>
      <c r="L390" s="208" t="s">
        <v>2481</v>
      </c>
      <c r="M390" s="208" t="s">
        <v>2482</v>
      </c>
      <c r="N390" s="207">
        <v>2</v>
      </c>
      <c r="O390" s="209">
        <v>237379</v>
      </c>
      <c r="P390" s="210">
        <f t="shared" si="53"/>
        <v>39052</v>
      </c>
      <c r="Q390" s="210">
        <f t="shared" ref="Q390:Q420" ca="1" si="56">TODAY()</f>
        <v>44376</v>
      </c>
      <c r="R390" s="284">
        <f t="shared" ca="1" si="54"/>
        <v>14</v>
      </c>
      <c r="S390" s="203">
        <v>1609900814838</v>
      </c>
      <c r="T390" s="207" t="s">
        <v>1766</v>
      </c>
      <c r="U390" s="207" t="s">
        <v>1766</v>
      </c>
      <c r="V390" s="207"/>
      <c r="X390" s="199">
        <v>1</v>
      </c>
    </row>
    <row r="391" spans="1:25" s="199" customFormat="1" x14ac:dyDescent="0.3">
      <c r="A391" s="207">
        <v>390</v>
      </c>
      <c r="B391" s="207">
        <v>3</v>
      </c>
      <c r="C391" s="207">
        <v>2</v>
      </c>
      <c r="D391" s="207">
        <v>28</v>
      </c>
      <c r="E391" s="207">
        <v>18840</v>
      </c>
      <c r="F391" s="208" t="str">
        <f t="shared" ca="1" si="55"/>
        <v>เด็กหญิง</v>
      </c>
      <c r="G391" s="208" t="s">
        <v>2141</v>
      </c>
      <c r="H391" s="208" t="s">
        <v>2142</v>
      </c>
      <c r="I391" s="208" t="str">
        <f t="shared" ca="1" si="50"/>
        <v>เด็กหญิงนิลุบล  ชูวงษ์</v>
      </c>
      <c r="J391" s="208" t="str">
        <f t="shared" si="51"/>
        <v>Ms.Nilubon  Chuwong</v>
      </c>
      <c r="K391" s="207" t="str">
        <f t="shared" si="52"/>
        <v>Ms.</v>
      </c>
      <c r="L391" s="208" t="s">
        <v>2483</v>
      </c>
      <c r="M391" s="208" t="s">
        <v>2484</v>
      </c>
      <c r="N391" s="207">
        <v>2</v>
      </c>
      <c r="O391" s="209">
        <v>237352</v>
      </c>
      <c r="P391" s="210">
        <f t="shared" si="53"/>
        <v>39025</v>
      </c>
      <c r="Q391" s="210">
        <f t="shared" ca="1" si="56"/>
        <v>44376</v>
      </c>
      <c r="R391" s="284">
        <f t="shared" ca="1" si="54"/>
        <v>14</v>
      </c>
      <c r="S391" s="203">
        <v>1101801486279</v>
      </c>
      <c r="T391" s="207" t="s">
        <v>1766</v>
      </c>
      <c r="U391" s="207" t="s">
        <v>1766</v>
      </c>
      <c r="V391" s="207"/>
      <c r="X391" s="199">
        <v>1</v>
      </c>
    </row>
    <row r="392" spans="1:25" s="199" customFormat="1" x14ac:dyDescent="0.3">
      <c r="A392" s="207">
        <v>391</v>
      </c>
      <c r="B392" s="207">
        <v>3</v>
      </c>
      <c r="C392" s="207">
        <v>2</v>
      </c>
      <c r="D392" s="207">
        <v>29</v>
      </c>
      <c r="E392" s="207">
        <v>18841</v>
      </c>
      <c r="F392" s="208" t="str">
        <f t="shared" ca="1" si="55"/>
        <v>เด็กหญิง</v>
      </c>
      <c r="G392" s="208" t="s">
        <v>2191</v>
      </c>
      <c r="H392" s="208" t="s">
        <v>2192</v>
      </c>
      <c r="I392" s="208" t="str">
        <f t="shared" ca="1" si="50"/>
        <v>เด็กหญิงพัชราภา  คล้ายแสง</v>
      </c>
      <c r="J392" s="208" t="str">
        <f t="shared" si="51"/>
        <v>Ms.Phatcharapha  Khlaisaeng</v>
      </c>
      <c r="K392" s="207" t="str">
        <f t="shared" si="52"/>
        <v>Ms.</v>
      </c>
      <c r="L392" s="208" t="s">
        <v>2485</v>
      </c>
      <c r="M392" s="208" t="s">
        <v>2486</v>
      </c>
      <c r="N392" s="207">
        <v>2</v>
      </c>
      <c r="O392" s="209">
        <v>237454</v>
      </c>
      <c r="P392" s="210">
        <f t="shared" si="53"/>
        <v>39127</v>
      </c>
      <c r="Q392" s="210">
        <f t="shared" ca="1" si="56"/>
        <v>44376</v>
      </c>
      <c r="R392" s="284">
        <f t="shared" ca="1" si="54"/>
        <v>14</v>
      </c>
      <c r="S392" s="203">
        <v>1609900823292</v>
      </c>
      <c r="T392" s="207" t="s">
        <v>1766</v>
      </c>
      <c r="U392" s="207" t="s">
        <v>1766</v>
      </c>
      <c r="V392" s="207"/>
      <c r="X392" s="199">
        <v>1</v>
      </c>
    </row>
    <row r="393" spans="1:25" s="199" customFormat="1" x14ac:dyDescent="0.3">
      <c r="A393" s="207">
        <v>392</v>
      </c>
      <c r="B393" s="207">
        <v>3</v>
      </c>
      <c r="C393" s="207">
        <v>2</v>
      </c>
      <c r="D393" s="207">
        <v>30</v>
      </c>
      <c r="E393" s="207">
        <v>18842</v>
      </c>
      <c r="F393" s="208" t="str">
        <f t="shared" ca="1" si="55"/>
        <v>เด็กหญิง</v>
      </c>
      <c r="G393" s="208" t="s">
        <v>2145</v>
      </c>
      <c r="H393" s="208" t="s">
        <v>2146</v>
      </c>
      <c r="I393" s="208" t="str">
        <f t="shared" ca="1" si="50"/>
        <v>เด็กหญิงวิญาดา  ทับหงษ์</v>
      </c>
      <c r="J393" s="208" t="str">
        <f t="shared" si="51"/>
        <v>Ms.Wiyada  Thaphong</v>
      </c>
      <c r="K393" s="207" t="str">
        <f t="shared" si="52"/>
        <v>Ms.</v>
      </c>
      <c r="L393" s="208" t="s">
        <v>2487</v>
      </c>
      <c r="M393" s="208" t="s">
        <v>2488</v>
      </c>
      <c r="N393" s="207">
        <v>2</v>
      </c>
      <c r="O393" s="209">
        <v>237301</v>
      </c>
      <c r="P393" s="210">
        <f t="shared" si="53"/>
        <v>38974</v>
      </c>
      <c r="Q393" s="210">
        <f t="shared" ca="1" si="56"/>
        <v>44376</v>
      </c>
      <c r="R393" s="284">
        <f t="shared" ca="1" si="54"/>
        <v>14</v>
      </c>
      <c r="S393" s="203">
        <v>1129901990146</v>
      </c>
      <c r="T393" s="207" t="s">
        <v>1766</v>
      </c>
      <c r="U393" s="207" t="s">
        <v>1766</v>
      </c>
      <c r="V393" s="207"/>
      <c r="X393" s="199">
        <v>1</v>
      </c>
    </row>
    <row r="394" spans="1:25" s="199" customFormat="1" x14ac:dyDescent="0.3">
      <c r="A394" s="207">
        <v>393</v>
      </c>
      <c r="B394" s="207">
        <v>3</v>
      </c>
      <c r="C394" s="207">
        <v>2</v>
      </c>
      <c r="D394" s="207">
        <v>31</v>
      </c>
      <c r="E394" s="207">
        <v>18843</v>
      </c>
      <c r="F394" s="208" t="str">
        <f t="shared" ca="1" si="55"/>
        <v>เด็กหญิง</v>
      </c>
      <c r="G394" s="208" t="s">
        <v>2147</v>
      </c>
      <c r="H394" s="208" t="s">
        <v>398</v>
      </c>
      <c r="I394" s="208" t="str">
        <f t="shared" ca="1" si="50"/>
        <v>เด็กหญิงสุมาลี  สังข์เหม</v>
      </c>
      <c r="J394" s="208" t="str">
        <f t="shared" si="51"/>
        <v>Ms.Sumali  Sanghem</v>
      </c>
      <c r="K394" s="207" t="str">
        <f t="shared" si="52"/>
        <v>Ms.</v>
      </c>
      <c r="L394" s="208" t="s">
        <v>2489</v>
      </c>
      <c r="M394" s="208" t="s">
        <v>1935</v>
      </c>
      <c r="N394" s="207">
        <v>2</v>
      </c>
      <c r="O394" s="209">
        <v>237254</v>
      </c>
      <c r="P394" s="210">
        <f t="shared" si="53"/>
        <v>38927</v>
      </c>
      <c r="Q394" s="210">
        <f t="shared" ca="1" si="56"/>
        <v>44376</v>
      </c>
      <c r="R394" s="284">
        <f t="shared" ca="1" si="54"/>
        <v>14</v>
      </c>
      <c r="S394" s="203">
        <v>1609900796490</v>
      </c>
      <c r="T394" s="207" t="s">
        <v>1766</v>
      </c>
      <c r="U394" s="207" t="s">
        <v>1766</v>
      </c>
      <c r="V394" s="207"/>
      <c r="X394" s="199">
        <v>1</v>
      </c>
    </row>
    <row r="395" spans="1:25" s="199" customFormat="1" x14ac:dyDescent="0.3">
      <c r="A395" s="207">
        <v>394</v>
      </c>
      <c r="B395" s="207">
        <v>3</v>
      </c>
      <c r="C395" s="207">
        <v>2</v>
      </c>
      <c r="D395" s="207">
        <v>32</v>
      </c>
      <c r="E395" s="207">
        <v>18844</v>
      </c>
      <c r="F395" s="208" t="str">
        <f t="shared" ca="1" si="55"/>
        <v>เด็กหญิง</v>
      </c>
      <c r="G395" s="208" t="s">
        <v>2086</v>
      </c>
      <c r="H395" s="208" t="s">
        <v>2083</v>
      </c>
      <c r="I395" s="208" t="str">
        <f t="shared" ca="1" si="50"/>
        <v>เด็กหญิงอัมพุช  หอมดี</v>
      </c>
      <c r="J395" s="208" t="str">
        <f t="shared" si="51"/>
        <v>Ms.Amphut  Homdi</v>
      </c>
      <c r="K395" s="207" t="str">
        <f t="shared" si="52"/>
        <v>Ms.</v>
      </c>
      <c r="L395" s="208" t="s">
        <v>2490</v>
      </c>
      <c r="M395" s="208" t="s">
        <v>2491</v>
      </c>
      <c r="N395" s="207">
        <v>2</v>
      </c>
      <c r="O395" s="209">
        <v>237393</v>
      </c>
      <c r="P395" s="210">
        <f t="shared" si="53"/>
        <v>39066</v>
      </c>
      <c r="Q395" s="210">
        <f t="shared" ca="1" si="56"/>
        <v>44376</v>
      </c>
      <c r="R395" s="284">
        <f t="shared" ca="1" si="54"/>
        <v>14</v>
      </c>
      <c r="S395" s="203">
        <v>1609900818981</v>
      </c>
      <c r="T395" s="207" t="s">
        <v>1766</v>
      </c>
      <c r="U395" s="207" t="s">
        <v>1766</v>
      </c>
      <c r="V395" s="207"/>
      <c r="X395" s="199">
        <v>1</v>
      </c>
    </row>
    <row r="396" spans="1:25" s="199" customFormat="1" x14ac:dyDescent="0.3">
      <c r="A396" s="207">
        <v>395</v>
      </c>
      <c r="B396" s="207">
        <v>3</v>
      </c>
      <c r="C396" s="207">
        <v>2</v>
      </c>
      <c r="D396" s="207">
        <v>33</v>
      </c>
      <c r="E396" s="207">
        <v>18845</v>
      </c>
      <c r="F396" s="208" t="str">
        <f t="shared" ca="1" si="55"/>
        <v>เด็กหญิง</v>
      </c>
      <c r="G396" s="208" t="s">
        <v>2082</v>
      </c>
      <c r="H396" s="208" t="s">
        <v>2083</v>
      </c>
      <c r="I396" s="208" t="str">
        <f t="shared" ca="1" si="50"/>
        <v>เด็กหญิงอัมพุชินี  หอมดี</v>
      </c>
      <c r="J396" s="208" t="str">
        <f t="shared" si="51"/>
        <v>Ms.Amphuchini  Homdi</v>
      </c>
      <c r="K396" s="207" t="str">
        <f t="shared" si="52"/>
        <v>Ms.</v>
      </c>
      <c r="L396" s="208" t="s">
        <v>2492</v>
      </c>
      <c r="M396" s="208" t="s">
        <v>2491</v>
      </c>
      <c r="N396" s="207">
        <v>2</v>
      </c>
      <c r="O396" s="209">
        <v>237393</v>
      </c>
      <c r="P396" s="210">
        <f t="shared" si="53"/>
        <v>39066</v>
      </c>
      <c r="Q396" s="210">
        <f t="shared" ca="1" si="56"/>
        <v>44376</v>
      </c>
      <c r="R396" s="284">
        <f t="shared" ca="1" si="54"/>
        <v>14</v>
      </c>
      <c r="S396" s="203">
        <v>1609900818990</v>
      </c>
      <c r="T396" s="207" t="s">
        <v>1766</v>
      </c>
      <c r="U396" s="207" t="s">
        <v>1766</v>
      </c>
      <c r="V396" s="207"/>
      <c r="X396" s="199">
        <v>1</v>
      </c>
    </row>
    <row r="397" spans="1:25" x14ac:dyDescent="0.3">
      <c r="A397" s="207">
        <v>396</v>
      </c>
      <c r="B397" s="207">
        <v>3</v>
      </c>
      <c r="C397" s="207">
        <v>2</v>
      </c>
      <c r="D397" s="207">
        <v>34</v>
      </c>
      <c r="E397" s="207">
        <v>19217</v>
      </c>
      <c r="F397" s="208" t="str">
        <f t="shared" ca="1" si="55"/>
        <v>นางสาว</v>
      </c>
      <c r="G397" s="208" t="s">
        <v>4388</v>
      </c>
      <c r="H397" s="208" t="s">
        <v>4381</v>
      </c>
      <c r="I397" s="208" t="str">
        <f t="shared" ca="1" si="50"/>
        <v>นางสาวกันตพร  กิ่งไทย</v>
      </c>
      <c r="J397" s="208" t="str">
        <f t="shared" si="51"/>
        <v>Ms.Kantaphon  Kingthai</v>
      </c>
      <c r="K397" s="207" t="str">
        <f t="shared" si="52"/>
        <v>Ms.</v>
      </c>
      <c r="L397" s="208" t="s">
        <v>4674</v>
      </c>
      <c r="M397" s="208" t="s">
        <v>4911</v>
      </c>
      <c r="N397" s="207">
        <v>2</v>
      </c>
      <c r="O397" s="209">
        <v>237008</v>
      </c>
      <c r="P397" s="210">
        <f t="shared" si="53"/>
        <v>38681</v>
      </c>
      <c r="Q397" s="210">
        <f t="shared" ca="1" si="56"/>
        <v>44376</v>
      </c>
      <c r="R397" s="284">
        <f t="shared" ca="1" si="54"/>
        <v>15</v>
      </c>
      <c r="S397" s="203">
        <v>1139600344741</v>
      </c>
      <c r="T397" s="207" t="s">
        <v>1766</v>
      </c>
      <c r="U397" s="207" t="s">
        <v>1766</v>
      </c>
      <c r="W397" s="199"/>
      <c r="X397" s="199">
        <v>1</v>
      </c>
      <c r="Y397" s="199"/>
    </row>
    <row r="398" spans="1:25" s="199" customFormat="1" x14ac:dyDescent="0.3">
      <c r="A398" s="207">
        <v>397</v>
      </c>
      <c r="B398" s="207">
        <v>3</v>
      </c>
      <c r="C398" s="207">
        <v>3</v>
      </c>
      <c r="D398" s="207">
        <v>1</v>
      </c>
      <c r="E398" s="207">
        <v>18847</v>
      </c>
      <c r="F398" s="208" t="str">
        <f t="shared" ca="1" si="55"/>
        <v>เด็กชาย</v>
      </c>
      <c r="G398" s="208" t="s">
        <v>1791</v>
      </c>
      <c r="H398" s="208" t="s">
        <v>2096</v>
      </c>
      <c r="I398" s="208" t="str">
        <f t="shared" ca="1" si="50"/>
        <v>เด็กชายกิตติพงษ์  คุ้มสอาด</v>
      </c>
      <c r="J398" s="208" t="str">
        <f t="shared" si="51"/>
        <v>Mr.Kittiphong  Khumsa-At</v>
      </c>
      <c r="K398" s="207" t="str">
        <f t="shared" si="52"/>
        <v>Mr.</v>
      </c>
      <c r="L398" s="208" t="s">
        <v>2493</v>
      </c>
      <c r="M398" s="208" t="s">
        <v>4912</v>
      </c>
      <c r="N398" s="207">
        <v>1</v>
      </c>
      <c r="O398" s="209">
        <v>237328</v>
      </c>
      <c r="P398" s="210">
        <f t="shared" si="53"/>
        <v>39001</v>
      </c>
      <c r="Q398" s="210">
        <f t="shared" ca="1" si="56"/>
        <v>44376</v>
      </c>
      <c r="R398" s="284">
        <f t="shared" ca="1" si="54"/>
        <v>14</v>
      </c>
      <c r="S398" s="203">
        <v>1609900806975</v>
      </c>
      <c r="T398" s="207" t="s">
        <v>1766</v>
      </c>
      <c r="U398" s="207" t="s">
        <v>1766</v>
      </c>
      <c r="V398" s="207"/>
      <c r="X398" s="199">
        <v>1</v>
      </c>
    </row>
    <row r="399" spans="1:25" s="199" customFormat="1" x14ac:dyDescent="0.3">
      <c r="A399" s="207">
        <v>398</v>
      </c>
      <c r="B399" s="207">
        <v>3</v>
      </c>
      <c r="C399" s="207">
        <v>3</v>
      </c>
      <c r="D399" s="207">
        <v>2</v>
      </c>
      <c r="E399" s="207">
        <v>18848</v>
      </c>
      <c r="F399" s="208" t="str">
        <f t="shared" ca="1" si="55"/>
        <v>เด็กชาย</v>
      </c>
      <c r="G399" s="208" t="s">
        <v>216</v>
      </c>
      <c r="H399" s="208" t="s">
        <v>2075</v>
      </c>
      <c r="I399" s="208" t="str">
        <f t="shared" ca="1" si="50"/>
        <v>เด็กชายเกียรติศักดิ์  รักเกียรติ์</v>
      </c>
      <c r="J399" s="208" t="str">
        <f t="shared" si="51"/>
        <v>Mr.Kiattisak  Rakkiat</v>
      </c>
      <c r="K399" s="207" t="str">
        <f t="shared" si="52"/>
        <v>Mr.</v>
      </c>
      <c r="L399" s="208" t="s">
        <v>1913</v>
      </c>
      <c r="M399" s="208" t="s">
        <v>2494</v>
      </c>
      <c r="N399" s="207">
        <v>1</v>
      </c>
      <c r="O399" s="209">
        <v>237368</v>
      </c>
      <c r="P399" s="210">
        <f t="shared" si="53"/>
        <v>39041</v>
      </c>
      <c r="Q399" s="210">
        <f t="shared" ca="1" si="56"/>
        <v>44376</v>
      </c>
      <c r="R399" s="284">
        <f t="shared" ca="1" si="54"/>
        <v>14</v>
      </c>
      <c r="S399" s="203">
        <v>1600102012787</v>
      </c>
      <c r="T399" s="207" t="s">
        <v>1766</v>
      </c>
      <c r="U399" s="207" t="s">
        <v>1766</v>
      </c>
      <c r="V399" s="207"/>
      <c r="X399" s="199">
        <v>1</v>
      </c>
    </row>
    <row r="400" spans="1:25" s="199" customFormat="1" x14ac:dyDescent="0.3">
      <c r="A400" s="207">
        <v>399</v>
      </c>
      <c r="B400" s="207">
        <v>3</v>
      </c>
      <c r="C400" s="207">
        <v>3</v>
      </c>
      <c r="D400" s="207">
        <v>3</v>
      </c>
      <c r="E400" s="207">
        <v>18849</v>
      </c>
      <c r="F400" s="208" t="str">
        <f t="shared" ca="1" si="55"/>
        <v>เด็กชาย</v>
      </c>
      <c r="G400" s="208" t="s">
        <v>2148</v>
      </c>
      <c r="H400" s="208" t="s">
        <v>2149</v>
      </c>
      <c r="I400" s="208" t="str">
        <f t="shared" ca="1" si="50"/>
        <v>เด็กชายเตโชดม  สุขหนู</v>
      </c>
      <c r="J400" s="208" t="str">
        <f t="shared" si="51"/>
        <v>Mr.Techodom  Suknu</v>
      </c>
      <c r="K400" s="207" t="str">
        <f t="shared" si="52"/>
        <v>Mr.</v>
      </c>
      <c r="L400" s="208" t="s">
        <v>2495</v>
      </c>
      <c r="M400" s="208" t="s">
        <v>2496</v>
      </c>
      <c r="N400" s="207">
        <v>1</v>
      </c>
      <c r="O400" s="209">
        <v>237271</v>
      </c>
      <c r="P400" s="210">
        <f t="shared" si="53"/>
        <v>38944</v>
      </c>
      <c r="Q400" s="210">
        <f t="shared" ca="1" si="56"/>
        <v>44376</v>
      </c>
      <c r="R400" s="284">
        <f t="shared" ca="1" si="54"/>
        <v>14</v>
      </c>
      <c r="S400" s="203">
        <v>1659902355091</v>
      </c>
      <c r="T400" s="207" t="s">
        <v>1766</v>
      </c>
      <c r="U400" s="207" t="s">
        <v>1766</v>
      </c>
      <c r="V400" s="207"/>
      <c r="X400" s="199">
        <v>1</v>
      </c>
    </row>
    <row r="401" spans="1:24" s="199" customFormat="1" x14ac:dyDescent="0.3">
      <c r="A401" s="207">
        <v>400</v>
      </c>
      <c r="B401" s="207">
        <v>3</v>
      </c>
      <c r="C401" s="207">
        <v>3</v>
      </c>
      <c r="D401" s="207">
        <v>4</v>
      </c>
      <c r="E401" s="207">
        <v>18850</v>
      </c>
      <c r="F401" s="208" t="str">
        <f t="shared" ca="1" si="55"/>
        <v>เด็กชาย</v>
      </c>
      <c r="G401" s="208" t="s">
        <v>390</v>
      </c>
      <c r="H401" s="208" t="s">
        <v>2162</v>
      </c>
      <c r="I401" s="208" t="str">
        <f t="shared" ca="1" si="50"/>
        <v>เด็กชายธนกฤต  คันทะชิต</v>
      </c>
      <c r="J401" s="208" t="str">
        <f t="shared" si="51"/>
        <v>Mr.Thanakrit  Khanthachit</v>
      </c>
      <c r="K401" s="207" t="str">
        <f t="shared" si="52"/>
        <v>Mr.</v>
      </c>
      <c r="L401" s="208" t="s">
        <v>1987</v>
      </c>
      <c r="M401" s="208" t="s">
        <v>2497</v>
      </c>
      <c r="N401" s="207">
        <v>1</v>
      </c>
      <c r="O401" s="209">
        <v>237522</v>
      </c>
      <c r="P401" s="210">
        <f t="shared" si="53"/>
        <v>39195</v>
      </c>
      <c r="Q401" s="210">
        <f t="shared" ca="1" si="56"/>
        <v>44376</v>
      </c>
      <c r="R401" s="284">
        <f t="shared" ca="1" si="54"/>
        <v>14</v>
      </c>
      <c r="S401" s="203">
        <v>1609900831953</v>
      </c>
      <c r="T401" s="207" t="s">
        <v>1766</v>
      </c>
      <c r="U401" s="207" t="s">
        <v>1766</v>
      </c>
      <c r="V401" s="207"/>
      <c r="X401" s="199">
        <v>1</v>
      </c>
    </row>
    <row r="402" spans="1:24" s="199" customFormat="1" x14ac:dyDescent="0.3">
      <c r="A402" s="207">
        <v>401</v>
      </c>
      <c r="B402" s="207">
        <v>3</v>
      </c>
      <c r="C402" s="207">
        <v>3</v>
      </c>
      <c r="D402" s="207">
        <v>5</v>
      </c>
      <c r="E402" s="207">
        <v>18852</v>
      </c>
      <c r="F402" s="208" t="str">
        <f t="shared" ca="1" si="55"/>
        <v>เด็กชาย</v>
      </c>
      <c r="G402" s="208" t="s">
        <v>2110</v>
      </c>
      <c r="H402" s="208" t="s">
        <v>2111</v>
      </c>
      <c r="I402" s="208" t="str">
        <f t="shared" ca="1" si="50"/>
        <v>เด็กชายธนวัช  สิงห์ทอน</v>
      </c>
      <c r="J402" s="208" t="str">
        <f t="shared" si="51"/>
        <v>Mr.Thanawatcha  Singthon</v>
      </c>
      <c r="K402" s="207" t="str">
        <f t="shared" si="52"/>
        <v>Mr.</v>
      </c>
      <c r="L402" s="208" t="s">
        <v>2498</v>
      </c>
      <c r="M402" s="208" t="s">
        <v>2499</v>
      </c>
      <c r="N402" s="207">
        <v>1</v>
      </c>
      <c r="O402" s="209">
        <v>237347</v>
      </c>
      <c r="P402" s="210">
        <f t="shared" si="53"/>
        <v>39020</v>
      </c>
      <c r="Q402" s="210">
        <f t="shared" ca="1" si="56"/>
        <v>44376</v>
      </c>
      <c r="R402" s="284">
        <f t="shared" ca="1" si="54"/>
        <v>14</v>
      </c>
      <c r="S402" s="203">
        <v>1469000048278</v>
      </c>
      <c r="T402" s="207" t="s">
        <v>1766</v>
      </c>
      <c r="U402" s="207" t="s">
        <v>1766</v>
      </c>
      <c r="V402" s="207"/>
      <c r="X402" s="199">
        <v>1</v>
      </c>
    </row>
    <row r="403" spans="1:24" s="199" customFormat="1" x14ac:dyDescent="0.3">
      <c r="A403" s="207">
        <v>402</v>
      </c>
      <c r="B403" s="207">
        <v>3</v>
      </c>
      <c r="C403" s="207">
        <v>3</v>
      </c>
      <c r="D403" s="207">
        <v>6</v>
      </c>
      <c r="E403" s="207">
        <v>18853</v>
      </c>
      <c r="F403" s="208" t="str">
        <f t="shared" ca="1" si="55"/>
        <v>เด็กชาย</v>
      </c>
      <c r="G403" s="208" t="s">
        <v>2150</v>
      </c>
      <c r="H403" s="208" t="s">
        <v>2151</v>
      </c>
      <c r="I403" s="208" t="str">
        <f t="shared" ca="1" si="50"/>
        <v>เด็กชายธนานพ  ยิ่งรอด</v>
      </c>
      <c r="J403" s="208" t="str">
        <f t="shared" si="51"/>
        <v>Mr.Thananop  Yingrot</v>
      </c>
      <c r="K403" s="207" t="str">
        <f t="shared" si="52"/>
        <v>Mr.</v>
      </c>
      <c r="L403" s="208" t="s">
        <v>2500</v>
      </c>
      <c r="M403" s="208" t="s">
        <v>2501</v>
      </c>
      <c r="N403" s="207">
        <v>1</v>
      </c>
      <c r="O403" s="209">
        <v>237257</v>
      </c>
      <c r="P403" s="210">
        <f t="shared" si="53"/>
        <v>38930</v>
      </c>
      <c r="Q403" s="210">
        <f t="shared" ca="1" si="56"/>
        <v>44376</v>
      </c>
      <c r="R403" s="284">
        <f t="shared" ca="1" si="54"/>
        <v>14</v>
      </c>
      <c r="S403" s="203">
        <v>1104300952466</v>
      </c>
      <c r="T403" s="207" t="s">
        <v>1766</v>
      </c>
      <c r="U403" s="207" t="s">
        <v>1766</v>
      </c>
      <c r="V403" s="207"/>
      <c r="X403" s="199">
        <v>1</v>
      </c>
    </row>
    <row r="404" spans="1:24" s="199" customFormat="1" x14ac:dyDescent="0.3">
      <c r="A404" s="207">
        <v>403</v>
      </c>
      <c r="B404" s="207">
        <v>3</v>
      </c>
      <c r="C404" s="207">
        <v>3</v>
      </c>
      <c r="D404" s="207">
        <v>7</v>
      </c>
      <c r="E404" s="207">
        <v>18854</v>
      </c>
      <c r="F404" s="208" t="str">
        <f t="shared" ca="1" si="55"/>
        <v>เด็กชาย</v>
      </c>
      <c r="G404" s="208" t="s">
        <v>1</v>
      </c>
      <c r="H404" s="208" t="s">
        <v>2152</v>
      </c>
      <c r="I404" s="208" t="str">
        <f t="shared" ca="1" si="50"/>
        <v>เด็กชายธีรภัทร  พันธศรี</v>
      </c>
      <c r="J404" s="208" t="str">
        <f t="shared" si="51"/>
        <v>Mr.Thiraphat  Phanthasi</v>
      </c>
      <c r="K404" s="207" t="str">
        <f t="shared" si="52"/>
        <v>Mr.</v>
      </c>
      <c r="L404" s="208" t="s">
        <v>2577</v>
      </c>
      <c r="M404" s="208" t="s">
        <v>2502</v>
      </c>
      <c r="N404" s="207">
        <v>1</v>
      </c>
      <c r="O404" s="209">
        <v>237250</v>
      </c>
      <c r="P404" s="210">
        <f t="shared" si="53"/>
        <v>38923</v>
      </c>
      <c r="Q404" s="210">
        <f t="shared" ca="1" si="56"/>
        <v>44376</v>
      </c>
      <c r="R404" s="284">
        <f t="shared" ca="1" si="54"/>
        <v>14</v>
      </c>
      <c r="S404" s="203">
        <v>1104300951249</v>
      </c>
      <c r="T404" s="207" t="s">
        <v>1766</v>
      </c>
      <c r="U404" s="207" t="s">
        <v>1766</v>
      </c>
      <c r="V404" s="207"/>
      <c r="X404" s="199">
        <v>1</v>
      </c>
    </row>
    <row r="405" spans="1:24" s="199" customFormat="1" x14ac:dyDescent="0.3">
      <c r="A405" s="207">
        <v>404</v>
      </c>
      <c r="B405" s="207">
        <v>3</v>
      </c>
      <c r="C405" s="207">
        <v>3</v>
      </c>
      <c r="D405" s="207">
        <v>8</v>
      </c>
      <c r="E405" s="207">
        <v>18855</v>
      </c>
      <c r="F405" s="208" t="str">
        <f t="shared" ca="1" si="55"/>
        <v>เด็กชาย</v>
      </c>
      <c r="G405" s="208" t="s">
        <v>2112</v>
      </c>
      <c r="H405" s="208" t="s">
        <v>2113</v>
      </c>
      <c r="I405" s="208" t="str">
        <f t="shared" ca="1" si="50"/>
        <v>เด็กชายธันวา  ปั้นเพ็ง</v>
      </c>
      <c r="J405" s="208" t="str">
        <f t="shared" si="51"/>
        <v>Mr.Thanwa  Panpheng</v>
      </c>
      <c r="K405" s="207" t="str">
        <f t="shared" si="52"/>
        <v>Mr.</v>
      </c>
      <c r="L405" s="208" t="s">
        <v>2457</v>
      </c>
      <c r="M405" s="208" t="s">
        <v>2503</v>
      </c>
      <c r="N405" s="207">
        <v>1</v>
      </c>
      <c r="O405" s="209">
        <v>237391</v>
      </c>
      <c r="P405" s="210">
        <f t="shared" si="53"/>
        <v>39064</v>
      </c>
      <c r="Q405" s="210">
        <f t="shared" ca="1" si="56"/>
        <v>44376</v>
      </c>
      <c r="R405" s="284">
        <f t="shared" ca="1" si="54"/>
        <v>14</v>
      </c>
      <c r="S405" s="203">
        <v>1609900816075</v>
      </c>
      <c r="T405" s="207" t="s">
        <v>1766</v>
      </c>
      <c r="U405" s="207" t="s">
        <v>1766</v>
      </c>
      <c r="V405" s="207"/>
      <c r="X405" s="199">
        <v>1</v>
      </c>
    </row>
    <row r="406" spans="1:24" s="199" customFormat="1" x14ac:dyDescent="0.3">
      <c r="A406" s="207">
        <v>405</v>
      </c>
      <c r="B406" s="207">
        <v>3</v>
      </c>
      <c r="C406" s="207">
        <v>3</v>
      </c>
      <c r="D406" s="207">
        <v>9</v>
      </c>
      <c r="E406" s="207">
        <v>18857</v>
      </c>
      <c r="F406" s="208" t="str">
        <f t="shared" ca="1" si="55"/>
        <v>เด็กชาย</v>
      </c>
      <c r="G406" s="208" t="s">
        <v>2114</v>
      </c>
      <c r="H406" s="208" t="s">
        <v>2827</v>
      </c>
      <c r="I406" s="208" t="str">
        <f t="shared" ca="1" si="50"/>
        <v>เด็กชายบารมี  พัวศรี</v>
      </c>
      <c r="J406" s="208" t="str">
        <f t="shared" si="51"/>
        <v>Mr.Barami  Phuasi</v>
      </c>
      <c r="K406" s="207" t="str">
        <f t="shared" si="52"/>
        <v>Mr.</v>
      </c>
      <c r="L406" s="208" t="s">
        <v>2506</v>
      </c>
      <c r="M406" s="208" t="s">
        <v>4913</v>
      </c>
      <c r="N406" s="207">
        <v>1</v>
      </c>
      <c r="O406" s="209">
        <v>237322</v>
      </c>
      <c r="P406" s="210">
        <f t="shared" si="53"/>
        <v>38995</v>
      </c>
      <c r="Q406" s="210">
        <f t="shared" ca="1" si="56"/>
        <v>44376</v>
      </c>
      <c r="R406" s="284">
        <f t="shared" ca="1" si="54"/>
        <v>14</v>
      </c>
      <c r="S406" s="203">
        <v>1659902364406</v>
      </c>
      <c r="T406" s="207" t="s">
        <v>1766</v>
      </c>
      <c r="U406" s="207" t="s">
        <v>1766</v>
      </c>
      <c r="V406" s="207"/>
      <c r="X406" s="199">
        <v>1</v>
      </c>
    </row>
    <row r="407" spans="1:24" s="199" customFormat="1" x14ac:dyDescent="0.3">
      <c r="A407" s="207">
        <v>406</v>
      </c>
      <c r="B407" s="207">
        <v>3</v>
      </c>
      <c r="C407" s="207">
        <v>3</v>
      </c>
      <c r="D407" s="207">
        <v>10</v>
      </c>
      <c r="E407" s="207">
        <v>18858</v>
      </c>
      <c r="F407" s="208" t="str">
        <f t="shared" ca="1" si="55"/>
        <v>เด็กชาย</v>
      </c>
      <c r="G407" s="208" t="s">
        <v>392</v>
      </c>
      <c r="H407" s="208" t="s">
        <v>2078</v>
      </c>
      <c r="I407" s="208" t="str">
        <f t="shared" ca="1" si="50"/>
        <v>เด็กชายปัญญากร  วงษ์รักษ์</v>
      </c>
      <c r="J407" s="208" t="str">
        <f t="shared" si="51"/>
        <v>Mr.Panyakon  Wongrak</v>
      </c>
      <c r="K407" s="207" t="str">
        <f t="shared" si="52"/>
        <v>Mr.</v>
      </c>
      <c r="L407" s="208" t="s">
        <v>2509</v>
      </c>
      <c r="M407" s="208" t="s">
        <v>2510</v>
      </c>
      <c r="N407" s="207">
        <v>1</v>
      </c>
      <c r="O407" s="209">
        <v>237234</v>
      </c>
      <c r="P407" s="210">
        <f t="shared" si="53"/>
        <v>38907</v>
      </c>
      <c r="Q407" s="210">
        <f t="shared" ca="1" si="56"/>
        <v>44376</v>
      </c>
      <c r="R407" s="284">
        <f t="shared" ca="1" si="54"/>
        <v>14</v>
      </c>
      <c r="S407" s="203">
        <v>1100201874340</v>
      </c>
      <c r="T407" s="207" t="s">
        <v>1766</v>
      </c>
      <c r="U407" s="207" t="s">
        <v>1766</v>
      </c>
      <c r="V407" s="207"/>
      <c r="X407" s="199">
        <v>1</v>
      </c>
    </row>
    <row r="408" spans="1:24" s="199" customFormat="1" x14ac:dyDescent="0.3">
      <c r="A408" s="207">
        <v>407</v>
      </c>
      <c r="B408" s="207">
        <v>3</v>
      </c>
      <c r="C408" s="207">
        <v>3</v>
      </c>
      <c r="D408" s="207">
        <v>11</v>
      </c>
      <c r="E408" s="207">
        <v>18859</v>
      </c>
      <c r="F408" s="208" t="str">
        <f t="shared" ca="1" si="55"/>
        <v>เด็กชาย</v>
      </c>
      <c r="G408" s="208" t="s">
        <v>2131</v>
      </c>
      <c r="H408" s="208" t="s">
        <v>2132</v>
      </c>
      <c r="I408" s="208" t="str">
        <f t="shared" ca="1" si="50"/>
        <v>เด็กชายพลรัตน์  ฟูสุวรรณ</v>
      </c>
      <c r="J408" s="208" t="str">
        <f t="shared" si="51"/>
        <v>Mr.Phonrat  Fusuwan</v>
      </c>
      <c r="K408" s="207" t="str">
        <f t="shared" si="52"/>
        <v>Mr.</v>
      </c>
      <c r="L408" s="208" t="s">
        <v>2511</v>
      </c>
      <c r="M408" s="208" t="s">
        <v>2512</v>
      </c>
      <c r="N408" s="207">
        <v>1</v>
      </c>
      <c r="O408" s="209">
        <v>237544</v>
      </c>
      <c r="P408" s="210">
        <f t="shared" si="53"/>
        <v>39217</v>
      </c>
      <c r="Q408" s="210">
        <f t="shared" ca="1" si="56"/>
        <v>44376</v>
      </c>
      <c r="R408" s="284">
        <f t="shared" ca="1" si="54"/>
        <v>14</v>
      </c>
      <c r="S408" s="203">
        <v>1600102021735</v>
      </c>
      <c r="T408" s="207" t="s">
        <v>1766</v>
      </c>
      <c r="U408" s="207" t="s">
        <v>1766</v>
      </c>
      <c r="V408" s="207"/>
      <c r="X408" s="199">
        <v>1</v>
      </c>
    </row>
    <row r="409" spans="1:24" s="199" customFormat="1" x14ac:dyDescent="0.3">
      <c r="A409" s="207">
        <v>408</v>
      </c>
      <c r="B409" s="207">
        <v>3</v>
      </c>
      <c r="C409" s="207">
        <v>3</v>
      </c>
      <c r="D409" s="207">
        <v>12</v>
      </c>
      <c r="E409" s="207">
        <v>18860</v>
      </c>
      <c r="F409" s="208" t="str">
        <f t="shared" ca="1" si="55"/>
        <v>เด็กชาย</v>
      </c>
      <c r="G409" s="208" t="s">
        <v>2093</v>
      </c>
      <c r="H409" s="208" t="s">
        <v>1785</v>
      </c>
      <c r="I409" s="208" t="str">
        <f t="shared" ca="1" si="50"/>
        <v>เด็กชายพิชานนท์  สุขแจ่ม</v>
      </c>
      <c r="J409" s="208" t="str">
        <f t="shared" si="51"/>
        <v>Mr.Phichanon  Sukchaem</v>
      </c>
      <c r="K409" s="207" t="str">
        <f t="shared" si="52"/>
        <v>Mr.</v>
      </c>
      <c r="L409" s="208" t="s">
        <v>2513</v>
      </c>
      <c r="M409" s="208" t="s">
        <v>1961</v>
      </c>
      <c r="N409" s="207">
        <v>1</v>
      </c>
      <c r="O409" s="209">
        <v>237530</v>
      </c>
      <c r="P409" s="210">
        <f t="shared" si="53"/>
        <v>39203</v>
      </c>
      <c r="Q409" s="210">
        <f t="shared" ca="1" si="56"/>
        <v>44376</v>
      </c>
      <c r="R409" s="284">
        <f t="shared" ca="1" si="54"/>
        <v>14</v>
      </c>
      <c r="S409" s="203">
        <v>1600102020976</v>
      </c>
      <c r="T409" s="207" t="s">
        <v>1766</v>
      </c>
      <c r="U409" s="207" t="s">
        <v>1766</v>
      </c>
      <c r="V409" s="207"/>
      <c r="X409" s="199">
        <v>1</v>
      </c>
    </row>
    <row r="410" spans="1:24" s="199" customFormat="1" x14ac:dyDescent="0.3">
      <c r="A410" s="207">
        <v>409</v>
      </c>
      <c r="B410" s="207">
        <v>3</v>
      </c>
      <c r="C410" s="207">
        <v>3</v>
      </c>
      <c r="D410" s="207">
        <v>13</v>
      </c>
      <c r="E410" s="207">
        <v>18866</v>
      </c>
      <c r="F410" s="208" t="str">
        <f t="shared" ca="1" si="55"/>
        <v>เด็กชาย</v>
      </c>
      <c r="G410" s="208" t="s">
        <v>2169</v>
      </c>
      <c r="H410" s="208" t="s">
        <v>2170</v>
      </c>
      <c r="I410" s="208" t="str">
        <f t="shared" ca="1" si="50"/>
        <v>เด็กชายศิวกร  จันทร์ลอย</v>
      </c>
      <c r="J410" s="208" t="str">
        <f t="shared" si="51"/>
        <v>Mr.Siwakon  Chanloi</v>
      </c>
      <c r="K410" s="207" t="str">
        <f t="shared" si="52"/>
        <v>Mr.</v>
      </c>
      <c r="L410" s="208" t="s">
        <v>2520</v>
      </c>
      <c r="M410" s="208" t="s">
        <v>2521</v>
      </c>
      <c r="N410" s="207">
        <v>1</v>
      </c>
      <c r="O410" s="209">
        <v>237301</v>
      </c>
      <c r="P410" s="210">
        <f t="shared" si="53"/>
        <v>38974</v>
      </c>
      <c r="Q410" s="210">
        <f t="shared" ca="1" si="56"/>
        <v>44376</v>
      </c>
      <c r="R410" s="284">
        <f t="shared" ca="1" si="54"/>
        <v>14</v>
      </c>
      <c r="S410" s="203">
        <v>1609900802856</v>
      </c>
      <c r="T410" s="207" t="s">
        <v>1766</v>
      </c>
      <c r="U410" s="207" t="s">
        <v>1766</v>
      </c>
      <c r="V410" s="207"/>
      <c r="X410" s="199">
        <v>1</v>
      </c>
    </row>
    <row r="411" spans="1:24" s="199" customFormat="1" x14ac:dyDescent="0.3">
      <c r="A411" s="207">
        <v>410</v>
      </c>
      <c r="B411" s="207">
        <v>3</v>
      </c>
      <c r="C411" s="207">
        <v>3</v>
      </c>
      <c r="D411" s="207">
        <v>14</v>
      </c>
      <c r="E411" s="207">
        <v>18868</v>
      </c>
      <c r="F411" s="208" t="str">
        <f t="shared" ca="1" si="55"/>
        <v>เด็กชาย</v>
      </c>
      <c r="G411" s="208" t="s">
        <v>2173</v>
      </c>
      <c r="H411" s="208" t="s">
        <v>2174</v>
      </c>
      <c r="I411" s="208" t="str">
        <f t="shared" ca="1" si="50"/>
        <v>เด็กชายสุพิพัฒน์  มากเหลือ</v>
      </c>
      <c r="J411" s="208" t="str">
        <f t="shared" si="51"/>
        <v>Mr.Suphiphat  Makluea</v>
      </c>
      <c r="K411" s="207" t="str">
        <f t="shared" si="52"/>
        <v>Mr.</v>
      </c>
      <c r="L411" s="208" t="s">
        <v>2523</v>
      </c>
      <c r="M411" s="208" t="s">
        <v>2524</v>
      </c>
      <c r="N411" s="207">
        <v>1</v>
      </c>
      <c r="O411" s="209">
        <v>237295</v>
      </c>
      <c r="P411" s="210">
        <f t="shared" si="53"/>
        <v>38968</v>
      </c>
      <c r="Q411" s="210">
        <f t="shared" ca="1" si="56"/>
        <v>44376</v>
      </c>
      <c r="R411" s="284">
        <f t="shared" ca="1" si="54"/>
        <v>14</v>
      </c>
      <c r="S411" s="203">
        <v>1600102008437</v>
      </c>
      <c r="T411" s="207" t="s">
        <v>1766</v>
      </c>
      <c r="U411" s="207" t="s">
        <v>1766</v>
      </c>
      <c r="V411" s="207"/>
      <c r="X411" s="199">
        <v>1</v>
      </c>
    </row>
    <row r="412" spans="1:24" s="199" customFormat="1" x14ac:dyDescent="0.3">
      <c r="A412" s="207">
        <v>411</v>
      </c>
      <c r="B412" s="207">
        <v>3</v>
      </c>
      <c r="C412" s="207">
        <v>3</v>
      </c>
      <c r="D412" s="207">
        <v>15</v>
      </c>
      <c r="E412" s="207">
        <v>18869</v>
      </c>
      <c r="F412" s="208" t="str">
        <f t="shared" ca="1" si="55"/>
        <v>เด็กชาย</v>
      </c>
      <c r="G412" s="208" t="s">
        <v>898</v>
      </c>
      <c r="H412" s="208" t="s">
        <v>2137</v>
      </c>
      <c r="I412" s="208" t="str">
        <f t="shared" ca="1" si="50"/>
        <v>เด็กชายอนุพงศ์  จ่าอยู่</v>
      </c>
      <c r="J412" s="208" t="str">
        <f t="shared" si="51"/>
        <v>Mr.Anuphong  Chayu</v>
      </c>
      <c r="K412" s="207" t="str">
        <f t="shared" si="52"/>
        <v>Mr.</v>
      </c>
      <c r="L412" s="208" t="s">
        <v>2027</v>
      </c>
      <c r="M412" s="208" t="s">
        <v>2525</v>
      </c>
      <c r="N412" s="207">
        <v>1</v>
      </c>
      <c r="O412" s="209">
        <v>237251</v>
      </c>
      <c r="P412" s="210">
        <f t="shared" si="53"/>
        <v>38924</v>
      </c>
      <c r="Q412" s="210">
        <f t="shared" ca="1" si="56"/>
        <v>44376</v>
      </c>
      <c r="R412" s="284">
        <f t="shared" ca="1" si="54"/>
        <v>14</v>
      </c>
      <c r="S412" s="203">
        <v>1609900796368</v>
      </c>
      <c r="T412" s="207" t="s">
        <v>1766</v>
      </c>
      <c r="U412" s="207" t="s">
        <v>1766</v>
      </c>
      <c r="V412" s="207"/>
      <c r="X412" s="199">
        <v>1</v>
      </c>
    </row>
    <row r="413" spans="1:24" s="199" customFormat="1" x14ac:dyDescent="0.3">
      <c r="A413" s="207">
        <v>412</v>
      </c>
      <c r="B413" s="207">
        <v>3</v>
      </c>
      <c r="C413" s="207">
        <v>3</v>
      </c>
      <c r="D413" s="207">
        <v>16</v>
      </c>
      <c r="E413" s="207">
        <v>18870</v>
      </c>
      <c r="F413" s="208" t="str">
        <f t="shared" ca="1" si="55"/>
        <v>เด็กชาย</v>
      </c>
      <c r="G413" s="208" t="s">
        <v>2388</v>
      </c>
      <c r="H413" s="208" t="s">
        <v>2389</v>
      </c>
      <c r="I413" s="208" t="str">
        <f t="shared" ca="1" si="50"/>
        <v>เด็กชายปราชญ์  พรมชาติ</v>
      </c>
      <c r="J413" s="208" t="str">
        <f t="shared" si="51"/>
        <v>Mr.Prat  Phromchat</v>
      </c>
      <c r="K413" s="207" t="str">
        <f t="shared" si="52"/>
        <v>Mr.</v>
      </c>
      <c r="L413" s="208" t="s">
        <v>2507</v>
      </c>
      <c r="M413" s="208" t="s">
        <v>2508</v>
      </c>
      <c r="N413" s="207">
        <v>1</v>
      </c>
      <c r="O413" s="209">
        <v>237358</v>
      </c>
      <c r="P413" s="210">
        <f t="shared" si="53"/>
        <v>39031</v>
      </c>
      <c r="Q413" s="210">
        <f t="shared" ca="1" si="56"/>
        <v>44376</v>
      </c>
      <c r="R413" s="284">
        <f t="shared" ca="1" si="54"/>
        <v>14</v>
      </c>
      <c r="S413" s="203">
        <v>1619900499274</v>
      </c>
      <c r="T413" s="207" t="s">
        <v>1766</v>
      </c>
      <c r="U413" s="207" t="s">
        <v>1766</v>
      </c>
      <c r="V413" s="207"/>
      <c r="X413" s="199">
        <v>1</v>
      </c>
    </row>
    <row r="414" spans="1:24" s="199" customFormat="1" x14ac:dyDescent="0.3">
      <c r="A414" s="207">
        <v>413</v>
      </c>
      <c r="B414" s="207">
        <v>3</v>
      </c>
      <c r="C414" s="207">
        <v>3</v>
      </c>
      <c r="D414" s="207">
        <v>17</v>
      </c>
      <c r="E414" s="207">
        <v>19017</v>
      </c>
      <c r="F414" s="208" t="str">
        <f t="shared" ca="1" si="55"/>
        <v>นาย</v>
      </c>
      <c r="G414" s="208" t="s">
        <v>2386</v>
      </c>
      <c r="H414" s="208" t="s">
        <v>2387</v>
      </c>
      <c r="I414" s="208" t="str">
        <f t="shared" ca="1" si="50"/>
        <v>นายศิรวัตร  หวังขาว</v>
      </c>
      <c r="J414" s="208" t="str">
        <f t="shared" si="51"/>
        <v>Mr.Sirawat  Wangkhao</v>
      </c>
      <c r="K414" s="207" t="str">
        <f t="shared" si="52"/>
        <v>Mr.</v>
      </c>
      <c r="L414" s="208" t="s">
        <v>2518</v>
      </c>
      <c r="M414" s="208" t="s">
        <v>2519</v>
      </c>
      <c r="N414" s="207">
        <v>1</v>
      </c>
      <c r="O414" s="209">
        <v>237037</v>
      </c>
      <c r="P414" s="210">
        <f t="shared" si="53"/>
        <v>38710</v>
      </c>
      <c r="Q414" s="210">
        <f t="shared" ca="1" si="56"/>
        <v>44376</v>
      </c>
      <c r="R414" s="284">
        <f t="shared" ca="1" si="54"/>
        <v>15</v>
      </c>
      <c r="S414" s="203">
        <v>113960039115</v>
      </c>
      <c r="T414" s="207" t="s">
        <v>1766</v>
      </c>
      <c r="U414" s="207" t="s">
        <v>1766</v>
      </c>
      <c r="V414" s="207"/>
      <c r="X414" s="199">
        <v>1</v>
      </c>
    </row>
    <row r="415" spans="1:24" s="199" customFormat="1" x14ac:dyDescent="0.3">
      <c r="A415" s="207">
        <v>414</v>
      </c>
      <c r="B415" s="207">
        <v>3</v>
      </c>
      <c r="C415" s="207">
        <v>3</v>
      </c>
      <c r="D415" s="207">
        <v>18</v>
      </c>
      <c r="E415" s="207">
        <v>19219</v>
      </c>
      <c r="F415" s="208" t="str">
        <f t="shared" ca="1" si="55"/>
        <v>เด็กชาย</v>
      </c>
      <c r="G415" s="208" t="s">
        <v>195</v>
      </c>
      <c r="H415" s="208" t="s">
        <v>3869</v>
      </c>
      <c r="I415" s="208" t="str">
        <f t="shared" ca="1" si="50"/>
        <v>เด็กชายกฤษฎา  คันธชิต</v>
      </c>
      <c r="J415" s="208" t="str">
        <f t="shared" si="51"/>
        <v>Mr.Kritsada  Khanthachit</v>
      </c>
      <c r="K415" s="207" t="str">
        <f t="shared" si="52"/>
        <v>Mr.</v>
      </c>
      <c r="L415" s="208" t="s">
        <v>1940</v>
      </c>
      <c r="M415" s="208" t="s">
        <v>2497</v>
      </c>
      <c r="N415" s="207">
        <v>1</v>
      </c>
      <c r="O415" s="209">
        <v>237277</v>
      </c>
      <c r="P415" s="210">
        <f t="shared" si="53"/>
        <v>38950</v>
      </c>
      <c r="Q415" s="210">
        <f t="shared" ca="1" si="56"/>
        <v>44376</v>
      </c>
      <c r="R415" s="284">
        <f t="shared" ca="1" si="54"/>
        <v>14</v>
      </c>
      <c r="S415" s="203">
        <v>1609900799774</v>
      </c>
      <c r="T415" s="207" t="s">
        <v>1766</v>
      </c>
      <c r="U415" s="207" t="s">
        <v>1766</v>
      </c>
      <c r="V415" s="207"/>
      <c r="X415" s="199">
        <v>1</v>
      </c>
    </row>
    <row r="416" spans="1:24" s="199" customFormat="1" x14ac:dyDescent="0.3">
      <c r="A416" s="207">
        <v>415</v>
      </c>
      <c r="B416" s="207">
        <v>3</v>
      </c>
      <c r="C416" s="207">
        <v>3</v>
      </c>
      <c r="D416" s="207">
        <v>19</v>
      </c>
      <c r="E416" s="207">
        <v>19220</v>
      </c>
      <c r="F416" s="208" t="str">
        <f t="shared" ca="1" si="55"/>
        <v>เด็กชาย</v>
      </c>
      <c r="G416" s="208" t="s">
        <v>4441</v>
      </c>
      <c r="H416" s="208" t="s">
        <v>4394</v>
      </c>
      <c r="I416" s="208" t="str">
        <f t="shared" ca="1" si="50"/>
        <v>เด็กชายฐิติภัทร  หาญศรี</v>
      </c>
      <c r="J416" s="208" t="str">
        <f t="shared" si="51"/>
        <v>Mr.Thitiphat  Hansi</v>
      </c>
      <c r="K416" s="207" t="str">
        <f t="shared" si="52"/>
        <v>Mr.</v>
      </c>
      <c r="L416" s="208" t="s">
        <v>4675</v>
      </c>
      <c r="M416" s="208" t="s">
        <v>4914</v>
      </c>
      <c r="N416" s="207">
        <v>1</v>
      </c>
      <c r="O416" s="209">
        <v>237462</v>
      </c>
      <c r="P416" s="210">
        <f t="shared" si="53"/>
        <v>39135</v>
      </c>
      <c r="Q416" s="210">
        <f t="shared" ca="1" si="56"/>
        <v>44376</v>
      </c>
      <c r="R416" s="284">
        <f t="shared" ca="1" si="54"/>
        <v>14</v>
      </c>
      <c r="S416" s="203">
        <v>1609900824531</v>
      </c>
      <c r="T416" s="207" t="s">
        <v>1766</v>
      </c>
      <c r="U416" s="207" t="s">
        <v>1766</v>
      </c>
      <c r="V416" s="207"/>
      <c r="X416" s="199">
        <v>1</v>
      </c>
    </row>
    <row r="417" spans="1:25" s="199" customFormat="1" x14ac:dyDescent="0.3">
      <c r="A417" s="207">
        <v>416</v>
      </c>
      <c r="B417" s="207">
        <v>3</v>
      </c>
      <c r="C417" s="207">
        <v>3</v>
      </c>
      <c r="D417" s="207">
        <v>20</v>
      </c>
      <c r="E417" s="207">
        <v>19221</v>
      </c>
      <c r="F417" s="208" t="str">
        <f t="shared" ca="1" si="55"/>
        <v>นาย</v>
      </c>
      <c r="G417" s="208" t="s">
        <v>428</v>
      </c>
      <c r="H417" s="208" t="s">
        <v>4391</v>
      </c>
      <c r="I417" s="208" t="str">
        <f t="shared" ca="1" si="50"/>
        <v>นายประวิทย์  พิมพาพร</v>
      </c>
      <c r="J417" s="208" t="str">
        <f t="shared" si="51"/>
        <v>Mr.Prawit  Phimphaphon</v>
      </c>
      <c r="K417" s="207" t="str">
        <f t="shared" si="52"/>
        <v>Mr.</v>
      </c>
      <c r="L417" s="208" t="s">
        <v>1925</v>
      </c>
      <c r="M417" s="208" t="s">
        <v>4915</v>
      </c>
      <c r="N417" s="207">
        <v>1</v>
      </c>
      <c r="O417" s="209">
        <v>237097</v>
      </c>
      <c r="P417" s="210">
        <f t="shared" si="53"/>
        <v>38770</v>
      </c>
      <c r="Q417" s="210">
        <f t="shared" ca="1" si="56"/>
        <v>44376</v>
      </c>
      <c r="R417" s="284">
        <f t="shared" ca="1" si="54"/>
        <v>15</v>
      </c>
      <c r="S417" s="203">
        <v>1678700042491</v>
      </c>
      <c r="T417" s="207" t="s">
        <v>1766</v>
      </c>
      <c r="U417" s="207" t="s">
        <v>1766</v>
      </c>
      <c r="V417" s="207"/>
      <c r="X417" s="199">
        <v>1</v>
      </c>
    </row>
    <row r="418" spans="1:25" s="199" customFormat="1" x14ac:dyDescent="0.3">
      <c r="A418" s="207">
        <v>417</v>
      </c>
      <c r="B418" s="207">
        <v>3</v>
      </c>
      <c r="C418" s="207">
        <v>3</v>
      </c>
      <c r="D418" s="207">
        <v>21</v>
      </c>
      <c r="E418" s="207">
        <v>19222</v>
      </c>
      <c r="F418" s="208" t="str">
        <f t="shared" ca="1" si="55"/>
        <v>เด็กชาย</v>
      </c>
      <c r="G418" s="208" t="s">
        <v>4442</v>
      </c>
      <c r="H418" s="208" t="s">
        <v>4395</v>
      </c>
      <c r="I418" s="208" t="str">
        <f t="shared" ca="1" si="50"/>
        <v>เด็กชายพิชัย  เป้าศาสตร์</v>
      </c>
      <c r="J418" s="208" t="str">
        <f t="shared" si="51"/>
        <v>Mr.Phichai  Paosat</v>
      </c>
      <c r="K418" s="207" t="str">
        <f t="shared" si="52"/>
        <v>Mr.</v>
      </c>
      <c r="L418" s="208" t="s">
        <v>4676</v>
      </c>
      <c r="M418" s="208" t="s">
        <v>4916</v>
      </c>
      <c r="N418" s="207">
        <v>1</v>
      </c>
      <c r="O418" s="209">
        <v>237486</v>
      </c>
      <c r="P418" s="210">
        <f t="shared" si="53"/>
        <v>39159</v>
      </c>
      <c r="Q418" s="210">
        <f t="shared" ca="1" si="56"/>
        <v>44376</v>
      </c>
      <c r="R418" s="284">
        <f t="shared" ca="1" si="54"/>
        <v>14</v>
      </c>
      <c r="S418" s="203">
        <v>1101801504803</v>
      </c>
      <c r="T418" s="207" t="s">
        <v>1766</v>
      </c>
      <c r="U418" s="207" t="s">
        <v>1766</v>
      </c>
      <c r="V418" s="207"/>
      <c r="X418" s="199">
        <v>1</v>
      </c>
    </row>
    <row r="419" spans="1:25" s="199" customFormat="1" x14ac:dyDescent="0.3">
      <c r="A419" s="207">
        <v>418</v>
      </c>
      <c r="B419" s="207">
        <v>3</v>
      </c>
      <c r="C419" s="207">
        <v>3</v>
      </c>
      <c r="D419" s="207">
        <v>22</v>
      </c>
      <c r="E419" s="207">
        <v>19226</v>
      </c>
      <c r="F419" s="208" t="str">
        <f t="shared" ca="1" si="55"/>
        <v>เด็กชาย</v>
      </c>
      <c r="G419" s="208" t="s">
        <v>4444</v>
      </c>
      <c r="H419" s="208" t="s">
        <v>4392</v>
      </c>
      <c r="I419" s="208" t="str">
        <f t="shared" ca="1" si="50"/>
        <v>เด็กชายสรัล  วชิรบ้านกลาง</v>
      </c>
      <c r="J419" s="208" t="str">
        <f t="shared" si="51"/>
        <v>Mr.San  Wachirabanklang</v>
      </c>
      <c r="K419" s="207" t="str">
        <f t="shared" si="52"/>
        <v>Mr.</v>
      </c>
      <c r="L419" s="208" t="s">
        <v>4677</v>
      </c>
      <c r="M419" s="208" t="s">
        <v>4918</v>
      </c>
      <c r="N419" s="207">
        <v>1</v>
      </c>
      <c r="O419" s="209">
        <v>237371</v>
      </c>
      <c r="P419" s="210">
        <f t="shared" si="53"/>
        <v>39044</v>
      </c>
      <c r="Q419" s="210">
        <f t="shared" ca="1" si="56"/>
        <v>44376</v>
      </c>
      <c r="R419" s="284">
        <f t="shared" ca="1" si="54"/>
        <v>14</v>
      </c>
      <c r="S419" s="203">
        <v>1717800038698</v>
      </c>
      <c r="T419" s="207" t="s">
        <v>1766</v>
      </c>
      <c r="U419" s="207" t="s">
        <v>1766</v>
      </c>
      <c r="V419" s="207"/>
      <c r="X419" s="199">
        <v>1</v>
      </c>
    </row>
    <row r="420" spans="1:25" s="199" customFormat="1" x14ac:dyDescent="0.3">
      <c r="A420" s="207">
        <v>419</v>
      </c>
      <c r="B420" s="207">
        <v>3</v>
      </c>
      <c r="C420" s="207">
        <v>3</v>
      </c>
      <c r="D420" s="207">
        <v>23</v>
      </c>
      <c r="E420" s="207">
        <v>19403</v>
      </c>
      <c r="F420" s="208" t="str">
        <f t="shared" ca="1" si="55"/>
        <v>เด็กชาย</v>
      </c>
      <c r="G420" s="208" t="s">
        <v>5051</v>
      </c>
      <c r="H420" s="208" t="s">
        <v>5130</v>
      </c>
      <c r="I420" s="208" t="str">
        <f t="shared" ca="1" si="50"/>
        <v>เด็กชายสุทธิภาคย์  พิมเฮ้า</v>
      </c>
      <c r="J420" s="208" t="str">
        <f t="shared" si="51"/>
        <v>Mr.Sutthiphak  Phimhoa</v>
      </c>
      <c r="K420" s="207" t="str">
        <f t="shared" si="52"/>
        <v>Mr.</v>
      </c>
      <c r="L420" s="208" t="s">
        <v>5052</v>
      </c>
      <c r="M420" s="208" t="s">
        <v>5131</v>
      </c>
      <c r="N420" s="207">
        <v>1</v>
      </c>
      <c r="O420" s="209">
        <v>237540</v>
      </c>
      <c r="P420" s="210">
        <f t="shared" si="53"/>
        <v>39213</v>
      </c>
      <c r="Q420" s="210">
        <f t="shared" ca="1" si="56"/>
        <v>44376</v>
      </c>
      <c r="R420" s="284">
        <f t="shared" ca="1" si="54"/>
        <v>14</v>
      </c>
      <c r="S420" s="203">
        <v>1101501341666</v>
      </c>
      <c r="T420" s="207" t="s">
        <v>1766</v>
      </c>
      <c r="U420" s="207" t="s">
        <v>1766</v>
      </c>
      <c r="V420" s="207"/>
      <c r="X420" s="199">
        <v>1</v>
      </c>
    </row>
    <row r="421" spans="1:25" s="199" customFormat="1" x14ac:dyDescent="0.3">
      <c r="A421" s="207">
        <v>420</v>
      </c>
      <c r="B421" s="207">
        <v>3</v>
      </c>
      <c r="C421" s="207">
        <v>3</v>
      </c>
      <c r="D421" s="207">
        <v>24</v>
      </c>
      <c r="E421" s="207">
        <v>19404</v>
      </c>
      <c r="F421" s="208" t="str">
        <f t="shared" ca="1" si="55"/>
        <v>นาย</v>
      </c>
      <c r="G421" s="208" t="s">
        <v>3808</v>
      </c>
      <c r="H421" s="208" t="s">
        <v>5138</v>
      </c>
      <c r="I421" s="208" t="str">
        <f t="shared" ca="1" si="50"/>
        <v>นายธนดล  กระทิงดอย</v>
      </c>
      <c r="J421" s="208" t="str">
        <f t="shared" si="51"/>
        <v>Mr.Thanadol  Krathingdoi</v>
      </c>
      <c r="K421" s="207" t="str">
        <f t="shared" si="52"/>
        <v>Mr.</v>
      </c>
      <c r="L421" s="208" t="s">
        <v>5141</v>
      </c>
      <c r="M421" s="208" t="s">
        <v>5142</v>
      </c>
      <c r="N421" s="207">
        <v>1</v>
      </c>
      <c r="O421" s="209">
        <v>237168</v>
      </c>
      <c r="P421" s="210">
        <f t="shared" si="53"/>
        <v>38841</v>
      </c>
      <c r="Q421" s="210">
        <f t="shared" ref="Q421:Q440" ca="1" si="57">TODAY()</f>
        <v>44376</v>
      </c>
      <c r="R421" s="284">
        <f t="shared" ca="1" si="54"/>
        <v>15</v>
      </c>
      <c r="S421" s="203">
        <v>1630500212034</v>
      </c>
      <c r="T421" s="207" t="s">
        <v>1766</v>
      </c>
      <c r="U421" s="207" t="s">
        <v>1766</v>
      </c>
      <c r="V421" s="207"/>
      <c r="X421" s="199">
        <v>1</v>
      </c>
    </row>
    <row r="422" spans="1:25" s="199" customFormat="1" x14ac:dyDescent="0.3">
      <c r="A422" s="207">
        <v>421</v>
      </c>
      <c r="B422" s="207">
        <v>3</v>
      </c>
      <c r="C422" s="207">
        <v>3</v>
      </c>
      <c r="D422" s="207">
        <v>25</v>
      </c>
      <c r="E422" s="207">
        <v>19405</v>
      </c>
      <c r="F422" s="208" t="str">
        <f t="shared" ca="1" si="55"/>
        <v>นาย</v>
      </c>
      <c r="G422" s="208" t="s">
        <v>5139</v>
      </c>
      <c r="H422" s="208" t="s">
        <v>5140</v>
      </c>
      <c r="I422" s="208" t="str">
        <f t="shared" ca="1" si="50"/>
        <v>นายวรเชษฐ์  ลัคแมน</v>
      </c>
      <c r="J422" s="208" t="str">
        <f t="shared" si="51"/>
        <v>Mr.Worachet  Lukman</v>
      </c>
      <c r="K422" s="207" t="str">
        <f t="shared" si="52"/>
        <v>Mr.</v>
      </c>
      <c r="L422" s="208" t="s">
        <v>5144</v>
      </c>
      <c r="M422" s="208" t="s">
        <v>5143</v>
      </c>
      <c r="N422" s="207">
        <v>1</v>
      </c>
      <c r="O422" s="209">
        <v>237061</v>
      </c>
      <c r="P422" s="210">
        <f t="shared" si="53"/>
        <v>38734</v>
      </c>
      <c r="Q422" s="210">
        <f t="shared" ca="1" si="57"/>
        <v>44376</v>
      </c>
      <c r="R422" s="284">
        <f t="shared" ca="1" si="54"/>
        <v>15</v>
      </c>
      <c r="S422" s="203">
        <v>1919900445350</v>
      </c>
      <c r="T422" s="207" t="s">
        <v>1766</v>
      </c>
      <c r="U422" s="207" t="s">
        <v>1766</v>
      </c>
      <c r="V422" s="207"/>
      <c r="X422" s="199">
        <v>1</v>
      </c>
    </row>
    <row r="423" spans="1:25" s="199" customFormat="1" x14ac:dyDescent="0.3">
      <c r="A423" s="207">
        <v>422</v>
      </c>
      <c r="B423" s="207">
        <v>3</v>
      </c>
      <c r="C423" s="207">
        <v>3</v>
      </c>
      <c r="D423" s="207">
        <v>26</v>
      </c>
      <c r="E423" s="207">
        <v>19695</v>
      </c>
      <c r="F423" s="208" t="s">
        <v>436</v>
      </c>
      <c r="G423" s="208" t="s">
        <v>5846</v>
      </c>
      <c r="H423" s="208" t="s">
        <v>5847</v>
      </c>
      <c r="I423" s="208" t="str">
        <f t="shared" si="50"/>
        <v>นายพรพิศิษฐ์  สุ่มทรัพย์</v>
      </c>
      <c r="J423" s="208" t="str">
        <f t="shared" si="51"/>
        <v>Mr.Phornphisit  Sumsap</v>
      </c>
      <c r="K423" s="207" t="str">
        <f t="shared" si="52"/>
        <v>Mr.</v>
      </c>
      <c r="L423" s="208" t="s">
        <v>5921</v>
      </c>
      <c r="M423" s="208" t="s">
        <v>5922</v>
      </c>
      <c r="N423" s="207">
        <v>1</v>
      </c>
      <c r="O423" s="209">
        <v>236831</v>
      </c>
      <c r="P423" s="210">
        <f t="shared" si="53"/>
        <v>38504</v>
      </c>
      <c r="Q423" s="210">
        <f t="shared" ca="1" si="57"/>
        <v>44376</v>
      </c>
      <c r="R423" s="284">
        <f t="shared" ca="1" si="54"/>
        <v>16</v>
      </c>
      <c r="S423" s="203">
        <v>1609900740427</v>
      </c>
      <c r="T423" s="207" t="s">
        <v>1766</v>
      </c>
      <c r="U423" s="207" t="s">
        <v>1766</v>
      </c>
      <c r="V423" s="207"/>
      <c r="X423" s="199">
        <v>1</v>
      </c>
    </row>
    <row r="424" spans="1:25" s="199" customFormat="1" x14ac:dyDescent="0.3">
      <c r="A424" s="207">
        <v>423</v>
      </c>
      <c r="B424" s="207">
        <v>3</v>
      </c>
      <c r="C424" s="207">
        <v>3</v>
      </c>
      <c r="D424" s="207">
        <v>27</v>
      </c>
      <c r="E424" s="207">
        <v>18872</v>
      </c>
      <c r="F424" s="208" t="str">
        <f t="shared" ref="F424:F465" ca="1" si="58">IF(R424&gt;=15,IF(N424=1,"นาย","นางสาว"),IF(N424=1,"เด็กชาย","เด็กหญิง"))</f>
        <v>เด็กหญิง</v>
      </c>
      <c r="G424" s="208" t="s">
        <v>2121</v>
      </c>
      <c r="H424" s="208" t="s">
        <v>2122</v>
      </c>
      <c r="I424" s="208" t="str">
        <f t="shared" ca="1" si="50"/>
        <v>เด็กหญิงชวาลัย  สิมมาขันธ์</v>
      </c>
      <c r="J424" s="208" t="str">
        <f t="shared" si="51"/>
        <v>Ms.Chawalai  Simmakhan</v>
      </c>
      <c r="K424" s="207" t="str">
        <f t="shared" si="52"/>
        <v>Ms.</v>
      </c>
      <c r="L424" s="208" t="s">
        <v>2526</v>
      </c>
      <c r="M424" s="208" t="s">
        <v>2527</v>
      </c>
      <c r="N424" s="207">
        <v>2</v>
      </c>
      <c r="O424" s="209">
        <v>237366</v>
      </c>
      <c r="P424" s="210">
        <f t="shared" si="53"/>
        <v>39039</v>
      </c>
      <c r="Q424" s="210">
        <f t="shared" ca="1" si="57"/>
        <v>44376</v>
      </c>
      <c r="R424" s="284">
        <f t="shared" ca="1" si="54"/>
        <v>14</v>
      </c>
      <c r="S424" s="203">
        <v>1609900812860</v>
      </c>
      <c r="T424" s="207" t="s">
        <v>1766</v>
      </c>
      <c r="U424" s="207" t="s">
        <v>1766</v>
      </c>
      <c r="V424" s="207"/>
      <c r="X424" s="199">
        <v>1</v>
      </c>
    </row>
    <row r="425" spans="1:25" s="199" customFormat="1" x14ac:dyDescent="0.3">
      <c r="A425" s="207">
        <v>424</v>
      </c>
      <c r="B425" s="207">
        <v>3</v>
      </c>
      <c r="C425" s="207">
        <v>3</v>
      </c>
      <c r="D425" s="207">
        <v>28</v>
      </c>
      <c r="E425" s="207">
        <v>18873</v>
      </c>
      <c r="F425" s="208" t="str">
        <f t="shared" ca="1" si="58"/>
        <v>เด็กหญิง</v>
      </c>
      <c r="G425" s="208" t="s">
        <v>2182</v>
      </c>
      <c r="H425" s="208" t="s">
        <v>2183</v>
      </c>
      <c r="I425" s="208" t="str">
        <f t="shared" ca="1" si="50"/>
        <v>เด็กหญิงญาราภรณ์  รอดคงไร</v>
      </c>
      <c r="J425" s="208" t="str">
        <f t="shared" si="51"/>
        <v>Ms.Yaraphon  Rotkhongrai</v>
      </c>
      <c r="K425" s="207" t="str">
        <f t="shared" si="52"/>
        <v>Ms.</v>
      </c>
      <c r="L425" s="208" t="s">
        <v>2528</v>
      </c>
      <c r="M425" s="208" t="s">
        <v>2529</v>
      </c>
      <c r="N425" s="207">
        <v>2</v>
      </c>
      <c r="O425" s="209">
        <v>237371</v>
      </c>
      <c r="P425" s="210">
        <f t="shared" si="53"/>
        <v>39044</v>
      </c>
      <c r="Q425" s="210">
        <f t="shared" ca="1" si="57"/>
        <v>44376</v>
      </c>
      <c r="R425" s="284">
        <f t="shared" ca="1" si="54"/>
        <v>14</v>
      </c>
      <c r="S425" s="203">
        <v>1609900813327</v>
      </c>
      <c r="T425" s="207" t="s">
        <v>1766</v>
      </c>
      <c r="U425" s="207" t="s">
        <v>1766</v>
      </c>
      <c r="V425" s="207"/>
      <c r="X425" s="199">
        <v>1</v>
      </c>
    </row>
    <row r="426" spans="1:25" s="199" customFormat="1" x14ac:dyDescent="0.3">
      <c r="A426" s="207">
        <v>425</v>
      </c>
      <c r="B426" s="207">
        <v>3</v>
      </c>
      <c r="C426" s="207">
        <v>3</v>
      </c>
      <c r="D426" s="207">
        <v>29</v>
      </c>
      <c r="E426" s="207">
        <v>18874</v>
      </c>
      <c r="F426" s="208" t="str">
        <f t="shared" ca="1" si="58"/>
        <v>เด็กหญิง</v>
      </c>
      <c r="G426" s="208" t="s">
        <v>951</v>
      </c>
      <c r="H426" s="208" t="s">
        <v>2188</v>
      </c>
      <c r="I426" s="208" t="str">
        <f t="shared" ca="1" si="50"/>
        <v>เด็กหญิงธัญสินี  อยู่เย็น</v>
      </c>
      <c r="J426" s="208" t="str">
        <f t="shared" si="51"/>
        <v>Ms.Thanyasini  Yuyen</v>
      </c>
      <c r="K426" s="207" t="str">
        <f t="shared" si="52"/>
        <v>Ms.</v>
      </c>
      <c r="L426" s="208" t="s">
        <v>2530</v>
      </c>
      <c r="M426" s="208" t="s">
        <v>2531</v>
      </c>
      <c r="N426" s="207">
        <v>2</v>
      </c>
      <c r="O426" s="209">
        <v>237288</v>
      </c>
      <c r="P426" s="210">
        <f t="shared" si="53"/>
        <v>38961</v>
      </c>
      <c r="Q426" s="210">
        <f t="shared" ca="1" si="57"/>
        <v>44376</v>
      </c>
      <c r="R426" s="284">
        <f t="shared" ca="1" si="54"/>
        <v>14</v>
      </c>
      <c r="S426" s="203">
        <v>1609900800764</v>
      </c>
      <c r="T426" s="207" t="s">
        <v>1766</v>
      </c>
      <c r="U426" s="207" t="s">
        <v>1766</v>
      </c>
      <c r="V426" s="207"/>
      <c r="X426" s="199">
        <v>1</v>
      </c>
    </row>
    <row r="427" spans="1:25" s="199" customFormat="1" x14ac:dyDescent="0.3">
      <c r="A427" s="207">
        <v>426</v>
      </c>
      <c r="B427" s="207">
        <v>3</v>
      </c>
      <c r="C427" s="207">
        <v>3</v>
      </c>
      <c r="D427" s="207">
        <v>30</v>
      </c>
      <c r="E427" s="207">
        <v>18875</v>
      </c>
      <c r="F427" s="208" t="str">
        <f t="shared" ca="1" si="58"/>
        <v>เด็กหญิง</v>
      </c>
      <c r="G427" s="208" t="s">
        <v>2076</v>
      </c>
      <c r="H427" s="208" t="s">
        <v>2077</v>
      </c>
      <c r="I427" s="208" t="str">
        <f t="shared" ca="1" si="50"/>
        <v>เด็กหญิงธิดาพร  อ่อนบุรี</v>
      </c>
      <c r="J427" s="208" t="str">
        <f t="shared" si="51"/>
        <v>Ms.Thidaphon  Onburi</v>
      </c>
      <c r="K427" s="207" t="str">
        <f t="shared" si="52"/>
        <v>Ms.</v>
      </c>
      <c r="L427" s="208" t="s">
        <v>2532</v>
      </c>
      <c r="M427" s="208" t="s">
        <v>2533</v>
      </c>
      <c r="N427" s="207">
        <v>2</v>
      </c>
      <c r="O427" s="209">
        <v>237508</v>
      </c>
      <c r="P427" s="210">
        <f t="shared" si="53"/>
        <v>39181</v>
      </c>
      <c r="Q427" s="210">
        <f t="shared" ca="1" si="57"/>
        <v>44376</v>
      </c>
      <c r="R427" s="284">
        <f t="shared" ca="1" si="54"/>
        <v>14</v>
      </c>
      <c r="S427" s="203">
        <v>1609900831554</v>
      </c>
      <c r="T427" s="207" t="s">
        <v>1766</v>
      </c>
      <c r="U427" s="207" t="s">
        <v>1766</v>
      </c>
      <c r="V427" s="207"/>
      <c r="X427" s="199">
        <v>1</v>
      </c>
    </row>
    <row r="428" spans="1:25" s="199" customFormat="1" x14ac:dyDescent="0.3">
      <c r="A428" s="207">
        <v>427</v>
      </c>
      <c r="B428" s="207">
        <v>3</v>
      </c>
      <c r="C428" s="207">
        <v>3</v>
      </c>
      <c r="D428" s="207">
        <v>31</v>
      </c>
      <c r="E428" s="207">
        <v>18876</v>
      </c>
      <c r="F428" s="208" t="str">
        <f t="shared" ca="1" si="58"/>
        <v>เด็กหญิง</v>
      </c>
      <c r="G428" s="208" t="s">
        <v>2125</v>
      </c>
      <c r="H428" s="208" t="s">
        <v>1852</v>
      </c>
      <c r="I428" s="208" t="str">
        <f t="shared" ca="1" si="50"/>
        <v>เด็กหญิงแพรวา  อ่วมคุ้ม</v>
      </c>
      <c r="J428" s="208" t="str">
        <f t="shared" si="51"/>
        <v>Ms.Phraewa  Uamkhum</v>
      </c>
      <c r="K428" s="207" t="str">
        <f t="shared" si="52"/>
        <v>Ms.</v>
      </c>
      <c r="L428" s="208" t="s">
        <v>2534</v>
      </c>
      <c r="M428" s="208" t="s">
        <v>2028</v>
      </c>
      <c r="N428" s="207">
        <v>2</v>
      </c>
      <c r="O428" s="209">
        <v>237552</v>
      </c>
      <c r="P428" s="210">
        <f t="shared" si="53"/>
        <v>39225</v>
      </c>
      <c r="Q428" s="210">
        <f t="shared" ca="1" si="57"/>
        <v>44376</v>
      </c>
      <c r="R428" s="284">
        <f t="shared" ca="1" si="54"/>
        <v>14</v>
      </c>
      <c r="S428" s="203">
        <v>1609400836017</v>
      </c>
      <c r="T428" s="207" t="s">
        <v>1766</v>
      </c>
      <c r="U428" s="207" t="s">
        <v>1766</v>
      </c>
      <c r="V428" s="207"/>
      <c r="X428" s="199">
        <v>1</v>
      </c>
    </row>
    <row r="429" spans="1:25" s="199" customFormat="1" x14ac:dyDescent="0.3">
      <c r="A429" s="207">
        <v>428</v>
      </c>
      <c r="B429" s="207">
        <v>3</v>
      </c>
      <c r="C429" s="207">
        <v>3</v>
      </c>
      <c r="D429" s="207">
        <v>32</v>
      </c>
      <c r="E429" s="207">
        <v>18877</v>
      </c>
      <c r="F429" s="208" t="str">
        <f t="shared" ca="1" si="58"/>
        <v>เด็กหญิง</v>
      </c>
      <c r="G429" s="208" t="s">
        <v>2193</v>
      </c>
      <c r="H429" s="208" t="s">
        <v>2194</v>
      </c>
      <c r="I429" s="208" t="str">
        <f t="shared" ca="1" si="50"/>
        <v>เด็กหญิงภาณุมาส  สุขุม</v>
      </c>
      <c r="J429" s="208" t="str">
        <f t="shared" si="51"/>
        <v>Ms.Phanumat  Sukhum</v>
      </c>
      <c r="K429" s="207" t="str">
        <f t="shared" si="52"/>
        <v>Ms.</v>
      </c>
      <c r="L429" s="208" t="s">
        <v>2535</v>
      </c>
      <c r="M429" s="208" t="s">
        <v>2536</v>
      </c>
      <c r="N429" s="207">
        <v>2</v>
      </c>
      <c r="O429" s="209">
        <v>237252</v>
      </c>
      <c r="P429" s="210">
        <f t="shared" si="53"/>
        <v>38925</v>
      </c>
      <c r="Q429" s="210">
        <f t="shared" ca="1" si="57"/>
        <v>44376</v>
      </c>
      <c r="R429" s="284">
        <f t="shared" ca="1" si="54"/>
        <v>14</v>
      </c>
      <c r="S429" s="203">
        <v>1600102006728</v>
      </c>
      <c r="T429" s="207" t="s">
        <v>1766</v>
      </c>
      <c r="U429" s="207" t="s">
        <v>1766</v>
      </c>
      <c r="V429" s="207"/>
      <c r="X429" s="199">
        <v>1</v>
      </c>
    </row>
    <row r="430" spans="1:25" s="199" customFormat="1" x14ac:dyDescent="0.3">
      <c r="A430" s="207">
        <v>429</v>
      </c>
      <c r="B430" s="207">
        <v>3</v>
      </c>
      <c r="C430" s="207">
        <v>3</v>
      </c>
      <c r="D430" s="207">
        <v>33</v>
      </c>
      <c r="E430" s="207">
        <v>18878</v>
      </c>
      <c r="F430" s="208" t="str">
        <f t="shared" ca="1" si="58"/>
        <v>เด็กหญิง</v>
      </c>
      <c r="G430" s="208" t="s">
        <v>2196</v>
      </c>
      <c r="H430" s="208" t="s">
        <v>2197</v>
      </c>
      <c r="I430" s="208" t="str">
        <f t="shared" ca="1" si="50"/>
        <v>เด็กหญิงอณุภา  รอดตระเภา</v>
      </c>
      <c r="J430" s="208" t="str">
        <f t="shared" si="51"/>
        <v>Ms.Anupha  Rottraphao</v>
      </c>
      <c r="K430" s="207" t="str">
        <f t="shared" si="52"/>
        <v>Ms.</v>
      </c>
      <c r="L430" s="208" t="s">
        <v>2537</v>
      </c>
      <c r="M430" s="208" t="s">
        <v>2538</v>
      </c>
      <c r="N430" s="207">
        <v>2</v>
      </c>
      <c r="O430" s="209">
        <v>237539</v>
      </c>
      <c r="P430" s="210">
        <f t="shared" si="53"/>
        <v>39212</v>
      </c>
      <c r="Q430" s="210">
        <f t="shared" ca="1" si="57"/>
        <v>44376</v>
      </c>
      <c r="R430" s="284">
        <f t="shared" ca="1" si="54"/>
        <v>14</v>
      </c>
      <c r="S430" s="203">
        <v>1600102021441</v>
      </c>
      <c r="T430" s="207" t="s">
        <v>1766</v>
      </c>
      <c r="U430" s="207" t="s">
        <v>1766</v>
      </c>
      <c r="V430" s="207"/>
      <c r="X430" s="199">
        <v>1</v>
      </c>
    </row>
    <row r="431" spans="1:25" s="199" customFormat="1" x14ac:dyDescent="0.3">
      <c r="A431" s="207">
        <v>430</v>
      </c>
      <c r="B431" s="207">
        <v>3</v>
      </c>
      <c r="C431" s="207">
        <v>3</v>
      </c>
      <c r="D431" s="207">
        <v>34</v>
      </c>
      <c r="E431" s="207">
        <v>19696</v>
      </c>
      <c r="F431" s="208" t="str">
        <f t="shared" ca="1" si="58"/>
        <v>เด็กหญิง</v>
      </c>
      <c r="G431" s="208" t="s">
        <v>123</v>
      </c>
      <c r="H431" s="208" t="s">
        <v>4433</v>
      </c>
      <c r="I431" s="208" t="str">
        <f t="shared" ca="1" si="50"/>
        <v>เด็กหญิงธิดารัตน์  แสงกล้า</v>
      </c>
      <c r="J431" s="208" t="str">
        <f t="shared" si="51"/>
        <v>Ms.Thidarat  Saengkla</v>
      </c>
      <c r="K431" s="207" t="str">
        <f t="shared" si="52"/>
        <v>Ms.</v>
      </c>
      <c r="L431" s="208" t="s">
        <v>5923</v>
      </c>
      <c r="M431" s="208" t="s">
        <v>5037</v>
      </c>
      <c r="N431" s="207">
        <v>2</v>
      </c>
      <c r="O431" s="209">
        <v>237370</v>
      </c>
      <c r="P431" s="210">
        <f t="shared" si="53"/>
        <v>39043</v>
      </c>
      <c r="Q431" s="210">
        <f t="shared" ca="1" si="57"/>
        <v>44376</v>
      </c>
      <c r="R431" s="284">
        <f t="shared" ca="1" si="54"/>
        <v>14</v>
      </c>
      <c r="S431" s="203">
        <v>1100201892658</v>
      </c>
      <c r="T431" s="207" t="s">
        <v>1766</v>
      </c>
      <c r="U431" s="207" t="s">
        <v>1766</v>
      </c>
      <c r="V431" s="207"/>
      <c r="X431" s="199">
        <v>1</v>
      </c>
    </row>
    <row r="432" spans="1:25" x14ac:dyDescent="0.3">
      <c r="A432" s="207">
        <v>431</v>
      </c>
      <c r="B432" s="207">
        <v>3</v>
      </c>
      <c r="C432" s="207">
        <v>4</v>
      </c>
      <c r="D432" s="207">
        <v>1</v>
      </c>
      <c r="E432" s="207">
        <v>18494</v>
      </c>
      <c r="F432" s="208" t="str">
        <f t="shared" ca="1" si="58"/>
        <v>นาย</v>
      </c>
      <c r="G432" s="208" t="s">
        <v>1794</v>
      </c>
      <c r="H432" s="208" t="s">
        <v>1795</v>
      </c>
      <c r="I432" s="208" t="str">
        <f t="shared" ca="1" si="50"/>
        <v>นายนิวัฒน์  ศรีมาก</v>
      </c>
      <c r="J432" s="208" t="str">
        <f t="shared" si="51"/>
        <v>Mr.Niwat  Simak</v>
      </c>
      <c r="K432" s="207" t="str">
        <f t="shared" si="52"/>
        <v>Mr.</v>
      </c>
      <c r="L432" s="208" t="s">
        <v>1966</v>
      </c>
      <c r="M432" s="208" t="s">
        <v>2702</v>
      </c>
      <c r="N432" s="207">
        <v>1</v>
      </c>
      <c r="O432" s="231">
        <v>237171</v>
      </c>
      <c r="P432" s="210">
        <f t="shared" si="53"/>
        <v>38844</v>
      </c>
      <c r="Q432" s="210">
        <f t="shared" ca="1" si="57"/>
        <v>44376</v>
      </c>
      <c r="R432" s="284">
        <f t="shared" ca="1" si="54"/>
        <v>15</v>
      </c>
      <c r="S432" s="203">
        <v>1600102002323</v>
      </c>
      <c r="T432" s="207" t="s">
        <v>1766</v>
      </c>
      <c r="U432" s="207" t="s">
        <v>1766</v>
      </c>
      <c r="W432" s="199"/>
      <c r="X432" s="199">
        <v>1</v>
      </c>
      <c r="Y432" s="199"/>
    </row>
    <row r="433" spans="1:25" s="199" customFormat="1" x14ac:dyDescent="0.3">
      <c r="A433" s="207">
        <v>432</v>
      </c>
      <c r="B433" s="207">
        <v>3</v>
      </c>
      <c r="C433" s="207">
        <v>4</v>
      </c>
      <c r="D433" s="207">
        <v>2</v>
      </c>
      <c r="E433" s="207">
        <v>18526</v>
      </c>
      <c r="F433" s="208" t="str">
        <f t="shared" ca="1" si="58"/>
        <v>นาย</v>
      </c>
      <c r="G433" s="208" t="s">
        <v>1819</v>
      </c>
      <c r="H433" s="208" t="s">
        <v>192</v>
      </c>
      <c r="I433" s="208" t="str">
        <f t="shared" ca="1" si="50"/>
        <v>นายเกรียงศักดิ์  ภู่แพ</v>
      </c>
      <c r="J433" s="208" t="str">
        <f t="shared" si="51"/>
        <v>Mr.Kriangsak  Phuphae</v>
      </c>
      <c r="K433" s="207" t="str">
        <f t="shared" si="52"/>
        <v>Mr.</v>
      </c>
      <c r="L433" s="208" t="s">
        <v>1985</v>
      </c>
      <c r="M433" s="208" t="s">
        <v>1938</v>
      </c>
      <c r="N433" s="207">
        <v>1</v>
      </c>
      <c r="O433" s="231">
        <v>237175</v>
      </c>
      <c r="P433" s="210">
        <f t="shared" si="53"/>
        <v>38848</v>
      </c>
      <c r="Q433" s="210">
        <f t="shared" ca="1" si="57"/>
        <v>44376</v>
      </c>
      <c r="R433" s="284">
        <f t="shared" ca="1" si="54"/>
        <v>15</v>
      </c>
      <c r="S433" s="203">
        <v>1609900786222</v>
      </c>
      <c r="T433" s="207" t="s">
        <v>1766</v>
      </c>
      <c r="U433" s="207" t="s">
        <v>1766</v>
      </c>
      <c r="V433" s="207"/>
      <c r="X433" s="199">
        <v>1</v>
      </c>
    </row>
    <row r="434" spans="1:25" s="199" customFormat="1" x14ac:dyDescent="0.3">
      <c r="A434" s="207">
        <v>433</v>
      </c>
      <c r="B434" s="207">
        <v>3</v>
      </c>
      <c r="C434" s="207">
        <v>4</v>
      </c>
      <c r="D434" s="207">
        <v>3</v>
      </c>
      <c r="E434" s="207">
        <v>18534</v>
      </c>
      <c r="F434" s="208" t="str">
        <f t="shared" ca="1" si="58"/>
        <v>นาย</v>
      </c>
      <c r="G434" s="208" t="s">
        <v>390</v>
      </c>
      <c r="H434" s="208" t="s">
        <v>1823</v>
      </c>
      <c r="I434" s="208" t="str">
        <f t="shared" ca="1" si="50"/>
        <v>นายธนกฤต  เศรษฐรัตน์</v>
      </c>
      <c r="J434" s="208" t="str">
        <f t="shared" si="51"/>
        <v>Mr.Thanakrit  Settharat</v>
      </c>
      <c r="K434" s="207" t="str">
        <f t="shared" si="52"/>
        <v>Mr.</v>
      </c>
      <c r="L434" s="208" t="s">
        <v>1987</v>
      </c>
      <c r="M434" s="208" t="s">
        <v>2703</v>
      </c>
      <c r="N434" s="207">
        <v>1</v>
      </c>
      <c r="O434" s="231">
        <v>237080</v>
      </c>
      <c r="P434" s="210">
        <f t="shared" si="53"/>
        <v>38753</v>
      </c>
      <c r="Q434" s="210">
        <f t="shared" ca="1" si="57"/>
        <v>44376</v>
      </c>
      <c r="R434" s="284">
        <f t="shared" ca="1" si="54"/>
        <v>15</v>
      </c>
      <c r="S434" s="203">
        <v>1139600354895</v>
      </c>
      <c r="T434" s="207" t="s">
        <v>1766</v>
      </c>
      <c r="U434" s="207" t="s">
        <v>1766</v>
      </c>
      <c r="V434" s="207"/>
      <c r="X434" s="199">
        <v>1</v>
      </c>
    </row>
    <row r="435" spans="1:25" s="199" customFormat="1" x14ac:dyDescent="0.3">
      <c r="A435" s="207">
        <v>434</v>
      </c>
      <c r="B435" s="207">
        <v>3</v>
      </c>
      <c r="C435" s="207">
        <v>4</v>
      </c>
      <c r="D435" s="207">
        <v>4</v>
      </c>
      <c r="E435" s="207">
        <v>18882</v>
      </c>
      <c r="F435" s="208" t="str">
        <f t="shared" ca="1" si="58"/>
        <v>เด็กชาย</v>
      </c>
      <c r="G435" s="208" t="s">
        <v>2104</v>
      </c>
      <c r="H435" s="208" t="s">
        <v>2105</v>
      </c>
      <c r="I435" s="208" t="str">
        <f t="shared" ca="1" si="50"/>
        <v>เด็กชายชิษณพงศ์  จรงรส</v>
      </c>
      <c r="J435" s="208" t="str">
        <f t="shared" si="51"/>
        <v>Mr.Chitnaphong  Chongrot</v>
      </c>
      <c r="K435" s="207" t="str">
        <f t="shared" si="52"/>
        <v>Mr.</v>
      </c>
      <c r="L435" s="208" t="s">
        <v>2542</v>
      </c>
      <c r="M435" s="208" t="s">
        <v>2543</v>
      </c>
      <c r="N435" s="207">
        <v>1</v>
      </c>
      <c r="O435" s="209">
        <v>237456</v>
      </c>
      <c r="P435" s="210">
        <f t="shared" si="53"/>
        <v>39129</v>
      </c>
      <c r="Q435" s="210">
        <f t="shared" ca="1" si="57"/>
        <v>44376</v>
      </c>
      <c r="R435" s="284">
        <f t="shared" ca="1" si="54"/>
        <v>14</v>
      </c>
      <c r="S435" s="203">
        <v>1629900798573</v>
      </c>
      <c r="T435" s="207" t="s">
        <v>1766</v>
      </c>
      <c r="U435" s="207" t="s">
        <v>1766</v>
      </c>
      <c r="V435" s="207"/>
      <c r="X435" s="199">
        <v>1</v>
      </c>
    </row>
    <row r="436" spans="1:25" s="199" customFormat="1" x14ac:dyDescent="0.3">
      <c r="A436" s="207">
        <v>435</v>
      </c>
      <c r="B436" s="207">
        <v>3</v>
      </c>
      <c r="C436" s="207">
        <v>4</v>
      </c>
      <c r="D436" s="207">
        <v>5</v>
      </c>
      <c r="E436" s="207">
        <v>18885</v>
      </c>
      <c r="F436" s="208" t="str">
        <f t="shared" ca="1" si="58"/>
        <v>นาย</v>
      </c>
      <c r="G436" s="208" t="s">
        <v>2127</v>
      </c>
      <c r="H436" s="208" t="s">
        <v>2128</v>
      </c>
      <c r="I436" s="208" t="str">
        <f t="shared" ca="1" si="50"/>
        <v>นายทิวากร  เนียมเทศ</v>
      </c>
      <c r="J436" s="208" t="str">
        <f t="shared" si="51"/>
        <v>Mr.Thiwakon  Niamthet</v>
      </c>
      <c r="K436" s="207" t="str">
        <f t="shared" si="52"/>
        <v>Mr.</v>
      </c>
      <c r="L436" s="208" t="s">
        <v>2544</v>
      </c>
      <c r="M436" s="208" t="s">
        <v>2545</v>
      </c>
      <c r="N436" s="207">
        <v>1</v>
      </c>
      <c r="O436" s="209">
        <v>237086</v>
      </c>
      <c r="P436" s="210">
        <f t="shared" si="53"/>
        <v>38759</v>
      </c>
      <c r="Q436" s="210">
        <f t="shared" ca="1" si="57"/>
        <v>44376</v>
      </c>
      <c r="R436" s="284">
        <f t="shared" ca="1" si="54"/>
        <v>15</v>
      </c>
      <c r="S436" s="203">
        <v>1609900774534</v>
      </c>
      <c r="T436" s="207" t="s">
        <v>1766</v>
      </c>
      <c r="U436" s="207" t="s">
        <v>1766</v>
      </c>
      <c r="V436" s="207"/>
      <c r="X436" s="199">
        <v>1</v>
      </c>
    </row>
    <row r="437" spans="1:25" s="199" customFormat="1" x14ac:dyDescent="0.3">
      <c r="A437" s="207">
        <v>436</v>
      </c>
      <c r="B437" s="207">
        <v>3</v>
      </c>
      <c r="C437" s="207">
        <v>4</v>
      </c>
      <c r="D437" s="207">
        <v>6</v>
      </c>
      <c r="E437" s="207">
        <v>18887</v>
      </c>
      <c r="F437" s="208" t="str">
        <f t="shared" ca="1" si="58"/>
        <v>เด็กชาย</v>
      </c>
      <c r="G437" s="208" t="s">
        <v>2130</v>
      </c>
      <c r="H437" s="208" t="s">
        <v>391</v>
      </c>
      <c r="I437" s="208" t="str">
        <f t="shared" ca="1" si="50"/>
        <v>เด็กชายธนภูมิ  ทรัพย์ทัด</v>
      </c>
      <c r="J437" s="208" t="str">
        <f t="shared" si="51"/>
        <v>Mr.Thanaphum  Sapthat</v>
      </c>
      <c r="K437" s="207" t="str">
        <f t="shared" si="52"/>
        <v>Mr.</v>
      </c>
      <c r="L437" s="208" t="s">
        <v>2376</v>
      </c>
      <c r="M437" s="208" t="s">
        <v>1933</v>
      </c>
      <c r="N437" s="207">
        <v>1</v>
      </c>
      <c r="O437" s="209">
        <v>237310</v>
      </c>
      <c r="P437" s="210">
        <f t="shared" si="53"/>
        <v>38983</v>
      </c>
      <c r="Q437" s="210">
        <f t="shared" ca="1" si="57"/>
        <v>44376</v>
      </c>
      <c r="R437" s="284">
        <f t="shared" ca="1" si="54"/>
        <v>14</v>
      </c>
      <c r="S437" s="203">
        <v>1609900803810</v>
      </c>
      <c r="T437" s="207" t="s">
        <v>1766</v>
      </c>
      <c r="U437" s="207" t="s">
        <v>1766</v>
      </c>
      <c r="V437" s="207"/>
      <c r="X437" s="199">
        <v>1</v>
      </c>
    </row>
    <row r="438" spans="1:25" s="199" customFormat="1" x14ac:dyDescent="0.3">
      <c r="A438" s="207">
        <v>437</v>
      </c>
      <c r="B438" s="207">
        <v>3</v>
      </c>
      <c r="C438" s="207">
        <v>4</v>
      </c>
      <c r="D438" s="207">
        <v>7</v>
      </c>
      <c r="E438" s="207">
        <v>18890</v>
      </c>
      <c r="F438" s="208" t="str">
        <f t="shared" ca="1" si="58"/>
        <v>นาย</v>
      </c>
      <c r="G438" s="208" t="s">
        <v>2115</v>
      </c>
      <c r="H438" s="208" t="s">
        <v>2116</v>
      </c>
      <c r="I438" s="208" t="str">
        <f t="shared" ca="1" si="50"/>
        <v>นายปภังกร  มากทอง</v>
      </c>
      <c r="J438" s="208" t="str">
        <f t="shared" si="51"/>
        <v>Mr.Paphangkon  Makthong</v>
      </c>
      <c r="K438" s="207" t="str">
        <f t="shared" si="52"/>
        <v>Mr.</v>
      </c>
      <c r="L438" s="208" t="s">
        <v>2548</v>
      </c>
      <c r="M438" s="208" t="s">
        <v>2549</v>
      </c>
      <c r="N438" s="207">
        <v>1</v>
      </c>
      <c r="O438" s="209">
        <v>237010</v>
      </c>
      <c r="P438" s="210">
        <f t="shared" si="53"/>
        <v>38683</v>
      </c>
      <c r="Q438" s="210">
        <f t="shared" ca="1" si="57"/>
        <v>44376</v>
      </c>
      <c r="R438" s="284">
        <f t="shared" ca="1" si="54"/>
        <v>15</v>
      </c>
      <c r="S438" s="203">
        <v>1609900765951</v>
      </c>
      <c r="T438" s="207" t="s">
        <v>1766</v>
      </c>
      <c r="U438" s="207" t="s">
        <v>1766</v>
      </c>
      <c r="V438" s="207"/>
      <c r="X438" s="199">
        <v>1</v>
      </c>
    </row>
    <row r="439" spans="1:25" x14ac:dyDescent="0.3">
      <c r="A439" s="207">
        <v>438</v>
      </c>
      <c r="B439" s="207">
        <v>3</v>
      </c>
      <c r="C439" s="207">
        <v>4</v>
      </c>
      <c r="D439" s="207">
        <v>8</v>
      </c>
      <c r="E439" s="207">
        <v>18891</v>
      </c>
      <c r="F439" s="208" t="str">
        <f t="shared" ca="1" si="58"/>
        <v>นาย</v>
      </c>
      <c r="G439" s="208" t="s">
        <v>2117</v>
      </c>
      <c r="H439" s="208" t="s">
        <v>2118</v>
      </c>
      <c r="I439" s="208" t="str">
        <f t="shared" ca="1" si="50"/>
        <v>นายภูรินทร์  สนสินธ์</v>
      </c>
      <c r="J439" s="208" t="str">
        <f t="shared" si="51"/>
        <v>Mr.Phurin  Sonsin</v>
      </c>
      <c r="K439" s="207" t="str">
        <f t="shared" si="52"/>
        <v>Mr.</v>
      </c>
      <c r="L439" s="208" t="s">
        <v>2550</v>
      </c>
      <c r="M439" s="208" t="s">
        <v>2551</v>
      </c>
      <c r="N439" s="207">
        <v>1</v>
      </c>
      <c r="O439" s="209">
        <v>237139</v>
      </c>
      <c r="P439" s="210">
        <f t="shared" si="53"/>
        <v>38812</v>
      </c>
      <c r="Q439" s="210">
        <f t="shared" ca="1" si="57"/>
        <v>44376</v>
      </c>
      <c r="R439" s="284">
        <f t="shared" ca="1" si="54"/>
        <v>15</v>
      </c>
      <c r="S439" s="203">
        <v>1609900781191</v>
      </c>
      <c r="T439" s="207" t="s">
        <v>1766</v>
      </c>
      <c r="U439" s="207" t="s">
        <v>1766</v>
      </c>
      <c r="W439" s="199"/>
      <c r="X439" s="199">
        <v>1</v>
      </c>
      <c r="Y439" s="199"/>
    </row>
    <row r="440" spans="1:25" s="199" customFormat="1" x14ac:dyDescent="0.3">
      <c r="A440" s="207">
        <v>439</v>
      </c>
      <c r="B440" s="207">
        <v>3</v>
      </c>
      <c r="C440" s="207">
        <v>4</v>
      </c>
      <c r="D440" s="207">
        <v>9</v>
      </c>
      <c r="E440" s="207">
        <v>18892</v>
      </c>
      <c r="F440" s="208" t="str">
        <f t="shared" ca="1" si="58"/>
        <v>นาย</v>
      </c>
      <c r="G440" s="208" t="s">
        <v>2099</v>
      </c>
      <c r="H440" s="208" t="s">
        <v>2100</v>
      </c>
      <c r="I440" s="208" t="str">
        <f t="shared" ca="1" si="50"/>
        <v>นายรัฐศาสตร์  เห็มทอง</v>
      </c>
      <c r="J440" s="208" t="str">
        <f t="shared" si="51"/>
        <v>Mr.Ratthasat  Hemthong</v>
      </c>
      <c r="K440" s="207" t="str">
        <f t="shared" si="52"/>
        <v>Mr.</v>
      </c>
      <c r="L440" s="208" t="s">
        <v>2552</v>
      </c>
      <c r="M440" s="208" t="s">
        <v>2553</v>
      </c>
      <c r="N440" s="207">
        <v>1</v>
      </c>
      <c r="O440" s="209">
        <v>237134</v>
      </c>
      <c r="P440" s="210">
        <f t="shared" si="53"/>
        <v>38807</v>
      </c>
      <c r="Q440" s="210">
        <f t="shared" ca="1" si="57"/>
        <v>44376</v>
      </c>
      <c r="R440" s="284">
        <f t="shared" ca="1" si="54"/>
        <v>15</v>
      </c>
      <c r="S440" s="203">
        <v>1749901089192</v>
      </c>
      <c r="T440" s="207" t="s">
        <v>1766</v>
      </c>
      <c r="U440" s="207" t="s">
        <v>1766</v>
      </c>
      <c r="V440" s="207"/>
      <c r="X440" s="199">
        <v>1</v>
      </c>
    </row>
    <row r="441" spans="1:25" s="199" customFormat="1" x14ac:dyDescent="0.3">
      <c r="A441" s="207">
        <v>440</v>
      </c>
      <c r="B441" s="207">
        <v>3</v>
      </c>
      <c r="C441" s="207">
        <v>4</v>
      </c>
      <c r="D441" s="207">
        <v>10</v>
      </c>
      <c r="E441" s="207">
        <v>18893</v>
      </c>
      <c r="F441" s="208" t="str">
        <f t="shared" ca="1" si="58"/>
        <v>เด็กชาย</v>
      </c>
      <c r="G441" s="208" t="s">
        <v>226</v>
      </c>
      <c r="H441" s="208" t="s">
        <v>2133</v>
      </c>
      <c r="I441" s="208" t="str">
        <f t="shared" ca="1" si="50"/>
        <v>เด็กชายวรพล  ธรรมโลกา</v>
      </c>
      <c r="J441" s="208" t="str">
        <f t="shared" si="51"/>
        <v>Mr.Woraphon  Thammaloka</v>
      </c>
      <c r="K441" s="207" t="str">
        <f t="shared" si="52"/>
        <v>Mr.</v>
      </c>
      <c r="L441" s="208" t="s">
        <v>2554</v>
      </c>
      <c r="M441" s="208" t="s">
        <v>2555</v>
      </c>
      <c r="N441" s="207">
        <v>1</v>
      </c>
      <c r="O441" s="209">
        <v>237319</v>
      </c>
      <c r="P441" s="210">
        <f t="shared" si="53"/>
        <v>38992</v>
      </c>
      <c r="Q441" s="210">
        <f t="shared" ref="Q441:Q466" ca="1" si="59">TODAY()</f>
        <v>44376</v>
      </c>
      <c r="R441" s="284">
        <f t="shared" ca="1" si="54"/>
        <v>14</v>
      </c>
      <c r="S441" s="203">
        <v>1659100017810</v>
      </c>
      <c r="T441" s="207" t="s">
        <v>1766</v>
      </c>
      <c r="U441" s="207" t="s">
        <v>1766</v>
      </c>
      <c r="V441" s="207"/>
      <c r="X441" s="199">
        <v>1</v>
      </c>
    </row>
    <row r="442" spans="1:25" s="199" customFormat="1" x14ac:dyDescent="0.3">
      <c r="A442" s="207">
        <v>441</v>
      </c>
      <c r="B442" s="207">
        <v>3</v>
      </c>
      <c r="C442" s="207">
        <v>4</v>
      </c>
      <c r="D442" s="207">
        <v>11</v>
      </c>
      <c r="E442" s="207">
        <v>18898</v>
      </c>
      <c r="F442" s="208" t="str">
        <f t="shared" ca="1" si="58"/>
        <v>เด็กชาย</v>
      </c>
      <c r="G442" s="208" t="s">
        <v>2106</v>
      </c>
      <c r="H442" s="208" t="s">
        <v>2107</v>
      </c>
      <c r="I442" s="208" t="str">
        <f t="shared" ca="1" si="50"/>
        <v>เด็กชายสรยุทธ์  เจสะขา</v>
      </c>
      <c r="J442" s="208" t="str">
        <f t="shared" si="51"/>
        <v>Mr.Sorayut  Chesakha</v>
      </c>
      <c r="K442" s="207" t="str">
        <f t="shared" si="52"/>
        <v>Mr.</v>
      </c>
      <c r="L442" s="208" t="s">
        <v>2557</v>
      </c>
      <c r="M442" s="208" t="s">
        <v>2558</v>
      </c>
      <c r="N442" s="207">
        <v>1</v>
      </c>
      <c r="O442" s="209">
        <v>237393</v>
      </c>
      <c r="P442" s="210">
        <f t="shared" si="53"/>
        <v>39066</v>
      </c>
      <c r="Q442" s="210">
        <f t="shared" ca="1" si="59"/>
        <v>44376</v>
      </c>
      <c r="R442" s="284">
        <f t="shared" ca="1" si="54"/>
        <v>14</v>
      </c>
      <c r="S442" s="203">
        <v>1660300111021</v>
      </c>
      <c r="T442" s="207" t="s">
        <v>1766</v>
      </c>
      <c r="U442" s="207" t="s">
        <v>1766</v>
      </c>
      <c r="V442" s="207"/>
      <c r="X442" s="199">
        <v>1</v>
      </c>
    </row>
    <row r="443" spans="1:25" s="199" customFormat="1" x14ac:dyDescent="0.3">
      <c r="A443" s="207">
        <v>442</v>
      </c>
      <c r="B443" s="207">
        <v>3</v>
      </c>
      <c r="C443" s="207">
        <v>4</v>
      </c>
      <c r="D443" s="207">
        <v>12</v>
      </c>
      <c r="E443" s="207">
        <v>18901</v>
      </c>
      <c r="F443" s="208" t="str">
        <f t="shared" ca="1" si="58"/>
        <v>เด็กชาย</v>
      </c>
      <c r="G443" s="208" t="s">
        <v>2097</v>
      </c>
      <c r="H443" s="208" t="s">
        <v>2098</v>
      </c>
      <c r="I443" s="208" t="str">
        <f t="shared" ca="1" si="50"/>
        <v>เด็กชายสุรสิทธิ์  รินทองมา</v>
      </c>
      <c r="J443" s="208" t="str">
        <f t="shared" si="51"/>
        <v>Mr.Surasit  Rinthongma</v>
      </c>
      <c r="K443" s="207" t="str">
        <f t="shared" si="52"/>
        <v>Mr.</v>
      </c>
      <c r="L443" s="208" t="s">
        <v>2561</v>
      </c>
      <c r="M443" s="208" t="s">
        <v>2562</v>
      </c>
      <c r="N443" s="207">
        <v>1</v>
      </c>
      <c r="O443" s="209">
        <v>237483</v>
      </c>
      <c r="P443" s="210">
        <f t="shared" si="53"/>
        <v>39156</v>
      </c>
      <c r="Q443" s="210">
        <f t="shared" ca="1" si="59"/>
        <v>44376</v>
      </c>
      <c r="R443" s="284">
        <f t="shared" ca="1" si="54"/>
        <v>14</v>
      </c>
      <c r="S443" s="203">
        <v>1102003847810</v>
      </c>
      <c r="T443" s="207" t="s">
        <v>1766</v>
      </c>
      <c r="U443" s="207" t="s">
        <v>1766</v>
      </c>
      <c r="V443" s="207"/>
      <c r="X443" s="199">
        <v>1</v>
      </c>
    </row>
    <row r="444" spans="1:25" x14ac:dyDescent="0.3">
      <c r="A444" s="207">
        <v>443</v>
      </c>
      <c r="B444" s="207">
        <v>3</v>
      </c>
      <c r="C444" s="207">
        <v>4</v>
      </c>
      <c r="D444" s="207">
        <v>13</v>
      </c>
      <c r="E444" s="207">
        <v>18902</v>
      </c>
      <c r="F444" s="208" t="str">
        <f t="shared" ca="1" si="58"/>
        <v>เด็กชาย</v>
      </c>
      <c r="G444" s="208" t="s">
        <v>417</v>
      </c>
      <c r="H444" s="208" t="s">
        <v>2103</v>
      </c>
      <c r="I444" s="208" t="str">
        <f t="shared" ca="1" si="50"/>
        <v>เด็กชายอดิสรณ์  คำบรรลือ</v>
      </c>
      <c r="J444" s="208" t="str">
        <f t="shared" si="51"/>
        <v>Mr.Adison  Khambanlue</v>
      </c>
      <c r="K444" s="207" t="str">
        <f t="shared" si="52"/>
        <v>Mr.</v>
      </c>
      <c r="L444" s="208" t="s">
        <v>1917</v>
      </c>
      <c r="M444" s="208" t="s">
        <v>2563</v>
      </c>
      <c r="N444" s="207">
        <v>1</v>
      </c>
      <c r="O444" s="209">
        <v>237418</v>
      </c>
      <c r="P444" s="210">
        <f t="shared" si="53"/>
        <v>39091</v>
      </c>
      <c r="Q444" s="210">
        <f t="shared" ca="1" si="59"/>
        <v>44376</v>
      </c>
      <c r="R444" s="284">
        <f t="shared" ca="1" si="54"/>
        <v>14</v>
      </c>
      <c r="S444" s="203">
        <v>1629900794420</v>
      </c>
      <c r="T444" s="207" t="s">
        <v>1766</v>
      </c>
      <c r="U444" s="207" t="s">
        <v>1766</v>
      </c>
      <c r="W444" s="199"/>
      <c r="X444" s="199">
        <v>1</v>
      </c>
      <c r="Y444" s="199"/>
    </row>
    <row r="445" spans="1:25" s="199" customFormat="1" x14ac:dyDescent="0.3">
      <c r="A445" s="207">
        <v>444</v>
      </c>
      <c r="B445" s="207">
        <v>3</v>
      </c>
      <c r="C445" s="207">
        <v>4</v>
      </c>
      <c r="D445" s="207">
        <v>14</v>
      </c>
      <c r="E445" s="207">
        <v>18903</v>
      </c>
      <c r="F445" s="208" t="str">
        <f t="shared" ca="1" si="58"/>
        <v>เด็กชาย</v>
      </c>
      <c r="G445" s="208" t="s">
        <v>2120</v>
      </c>
      <c r="H445" s="208" t="s">
        <v>2096</v>
      </c>
      <c r="I445" s="208" t="str">
        <f t="shared" ca="1" si="50"/>
        <v>เด็กชายเอกราช  คุ้มสอาด</v>
      </c>
      <c r="J445" s="208" t="str">
        <f t="shared" si="51"/>
        <v>Mr.Ekkarat  Khumsa-At</v>
      </c>
      <c r="K445" s="207" t="str">
        <f t="shared" si="52"/>
        <v>Mr.</v>
      </c>
      <c r="L445" s="208" t="s">
        <v>2564</v>
      </c>
      <c r="M445" s="208" t="s">
        <v>4912</v>
      </c>
      <c r="N445" s="207">
        <v>1</v>
      </c>
      <c r="O445" s="209">
        <v>237294</v>
      </c>
      <c r="P445" s="210">
        <f t="shared" si="53"/>
        <v>38967</v>
      </c>
      <c r="Q445" s="210">
        <f t="shared" ca="1" si="59"/>
        <v>44376</v>
      </c>
      <c r="R445" s="284">
        <f t="shared" ca="1" si="54"/>
        <v>14</v>
      </c>
      <c r="S445" s="203">
        <v>1609900802384</v>
      </c>
      <c r="T445" s="207" t="s">
        <v>1766</v>
      </c>
      <c r="U445" s="207" t="s">
        <v>1766</v>
      </c>
      <c r="V445" s="207"/>
      <c r="X445" s="199">
        <v>1</v>
      </c>
    </row>
    <row r="446" spans="1:25" s="199" customFormat="1" x14ac:dyDescent="0.3">
      <c r="A446" s="207">
        <v>445</v>
      </c>
      <c r="B446" s="207">
        <v>3</v>
      </c>
      <c r="C446" s="207">
        <v>4</v>
      </c>
      <c r="D446" s="207">
        <v>15</v>
      </c>
      <c r="E446" s="207">
        <v>18904</v>
      </c>
      <c r="F446" s="208" t="str">
        <f t="shared" ca="1" si="58"/>
        <v>เด็กชาย</v>
      </c>
      <c r="G446" s="208" t="s">
        <v>2120</v>
      </c>
      <c r="H446" s="208" t="s">
        <v>386</v>
      </c>
      <c r="I446" s="208" t="str">
        <f t="shared" ca="1" si="50"/>
        <v>เด็กชายเอกราช  น้อยจันทร์</v>
      </c>
      <c r="J446" s="208" t="str">
        <f t="shared" si="51"/>
        <v>Mr.Ekkarat  Noichan</v>
      </c>
      <c r="K446" s="207" t="str">
        <f t="shared" si="52"/>
        <v>Mr.</v>
      </c>
      <c r="L446" s="208" t="s">
        <v>2564</v>
      </c>
      <c r="M446" s="208" t="s">
        <v>1930</v>
      </c>
      <c r="N446" s="207">
        <v>1</v>
      </c>
      <c r="O446" s="209">
        <v>237328</v>
      </c>
      <c r="P446" s="210">
        <f t="shared" si="53"/>
        <v>39001</v>
      </c>
      <c r="Q446" s="210">
        <f t="shared" ca="1" si="59"/>
        <v>44376</v>
      </c>
      <c r="R446" s="284">
        <f t="shared" ca="1" si="54"/>
        <v>14</v>
      </c>
      <c r="S446" s="203">
        <v>1609900807548</v>
      </c>
      <c r="T446" s="207" t="s">
        <v>1766</v>
      </c>
      <c r="U446" s="207" t="s">
        <v>1766</v>
      </c>
      <c r="V446" s="207"/>
      <c r="X446" s="199">
        <v>1</v>
      </c>
    </row>
    <row r="447" spans="1:25" s="199" customFormat="1" x14ac:dyDescent="0.3">
      <c r="A447" s="207">
        <v>446</v>
      </c>
      <c r="B447" s="207">
        <v>3</v>
      </c>
      <c r="C447" s="207">
        <v>4</v>
      </c>
      <c r="D447" s="207">
        <v>16</v>
      </c>
      <c r="E447" s="207">
        <v>18919</v>
      </c>
      <c r="F447" s="208" t="str">
        <f t="shared" ca="1" si="58"/>
        <v>นาย</v>
      </c>
      <c r="G447" s="208" t="s">
        <v>5165</v>
      </c>
      <c r="H447" s="208" t="s">
        <v>2373</v>
      </c>
      <c r="I447" s="208" t="str">
        <f t="shared" ca="1" si="50"/>
        <v>นายอชิระ  บุญมาเรือง</v>
      </c>
      <c r="J447" s="208" t="str">
        <f t="shared" si="51"/>
        <v>Mr.Achira  Bunmarueang</v>
      </c>
      <c r="K447" s="207" t="str">
        <f t="shared" si="52"/>
        <v>Mr.</v>
      </c>
      <c r="L447" s="208" t="s">
        <v>5166</v>
      </c>
      <c r="M447" s="208" t="s">
        <v>2700</v>
      </c>
      <c r="N447" s="207">
        <v>1</v>
      </c>
      <c r="O447" s="231">
        <v>236811</v>
      </c>
      <c r="P447" s="210">
        <f t="shared" si="53"/>
        <v>38484</v>
      </c>
      <c r="Q447" s="210">
        <f t="shared" ca="1" si="59"/>
        <v>44376</v>
      </c>
      <c r="R447" s="284">
        <f t="shared" ca="1" si="54"/>
        <v>16</v>
      </c>
      <c r="S447" s="203">
        <v>1103200085808</v>
      </c>
      <c r="T447" s="207" t="s">
        <v>1766</v>
      </c>
      <c r="U447" s="207" t="s">
        <v>1766</v>
      </c>
      <c r="V447" s="207"/>
      <c r="X447" s="199">
        <v>1</v>
      </c>
    </row>
    <row r="448" spans="1:25" s="199" customFormat="1" x14ac:dyDescent="0.3">
      <c r="A448" s="207">
        <v>447</v>
      </c>
      <c r="B448" s="207">
        <v>3</v>
      </c>
      <c r="C448" s="207">
        <v>4</v>
      </c>
      <c r="D448" s="207">
        <v>17</v>
      </c>
      <c r="E448" s="207">
        <v>19019</v>
      </c>
      <c r="F448" s="208" t="str">
        <f t="shared" ca="1" si="58"/>
        <v>เด็กชาย</v>
      </c>
      <c r="G448" s="208" t="s">
        <v>2390</v>
      </c>
      <c r="H448" s="208" t="s">
        <v>2391</v>
      </c>
      <c r="I448" s="208" t="str">
        <f t="shared" ca="1" si="50"/>
        <v>เด็กชายชัชดนัย  สัมฤทธิ์</v>
      </c>
      <c r="J448" s="208" t="str">
        <f t="shared" si="51"/>
        <v>Mr.Chatchadanai  Samrit</v>
      </c>
      <c r="K448" s="207" t="str">
        <f t="shared" si="52"/>
        <v>Mr.</v>
      </c>
      <c r="L448" s="208" t="s">
        <v>2540</v>
      </c>
      <c r="M448" s="208" t="s">
        <v>2541</v>
      </c>
      <c r="N448" s="207">
        <v>1</v>
      </c>
      <c r="O448" s="209">
        <v>237448</v>
      </c>
      <c r="P448" s="210">
        <f t="shared" si="53"/>
        <v>39121</v>
      </c>
      <c r="Q448" s="210">
        <f t="shared" ca="1" si="59"/>
        <v>44376</v>
      </c>
      <c r="R448" s="284">
        <f t="shared" ca="1" si="54"/>
        <v>14</v>
      </c>
      <c r="S448" s="203">
        <v>1600102016774</v>
      </c>
      <c r="T448" s="207" t="s">
        <v>1766</v>
      </c>
      <c r="U448" s="207" t="s">
        <v>1766</v>
      </c>
      <c r="V448" s="207"/>
      <c r="X448" s="199">
        <v>1</v>
      </c>
    </row>
    <row r="449" spans="1:25" s="199" customFormat="1" x14ac:dyDescent="0.3">
      <c r="A449" s="207">
        <v>448</v>
      </c>
      <c r="B449" s="207">
        <v>3</v>
      </c>
      <c r="C449" s="207">
        <v>4</v>
      </c>
      <c r="D449" s="207">
        <v>18</v>
      </c>
      <c r="E449" s="207">
        <v>19038</v>
      </c>
      <c r="F449" s="208" t="str">
        <f t="shared" ca="1" si="58"/>
        <v>เด็กชาย</v>
      </c>
      <c r="G449" s="208" t="s">
        <v>2932</v>
      </c>
      <c r="H449" s="208" t="s">
        <v>2933</v>
      </c>
      <c r="I449" s="208" t="str">
        <f t="shared" ca="1" si="50"/>
        <v>เด็กชายปฏิภาณ  แก้วคงทน</v>
      </c>
      <c r="J449" s="208" t="str">
        <f t="shared" si="51"/>
        <v>Mr.Patiphan  Kaeokhongthon</v>
      </c>
      <c r="K449" s="207" t="str">
        <f t="shared" si="52"/>
        <v>Mr.</v>
      </c>
      <c r="L449" s="208" t="s">
        <v>4679</v>
      </c>
      <c r="M449" s="208" t="s">
        <v>4919</v>
      </c>
      <c r="N449" s="207">
        <v>1</v>
      </c>
      <c r="O449" s="209">
        <v>237283</v>
      </c>
      <c r="P449" s="210">
        <f t="shared" si="53"/>
        <v>38956</v>
      </c>
      <c r="Q449" s="210">
        <f t="shared" ca="1" si="59"/>
        <v>44376</v>
      </c>
      <c r="R449" s="284">
        <f t="shared" ca="1" si="54"/>
        <v>14</v>
      </c>
      <c r="S449" s="203">
        <v>1959900999827</v>
      </c>
      <c r="T449" s="207" t="s">
        <v>1766</v>
      </c>
      <c r="U449" s="207" t="s">
        <v>1766</v>
      </c>
      <c r="V449" s="207"/>
      <c r="X449" s="199">
        <v>1</v>
      </c>
    </row>
    <row r="450" spans="1:25" s="199" customFormat="1" x14ac:dyDescent="0.3">
      <c r="A450" s="207">
        <v>449</v>
      </c>
      <c r="B450" s="207">
        <v>3</v>
      </c>
      <c r="C450" s="207">
        <v>4</v>
      </c>
      <c r="D450" s="207">
        <v>19</v>
      </c>
      <c r="E450" s="207">
        <v>19228</v>
      </c>
      <c r="F450" s="208" t="str">
        <f t="shared" ca="1" si="58"/>
        <v>เด็กชาย</v>
      </c>
      <c r="G450" s="208" t="s">
        <v>4440</v>
      </c>
      <c r="H450" s="208" t="s">
        <v>4393</v>
      </c>
      <c r="I450" s="208" t="str">
        <f t="shared" ca="1" si="50"/>
        <v>เด็กชายกฤษณ  สุก้อน</v>
      </c>
      <c r="J450" s="208" t="str">
        <f t="shared" si="51"/>
        <v>Mr.Kritsana  Sukon</v>
      </c>
      <c r="K450" s="207" t="str">
        <f t="shared" si="52"/>
        <v>Mr.</v>
      </c>
      <c r="L450" s="208" t="s">
        <v>4680</v>
      </c>
      <c r="M450" s="208" t="s">
        <v>4920</v>
      </c>
      <c r="N450" s="207">
        <v>1</v>
      </c>
      <c r="O450" s="209">
        <v>237511</v>
      </c>
      <c r="P450" s="210">
        <f t="shared" si="53"/>
        <v>39184</v>
      </c>
      <c r="Q450" s="210">
        <f t="shared" ca="1" si="59"/>
        <v>44376</v>
      </c>
      <c r="R450" s="284">
        <f t="shared" ca="1" si="54"/>
        <v>14</v>
      </c>
      <c r="S450" s="203">
        <v>1678700052402</v>
      </c>
      <c r="T450" s="207" t="s">
        <v>1766</v>
      </c>
      <c r="U450" s="207" t="s">
        <v>1766</v>
      </c>
      <c r="V450" s="207"/>
      <c r="X450" s="199">
        <v>1</v>
      </c>
    </row>
    <row r="451" spans="1:25" s="199" customFormat="1" x14ac:dyDescent="0.3">
      <c r="A451" s="207">
        <v>450</v>
      </c>
      <c r="B451" s="207">
        <v>3</v>
      </c>
      <c r="C451" s="207">
        <v>4</v>
      </c>
      <c r="D451" s="207">
        <v>20</v>
      </c>
      <c r="E451" s="207">
        <v>19229</v>
      </c>
      <c r="F451" s="208" t="str">
        <f t="shared" ca="1" si="58"/>
        <v>เด็กชาย</v>
      </c>
      <c r="G451" s="208" t="s">
        <v>4446</v>
      </c>
      <c r="H451" s="208" t="s">
        <v>4403</v>
      </c>
      <c r="I451" s="208" t="str">
        <f t="shared" ref="I451:I515" ca="1" si="60">F451&amp;G451&amp;"  "&amp;H451</f>
        <v>เด็กชายคณิศร  เกิดปาน</v>
      </c>
      <c r="J451" s="208" t="str">
        <f t="shared" ref="J451:J515" si="61">K451&amp;L451&amp;"  "&amp;M451</f>
        <v>Mr.Khanison  Koetpan</v>
      </c>
      <c r="K451" s="207" t="str">
        <f t="shared" ref="K451:K515" si="62">IF(N451=1,"Mr.","Ms.")</f>
        <v>Mr.</v>
      </c>
      <c r="L451" s="208" t="s">
        <v>4681</v>
      </c>
      <c r="M451" s="208" t="s">
        <v>4921</v>
      </c>
      <c r="N451" s="207">
        <v>1</v>
      </c>
      <c r="O451" s="209">
        <v>237539</v>
      </c>
      <c r="P451" s="210">
        <f t="shared" ref="P451:P515" si="63">DATE(YEAR(O451)-543,MONTH(O451),DAY(O451))</f>
        <v>39212</v>
      </c>
      <c r="Q451" s="210">
        <f t="shared" ca="1" si="59"/>
        <v>44376</v>
      </c>
      <c r="R451" s="284">
        <f t="shared" ref="R451:R515" ca="1" si="64">DATEDIF(P451,Q451,"Y")</f>
        <v>14</v>
      </c>
      <c r="S451" s="203">
        <v>1104500083976</v>
      </c>
      <c r="T451" s="207" t="s">
        <v>1766</v>
      </c>
      <c r="U451" s="207" t="s">
        <v>1766</v>
      </c>
      <c r="V451" s="207"/>
      <c r="X451" s="199">
        <v>1</v>
      </c>
    </row>
    <row r="452" spans="1:25" s="199" customFormat="1" x14ac:dyDescent="0.3">
      <c r="A452" s="207">
        <v>451</v>
      </c>
      <c r="B452" s="207">
        <v>3</v>
      </c>
      <c r="C452" s="207">
        <v>4</v>
      </c>
      <c r="D452" s="207">
        <v>21</v>
      </c>
      <c r="E452" s="207">
        <v>19230</v>
      </c>
      <c r="F452" s="208" t="str">
        <f t="shared" ca="1" si="58"/>
        <v>เด็กชาย</v>
      </c>
      <c r="G452" s="208" t="s">
        <v>2824</v>
      </c>
      <c r="H452" s="208" t="s">
        <v>4402</v>
      </c>
      <c r="I452" s="208" t="str">
        <f t="shared" ca="1" si="60"/>
        <v>เด็กชายเจษฎากร  จั่นฤทธิ์</v>
      </c>
      <c r="J452" s="208" t="str">
        <f t="shared" si="61"/>
        <v>Mr.Chetdakon  Chanrit</v>
      </c>
      <c r="K452" s="207" t="str">
        <f t="shared" si="62"/>
        <v>Mr.</v>
      </c>
      <c r="L452" s="208" t="s">
        <v>4682</v>
      </c>
      <c r="M452" s="208" t="s">
        <v>4922</v>
      </c>
      <c r="N452" s="207">
        <v>1</v>
      </c>
      <c r="O452" s="209">
        <v>237434</v>
      </c>
      <c r="P452" s="210">
        <f t="shared" si="63"/>
        <v>39107</v>
      </c>
      <c r="Q452" s="210">
        <f t="shared" ca="1" si="59"/>
        <v>44376</v>
      </c>
      <c r="R452" s="284">
        <f t="shared" ca="1" si="64"/>
        <v>14</v>
      </c>
      <c r="S452" s="203">
        <v>1609900820862</v>
      </c>
      <c r="T452" s="207" t="s">
        <v>1766</v>
      </c>
      <c r="U452" s="207" t="s">
        <v>1766</v>
      </c>
      <c r="V452" s="207"/>
      <c r="X452" s="199">
        <v>1</v>
      </c>
    </row>
    <row r="453" spans="1:25" s="199" customFormat="1" x14ac:dyDescent="0.3">
      <c r="A453" s="207">
        <v>452</v>
      </c>
      <c r="B453" s="207">
        <v>3</v>
      </c>
      <c r="C453" s="207">
        <v>4</v>
      </c>
      <c r="D453" s="207">
        <v>22</v>
      </c>
      <c r="E453" s="207">
        <v>19231</v>
      </c>
      <c r="F453" s="208" t="str">
        <f t="shared" ca="1" si="58"/>
        <v>เด็กชาย</v>
      </c>
      <c r="G453" s="208" t="s">
        <v>4447</v>
      </c>
      <c r="H453" s="208" t="s">
        <v>4401</v>
      </c>
      <c r="I453" s="208" t="str">
        <f t="shared" ca="1" si="60"/>
        <v>เด็กชายธีธัช  หวังเจริญ</v>
      </c>
      <c r="J453" s="208" t="str">
        <f t="shared" si="61"/>
        <v>Mr.Thithat  Wangcharoen</v>
      </c>
      <c r="K453" s="207" t="str">
        <f t="shared" si="62"/>
        <v>Mr.</v>
      </c>
      <c r="L453" s="208" t="s">
        <v>4683</v>
      </c>
      <c r="M453" s="208" t="s">
        <v>4923</v>
      </c>
      <c r="N453" s="207">
        <v>1</v>
      </c>
      <c r="O453" s="209">
        <v>237275</v>
      </c>
      <c r="P453" s="210">
        <f t="shared" si="63"/>
        <v>38948</v>
      </c>
      <c r="Q453" s="210">
        <f t="shared" ca="1" si="59"/>
        <v>44376</v>
      </c>
      <c r="R453" s="284">
        <f t="shared" ca="1" si="64"/>
        <v>14</v>
      </c>
      <c r="S453" s="203">
        <v>1103300246129</v>
      </c>
      <c r="T453" s="207" t="s">
        <v>1766</v>
      </c>
      <c r="U453" s="207" t="s">
        <v>1766</v>
      </c>
      <c r="V453" s="207"/>
      <c r="X453" s="199">
        <v>1</v>
      </c>
    </row>
    <row r="454" spans="1:25" s="199" customFormat="1" x14ac:dyDescent="0.3">
      <c r="A454" s="207">
        <v>453</v>
      </c>
      <c r="B454" s="207">
        <v>3</v>
      </c>
      <c r="C454" s="207">
        <v>4</v>
      </c>
      <c r="D454" s="207">
        <v>23</v>
      </c>
      <c r="E454" s="207">
        <v>19411</v>
      </c>
      <c r="F454" s="208" t="str">
        <f t="shared" ca="1" si="58"/>
        <v>เด็กชาย</v>
      </c>
      <c r="G454" s="208" t="s">
        <v>97</v>
      </c>
      <c r="H454" s="208" t="s">
        <v>5193</v>
      </c>
      <c r="I454" s="208" t="str">
        <f t="shared" ca="1" si="60"/>
        <v>เด็กชายสิรวิชญ์  สิทธิ์ก้าวหน้า</v>
      </c>
      <c r="J454" s="208" t="str">
        <f t="shared" si="61"/>
        <v>Mr.Siravich  Sitkawna</v>
      </c>
      <c r="K454" s="207" t="str">
        <f t="shared" si="62"/>
        <v>Mr.</v>
      </c>
      <c r="L454" s="208" t="s">
        <v>5194</v>
      </c>
      <c r="M454" s="208" t="s">
        <v>5195</v>
      </c>
      <c r="N454" s="207">
        <v>1</v>
      </c>
      <c r="O454" s="209">
        <v>237441</v>
      </c>
      <c r="P454" s="210">
        <f t="shared" si="63"/>
        <v>39114</v>
      </c>
      <c r="Q454" s="210">
        <f t="shared" ca="1" si="59"/>
        <v>44376</v>
      </c>
      <c r="R454" s="284">
        <f t="shared" ca="1" si="64"/>
        <v>14</v>
      </c>
      <c r="S454" s="203">
        <v>1260401171210</v>
      </c>
      <c r="T454" s="207" t="s">
        <v>1766</v>
      </c>
      <c r="U454" s="207" t="s">
        <v>1766</v>
      </c>
      <c r="V454" s="207"/>
      <c r="X454" s="199">
        <v>1</v>
      </c>
    </row>
    <row r="455" spans="1:25" s="199" customFormat="1" x14ac:dyDescent="0.3">
      <c r="A455" s="207">
        <v>454</v>
      </c>
      <c r="B455" s="207">
        <v>3</v>
      </c>
      <c r="C455" s="207">
        <v>4</v>
      </c>
      <c r="D455" s="207">
        <v>24</v>
      </c>
      <c r="E455" s="207">
        <v>19423</v>
      </c>
      <c r="F455" s="208" t="str">
        <f t="shared" ca="1" si="58"/>
        <v>เด็กชาย</v>
      </c>
      <c r="G455" s="208" t="s">
        <v>5198</v>
      </c>
      <c r="H455" s="208" t="s">
        <v>5199</v>
      </c>
      <c r="I455" s="208" t="str">
        <f t="shared" ca="1" si="60"/>
        <v>เด็กชายทวีพร  บุญวิเศษ</v>
      </c>
      <c r="J455" s="208" t="str">
        <f t="shared" si="61"/>
        <v>Mr.Thaweephon  Bunwiset</v>
      </c>
      <c r="K455" s="207" t="str">
        <f t="shared" si="62"/>
        <v>Mr.</v>
      </c>
      <c r="L455" s="208" t="s">
        <v>5200</v>
      </c>
      <c r="M455" s="208" t="s">
        <v>5201</v>
      </c>
      <c r="N455" s="207">
        <v>1</v>
      </c>
      <c r="O455" s="209">
        <v>237475</v>
      </c>
      <c r="P455" s="210">
        <f t="shared" si="63"/>
        <v>39148</v>
      </c>
      <c r="Q455" s="210">
        <f t="shared" ca="1" si="59"/>
        <v>44376</v>
      </c>
      <c r="R455" s="284">
        <f t="shared" ca="1" si="64"/>
        <v>14</v>
      </c>
      <c r="S455" s="203">
        <v>1419902431822</v>
      </c>
      <c r="T455" s="207" t="s">
        <v>1766</v>
      </c>
      <c r="U455" s="207" t="s">
        <v>1766</v>
      </c>
      <c r="V455" s="207"/>
      <c r="X455" s="199">
        <v>1</v>
      </c>
    </row>
    <row r="456" spans="1:25" s="199" customFormat="1" x14ac:dyDescent="0.3">
      <c r="A456" s="207">
        <v>455</v>
      </c>
      <c r="B456" s="207">
        <v>3</v>
      </c>
      <c r="C456" s="207">
        <v>4</v>
      </c>
      <c r="D456" s="207">
        <v>25</v>
      </c>
      <c r="E456" s="207">
        <v>19727</v>
      </c>
      <c r="F456" s="208" t="str">
        <f ca="1">IF(R456&gt;=15,IF(N456=1,"นาย","นางสาว"),IF(N456=1,"เด็กชาย","เด็กหญิง"))</f>
        <v>เด็กชาย</v>
      </c>
      <c r="G456" s="208" t="s">
        <v>5513</v>
      </c>
      <c r="H456" s="208" t="s">
        <v>4023</v>
      </c>
      <c r="I456" s="208" t="str">
        <f t="shared" ca="1" si="60"/>
        <v>เด็กชายกรวิชญ์    ศรีพูล</v>
      </c>
      <c r="J456" s="208" t="str">
        <f t="shared" si="61"/>
        <v>Mr.Korawit  Sriphoon</v>
      </c>
      <c r="K456" s="207" t="str">
        <f t="shared" si="62"/>
        <v>Mr.</v>
      </c>
      <c r="L456" s="208" t="s">
        <v>6365</v>
      </c>
      <c r="M456" s="208" t="s">
        <v>6501</v>
      </c>
      <c r="N456" s="207">
        <v>1</v>
      </c>
      <c r="O456" s="209">
        <v>237246</v>
      </c>
      <c r="P456" s="210">
        <f t="shared" si="63"/>
        <v>38919</v>
      </c>
      <c r="Q456" s="210">
        <f t="shared" ca="1" si="59"/>
        <v>44376</v>
      </c>
      <c r="R456" s="284">
        <f t="shared" ca="1" si="64"/>
        <v>14</v>
      </c>
      <c r="S456" s="203">
        <v>1600102005781</v>
      </c>
      <c r="T456" s="207" t="s">
        <v>1766</v>
      </c>
      <c r="U456" s="207" t="s">
        <v>1766</v>
      </c>
      <c r="V456" s="207"/>
      <c r="X456" s="199">
        <v>1</v>
      </c>
    </row>
    <row r="457" spans="1:25" s="199" customFormat="1" x14ac:dyDescent="0.3">
      <c r="A457" s="207">
        <v>456</v>
      </c>
      <c r="B457" s="207">
        <v>3</v>
      </c>
      <c r="C457" s="207">
        <v>4</v>
      </c>
      <c r="D457" s="207">
        <v>26</v>
      </c>
      <c r="E457" s="207">
        <v>18905</v>
      </c>
      <c r="F457" s="208" t="str">
        <f t="shared" ca="1" si="58"/>
        <v>เด็กหญิง</v>
      </c>
      <c r="G457" s="208" t="s">
        <v>2180</v>
      </c>
      <c r="H457" s="208" t="s">
        <v>2181</v>
      </c>
      <c r="I457" s="208" t="str">
        <f t="shared" ca="1" si="60"/>
        <v>เด็กหญิงชนกนันท์  รักษากลิ่น</v>
      </c>
      <c r="J457" s="208" t="str">
        <f t="shared" si="61"/>
        <v>Ms.Chanoknan  Raksaklin</v>
      </c>
      <c r="K457" s="207" t="str">
        <f t="shared" si="62"/>
        <v>Ms.</v>
      </c>
      <c r="L457" s="208" t="s">
        <v>2565</v>
      </c>
      <c r="M457" s="208" t="s">
        <v>2566</v>
      </c>
      <c r="N457" s="207">
        <v>2</v>
      </c>
      <c r="O457" s="209">
        <v>237268</v>
      </c>
      <c r="P457" s="210">
        <f t="shared" si="63"/>
        <v>38941</v>
      </c>
      <c r="Q457" s="210">
        <f t="shared" ca="1" si="59"/>
        <v>44376</v>
      </c>
      <c r="R457" s="284">
        <f t="shared" ca="1" si="64"/>
        <v>14</v>
      </c>
      <c r="S457" s="203">
        <v>1103200103733</v>
      </c>
      <c r="T457" s="207" t="s">
        <v>1766</v>
      </c>
      <c r="U457" s="207" t="s">
        <v>1766</v>
      </c>
      <c r="V457" s="207"/>
      <c r="X457" s="199">
        <v>1</v>
      </c>
    </row>
    <row r="458" spans="1:25" x14ac:dyDescent="0.3">
      <c r="A458" s="207">
        <v>457</v>
      </c>
      <c r="B458" s="207">
        <v>3</v>
      </c>
      <c r="C458" s="207">
        <v>4</v>
      </c>
      <c r="D458" s="207">
        <v>27</v>
      </c>
      <c r="E458" s="207">
        <v>18906</v>
      </c>
      <c r="F458" s="208" t="str">
        <f t="shared" ca="1" si="58"/>
        <v>เด็กหญิง</v>
      </c>
      <c r="G458" s="208" t="s">
        <v>2139</v>
      </c>
      <c r="H458" s="208" t="s">
        <v>2140</v>
      </c>
      <c r="I458" s="208" t="str">
        <f t="shared" ca="1" si="60"/>
        <v>เด็กหญิงณิชากานต์  กลิ่นหอม</v>
      </c>
      <c r="J458" s="208" t="str">
        <f t="shared" si="61"/>
        <v>Ms.Nichakan  Klinhom</v>
      </c>
      <c r="K458" s="207" t="str">
        <f t="shared" si="62"/>
        <v>Ms.</v>
      </c>
      <c r="L458" s="208" t="s">
        <v>2567</v>
      </c>
      <c r="M458" s="208" t="s">
        <v>2568</v>
      </c>
      <c r="N458" s="207">
        <v>2</v>
      </c>
      <c r="O458" s="209">
        <v>237563</v>
      </c>
      <c r="P458" s="210">
        <f t="shared" si="63"/>
        <v>39236</v>
      </c>
      <c r="Q458" s="210">
        <f t="shared" ca="1" si="59"/>
        <v>44376</v>
      </c>
      <c r="R458" s="284">
        <f t="shared" ca="1" si="64"/>
        <v>14</v>
      </c>
      <c r="S458" s="203">
        <v>1180600175127</v>
      </c>
      <c r="T458" s="207" t="s">
        <v>1766</v>
      </c>
      <c r="U458" s="207" t="s">
        <v>1766</v>
      </c>
      <c r="W458" s="199"/>
      <c r="X458" s="199">
        <v>1</v>
      </c>
      <c r="Y458" s="199"/>
    </row>
    <row r="459" spans="1:25" s="199" customFormat="1" x14ac:dyDescent="0.3">
      <c r="A459" s="207">
        <v>458</v>
      </c>
      <c r="B459" s="207">
        <v>3</v>
      </c>
      <c r="C459" s="207">
        <v>4</v>
      </c>
      <c r="D459" s="207">
        <v>28</v>
      </c>
      <c r="E459" s="207">
        <v>18907</v>
      </c>
      <c r="F459" s="208" t="str">
        <f t="shared" ca="1" si="58"/>
        <v>เด็กหญิง</v>
      </c>
      <c r="G459" s="208" t="s">
        <v>2189</v>
      </c>
      <c r="H459" s="208" t="s">
        <v>2190</v>
      </c>
      <c r="I459" s="208" t="str">
        <f t="shared" ca="1" si="60"/>
        <v>เด็กหญิงปรีญาดา  แก้วทองดี</v>
      </c>
      <c r="J459" s="208" t="str">
        <f t="shared" si="61"/>
        <v>Ms.Priyada  Kaeothongdi</v>
      </c>
      <c r="K459" s="207" t="str">
        <f t="shared" si="62"/>
        <v>Ms.</v>
      </c>
      <c r="L459" s="208" t="s">
        <v>2569</v>
      </c>
      <c r="M459" s="208" t="s">
        <v>2570</v>
      </c>
      <c r="N459" s="207">
        <v>2</v>
      </c>
      <c r="O459" s="209">
        <v>237335</v>
      </c>
      <c r="P459" s="210">
        <f t="shared" si="63"/>
        <v>39008</v>
      </c>
      <c r="Q459" s="210">
        <f t="shared" ca="1" si="59"/>
        <v>44376</v>
      </c>
      <c r="R459" s="284">
        <f t="shared" ca="1" si="64"/>
        <v>14</v>
      </c>
      <c r="S459" s="203">
        <v>1600102010865</v>
      </c>
      <c r="T459" s="207" t="s">
        <v>1766</v>
      </c>
      <c r="U459" s="207" t="s">
        <v>1766</v>
      </c>
      <c r="V459" s="207"/>
      <c r="X459" s="199">
        <v>1</v>
      </c>
    </row>
    <row r="460" spans="1:25" s="199" customFormat="1" x14ac:dyDescent="0.3">
      <c r="A460" s="207">
        <v>459</v>
      </c>
      <c r="B460" s="207">
        <v>3</v>
      </c>
      <c r="C460" s="207">
        <v>4</v>
      </c>
      <c r="D460" s="207">
        <v>29</v>
      </c>
      <c r="E460" s="207">
        <v>18908</v>
      </c>
      <c r="F460" s="208" t="str">
        <f t="shared" ca="1" si="58"/>
        <v>เด็กหญิง</v>
      </c>
      <c r="G460" s="208" t="s">
        <v>2123</v>
      </c>
      <c r="H460" s="208" t="s">
        <v>2124</v>
      </c>
      <c r="I460" s="208" t="str">
        <f t="shared" ca="1" si="60"/>
        <v>เด็กหญิงพิมรดา  ภูมี</v>
      </c>
      <c r="J460" s="208" t="str">
        <f t="shared" si="61"/>
        <v>Ms.Phimrada  Phumi</v>
      </c>
      <c r="K460" s="207" t="str">
        <f t="shared" si="62"/>
        <v>Ms.</v>
      </c>
      <c r="L460" s="208" t="s">
        <v>2571</v>
      </c>
      <c r="M460" s="208" t="s">
        <v>2572</v>
      </c>
      <c r="N460" s="207">
        <v>2</v>
      </c>
      <c r="O460" s="209">
        <v>237355</v>
      </c>
      <c r="P460" s="210">
        <f t="shared" si="63"/>
        <v>39028</v>
      </c>
      <c r="Q460" s="210">
        <f t="shared" ca="1" si="59"/>
        <v>44376</v>
      </c>
      <c r="R460" s="284">
        <f t="shared" ca="1" si="64"/>
        <v>14</v>
      </c>
      <c r="S460" s="203">
        <v>1679900683130</v>
      </c>
      <c r="T460" s="207" t="s">
        <v>1766</v>
      </c>
      <c r="U460" s="207" t="s">
        <v>1766</v>
      </c>
      <c r="V460" s="207"/>
      <c r="X460" s="199">
        <v>1</v>
      </c>
    </row>
    <row r="461" spans="1:25" s="199" customFormat="1" x14ac:dyDescent="0.3">
      <c r="A461" s="207">
        <v>460</v>
      </c>
      <c r="B461" s="207">
        <v>3</v>
      </c>
      <c r="C461" s="207">
        <v>4</v>
      </c>
      <c r="D461" s="207">
        <v>30</v>
      </c>
      <c r="E461" s="207">
        <v>18909</v>
      </c>
      <c r="F461" s="208" t="str">
        <f t="shared" ca="1" si="58"/>
        <v>เด็กหญิง</v>
      </c>
      <c r="G461" s="208" t="s">
        <v>2143</v>
      </c>
      <c r="H461" s="208" t="s">
        <v>2144</v>
      </c>
      <c r="I461" s="208" t="str">
        <f t="shared" ca="1" si="60"/>
        <v>เด็กหญิงวณียากร  แซ่เล้า</v>
      </c>
      <c r="J461" s="208" t="str">
        <f t="shared" si="61"/>
        <v>Ms.Waniyakon  Saelao</v>
      </c>
      <c r="K461" s="207" t="str">
        <f t="shared" si="62"/>
        <v>Ms.</v>
      </c>
      <c r="L461" s="208" t="s">
        <v>2573</v>
      </c>
      <c r="M461" s="208" t="s">
        <v>2574</v>
      </c>
      <c r="N461" s="207">
        <v>2</v>
      </c>
      <c r="O461" s="209">
        <v>237447</v>
      </c>
      <c r="P461" s="210">
        <f t="shared" si="63"/>
        <v>39120</v>
      </c>
      <c r="Q461" s="210">
        <f t="shared" ca="1" si="59"/>
        <v>44376</v>
      </c>
      <c r="R461" s="284">
        <f t="shared" ca="1" si="64"/>
        <v>14</v>
      </c>
      <c r="S461" s="203">
        <v>1609900822709</v>
      </c>
      <c r="T461" s="207" t="s">
        <v>1766</v>
      </c>
      <c r="U461" s="207" t="s">
        <v>1766</v>
      </c>
      <c r="V461" s="207"/>
      <c r="X461" s="199">
        <v>1</v>
      </c>
    </row>
    <row r="462" spans="1:25" s="199" customFormat="1" x14ac:dyDescent="0.3">
      <c r="A462" s="207">
        <v>461</v>
      </c>
      <c r="B462" s="207">
        <v>3</v>
      </c>
      <c r="C462" s="207">
        <v>4</v>
      </c>
      <c r="D462" s="207">
        <v>31</v>
      </c>
      <c r="E462" s="207">
        <v>18911</v>
      </c>
      <c r="F462" s="208" t="str">
        <f t="shared" ca="1" si="58"/>
        <v>นางสาว</v>
      </c>
      <c r="G462" s="208" t="s">
        <v>2828</v>
      </c>
      <c r="H462" s="208" t="s">
        <v>2074</v>
      </c>
      <c r="I462" s="208" t="str">
        <f t="shared" ca="1" si="60"/>
        <v>นางสาวสุจิตรา  ศรีมันตะ</v>
      </c>
      <c r="J462" s="208" t="str">
        <f t="shared" si="61"/>
        <v>Ms.Suchitra  Simanta</v>
      </c>
      <c r="K462" s="207" t="str">
        <f t="shared" si="62"/>
        <v>Ms.</v>
      </c>
      <c r="L462" s="208" t="s">
        <v>2575</v>
      </c>
      <c r="M462" s="208" t="s">
        <v>2576</v>
      </c>
      <c r="N462" s="207">
        <v>2</v>
      </c>
      <c r="O462" s="209">
        <v>237211</v>
      </c>
      <c r="P462" s="210">
        <f t="shared" si="63"/>
        <v>38884</v>
      </c>
      <c r="Q462" s="210">
        <f t="shared" ca="1" si="59"/>
        <v>44376</v>
      </c>
      <c r="R462" s="284">
        <f t="shared" ca="1" si="64"/>
        <v>15</v>
      </c>
      <c r="S462" s="203">
        <v>1609900791145</v>
      </c>
      <c r="T462" s="207" t="s">
        <v>1766</v>
      </c>
      <c r="U462" s="207" t="s">
        <v>1766</v>
      </c>
      <c r="V462" s="207"/>
      <c r="X462" s="199">
        <v>1</v>
      </c>
    </row>
    <row r="463" spans="1:25" s="199" customFormat="1" x14ac:dyDescent="0.3">
      <c r="A463" s="207">
        <v>462</v>
      </c>
      <c r="B463" s="207">
        <v>3</v>
      </c>
      <c r="C463" s="207">
        <v>4</v>
      </c>
      <c r="D463" s="207">
        <v>32</v>
      </c>
      <c r="E463" s="207">
        <v>19039</v>
      </c>
      <c r="F463" s="208" t="str">
        <f t="shared" ca="1" si="58"/>
        <v>เด็กหญิง</v>
      </c>
      <c r="G463" s="208" t="s">
        <v>2934</v>
      </c>
      <c r="H463" s="208" t="s">
        <v>2935</v>
      </c>
      <c r="I463" s="208" t="str">
        <f t="shared" ca="1" si="60"/>
        <v>เด็กหญิงนวิยา  ภูสิต</v>
      </c>
      <c r="J463" s="208" t="str">
        <f t="shared" si="61"/>
        <v>Ms.Nawiya  Phusit</v>
      </c>
      <c r="K463" s="207" t="str">
        <f t="shared" si="62"/>
        <v>Ms.</v>
      </c>
      <c r="L463" s="208" t="s">
        <v>2936</v>
      </c>
      <c r="M463" s="208" t="s">
        <v>2937</v>
      </c>
      <c r="N463" s="207">
        <v>2</v>
      </c>
      <c r="O463" s="209">
        <v>237467</v>
      </c>
      <c r="P463" s="210">
        <f t="shared" si="63"/>
        <v>39140</v>
      </c>
      <c r="Q463" s="210">
        <f t="shared" ca="1" si="59"/>
        <v>44376</v>
      </c>
      <c r="R463" s="284">
        <f t="shared" ca="1" si="64"/>
        <v>14</v>
      </c>
      <c r="S463" s="203">
        <v>1600102017754</v>
      </c>
      <c r="T463" s="207" t="s">
        <v>1766</v>
      </c>
      <c r="U463" s="207" t="s">
        <v>1766</v>
      </c>
      <c r="V463" s="207"/>
      <c r="X463" s="199">
        <v>1</v>
      </c>
    </row>
    <row r="464" spans="1:25" s="199" customFormat="1" x14ac:dyDescent="0.3">
      <c r="A464" s="207">
        <v>463</v>
      </c>
      <c r="B464" s="207">
        <v>3</v>
      </c>
      <c r="C464" s="207">
        <v>4</v>
      </c>
      <c r="D464" s="207">
        <v>33</v>
      </c>
      <c r="E464" s="207">
        <v>19234</v>
      </c>
      <c r="F464" s="208" t="str">
        <f t="shared" ca="1" si="58"/>
        <v>เด็กหญิง</v>
      </c>
      <c r="G464" s="208" t="s">
        <v>917</v>
      </c>
      <c r="H464" s="208" t="s">
        <v>4398</v>
      </c>
      <c r="I464" s="208" t="str">
        <f t="shared" ca="1" si="60"/>
        <v>เด็กหญิงจุฑามาศ  สีแสงน้อย</v>
      </c>
      <c r="J464" s="208" t="str">
        <f t="shared" si="61"/>
        <v>Ms.Chuthamat  Sisaengnoi</v>
      </c>
      <c r="K464" s="207" t="str">
        <f t="shared" si="62"/>
        <v>Ms.</v>
      </c>
      <c r="L464" s="208" t="s">
        <v>4684</v>
      </c>
      <c r="M464" s="208" t="s">
        <v>4924</v>
      </c>
      <c r="N464" s="207">
        <v>2</v>
      </c>
      <c r="O464" s="209">
        <v>237281</v>
      </c>
      <c r="P464" s="210">
        <f t="shared" si="63"/>
        <v>38954</v>
      </c>
      <c r="Q464" s="210">
        <f t="shared" ca="1" si="59"/>
        <v>44376</v>
      </c>
      <c r="R464" s="284">
        <f t="shared" ca="1" si="64"/>
        <v>14</v>
      </c>
      <c r="S464" s="203">
        <v>1104300958235</v>
      </c>
      <c r="T464" s="207" t="s">
        <v>1766</v>
      </c>
      <c r="U464" s="207" t="s">
        <v>1766</v>
      </c>
      <c r="V464" s="207"/>
      <c r="X464" s="199">
        <v>1</v>
      </c>
    </row>
    <row r="465" spans="1:24" s="199" customFormat="1" x14ac:dyDescent="0.3">
      <c r="A465" s="207">
        <v>464</v>
      </c>
      <c r="B465" s="207">
        <v>3</v>
      </c>
      <c r="C465" s="207">
        <v>4</v>
      </c>
      <c r="D465" s="207">
        <v>34</v>
      </c>
      <c r="E465" s="207">
        <v>19236</v>
      </c>
      <c r="F465" s="208" t="str">
        <f t="shared" ca="1" si="58"/>
        <v>เด็กหญิง</v>
      </c>
      <c r="G465" s="208" t="s">
        <v>1808</v>
      </c>
      <c r="H465" s="208" t="s">
        <v>4399</v>
      </c>
      <c r="I465" s="208" t="str">
        <f t="shared" ca="1" si="60"/>
        <v>เด็กหญิงรุ่งทิพย์  วงษ์กระแสร์</v>
      </c>
      <c r="J465" s="208" t="str">
        <f t="shared" si="61"/>
        <v>Ms.Rungthip  Wongkrasae</v>
      </c>
      <c r="K465" s="207" t="str">
        <f t="shared" si="62"/>
        <v>Ms.</v>
      </c>
      <c r="L465" s="208" t="s">
        <v>1978</v>
      </c>
      <c r="M465" s="208" t="s">
        <v>4925</v>
      </c>
      <c r="N465" s="207">
        <v>2</v>
      </c>
      <c r="O465" s="209">
        <v>237410</v>
      </c>
      <c r="P465" s="210">
        <f t="shared" si="63"/>
        <v>39083</v>
      </c>
      <c r="Q465" s="210">
        <f t="shared" ca="1" si="59"/>
        <v>44376</v>
      </c>
      <c r="R465" s="284">
        <f t="shared" ca="1" si="64"/>
        <v>14</v>
      </c>
      <c r="S465" s="203">
        <v>160990818051</v>
      </c>
      <c r="T465" s="207" t="s">
        <v>1766</v>
      </c>
      <c r="U465" s="207" t="s">
        <v>1766</v>
      </c>
      <c r="V465" s="207"/>
      <c r="X465" s="199">
        <v>1</v>
      </c>
    </row>
    <row r="466" spans="1:24" s="199" customFormat="1" x14ac:dyDescent="0.3">
      <c r="A466" s="207">
        <v>465</v>
      </c>
      <c r="B466" s="207">
        <v>4</v>
      </c>
      <c r="C466" s="207">
        <v>1</v>
      </c>
      <c r="D466" s="207">
        <v>1</v>
      </c>
      <c r="E466" s="207">
        <v>18450</v>
      </c>
      <c r="F466" s="208" t="s">
        <v>436</v>
      </c>
      <c r="G466" s="208" t="s">
        <v>5345</v>
      </c>
      <c r="H466" s="208" t="s">
        <v>326</v>
      </c>
      <c r="I466" s="208" t="str">
        <f t="shared" si="60"/>
        <v>นายกนต์ธร   กลัดเพ็ชร</v>
      </c>
      <c r="J466" s="208" t="str">
        <f t="shared" si="61"/>
        <v>Mr.Kanathon  Kladphet</v>
      </c>
      <c r="K466" s="207" t="str">
        <f t="shared" si="62"/>
        <v>Mr.</v>
      </c>
      <c r="L466" s="208" t="s">
        <v>6434</v>
      </c>
      <c r="M466" s="208" t="s">
        <v>5924</v>
      </c>
      <c r="N466" s="207">
        <v>1</v>
      </c>
      <c r="O466" s="307">
        <v>236975</v>
      </c>
      <c r="P466" s="305">
        <f t="shared" si="63"/>
        <v>38648</v>
      </c>
      <c r="Q466" s="305">
        <f t="shared" ca="1" si="59"/>
        <v>44376</v>
      </c>
      <c r="R466" s="306">
        <f t="shared" ca="1" si="64"/>
        <v>15</v>
      </c>
      <c r="S466" s="308">
        <v>1609900759403</v>
      </c>
      <c r="T466" s="213" t="s">
        <v>6404</v>
      </c>
      <c r="U466" s="207" t="s">
        <v>5225</v>
      </c>
      <c r="V466" s="207"/>
      <c r="X466" s="199">
        <v>1</v>
      </c>
    </row>
    <row r="467" spans="1:24" s="199" customFormat="1" x14ac:dyDescent="0.3">
      <c r="A467" s="207">
        <v>466</v>
      </c>
      <c r="B467" s="207">
        <v>4</v>
      </c>
      <c r="C467" s="207">
        <v>1</v>
      </c>
      <c r="D467" s="207">
        <v>2</v>
      </c>
      <c r="E467" s="207">
        <v>18452</v>
      </c>
      <c r="F467" s="208" t="s">
        <v>436</v>
      </c>
      <c r="G467" s="208" t="s">
        <v>1769</v>
      </c>
      <c r="H467" s="208" t="s">
        <v>407</v>
      </c>
      <c r="I467" s="208" t="str">
        <f t="shared" si="60"/>
        <v>นายกฤษดา  เวชกิจ</v>
      </c>
      <c r="J467" s="208" t="str">
        <f t="shared" si="61"/>
        <v>Mr.Kritsada  Whetchakit</v>
      </c>
      <c r="K467" s="207" t="str">
        <f t="shared" si="62"/>
        <v>Mr.</v>
      </c>
      <c r="L467" s="208" t="s">
        <v>1940</v>
      </c>
      <c r="M467" s="208" t="s">
        <v>5925</v>
      </c>
      <c r="N467" s="207">
        <v>1</v>
      </c>
      <c r="O467" s="307">
        <v>237165</v>
      </c>
      <c r="P467" s="305">
        <f t="shared" si="63"/>
        <v>38838</v>
      </c>
      <c r="Q467" s="305">
        <f t="shared" ref="Q467:Q530" ca="1" si="65">TODAY()</f>
        <v>44376</v>
      </c>
      <c r="R467" s="306">
        <f t="shared" ca="1" si="64"/>
        <v>15</v>
      </c>
      <c r="S467" s="308">
        <v>1609900784637</v>
      </c>
      <c r="T467" s="213" t="s">
        <v>6405</v>
      </c>
      <c r="U467" s="207" t="s">
        <v>5226</v>
      </c>
      <c r="V467" s="207"/>
      <c r="X467" s="199">
        <v>1</v>
      </c>
    </row>
    <row r="468" spans="1:24" s="199" customFormat="1" x14ac:dyDescent="0.3">
      <c r="A468" s="207">
        <v>467</v>
      </c>
      <c r="B468" s="207">
        <v>4</v>
      </c>
      <c r="C468" s="207">
        <v>1</v>
      </c>
      <c r="D468" s="207">
        <v>3</v>
      </c>
      <c r="E468" s="207">
        <v>18454</v>
      </c>
      <c r="F468" s="208" t="s">
        <v>436</v>
      </c>
      <c r="G468" s="208" t="s">
        <v>5346</v>
      </c>
      <c r="H468" s="208" t="s">
        <v>301</v>
      </c>
      <c r="I468" s="208" t="str">
        <f t="shared" si="60"/>
        <v>นายกฤตนัน     เล็กยา</v>
      </c>
      <c r="J468" s="208" t="str">
        <f t="shared" si="61"/>
        <v>Mr.Kittanan  Lekya</v>
      </c>
      <c r="K468" s="207" t="str">
        <f t="shared" si="62"/>
        <v>Mr.</v>
      </c>
      <c r="L468" s="208" t="s">
        <v>6435</v>
      </c>
      <c r="M468" s="208" t="s">
        <v>1941</v>
      </c>
      <c r="N468" s="207">
        <v>1</v>
      </c>
      <c r="O468" s="307">
        <v>237080</v>
      </c>
      <c r="P468" s="305">
        <f t="shared" si="63"/>
        <v>38753</v>
      </c>
      <c r="Q468" s="305">
        <f t="shared" ca="1" si="65"/>
        <v>44376</v>
      </c>
      <c r="R468" s="306">
        <f t="shared" ca="1" si="64"/>
        <v>15</v>
      </c>
      <c r="S468" s="308">
        <v>1103704062470</v>
      </c>
      <c r="T468" s="213" t="s">
        <v>6404</v>
      </c>
      <c r="U468" s="207" t="s">
        <v>5225</v>
      </c>
      <c r="V468" s="207"/>
      <c r="X468" s="199">
        <v>1</v>
      </c>
    </row>
    <row r="469" spans="1:24" s="199" customFormat="1" x14ac:dyDescent="0.3">
      <c r="A469" s="207">
        <v>468</v>
      </c>
      <c r="B469" s="207">
        <v>4</v>
      </c>
      <c r="C469" s="207">
        <v>1</v>
      </c>
      <c r="D469" s="207">
        <v>4</v>
      </c>
      <c r="E469" s="207">
        <v>18458</v>
      </c>
      <c r="F469" s="208" t="s">
        <v>436</v>
      </c>
      <c r="G469" s="208" t="s">
        <v>5347</v>
      </c>
      <c r="H469" s="208" t="s">
        <v>385</v>
      </c>
      <c r="I469" s="208" t="str">
        <f t="shared" si="60"/>
        <v>นายธัญพัฒน์     ขนิษฐา</v>
      </c>
      <c r="J469" s="208" t="str">
        <f t="shared" si="61"/>
        <v>Mr.Thanyaphat  Khanittha</v>
      </c>
      <c r="K469" s="207" t="str">
        <f t="shared" si="62"/>
        <v>Mr.</v>
      </c>
      <c r="L469" s="208" t="s">
        <v>1942</v>
      </c>
      <c r="M469" s="208" t="s">
        <v>1901</v>
      </c>
      <c r="N469" s="207">
        <v>1</v>
      </c>
      <c r="O469" s="307">
        <v>237127</v>
      </c>
      <c r="P469" s="305">
        <f t="shared" si="63"/>
        <v>38800</v>
      </c>
      <c r="Q469" s="305">
        <f t="shared" ca="1" si="65"/>
        <v>44376</v>
      </c>
      <c r="R469" s="306">
        <f t="shared" ca="1" si="64"/>
        <v>15</v>
      </c>
      <c r="S469" s="308">
        <v>1600200121254</v>
      </c>
      <c r="T469" s="213" t="s">
        <v>6404</v>
      </c>
      <c r="U469" s="207" t="s">
        <v>5225</v>
      </c>
      <c r="V469" s="207"/>
      <c r="X469" s="199">
        <v>1</v>
      </c>
    </row>
    <row r="470" spans="1:24" s="199" customFormat="1" x14ac:dyDescent="0.3">
      <c r="A470" s="207">
        <v>469</v>
      </c>
      <c r="B470" s="207">
        <v>4</v>
      </c>
      <c r="C470" s="207">
        <v>1</v>
      </c>
      <c r="D470" s="207">
        <v>5</v>
      </c>
      <c r="E470" s="207">
        <v>18461</v>
      </c>
      <c r="F470" s="208" t="s">
        <v>436</v>
      </c>
      <c r="G470" s="208" t="s">
        <v>5348</v>
      </c>
      <c r="H470" s="208" t="s">
        <v>1771</v>
      </c>
      <c r="I470" s="208" t="str">
        <f t="shared" si="60"/>
        <v>นายวีรภาพ     ฦาหาญ</v>
      </c>
      <c r="J470" s="208" t="str">
        <f t="shared" si="61"/>
        <v>Mr.Weeraphap  Rueharn</v>
      </c>
      <c r="K470" s="207" t="str">
        <f t="shared" si="62"/>
        <v>Mr.</v>
      </c>
      <c r="L470" s="208" t="s">
        <v>5926</v>
      </c>
      <c r="M470" s="208" t="s">
        <v>5927</v>
      </c>
      <c r="N470" s="207">
        <v>1</v>
      </c>
      <c r="O470" s="307">
        <v>237035</v>
      </c>
      <c r="P470" s="305">
        <f t="shared" si="63"/>
        <v>38708</v>
      </c>
      <c r="Q470" s="305">
        <f t="shared" ca="1" si="65"/>
        <v>44376</v>
      </c>
      <c r="R470" s="306">
        <f t="shared" ca="1" si="64"/>
        <v>15</v>
      </c>
      <c r="S470" s="308">
        <v>1600101996301</v>
      </c>
      <c r="T470" s="213" t="s">
        <v>6404</v>
      </c>
      <c r="U470" s="207" t="s">
        <v>5225</v>
      </c>
      <c r="V470" s="207"/>
      <c r="X470" s="199">
        <v>1</v>
      </c>
    </row>
    <row r="471" spans="1:24" s="199" customFormat="1" x14ac:dyDescent="0.3">
      <c r="A471" s="207">
        <v>470</v>
      </c>
      <c r="B471" s="207">
        <v>4</v>
      </c>
      <c r="C471" s="207">
        <v>1</v>
      </c>
      <c r="D471" s="207">
        <v>6</v>
      </c>
      <c r="E471" s="207">
        <v>18463</v>
      </c>
      <c r="F471" s="208" t="s">
        <v>436</v>
      </c>
      <c r="G471" s="208" t="s">
        <v>5349</v>
      </c>
      <c r="H471" s="208" t="s">
        <v>1927</v>
      </c>
      <c r="I471" s="208" t="str">
        <f t="shared" si="60"/>
        <v>นายสงกรานต์   ทับดวง</v>
      </c>
      <c r="J471" s="208" t="str">
        <f t="shared" si="61"/>
        <v>Mr.Songkran  Thapduang</v>
      </c>
      <c r="K471" s="207" t="str">
        <f t="shared" si="62"/>
        <v>Mr.</v>
      </c>
      <c r="L471" s="208" t="s">
        <v>1902</v>
      </c>
      <c r="M471" s="208" t="s">
        <v>1943</v>
      </c>
      <c r="N471" s="207">
        <v>1</v>
      </c>
      <c r="O471" s="307">
        <v>237141</v>
      </c>
      <c r="P471" s="305">
        <f t="shared" si="63"/>
        <v>38814</v>
      </c>
      <c r="Q471" s="305">
        <f t="shared" ca="1" si="65"/>
        <v>44376</v>
      </c>
      <c r="R471" s="306">
        <f t="shared" ca="1" si="64"/>
        <v>15</v>
      </c>
      <c r="S471" s="308">
        <v>1609900781387</v>
      </c>
      <c r="T471" s="213" t="s">
        <v>6404</v>
      </c>
      <c r="U471" s="207" t="s">
        <v>5225</v>
      </c>
      <c r="V471" s="207"/>
      <c r="X471" s="199">
        <v>1</v>
      </c>
    </row>
    <row r="472" spans="1:24" s="199" customFormat="1" x14ac:dyDescent="0.3">
      <c r="A472" s="207">
        <v>471</v>
      </c>
      <c r="B472" s="207">
        <v>4</v>
      </c>
      <c r="C472" s="207">
        <v>1</v>
      </c>
      <c r="D472" s="207">
        <v>7</v>
      </c>
      <c r="E472" s="207">
        <v>18464</v>
      </c>
      <c r="F472" s="208" t="s">
        <v>436</v>
      </c>
      <c r="G472" s="208" t="s">
        <v>5350</v>
      </c>
      <c r="H472" s="208" t="s">
        <v>1944</v>
      </c>
      <c r="I472" s="208" t="str">
        <f t="shared" si="60"/>
        <v>นายสิรภัทร     บัตรเสียงหวาน</v>
      </c>
      <c r="J472" s="208" t="str">
        <f t="shared" si="61"/>
        <v>Mr.Siraphat  Batsiangwhan</v>
      </c>
      <c r="K472" s="207" t="str">
        <f t="shared" si="62"/>
        <v>Mr.</v>
      </c>
      <c r="L472" s="208" t="s">
        <v>5928</v>
      </c>
      <c r="M472" s="208" t="s">
        <v>5929</v>
      </c>
      <c r="N472" s="207">
        <v>1</v>
      </c>
      <c r="O472" s="307">
        <v>237149</v>
      </c>
      <c r="P472" s="305">
        <f t="shared" si="63"/>
        <v>38822</v>
      </c>
      <c r="Q472" s="305">
        <f t="shared" ca="1" si="65"/>
        <v>44376</v>
      </c>
      <c r="R472" s="306">
        <f t="shared" ca="1" si="64"/>
        <v>15</v>
      </c>
      <c r="S472" s="308">
        <v>1609900782146</v>
      </c>
      <c r="T472" s="213" t="s">
        <v>6404</v>
      </c>
      <c r="U472" s="207" t="s">
        <v>5225</v>
      </c>
      <c r="V472" s="207"/>
      <c r="X472" s="199">
        <v>1</v>
      </c>
    </row>
    <row r="473" spans="1:24" s="199" customFormat="1" x14ac:dyDescent="0.3">
      <c r="A473" s="207">
        <v>472</v>
      </c>
      <c r="B473" s="207">
        <v>4</v>
      </c>
      <c r="C473" s="207">
        <v>1</v>
      </c>
      <c r="D473" s="207">
        <v>8</v>
      </c>
      <c r="E473" s="207">
        <v>18496</v>
      </c>
      <c r="F473" s="208" t="s">
        <v>436</v>
      </c>
      <c r="G473" s="208" t="s">
        <v>5351</v>
      </c>
      <c r="H473" s="208" t="s">
        <v>1796</v>
      </c>
      <c r="I473" s="208" t="str">
        <f t="shared" si="60"/>
        <v>นายภัทรดนัย   ท่อนทองมีสุข</v>
      </c>
      <c r="J473" s="208" t="str">
        <f t="shared" si="61"/>
        <v>Mr.Phattharadanai  Thonthongmeesuk</v>
      </c>
      <c r="K473" s="207" t="str">
        <f t="shared" si="62"/>
        <v>Mr.</v>
      </c>
      <c r="L473" s="208" t="s">
        <v>1967</v>
      </c>
      <c r="M473" s="208" t="s">
        <v>5930</v>
      </c>
      <c r="N473" s="207">
        <v>1</v>
      </c>
      <c r="O473" s="307">
        <v>237062</v>
      </c>
      <c r="P473" s="305">
        <f t="shared" si="63"/>
        <v>38735</v>
      </c>
      <c r="Q473" s="305">
        <f t="shared" ca="1" si="65"/>
        <v>44376</v>
      </c>
      <c r="R473" s="306">
        <f t="shared" ca="1" si="64"/>
        <v>15</v>
      </c>
      <c r="S473" s="308">
        <v>1100801552611</v>
      </c>
      <c r="T473" s="213" t="s">
        <v>6405</v>
      </c>
      <c r="U473" s="207" t="s">
        <v>5226</v>
      </c>
      <c r="V473" s="207"/>
      <c r="X473" s="199">
        <v>1</v>
      </c>
    </row>
    <row r="474" spans="1:24" s="199" customFormat="1" x14ac:dyDescent="0.3">
      <c r="A474" s="207">
        <v>473</v>
      </c>
      <c r="B474" s="207">
        <v>4</v>
      </c>
      <c r="C474" s="207">
        <v>1</v>
      </c>
      <c r="D474" s="207">
        <v>9</v>
      </c>
      <c r="E474" s="207">
        <v>18537</v>
      </c>
      <c r="F474" s="208" t="s">
        <v>436</v>
      </c>
      <c r="G474" s="208" t="s">
        <v>5352</v>
      </c>
      <c r="H474" s="208" t="s">
        <v>1827</v>
      </c>
      <c r="I474" s="208" t="str">
        <f t="shared" si="60"/>
        <v>นายนนทวัฒน์     ชุ่มน้ำค้าง</v>
      </c>
      <c r="J474" s="208" t="str">
        <f t="shared" si="61"/>
        <v>Mr.Nonthawat  Chumnamkhang</v>
      </c>
      <c r="K474" s="207" t="str">
        <f t="shared" si="62"/>
        <v>Mr.</v>
      </c>
      <c r="L474" s="208" t="s">
        <v>1992</v>
      </c>
      <c r="M474" s="208" t="s">
        <v>1993</v>
      </c>
      <c r="N474" s="207">
        <v>1</v>
      </c>
      <c r="O474" s="307">
        <v>236895</v>
      </c>
      <c r="P474" s="305">
        <f t="shared" si="63"/>
        <v>38568</v>
      </c>
      <c r="Q474" s="305">
        <f t="shared" ca="1" si="65"/>
        <v>44376</v>
      </c>
      <c r="R474" s="306">
        <f t="shared" ca="1" si="64"/>
        <v>15</v>
      </c>
      <c r="S474" s="308">
        <v>1609900748207</v>
      </c>
      <c r="T474" s="213" t="s">
        <v>6404</v>
      </c>
      <c r="U474" s="207" t="s">
        <v>5225</v>
      </c>
      <c r="V474" s="207"/>
      <c r="X474" s="199">
        <v>1</v>
      </c>
    </row>
    <row r="475" spans="1:24" s="199" customFormat="1" x14ac:dyDescent="0.3">
      <c r="A475" s="207">
        <v>474</v>
      </c>
      <c r="B475" s="207">
        <v>4</v>
      </c>
      <c r="C475" s="207">
        <v>1</v>
      </c>
      <c r="D475" s="207">
        <v>10</v>
      </c>
      <c r="E475" s="207">
        <v>19243</v>
      </c>
      <c r="F475" s="208" t="s">
        <v>436</v>
      </c>
      <c r="G475" s="208" t="s">
        <v>5353</v>
      </c>
      <c r="H475" s="208" t="s">
        <v>4404</v>
      </c>
      <c r="I475" s="208" t="str">
        <f t="shared" si="60"/>
        <v>นายสุวรรณภูมิ     ทัศนิตย์</v>
      </c>
      <c r="J475" s="208" t="str">
        <f t="shared" si="61"/>
        <v>Mr.Suwannaphum  Thatsanit</v>
      </c>
      <c r="K475" s="207" t="str">
        <f t="shared" si="62"/>
        <v>Mr.</v>
      </c>
      <c r="L475" s="208" t="s">
        <v>4686</v>
      </c>
      <c r="M475" s="208" t="s">
        <v>4927</v>
      </c>
      <c r="N475" s="207">
        <v>1</v>
      </c>
      <c r="O475" s="307">
        <v>237111</v>
      </c>
      <c r="P475" s="305">
        <f t="shared" si="63"/>
        <v>38784</v>
      </c>
      <c r="Q475" s="305">
        <f t="shared" ca="1" si="65"/>
        <v>44376</v>
      </c>
      <c r="R475" s="306">
        <f t="shared" ca="1" si="64"/>
        <v>15</v>
      </c>
      <c r="S475" s="308">
        <v>1609900777592</v>
      </c>
      <c r="T475" s="213" t="s">
        <v>6404</v>
      </c>
      <c r="U475" s="207" t="s">
        <v>5225</v>
      </c>
      <c r="V475" s="207"/>
      <c r="X475" s="199">
        <v>1</v>
      </c>
    </row>
    <row r="476" spans="1:24" s="199" customFormat="1" x14ac:dyDescent="0.3">
      <c r="A476" s="207">
        <v>475</v>
      </c>
      <c r="B476" s="207">
        <v>4</v>
      </c>
      <c r="C476" s="207">
        <v>1</v>
      </c>
      <c r="D476" s="207">
        <v>11</v>
      </c>
      <c r="E476" s="207">
        <v>19605</v>
      </c>
      <c r="F476" s="208" t="s">
        <v>436</v>
      </c>
      <c r="G476" s="208" t="s">
        <v>5354</v>
      </c>
      <c r="H476" s="208" t="s">
        <v>5355</v>
      </c>
      <c r="I476" s="208" t="str">
        <f t="shared" si="60"/>
        <v>นายธีรวัฒน์   ทาดง</v>
      </c>
      <c r="J476" s="208" t="str">
        <f t="shared" si="61"/>
        <v>Mr.Theerawat  Thadong</v>
      </c>
      <c r="K476" s="207" t="str">
        <f t="shared" si="62"/>
        <v>Mr.</v>
      </c>
      <c r="L476" s="208" t="s">
        <v>6436</v>
      </c>
      <c r="M476" s="208" t="s">
        <v>5932</v>
      </c>
      <c r="N476" s="207">
        <v>1</v>
      </c>
      <c r="O476" s="307">
        <v>236998</v>
      </c>
      <c r="P476" s="305">
        <f t="shared" si="63"/>
        <v>38671</v>
      </c>
      <c r="Q476" s="305">
        <f t="shared" ca="1" si="65"/>
        <v>44376</v>
      </c>
      <c r="R476" s="306">
        <f t="shared" ca="1" si="64"/>
        <v>15</v>
      </c>
      <c r="S476" s="308">
        <v>1139900493700</v>
      </c>
      <c r="T476" s="213" t="s">
        <v>6405</v>
      </c>
      <c r="U476" s="207" t="s">
        <v>5226</v>
      </c>
      <c r="V476" s="207"/>
      <c r="X476" s="199">
        <v>1</v>
      </c>
    </row>
    <row r="477" spans="1:24" s="199" customFormat="1" x14ac:dyDescent="0.3">
      <c r="A477" s="207">
        <v>476</v>
      </c>
      <c r="B477" s="207">
        <v>4</v>
      </c>
      <c r="C477" s="207">
        <v>1</v>
      </c>
      <c r="D477" s="207">
        <v>12</v>
      </c>
      <c r="E477" s="207">
        <v>19668</v>
      </c>
      <c r="F477" s="208" t="s">
        <v>436</v>
      </c>
      <c r="G477" s="208" t="s">
        <v>5948</v>
      </c>
      <c r="H477" s="208" t="s">
        <v>5949</v>
      </c>
      <c r="I477" s="208" t="str">
        <f t="shared" si="60"/>
        <v>นายวัฒนทร  รักชนะงาม</v>
      </c>
      <c r="J477" s="208" t="str">
        <f t="shared" si="61"/>
        <v>Mr.Wattanathon  Rakchanangam</v>
      </c>
      <c r="K477" s="207" t="str">
        <f t="shared" si="62"/>
        <v>Mr.</v>
      </c>
      <c r="L477" s="208" t="s">
        <v>6437</v>
      </c>
      <c r="M477" s="208" t="s">
        <v>6438</v>
      </c>
      <c r="N477" s="207">
        <v>1</v>
      </c>
      <c r="O477" s="307">
        <v>237235</v>
      </c>
      <c r="P477" s="305">
        <f t="shared" si="63"/>
        <v>38908</v>
      </c>
      <c r="Q477" s="305">
        <f t="shared" ca="1" si="65"/>
        <v>44376</v>
      </c>
      <c r="R477" s="306">
        <f t="shared" ca="1" si="64"/>
        <v>14</v>
      </c>
      <c r="S477" s="308">
        <v>1839901919798</v>
      </c>
      <c r="T477" s="213" t="s">
        <v>6405</v>
      </c>
      <c r="U477" s="207" t="s">
        <v>5226</v>
      </c>
      <c r="V477" s="207"/>
      <c r="X477" s="199">
        <v>1</v>
      </c>
    </row>
    <row r="478" spans="1:24" s="199" customFormat="1" x14ac:dyDescent="0.3">
      <c r="A478" s="207">
        <v>477</v>
      </c>
      <c r="B478" s="207">
        <v>4</v>
      </c>
      <c r="C478" s="207">
        <v>1</v>
      </c>
      <c r="D478" s="207">
        <v>13</v>
      </c>
      <c r="E478" s="207">
        <v>19714</v>
      </c>
      <c r="F478" s="208" t="s">
        <v>436</v>
      </c>
      <c r="G478" s="208" t="s">
        <v>390</v>
      </c>
      <c r="H478" s="208" t="s">
        <v>2383</v>
      </c>
      <c r="I478" s="208" t="str">
        <f t="shared" si="60"/>
        <v>นายธนกฤต  แก้วธิ</v>
      </c>
      <c r="J478" s="208" t="str">
        <f t="shared" si="61"/>
        <v>Mr.Thanakrit  Kaewthi</v>
      </c>
      <c r="K478" s="207" t="str">
        <f t="shared" si="62"/>
        <v>Mr.</v>
      </c>
      <c r="L478" s="208" t="s">
        <v>1987</v>
      </c>
      <c r="M478" s="208" t="s">
        <v>6213</v>
      </c>
      <c r="N478" s="207">
        <v>1</v>
      </c>
      <c r="O478" s="307">
        <v>237176</v>
      </c>
      <c r="P478" s="305">
        <f t="shared" si="63"/>
        <v>38849</v>
      </c>
      <c r="Q478" s="305">
        <f t="shared" ca="1" si="65"/>
        <v>44376</v>
      </c>
      <c r="R478" s="306">
        <f t="shared" ca="1" si="64"/>
        <v>15</v>
      </c>
      <c r="S478" s="308">
        <v>1600102002544</v>
      </c>
      <c r="T478" s="213" t="s">
        <v>6405</v>
      </c>
      <c r="U478" s="207" t="s">
        <v>5226</v>
      </c>
      <c r="V478" s="207"/>
      <c r="X478" s="199">
        <v>1</v>
      </c>
    </row>
    <row r="479" spans="1:24" s="199" customFormat="1" x14ac:dyDescent="0.3">
      <c r="A479" s="207">
        <v>478</v>
      </c>
      <c r="B479" s="207">
        <v>4</v>
      </c>
      <c r="C479" s="207">
        <v>1</v>
      </c>
      <c r="D479" s="207">
        <v>14</v>
      </c>
      <c r="E479" s="207">
        <v>19718</v>
      </c>
      <c r="F479" s="208" t="s">
        <v>436</v>
      </c>
      <c r="G479" s="208" t="s">
        <v>6226</v>
      </c>
      <c r="H479" s="208" t="s">
        <v>6227</v>
      </c>
      <c r="I479" s="208" t="str">
        <f t="shared" si="60"/>
        <v>นายกรกฤต  สุวรรณวัฒนากุล</v>
      </c>
      <c r="J479" s="208" t="str">
        <f t="shared" si="61"/>
        <v>Mr.Koratit  Suwanwatanakul</v>
      </c>
      <c r="K479" s="207" t="str">
        <f t="shared" si="62"/>
        <v>Mr.</v>
      </c>
      <c r="L479" s="208" t="s">
        <v>6440</v>
      </c>
      <c r="M479" s="208" t="s">
        <v>6439</v>
      </c>
      <c r="N479" s="207">
        <v>1</v>
      </c>
      <c r="O479" s="307">
        <v>236899</v>
      </c>
      <c r="P479" s="305">
        <f t="shared" si="63"/>
        <v>38572</v>
      </c>
      <c r="Q479" s="305">
        <f t="shared" ca="1" si="65"/>
        <v>44376</v>
      </c>
      <c r="R479" s="306">
        <f t="shared" ca="1" si="64"/>
        <v>15</v>
      </c>
      <c r="S479" s="308">
        <v>1609900748894</v>
      </c>
      <c r="T479" s="213" t="s">
        <v>6404</v>
      </c>
      <c r="U479" s="207" t="s">
        <v>5225</v>
      </c>
      <c r="V479" s="207"/>
      <c r="X479" s="199">
        <v>1</v>
      </c>
    </row>
    <row r="480" spans="1:24" s="199" customFormat="1" x14ac:dyDescent="0.3">
      <c r="A480" s="207">
        <v>479</v>
      </c>
      <c r="B480" s="207">
        <v>4</v>
      </c>
      <c r="C480" s="207">
        <v>1</v>
      </c>
      <c r="D480" s="207">
        <v>15</v>
      </c>
      <c r="E480" s="207">
        <v>18468</v>
      </c>
      <c r="F480" s="208" t="s">
        <v>676</v>
      </c>
      <c r="G480" s="208" t="s">
        <v>5356</v>
      </c>
      <c r="H480" s="208" t="s">
        <v>31</v>
      </c>
      <c r="I480" s="208" t="str">
        <f t="shared" si="60"/>
        <v>นางสาวกวินธิดา     บุญมา</v>
      </c>
      <c r="J480" s="208" t="str">
        <f t="shared" si="61"/>
        <v>Ms.Kawinthida  Boonma</v>
      </c>
      <c r="K480" s="207" t="str">
        <f t="shared" si="62"/>
        <v>Ms.</v>
      </c>
      <c r="L480" s="208" t="s">
        <v>1950</v>
      </c>
      <c r="M480" s="208" t="s">
        <v>5933</v>
      </c>
      <c r="N480" s="207">
        <v>2</v>
      </c>
      <c r="O480" s="307">
        <v>237028</v>
      </c>
      <c r="P480" s="305">
        <f t="shared" si="63"/>
        <v>38701</v>
      </c>
      <c r="Q480" s="305">
        <f t="shared" ca="1" si="65"/>
        <v>44376</v>
      </c>
      <c r="R480" s="306">
        <f t="shared" ca="1" si="64"/>
        <v>15</v>
      </c>
      <c r="S480" s="308">
        <v>1609900766990</v>
      </c>
      <c r="T480" s="213" t="s">
        <v>6404</v>
      </c>
      <c r="U480" s="207" t="s">
        <v>5225</v>
      </c>
      <c r="V480" s="207"/>
      <c r="X480" s="199">
        <v>1</v>
      </c>
    </row>
    <row r="481" spans="1:24" s="199" customFormat="1" x14ac:dyDescent="0.3">
      <c r="A481" s="207">
        <v>480</v>
      </c>
      <c r="B481" s="207">
        <v>4</v>
      </c>
      <c r="C481" s="207">
        <v>1</v>
      </c>
      <c r="D481" s="207">
        <v>16</v>
      </c>
      <c r="E481" s="207">
        <v>18470</v>
      </c>
      <c r="F481" s="208" t="s">
        <v>676</v>
      </c>
      <c r="G481" s="208" t="s">
        <v>5357</v>
      </c>
      <c r="H481" s="208" t="s">
        <v>1780</v>
      </c>
      <c r="I481" s="208" t="str">
        <f t="shared" si="60"/>
        <v>นางสาวชาลิสา     ศิริใย</v>
      </c>
      <c r="J481" s="208" t="str">
        <f t="shared" si="61"/>
        <v>Ms.Chalisa  Siriyai</v>
      </c>
      <c r="K481" s="207" t="str">
        <f t="shared" si="62"/>
        <v>Ms.</v>
      </c>
      <c r="L481" s="208" t="s">
        <v>1953</v>
      </c>
      <c r="M481" s="208" t="s">
        <v>1954</v>
      </c>
      <c r="N481" s="207">
        <v>2</v>
      </c>
      <c r="O481" s="307">
        <v>236776</v>
      </c>
      <c r="P481" s="305">
        <f t="shared" si="63"/>
        <v>38449</v>
      </c>
      <c r="Q481" s="305">
        <f t="shared" ca="1" si="65"/>
        <v>44376</v>
      </c>
      <c r="R481" s="306">
        <f t="shared" ca="1" si="64"/>
        <v>16</v>
      </c>
      <c r="S481" s="308">
        <v>1639800343345</v>
      </c>
      <c r="T481" s="213" t="s">
        <v>6404</v>
      </c>
      <c r="U481" s="207" t="s">
        <v>5225</v>
      </c>
      <c r="V481" s="207"/>
      <c r="X481" s="199">
        <v>1</v>
      </c>
    </row>
    <row r="482" spans="1:24" s="199" customFormat="1" x14ac:dyDescent="0.3">
      <c r="A482" s="207">
        <v>481</v>
      </c>
      <c r="B482" s="207">
        <v>4</v>
      </c>
      <c r="C482" s="207">
        <v>1</v>
      </c>
      <c r="D482" s="207">
        <v>17</v>
      </c>
      <c r="E482" s="207">
        <v>18472</v>
      </c>
      <c r="F482" s="208" t="s">
        <v>676</v>
      </c>
      <c r="G482" s="208" t="s">
        <v>5358</v>
      </c>
      <c r="H482" s="208" t="s">
        <v>402</v>
      </c>
      <c r="I482" s="208" t="str">
        <f t="shared" si="60"/>
        <v>นางสาวโชติกา     อินทร์ศักดิ์</v>
      </c>
      <c r="J482" s="208" t="str">
        <f t="shared" si="61"/>
        <v>Ms.Chotika  Inthasak</v>
      </c>
      <c r="K482" s="207" t="str">
        <f t="shared" si="62"/>
        <v>Ms.</v>
      </c>
      <c r="L482" s="208" t="s">
        <v>5934</v>
      </c>
      <c r="M482" s="208" t="s">
        <v>5935</v>
      </c>
      <c r="N482" s="207">
        <v>2</v>
      </c>
      <c r="O482" s="307">
        <v>237037</v>
      </c>
      <c r="P482" s="305">
        <f t="shared" si="63"/>
        <v>38710</v>
      </c>
      <c r="Q482" s="305">
        <f t="shared" ca="1" si="65"/>
        <v>44376</v>
      </c>
      <c r="R482" s="306">
        <f t="shared" ca="1" si="64"/>
        <v>15</v>
      </c>
      <c r="S482" s="308">
        <v>1609900768313</v>
      </c>
      <c r="T482" s="213" t="s">
        <v>6404</v>
      </c>
      <c r="U482" s="207" t="s">
        <v>5225</v>
      </c>
      <c r="V482" s="207"/>
      <c r="X482" s="199">
        <v>1</v>
      </c>
    </row>
    <row r="483" spans="1:24" s="199" customFormat="1" x14ac:dyDescent="0.3">
      <c r="A483" s="207">
        <v>482</v>
      </c>
      <c r="B483" s="207">
        <v>4</v>
      </c>
      <c r="C483" s="207">
        <v>1</v>
      </c>
      <c r="D483" s="207">
        <v>18</v>
      </c>
      <c r="E483" s="207">
        <v>18475</v>
      </c>
      <c r="F483" s="208" t="s">
        <v>676</v>
      </c>
      <c r="G483" s="208" t="s">
        <v>5359</v>
      </c>
      <c r="H483" s="208" t="s">
        <v>1781</v>
      </c>
      <c r="I483" s="208" t="str">
        <f t="shared" si="60"/>
        <v>นางสาวณัฐนันท์     ขำหว่าง</v>
      </c>
      <c r="J483" s="208" t="str">
        <f t="shared" si="61"/>
        <v>Ms.Natthanan  Khamhwang</v>
      </c>
      <c r="K483" s="207" t="str">
        <f t="shared" si="62"/>
        <v>Ms.</v>
      </c>
      <c r="L483" s="208" t="s">
        <v>1956</v>
      </c>
      <c r="M483" s="208" t="s">
        <v>6441</v>
      </c>
      <c r="N483" s="207">
        <v>2</v>
      </c>
      <c r="O483" s="307">
        <v>236948</v>
      </c>
      <c r="P483" s="305">
        <f t="shared" si="63"/>
        <v>38621</v>
      </c>
      <c r="Q483" s="305">
        <f t="shared" ca="1" si="65"/>
        <v>44376</v>
      </c>
      <c r="R483" s="306">
        <f t="shared" ca="1" si="64"/>
        <v>15</v>
      </c>
      <c r="S483" s="308">
        <v>1609900755459</v>
      </c>
      <c r="T483" s="213" t="s">
        <v>6404</v>
      </c>
      <c r="U483" s="207" t="s">
        <v>5225</v>
      </c>
      <c r="V483" s="207"/>
      <c r="X483" s="199">
        <v>1</v>
      </c>
    </row>
    <row r="484" spans="1:24" s="199" customFormat="1" x14ac:dyDescent="0.3">
      <c r="A484" s="207">
        <v>483</v>
      </c>
      <c r="B484" s="207">
        <v>4</v>
      </c>
      <c r="C484" s="207">
        <v>1</v>
      </c>
      <c r="D484" s="207">
        <v>19</v>
      </c>
      <c r="E484" s="207">
        <v>18476</v>
      </c>
      <c r="F484" s="208" t="s">
        <v>676</v>
      </c>
      <c r="G484" s="208" t="s">
        <v>5360</v>
      </c>
      <c r="H484" s="208" t="s">
        <v>1782</v>
      </c>
      <c r="I484" s="208" t="str">
        <f t="shared" si="60"/>
        <v>นางสาวถิรพร     สุวรรณคำ</v>
      </c>
      <c r="J484" s="208" t="str">
        <f t="shared" si="61"/>
        <v>Ms.Thiraphon  Suwankham</v>
      </c>
      <c r="K484" s="207" t="str">
        <f t="shared" si="62"/>
        <v>Ms.</v>
      </c>
      <c r="L484" s="208" t="s">
        <v>1957</v>
      </c>
      <c r="M484" s="208" t="s">
        <v>1958</v>
      </c>
      <c r="N484" s="207">
        <v>2</v>
      </c>
      <c r="O484" s="307">
        <v>237090</v>
      </c>
      <c r="P484" s="305">
        <f t="shared" si="63"/>
        <v>38763</v>
      </c>
      <c r="Q484" s="305">
        <f t="shared" ca="1" si="65"/>
        <v>44376</v>
      </c>
      <c r="R484" s="306">
        <f t="shared" ca="1" si="64"/>
        <v>15</v>
      </c>
      <c r="S484" s="308">
        <v>1629200031482</v>
      </c>
      <c r="T484" s="213" t="s">
        <v>6404</v>
      </c>
      <c r="U484" s="207" t="s">
        <v>5225</v>
      </c>
      <c r="V484" s="207"/>
      <c r="X484" s="199">
        <v>1</v>
      </c>
    </row>
    <row r="485" spans="1:24" s="199" customFormat="1" x14ac:dyDescent="0.3">
      <c r="A485" s="207">
        <v>484</v>
      </c>
      <c r="B485" s="207">
        <v>4</v>
      </c>
      <c r="C485" s="207">
        <v>1</v>
      </c>
      <c r="D485" s="207">
        <v>20</v>
      </c>
      <c r="E485" s="207">
        <v>18478</v>
      </c>
      <c r="F485" s="208" t="s">
        <v>676</v>
      </c>
      <c r="G485" s="208" t="s">
        <v>5361</v>
      </c>
      <c r="H485" s="208" t="s">
        <v>1783</v>
      </c>
      <c r="I485" s="208" t="str">
        <f t="shared" si="60"/>
        <v>นางสาวปนัดดา     วันทอง</v>
      </c>
      <c r="J485" s="208" t="str">
        <f t="shared" si="61"/>
        <v>Ms.Panadda  Wanthong</v>
      </c>
      <c r="K485" s="207" t="str">
        <f t="shared" si="62"/>
        <v>Ms.</v>
      </c>
      <c r="L485" s="208" t="s">
        <v>6442</v>
      </c>
      <c r="M485" s="208" t="s">
        <v>1960</v>
      </c>
      <c r="N485" s="207">
        <v>2</v>
      </c>
      <c r="O485" s="307">
        <v>237166</v>
      </c>
      <c r="P485" s="305">
        <f t="shared" si="63"/>
        <v>38839</v>
      </c>
      <c r="Q485" s="305">
        <f t="shared" ca="1" si="65"/>
        <v>44376</v>
      </c>
      <c r="R485" s="306">
        <f t="shared" ca="1" si="64"/>
        <v>15</v>
      </c>
      <c r="S485" s="308">
        <v>1600102001882</v>
      </c>
      <c r="T485" s="213" t="s">
        <v>6404</v>
      </c>
      <c r="U485" s="207" t="s">
        <v>5225</v>
      </c>
      <c r="V485" s="207"/>
      <c r="X485" s="199">
        <v>1</v>
      </c>
    </row>
    <row r="486" spans="1:24" s="199" customFormat="1" x14ac:dyDescent="0.3">
      <c r="A486" s="207">
        <v>485</v>
      </c>
      <c r="B486" s="207">
        <v>4</v>
      </c>
      <c r="C486" s="207">
        <v>1</v>
      </c>
      <c r="D486" s="207">
        <v>21</v>
      </c>
      <c r="E486" s="207">
        <v>18479</v>
      </c>
      <c r="F486" s="208" t="s">
        <v>676</v>
      </c>
      <c r="G486" s="208" t="s">
        <v>5362</v>
      </c>
      <c r="H486" s="208" t="s">
        <v>1784</v>
      </c>
      <c r="I486" s="208" t="str">
        <f t="shared" si="60"/>
        <v>นางสาวพรยมล     ภู้จำรูญ</v>
      </c>
      <c r="J486" s="208" t="str">
        <f t="shared" si="61"/>
        <v>Ms.Phornyamon  Phujamroon</v>
      </c>
      <c r="K486" s="207" t="str">
        <f t="shared" si="62"/>
        <v>Ms.</v>
      </c>
      <c r="L486" s="208" t="s">
        <v>5936</v>
      </c>
      <c r="M486" s="208" t="s">
        <v>5937</v>
      </c>
      <c r="N486" s="207">
        <v>2</v>
      </c>
      <c r="O486" s="307">
        <v>237046</v>
      </c>
      <c r="P486" s="305">
        <f t="shared" si="63"/>
        <v>38719</v>
      </c>
      <c r="Q486" s="305">
        <f t="shared" ca="1" si="65"/>
        <v>44376</v>
      </c>
      <c r="R486" s="306">
        <f t="shared" ca="1" si="64"/>
        <v>15</v>
      </c>
      <c r="S486" s="308">
        <v>1600101996431</v>
      </c>
      <c r="T486" s="213" t="s">
        <v>6404</v>
      </c>
      <c r="U486" s="207" t="s">
        <v>5225</v>
      </c>
      <c r="V486" s="207"/>
      <c r="X486" s="199">
        <v>1</v>
      </c>
    </row>
    <row r="487" spans="1:24" s="199" customFormat="1" x14ac:dyDescent="0.3">
      <c r="A487" s="207">
        <v>486</v>
      </c>
      <c r="B487" s="207">
        <v>4</v>
      </c>
      <c r="C487" s="207">
        <v>1</v>
      </c>
      <c r="D487" s="207">
        <v>22</v>
      </c>
      <c r="E487" s="207">
        <v>18481</v>
      </c>
      <c r="F487" s="208" t="s">
        <v>676</v>
      </c>
      <c r="G487" s="208" t="s">
        <v>5363</v>
      </c>
      <c r="H487" s="208" t="s">
        <v>223</v>
      </c>
      <c r="I487" s="208" t="str">
        <f t="shared" si="60"/>
        <v>นางสาววัชรินทร์     บุญยนต์</v>
      </c>
      <c r="J487" s="208" t="str">
        <f t="shared" si="61"/>
        <v>Ms.Watcharin  Boonyon</v>
      </c>
      <c r="K487" s="207" t="str">
        <f t="shared" si="62"/>
        <v>Ms.</v>
      </c>
      <c r="L487" s="208" t="s">
        <v>1905</v>
      </c>
      <c r="M487" s="208" t="s">
        <v>5938</v>
      </c>
      <c r="N487" s="207">
        <v>2</v>
      </c>
      <c r="O487" s="307">
        <v>237056</v>
      </c>
      <c r="P487" s="305">
        <f t="shared" si="63"/>
        <v>38729</v>
      </c>
      <c r="Q487" s="305">
        <f t="shared" ca="1" si="65"/>
        <v>44376</v>
      </c>
      <c r="R487" s="306">
        <f t="shared" ca="1" si="64"/>
        <v>15</v>
      </c>
      <c r="S487" s="308">
        <v>1609900770776</v>
      </c>
      <c r="T487" s="213" t="s">
        <v>6404</v>
      </c>
      <c r="U487" s="207" t="s">
        <v>5225</v>
      </c>
      <c r="V487" s="207"/>
      <c r="X487" s="199">
        <v>1</v>
      </c>
    </row>
    <row r="488" spans="1:24" s="199" customFormat="1" x14ac:dyDescent="0.3">
      <c r="A488" s="207">
        <v>487</v>
      </c>
      <c r="B488" s="207">
        <v>4</v>
      </c>
      <c r="C488" s="207">
        <v>1</v>
      </c>
      <c r="D488" s="207">
        <v>23</v>
      </c>
      <c r="E488" s="207">
        <v>18482</v>
      </c>
      <c r="F488" s="208" t="s">
        <v>676</v>
      </c>
      <c r="G488" s="208" t="s">
        <v>5364</v>
      </c>
      <c r="H488" s="208" t="s">
        <v>276</v>
      </c>
      <c r="I488" s="208" t="str">
        <f t="shared" si="60"/>
        <v>นางสาววันวิสา     ชูศรีขวัญ</v>
      </c>
      <c r="J488" s="208" t="str">
        <f t="shared" si="61"/>
        <v>Ms.Wanwisa  Chusrikhwan</v>
      </c>
      <c r="K488" s="207" t="str">
        <f t="shared" si="62"/>
        <v>Ms.</v>
      </c>
      <c r="L488" s="208" t="s">
        <v>1962</v>
      </c>
      <c r="M488" s="208" t="s">
        <v>5939</v>
      </c>
      <c r="N488" s="207">
        <v>2</v>
      </c>
      <c r="O488" s="307">
        <v>236466</v>
      </c>
      <c r="P488" s="305">
        <f t="shared" si="63"/>
        <v>38140</v>
      </c>
      <c r="Q488" s="305">
        <f t="shared" ca="1" si="65"/>
        <v>44376</v>
      </c>
      <c r="R488" s="306">
        <f t="shared" ca="1" si="64"/>
        <v>17</v>
      </c>
      <c r="S488" s="308">
        <v>1139600257784</v>
      </c>
      <c r="T488" s="213" t="s">
        <v>6404</v>
      </c>
      <c r="U488" s="207" t="s">
        <v>5225</v>
      </c>
      <c r="V488" s="207"/>
      <c r="X488" s="199">
        <v>1</v>
      </c>
    </row>
    <row r="489" spans="1:24" s="199" customFormat="1" x14ac:dyDescent="0.3">
      <c r="A489" s="207">
        <v>488</v>
      </c>
      <c r="B489" s="207">
        <v>4</v>
      </c>
      <c r="C489" s="207">
        <v>1</v>
      </c>
      <c r="D489" s="207">
        <v>24</v>
      </c>
      <c r="E489" s="207">
        <v>18484</v>
      </c>
      <c r="F489" s="208" t="s">
        <v>676</v>
      </c>
      <c r="G489" s="208" t="s">
        <v>5365</v>
      </c>
      <c r="H489" s="208" t="s">
        <v>1788</v>
      </c>
      <c r="I489" s="208" t="str">
        <f t="shared" si="60"/>
        <v>นางสาวศศิภา     สอนอ่อน</v>
      </c>
      <c r="J489" s="208" t="str">
        <f t="shared" si="61"/>
        <v>Ms.Sasipha  Sonoon</v>
      </c>
      <c r="K489" s="207" t="str">
        <f t="shared" si="62"/>
        <v>Ms.</v>
      </c>
      <c r="L489" s="208" t="s">
        <v>1964</v>
      </c>
      <c r="M489" s="208" t="s">
        <v>6443</v>
      </c>
      <c r="N489" s="207">
        <v>2</v>
      </c>
      <c r="O489" s="307">
        <v>236987</v>
      </c>
      <c r="P489" s="305">
        <f t="shared" si="63"/>
        <v>38660</v>
      </c>
      <c r="Q489" s="305">
        <f t="shared" ca="1" si="65"/>
        <v>44376</v>
      </c>
      <c r="R489" s="306">
        <f t="shared" ca="1" si="64"/>
        <v>15</v>
      </c>
      <c r="S489" s="308">
        <v>1319200052539</v>
      </c>
      <c r="T489" s="213" t="s">
        <v>6404</v>
      </c>
      <c r="U489" s="207" t="s">
        <v>5225</v>
      </c>
      <c r="V489" s="207"/>
      <c r="X489" s="199">
        <v>1</v>
      </c>
    </row>
    <row r="490" spans="1:24" s="199" customFormat="1" x14ac:dyDescent="0.3">
      <c r="A490" s="207">
        <v>489</v>
      </c>
      <c r="B490" s="207">
        <v>4</v>
      </c>
      <c r="C490" s="207">
        <v>1</v>
      </c>
      <c r="D490" s="207">
        <v>25</v>
      </c>
      <c r="E490" s="207">
        <v>18485</v>
      </c>
      <c r="F490" s="208" t="s">
        <v>676</v>
      </c>
      <c r="G490" s="208" t="s">
        <v>5366</v>
      </c>
      <c r="H490" s="208" t="s">
        <v>1789</v>
      </c>
      <c r="I490" s="208" t="str">
        <f t="shared" si="60"/>
        <v>นางสาวสิรินทรา     จันทร์พูล</v>
      </c>
      <c r="J490" s="208" t="str">
        <f t="shared" si="61"/>
        <v>Ms.Sirintha  Chanphun</v>
      </c>
      <c r="K490" s="207" t="str">
        <f t="shared" si="62"/>
        <v>Ms.</v>
      </c>
      <c r="L490" s="208" t="s">
        <v>6444</v>
      </c>
      <c r="M490" s="208" t="s">
        <v>1965</v>
      </c>
      <c r="N490" s="207">
        <v>2</v>
      </c>
      <c r="O490" s="307">
        <v>236880</v>
      </c>
      <c r="P490" s="305">
        <f t="shared" si="63"/>
        <v>38553</v>
      </c>
      <c r="Q490" s="305">
        <f t="shared" ca="1" si="65"/>
        <v>44376</v>
      </c>
      <c r="R490" s="306">
        <f t="shared" ca="1" si="64"/>
        <v>15</v>
      </c>
      <c r="S490" s="308">
        <v>1601001126303</v>
      </c>
      <c r="T490" s="213" t="s">
        <v>6404</v>
      </c>
      <c r="U490" s="207" t="s">
        <v>5225</v>
      </c>
      <c r="V490" s="207"/>
      <c r="X490" s="199">
        <v>1</v>
      </c>
    </row>
    <row r="491" spans="1:24" s="199" customFormat="1" x14ac:dyDescent="0.3">
      <c r="A491" s="207">
        <v>490</v>
      </c>
      <c r="B491" s="207">
        <v>4</v>
      </c>
      <c r="C491" s="207">
        <v>1</v>
      </c>
      <c r="D491" s="207">
        <v>26</v>
      </c>
      <c r="E491" s="207">
        <v>18486</v>
      </c>
      <c r="F491" s="208" t="s">
        <v>676</v>
      </c>
      <c r="G491" s="208" t="s">
        <v>5367</v>
      </c>
      <c r="H491" s="208" t="s">
        <v>1790</v>
      </c>
      <c r="I491" s="208" t="str">
        <f t="shared" si="60"/>
        <v>นางสาวสุปราณี     โตเกิด</v>
      </c>
      <c r="J491" s="208" t="str">
        <f t="shared" si="61"/>
        <v>Ms.Supranee  Tokerd</v>
      </c>
      <c r="K491" s="207" t="str">
        <f t="shared" si="62"/>
        <v>Ms.</v>
      </c>
      <c r="L491" s="208" t="s">
        <v>6214</v>
      </c>
      <c r="M491" s="208" t="s">
        <v>6215</v>
      </c>
      <c r="N491" s="207">
        <v>2</v>
      </c>
      <c r="O491" s="307">
        <v>237084</v>
      </c>
      <c r="P491" s="305">
        <f t="shared" si="63"/>
        <v>38757</v>
      </c>
      <c r="Q491" s="305">
        <f t="shared" ca="1" si="65"/>
        <v>44376</v>
      </c>
      <c r="R491" s="306">
        <f t="shared" ca="1" si="64"/>
        <v>15</v>
      </c>
      <c r="S491" s="308">
        <v>1609900774046</v>
      </c>
      <c r="T491" s="213" t="s">
        <v>6404</v>
      </c>
      <c r="U491" s="207" t="s">
        <v>5225</v>
      </c>
      <c r="V491" s="207"/>
      <c r="X491" s="199">
        <v>1</v>
      </c>
    </row>
    <row r="492" spans="1:24" s="199" customFormat="1" x14ac:dyDescent="0.3">
      <c r="A492" s="207">
        <v>491</v>
      </c>
      <c r="B492" s="207">
        <v>4</v>
      </c>
      <c r="C492" s="207">
        <v>1</v>
      </c>
      <c r="D492" s="207">
        <v>27</v>
      </c>
      <c r="E492" s="207">
        <v>18507</v>
      </c>
      <c r="F492" s="208" t="s">
        <v>676</v>
      </c>
      <c r="G492" s="208" t="s">
        <v>5368</v>
      </c>
      <c r="H492" s="208" t="s">
        <v>170</v>
      </c>
      <c r="I492" s="208" t="str">
        <f t="shared" si="60"/>
        <v>นางสาวณภัทร   เอี่ยมสอาด</v>
      </c>
      <c r="J492" s="208" t="str">
        <f t="shared" si="61"/>
        <v>Ms.Napat  AIamsaard</v>
      </c>
      <c r="K492" s="207" t="str">
        <f t="shared" si="62"/>
        <v>Ms.</v>
      </c>
      <c r="L492" s="208" t="s">
        <v>6445</v>
      </c>
      <c r="M492" s="208" t="s">
        <v>6446</v>
      </c>
      <c r="N492" s="207">
        <v>2</v>
      </c>
      <c r="O492" s="307">
        <v>236850</v>
      </c>
      <c r="P492" s="305">
        <f t="shared" si="63"/>
        <v>38523</v>
      </c>
      <c r="Q492" s="305">
        <f t="shared" ca="1" si="65"/>
        <v>44376</v>
      </c>
      <c r="R492" s="306">
        <f t="shared" ca="1" si="64"/>
        <v>16</v>
      </c>
      <c r="S492" s="308">
        <v>1730601282321</v>
      </c>
      <c r="T492" s="213" t="s">
        <v>6405</v>
      </c>
      <c r="U492" s="207" t="s">
        <v>5226</v>
      </c>
      <c r="V492" s="207"/>
      <c r="X492" s="199">
        <v>1</v>
      </c>
    </row>
    <row r="493" spans="1:24" s="199" customFormat="1" x14ac:dyDescent="0.3">
      <c r="A493" s="207">
        <v>492</v>
      </c>
      <c r="B493" s="207">
        <v>4</v>
      </c>
      <c r="C493" s="207">
        <v>1</v>
      </c>
      <c r="D493" s="207">
        <v>28</v>
      </c>
      <c r="E493" s="207">
        <v>18511</v>
      </c>
      <c r="F493" s="208" t="s">
        <v>676</v>
      </c>
      <c r="G493" s="208" t="s">
        <v>5369</v>
      </c>
      <c r="H493" s="208" t="s">
        <v>1802</v>
      </c>
      <c r="I493" s="208" t="str">
        <f t="shared" si="60"/>
        <v>นางสาวนภัสวรรณ   ดีเฉลา</v>
      </c>
      <c r="J493" s="208" t="str">
        <f t="shared" si="61"/>
        <v>Ms.Naphatsawan  Dichalao</v>
      </c>
      <c r="K493" s="207" t="str">
        <f t="shared" si="62"/>
        <v>Ms.</v>
      </c>
      <c r="L493" s="208" t="s">
        <v>6216</v>
      </c>
      <c r="M493" s="208" t="s">
        <v>1972</v>
      </c>
      <c r="N493" s="207">
        <v>2</v>
      </c>
      <c r="O493" s="307">
        <v>237102</v>
      </c>
      <c r="P493" s="305">
        <f t="shared" si="63"/>
        <v>38775</v>
      </c>
      <c r="Q493" s="305">
        <f t="shared" ca="1" si="65"/>
        <v>44376</v>
      </c>
      <c r="R493" s="306">
        <f t="shared" ca="1" si="64"/>
        <v>15</v>
      </c>
      <c r="S493" s="308">
        <v>1600101998921</v>
      </c>
      <c r="T493" s="213" t="s">
        <v>6404</v>
      </c>
      <c r="U493" s="207" t="s">
        <v>5225</v>
      </c>
      <c r="V493" s="207"/>
      <c r="X493" s="199">
        <v>1</v>
      </c>
    </row>
    <row r="494" spans="1:24" s="199" customFormat="1" x14ac:dyDescent="0.3">
      <c r="A494" s="207">
        <v>493</v>
      </c>
      <c r="B494" s="207">
        <v>4</v>
      </c>
      <c r="C494" s="207">
        <v>1</v>
      </c>
      <c r="D494" s="207">
        <v>29</v>
      </c>
      <c r="E494" s="207">
        <v>18512</v>
      </c>
      <c r="F494" s="208" t="s">
        <v>676</v>
      </c>
      <c r="G494" s="208" t="s">
        <v>5370</v>
      </c>
      <c r="H494" s="208" t="s">
        <v>388</v>
      </c>
      <c r="I494" s="208" t="str">
        <f t="shared" si="60"/>
        <v>นางสาวนริศรา     หอมชื้น</v>
      </c>
      <c r="J494" s="208" t="str">
        <f t="shared" si="61"/>
        <v>Ms.Narisara  Homchuen</v>
      </c>
      <c r="K494" s="207" t="str">
        <f t="shared" si="62"/>
        <v>Ms.</v>
      </c>
      <c r="L494" s="208" t="s">
        <v>6447</v>
      </c>
      <c r="M494" s="208" t="s">
        <v>1973</v>
      </c>
      <c r="N494" s="207">
        <v>2</v>
      </c>
      <c r="O494" s="307">
        <v>237052</v>
      </c>
      <c r="P494" s="305">
        <f t="shared" si="63"/>
        <v>38725</v>
      </c>
      <c r="Q494" s="305">
        <f t="shared" ca="1" si="65"/>
        <v>44376</v>
      </c>
      <c r="R494" s="306">
        <f t="shared" ca="1" si="64"/>
        <v>15</v>
      </c>
      <c r="S494" s="308">
        <v>1609900769468</v>
      </c>
      <c r="T494" s="213" t="s">
        <v>6404</v>
      </c>
      <c r="U494" s="207" t="s">
        <v>5225</v>
      </c>
      <c r="V494" s="207"/>
      <c r="X494" s="199">
        <v>1</v>
      </c>
    </row>
    <row r="495" spans="1:24" s="199" customFormat="1" x14ac:dyDescent="0.3">
      <c r="A495" s="207">
        <v>494</v>
      </c>
      <c r="B495" s="207">
        <v>4</v>
      </c>
      <c r="C495" s="207">
        <v>1</v>
      </c>
      <c r="D495" s="207">
        <v>30</v>
      </c>
      <c r="E495" s="207">
        <v>18515</v>
      </c>
      <c r="F495" s="208" t="s">
        <v>676</v>
      </c>
      <c r="G495" s="208" t="s">
        <v>5371</v>
      </c>
      <c r="H495" s="208" t="s">
        <v>1804</v>
      </c>
      <c r="I495" s="208" t="str">
        <f t="shared" si="60"/>
        <v>นางสาวนีรศรี     มาแจ้ง</v>
      </c>
      <c r="J495" s="208" t="str">
        <f t="shared" si="61"/>
        <v>Ms.Neerasri  Majaeng</v>
      </c>
      <c r="K495" s="207" t="str">
        <f t="shared" si="62"/>
        <v>Ms.</v>
      </c>
      <c r="L495" s="208" t="s">
        <v>6217</v>
      </c>
      <c r="M495" s="208" t="s">
        <v>6218</v>
      </c>
      <c r="N495" s="207">
        <v>2</v>
      </c>
      <c r="O495" s="307">
        <v>236883</v>
      </c>
      <c r="P495" s="305">
        <f t="shared" si="63"/>
        <v>38556</v>
      </c>
      <c r="Q495" s="305">
        <f t="shared" ca="1" si="65"/>
        <v>44376</v>
      </c>
      <c r="R495" s="306">
        <f t="shared" ca="1" si="64"/>
        <v>15</v>
      </c>
      <c r="S495" s="308">
        <v>1600101987610</v>
      </c>
      <c r="T495" s="213" t="s">
        <v>6404</v>
      </c>
      <c r="U495" s="207" t="s">
        <v>5225</v>
      </c>
      <c r="V495" s="207"/>
      <c r="X495" s="199">
        <v>1</v>
      </c>
    </row>
    <row r="496" spans="1:24" s="199" customFormat="1" x14ac:dyDescent="0.3">
      <c r="A496" s="207">
        <v>495</v>
      </c>
      <c r="B496" s="207">
        <v>4</v>
      </c>
      <c r="C496" s="207">
        <v>1</v>
      </c>
      <c r="D496" s="207">
        <v>31</v>
      </c>
      <c r="E496" s="207">
        <v>18516</v>
      </c>
      <c r="F496" s="208" t="s">
        <v>676</v>
      </c>
      <c r="G496" s="208" t="s">
        <v>5372</v>
      </c>
      <c r="H496" s="208" t="s">
        <v>1805</v>
      </c>
      <c r="I496" s="208" t="str">
        <f t="shared" si="60"/>
        <v>นางสาวบัณทิตา     บุญรัตน์</v>
      </c>
      <c r="J496" s="208" t="str">
        <f t="shared" si="61"/>
        <v>Ms.Bantita  Boonrat</v>
      </c>
      <c r="K496" s="207" t="str">
        <f t="shared" si="62"/>
        <v>Ms.</v>
      </c>
      <c r="L496" s="208" t="s">
        <v>6448</v>
      </c>
      <c r="M496" s="208" t="s">
        <v>6449</v>
      </c>
      <c r="N496" s="207">
        <v>2</v>
      </c>
      <c r="O496" s="307">
        <v>237085</v>
      </c>
      <c r="P496" s="305">
        <f t="shared" si="63"/>
        <v>38758</v>
      </c>
      <c r="Q496" s="305">
        <f t="shared" ca="1" si="65"/>
        <v>44376</v>
      </c>
      <c r="R496" s="306">
        <f t="shared" ca="1" si="64"/>
        <v>15</v>
      </c>
      <c r="S496" s="308">
        <v>1609900774453</v>
      </c>
      <c r="T496" s="213" t="s">
        <v>6404</v>
      </c>
      <c r="U496" s="207" t="s">
        <v>5225</v>
      </c>
      <c r="V496" s="207"/>
      <c r="X496" s="199">
        <v>1</v>
      </c>
    </row>
    <row r="497" spans="1:24" s="199" customFormat="1" x14ac:dyDescent="0.3">
      <c r="A497" s="207">
        <v>496</v>
      </c>
      <c r="B497" s="207">
        <v>4</v>
      </c>
      <c r="C497" s="207">
        <v>1</v>
      </c>
      <c r="D497" s="207">
        <v>32</v>
      </c>
      <c r="E497" s="207">
        <v>18517</v>
      </c>
      <c r="F497" s="208" t="s">
        <v>676</v>
      </c>
      <c r="G497" s="208" t="s">
        <v>6465</v>
      </c>
      <c r="H497" s="208" t="s">
        <v>1806</v>
      </c>
      <c r="I497" s="208" t="str">
        <f t="shared" si="60"/>
        <v>นางสาวปิยะมาส     มากเมือง</v>
      </c>
      <c r="J497" s="208" t="str">
        <f t="shared" si="61"/>
        <v>Ms.Piyamas  Makmuang</v>
      </c>
      <c r="K497" s="207" t="str">
        <f t="shared" si="62"/>
        <v>Ms.</v>
      </c>
      <c r="L497" s="208" t="s">
        <v>6450</v>
      </c>
      <c r="M497" s="208" t="s">
        <v>6219</v>
      </c>
      <c r="N497" s="207">
        <v>2</v>
      </c>
      <c r="O497" s="307">
        <v>236975</v>
      </c>
      <c r="P497" s="305">
        <f t="shared" si="63"/>
        <v>38648</v>
      </c>
      <c r="Q497" s="305">
        <f t="shared" ca="1" si="65"/>
        <v>44376</v>
      </c>
      <c r="R497" s="306">
        <f t="shared" ca="1" si="64"/>
        <v>15</v>
      </c>
      <c r="S497" s="308">
        <v>1600101993083</v>
      </c>
      <c r="T497" s="213" t="s">
        <v>6404</v>
      </c>
      <c r="U497" s="207" t="s">
        <v>5225</v>
      </c>
      <c r="V497" s="207"/>
      <c r="X497" s="199">
        <v>1</v>
      </c>
    </row>
    <row r="498" spans="1:24" s="199" customFormat="1" x14ac:dyDescent="0.3">
      <c r="A498" s="207">
        <v>497</v>
      </c>
      <c r="B498" s="207">
        <v>4</v>
      </c>
      <c r="C498" s="207">
        <v>1</v>
      </c>
      <c r="D498" s="207">
        <v>33</v>
      </c>
      <c r="E498" s="207">
        <v>18518</v>
      </c>
      <c r="F498" s="208" t="s">
        <v>676</v>
      </c>
      <c r="G498" s="208" t="s">
        <v>5373</v>
      </c>
      <c r="H498" s="208" t="s">
        <v>1807</v>
      </c>
      <c r="I498" s="208" t="str">
        <f t="shared" si="60"/>
        <v>นางสาวพัณณ์ชิตา     เดชนุช</v>
      </c>
      <c r="J498" s="208" t="str">
        <f t="shared" si="61"/>
        <v>Ms.Phanchita  Detnut</v>
      </c>
      <c r="K498" s="207" t="str">
        <f t="shared" si="62"/>
        <v>Ms.</v>
      </c>
      <c r="L498" s="208" t="s">
        <v>1976</v>
      </c>
      <c r="M498" s="208" t="s">
        <v>1977</v>
      </c>
      <c r="N498" s="207">
        <v>2</v>
      </c>
      <c r="O498" s="307">
        <v>237144</v>
      </c>
      <c r="P498" s="305">
        <f t="shared" si="63"/>
        <v>38817</v>
      </c>
      <c r="Q498" s="305">
        <f t="shared" ca="1" si="65"/>
        <v>44376</v>
      </c>
      <c r="R498" s="306">
        <f t="shared" ca="1" si="64"/>
        <v>15</v>
      </c>
      <c r="S498" s="308">
        <v>1609900781913</v>
      </c>
      <c r="T498" s="213" t="s">
        <v>6404</v>
      </c>
      <c r="U498" s="207" t="s">
        <v>5225</v>
      </c>
      <c r="V498" s="207"/>
      <c r="X498" s="199">
        <v>1</v>
      </c>
    </row>
    <row r="499" spans="1:24" s="199" customFormat="1" x14ac:dyDescent="0.3">
      <c r="A499" s="207">
        <v>498</v>
      </c>
      <c r="B499" s="207">
        <v>4</v>
      </c>
      <c r="C499" s="207">
        <v>1</v>
      </c>
      <c r="D499" s="207">
        <v>34</v>
      </c>
      <c r="E499" s="207">
        <v>18521</v>
      </c>
      <c r="F499" s="208" t="s">
        <v>676</v>
      </c>
      <c r="G499" s="208" t="s">
        <v>5374</v>
      </c>
      <c r="H499" s="208" t="s">
        <v>1811</v>
      </c>
      <c r="I499" s="208" t="str">
        <f t="shared" si="60"/>
        <v>นางสาววิพา     สุพล</v>
      </c>
      <c r="J499" s="208" t="str">
        <f t="shared" si="61"/>
        <v>Ms.Wipha  Suphon</v>
      </c>
      <c r="K499" s="207" t="str">
        <f t="shared" si="62"/>
        <v>Ms.</v>
      </c>
      <c r="L499" s="208" t="s">
        <v>1981</v>
      </c>
      <c r="M499" s="208" t="s">
        <v>1982</v>
      </c>
      <c r="N499" s="207">
        <v>2</v>
      </c>
      <c r="O499" s="307">
        <v>237164</v>
      </c>
      <c r="P499" s="305">
        <f t="shared" si="63"/>
        <v>38837</v>
      </c>
      <c r="Q499" s="305">
        <f t="shared" ca="1" si="65"/>
        <v>44376</v>
      </c>
      <c r="R499" s="306">
        <f t="shared" ca="1" si="64"/>
        <v>15</v>
      </c>
      <c r="S499" s="308">
        <v>1609900784505</v>
      </c>
      <c r="T499" s="213" t="s">
        <v>6404</v>
      </c>
      <c r="U499" s="207" t="s">
        <v>5225</v>
      </c>
      <c r="V499" s="207"/>
      <c r="X499" s="199">
        <v>1</v>
      </c>
    </row>
    <row r="500" spans="1:24" s="199" customFormat="1" x14ac:dyDescent="0.3">
      <c r="A500" s="207">
        <v>499</v>
      </c>
      <c r="B500" s="207">
        <v>4</v>
      </c>
      <c r="C500" s="207">
        <v>1</v>
      </c>
      <c r="D500" s="207">
        <v>35</v>
      </c>
      <c r="E500" s="207">
        <v>18524</v>
      </c>
      <c r="F500" s="208" t="s">
        <v>676</v>
      </c>
      <c r="G500" s="208" t="s">
        <v>5375</v>
      </c>
      <c r="H500" s="208" t="s">
        <v>1812</v>
      </c>
      <c r="I500" s="208" t="str">
        <f t="shared" si="60"/>
        <v>นางสาวสิริลักษณ์     ผกานวน</v>
      </c>
      <c r="J500" s="208" t="str">
        <f t="shared" si="61"/>
        <v>Ms.Siriluk  Phakanuan</v>
      </c>
      <c r="K500" s="207" t="str">
        <f t="shared" si="62"/>
        <v>Ms.</v>
      </c>
      <c r="L500" s="208" t="s">
        <v>6451</v>
      </c>
      <c r="M500" s="208" t="s">
        <v>1984</v>
      </c>
      <c r="N500" s="207">
        <v>2</v>
      </c>
      <c r="O500" s="307">
        <v>236901</v>
      </c>
      <c r="P500" s="305">
        <f t="shared" si="63"/>
        <v>38574</v>
      </c>
      <c r="Q500" s="305">
        <f t="shared" ca="1" si="65"/>
        <v>44376</v>
      </c>
      <c r="R500" s="306">
        <f t="shared" ca="1" si="64"/>
        <v>15</v>
      </c>
      <c r="S500" s="308">
        <v>1190201130481</v>
      </c>
      <c r="T500" s="213" t="s">
        <v>6404</v>
      </c>
      <c r="U500" s="207" t="s">
        <v>5225</v>
      </c>
      <c r="V500" s="207"/>
      <c r="X500" s="199">
        <v>1</v>
      </c>
    </row>
    <row r="501" spans="1:24" s="199" customFormat="1" x14ac:dyDescent="0.3">
      <c r="A501" s="207">
        <v>500</v>
      </c>
      <c r="B501" s="207">
        <v>4</v>
      </c>
      <c r="C501" s="207">
        <v>1</v>
      </c>
      <c r="D501" s="207">
        <v>36</v>
      </c>
      <c r="E501" s="207">
        <v>18525</v>
      </c>
      <c r="F501" s="208" t="s">
        <v>676</v>
      </c>
      <c r="G501" s="208" t="s">
        <v>5376</v>
      </c>
      <c r="H501" s="208" t="s">
        <v>1813</v>
      </c>
      <c r="I501" s="208" t="str">
        <f t="shared" si="60"/>
        <v>นางสาวอาทิตยา     ปานพรม</v>
      </c>
      <c r="J501" s="208" t="str">
        <f t="shared" si="61"/>
        <v>Ms.Atitaya  Panprom</v>
      </c>
      <c r="K501" s="207" t="str">
        <f t="shared" si="62"/>
        <v>Ms.</v>
      </c>
      <c r="L501" s="208" t="s">
        <v>6452</v>
      </c>
      <c r="M501" s="208" t="s">
        <v>6453</v>
      </c>
      <c r="N501" s="207">
        <v>2</v>
      </c>
      <c r="O501" s="307">
        <v>236894</v>
      </c>
      <c r="P501" s="305">
        <f t="shared" si="63"/>
        <v>38567</v>
      </c>
      <c r="Q501" s="305">
        <f t="shared" ca="1" si="65"/>
        <v>44376</v>
      </c>
      <c r="R501" s="306">
        <f t="shared" ca="1" si="64"/>
        <v>15</v>
      </c>
      <c r="S501" s="308">
        <v>1600101988128</v>
      </c>
      <c r="T501" s="213" t="s">
        <v>6404</v>
      </c>
      <c r="U501" s="207" t="s">
        <v>5225</v>
      </c>
      <c r="V501" s="207"/>
      <c r="X501" s="199">
        <v>1</v>
      </c>
    </row>
    <row r="502" spans="1:24" s="199" customFormat="1" x14ac:dyDescent="0.3">
      <c r="A502" s="207">
        <v>501</v>
      </c>
      <c r="B502" s="207">
        <v>4</v>
      </c>
      <c r="C502" s="207">
        <v>1</v>
      </c>
      <c r="D502" s="207">
        <v>37</v>
      </c>
      <c r="E502" s="207">
        <v>18554</v>
      </c>
      <c r="F502" s="208" t="s">
        <v>676</v>
      </c>
      <c r="G502" s="208" t="s">
        <v>5377</v>
      </c>
      <c r="H502" s="208" t="s">
        <v>1793</v>
      </c>
      <c r="I502" s="208" t="str">
        <f t="shared" si="60"/>
        <v>นางสาวนิจจารีย์     ทับทัน</v>
      </c>
      <c r="J502" s="208" t="str">
        <f t="shared" si="61"/>
        <v>Ms.Nidjaree  Thabthan</v>
      </c>
      <c r="K502" s="207" t="str">
        <f t="shared" si="62"/>
        <v>Ms.</v>
      </c>
      <c r="L502" s="208" t="s">
        <v>6454</v>
      </c>
      <c r="M502" s="208" t="s">
        <v>6220</v>
      </c>
      <c r="N502" s="207">
        <v>2</v>
      </c>
      <c r="O502" s="307">
        <v>236961</v>
      </c>
      <c r="P502" s="305">
        <f t="shared" si="63"/>
        <v>38634</v>
      </c>
      <c r="Q502" s="305">
        <f t="shared" ca="1" si="65"/>
        <v>44376</v>
      </c>
      <c r="R502" s="306">
        <f t="shared" ca="1" si="64"/>
        <v>15</v>
      </c>
      <c r="S502" s="308">
        <v>1600101992303</v>
      </c>
      <c r="T502" s="213" t="s">
        <v>6404</v>
      </c>
      <c r="U502" s="207" t="s">
        <v>5225</v>
      </c>
      <c r="V502" s="207"/>
      <c r="X502" s="199">
        <v>1</v>
      </c>
    </row>
    <row r="503" spans="1:24" s="199" customFormat="1" x14ac:dyDescent="0.3">
      <c r="A503" s="207">
        <v>502</v>
      </c>
      <c r="B503" s="207">
        <v>4</v>
      </c>
      <c r="C503" s="207">
        <v>1</v>
      </c>
      <c r="D503" s="207">
        <v>38</v>
      </c>
      <c r="E503" s="207">
        <v>19606</v>
      </c>
      <c r="F503" s="208" t="s">
        <v>676</v>
      </c>
      <c r="G503" s="208" t="s">
        <v>5378</v>
      </c>
      <c r="H503" s="208" t="s">
        <v>5379</v>
      </c>
      <c r="I503" s="208" t="str">
        <f t="shared" si="60"/>
        <v>นางสาววชิราวรรณ   สุพรรณกลาง</v>
      </c>
      <c r="J503" s="208" t="str">
        <f t="shared" si="61"/>
        <v>Ms.Vachiravan  Supanklang</v>
      </c>
      <c r="K503" s="207" t="str">
        <f t="shared" si="62"/>
        <v>Ms.</v>
      </c>
      <c r="L503" s="208" t="s">
        <v>6455</v>
      </c>
      <c r="M503" s="208" t="s">
        <v>6456</v>
      </c>
      <c r="N503" s="207">
        <v>2</v>
      </c>
      <c r="O503" s="307">
        <v>236921</v>
      </c>
      <c r="P503" s="305">
        <f t="shared" si="63"/>
        <v>38594</v>
      </c>
      <c r="Q503" s="305">
        <f t="shared" ca="1" si="65"/>
        <v>44376</v>
      </c>
      <c r="R503" s="306">
        <f t="shared" ca="1" si="64"/>
        <v>15</v>
      </c>
      <c r="S503" s="308">
        <v>1609900751496</v>
      </c>
      <c r="T503" s="213" t="s">
        <v>6404</v>
      </c>
      <c r="U503" s="207" t="s">
        <v>5225</v>
      </c>
      <c r="V503" s="207"/>
      <c r="X503" s="199">
        <v>1</v>
      </c>
    </row>
    <row r="504" spans="1:24" s="199" customFormat="1" x14ac:dyDescent="0.3">
      <c r="A504" s="207">
        <v>503</v>
      </c>
      <c r="B504" s="207">
        <v>4</v>
      </c>
      <c r="C504" s="207">
        <v>1</v>
      </c>
      <c r="D504" s="207">
        <v>39</v>
      </c>
      <c r="E504" s="207">
        <v>19608</v>
      </c>
      <c r="F504" s="208" t="s">
        <v>676</v>
      </c>
      <c r="G504" s="208" t="s">
        <v>5381</v>
      </c>
      <c r="H504" s="208" t="s">
        <v>5382</v>
      </c>
      <c r="I504" s="208" t="str">
        <f t="shared" si="60"/>
        <v>นางสาวนภัสสร   ทรัพย์ขำ</v>
      </c>
      <c r="J504" s="208" t="str">
        <f t="shared" si="61"/>
        <v>Ms.Naphatson  Sapkham</v>
      </c>
      <c r="K504" s="207" t="str">
        <f t="shared" si="62"/>
        <v>Ms.</v>
      </c>
      <c r="L504" s="208" t="s">
        <v>6457</v>
      </c>
      <c r="M504" s="208" t="s">
        <v>6228</v>
      </c>
      <c r="N504" s="207">
        <v>2</v>
      </c>
      <c r="O504" s="307">
        <v>237090</v>
      </c>
      <c r="P504" s="305">
        <f t="shared" si="63"/>
        <v>38763</v>
      </c>
      <c r="Q504" s="305">
        <f t="shared" ca="1" si="65"/>
        <v>44376</v>
      </c>
      <c r="R504" s="306">
        <f t="shared" ca="1" si="64"/>
        <v>15</v>
      </c>
      <c r="S504" s="308">
        <v>1609900774739</v>
      </c>
      <c r="T504" s="213" t="s">
        <v>6404</v>
      </c>
      <c r="U504" s="207" t="s">
        <v>5225</v>
      </c>
      <c r="V504" s="207"/>
      <c r="X504" s="199">
        <v>1</v>
      </c>
    </row>
    <row r="505" spans="1:24" s="199" customFormat="1" x14ac:dyDescent="0.3">
      <c r="A505" s="207">
        <v>504</v>
      </c>
      <c r="B505" s="207">
        <v>4</v>
      </c>
      <c r="C505" s="207">
        <v>1</v>
      </c>
      <c r="D505" s="207">
        <v>40</v>
      </c>
      <c r="E505" s="207">
        <v>19609</v>
      </c>
      <c r="F505" s="208" t="s">
        <v>676</v>
      </c>
      <c r="G505" s="208" t="s">
        <v>5383</v>
      </c>
      <c r="H505" s="208" t="s">
        <v>5384</v>
      </c>
      <c r="I505" s="208" t="str">
        <f t="shared" si="60"/>
        <v>นางสาวจิดาภา   แสงสินไชย</v>
      </c>
      <c r="J505" s="208" t="str">
        <f t="shared" si="61"/>
        <v>Ms.Jidapha  Sangsinchai</v>
      </c>
      <c r="K505" s="207" t="str">
        <f t="shared" si="62"/>
        <v>Ms.</v>
      </c>
      <c r="L505" s="208" t="s">
        <v>6229</v>
      </c>
      <c r="M505" s="208" t="s">
        <v>6458</v>
      </c>
      <c r="N505" s="207">
        <v>2</v>
      </c>
      <c r="O505" s="307">
        <v>236730</v>
      </c>
      <c r="P505" s="305">
        <f t="shared" si="63"/>
        <v>38404</v>
      </c>
      <c r="Q505" s="305">
        <f t="shared" ca="1" si="65"/>
        <v>44376</v>
      </c>
      <c r="R505" s="306">
        <f t="shared" ca="1" si="64"/>
        <v>16</v>
      </c>
      <c r="S505" s="308">
        <v>1609900729521</v>
      </c>
      <c r="T505" s="213" t="s">
        <v>6404</v>
      </c>
      <c r="U505" s="207" t="s">
        <v>5225</v>
      </c>
      <c r="V505" s="207"/>
      <c r="X505" s="199">
        <v>1</v>
      </c>
    </row>
    <row r="506" spans="1:24" s="199" customFormat="1" x14ac:dyDescent="0.3">
      <c r="A506" s="207">
        <v>505</v>
      </c>
      <c r="B506" s="207">
        <v>4</v>
      </c>
      <c r="C506" s="207">
        <v>1</v>
      </c>
      <c r="D506" s="207">
        <v>41</v>
      </c>
      <c r="E506" s="207">
        <v>19610</v>
      </c>
      <c r="F506" s="208" t="s">
        <v>676</v>
      </c>
      <c r="G506" s="208" t="s">
        <v>5332</v>
      </c>
      <c r="H506" s="208" t="s">
        <v>5385</v>
      </c>
      <c r="I506" s="208" t="str">
        <f t="shared" si="60"/>
        <v>นางสาวชาลิสา   จั่นเพชร</v>
      </c>
      <c r="J506" s="208" t="str">
        <f t="shared" si="61"/>
        <v>Ms.Chalisa  Janphet</v>
      </c>
      <c r="K506" s="207" t="str">
        <f t="shared" si="62"/>
        <v>Ms.</v>
      </c>
      <c r="L506" s="208" t="s">
        <v>1953</v>
      </c>
      <c r="M506" s="208" t="s">
        <v>6230</v>
      </c>
      <c r="N506" s="207">
        <v>2</v>
      </c>
      <c r="O506" s="307">
        <v>236688</v>
      </c>
      <c r="P506" s="305">
        <f t="shared" si="63"/>
        <v>38362</v>
      </c>
      <c r="Q506" s="305">
        <f t="shared" ca="1" si="65"/>
        <v>44376</v>
      </c>
      <c r="R506" s="306">
        <f t="shared" ca="1" si="64"/>
        <v>16</v>
      </c>
      <c r="S506" s="308">
        <v>1600101976898</v>
      </c>
      <c r="T506" s="213" t="s">
        <v>6405</v>
      </c>
      <c r="U506" s="207" t="s">
        <v>5226</v>
      </c>
      <c r="V506" s="207"/>
      <c r="X506" s="199">
        <v>1</v>
      </c>
    </row>
    <row r="507" spans="1:24" s="199" customFormat="1" x14ac:dyDescent="0.3">
      <c r="A507" s="207">
        <v>506</v>
      </c>
      <c r="B507" s="207">
        <v>4</v>
      </c>
      <c r="C507" s="207">
        <v>1</v>
      </c>
      <c r="D507" s="207">
        <v>42</v>
      </c>
      <c r="E507" s="207">
        <v>19611</v>
      </c>
      <c r="F507" s="208" t="s">
        <v>676</v>
      </c>
      <c r="G507" s="208" t="s">
        <v>5386</v>
      </c>
      <c r="H507" s="208" t="s">
        <v>5387</v>
      </c>
      <c r="I507" s="208" t="str">
        <f t="shared" si="60"/>
        <v>นางสาวสุพรรษา   วุฒิวงศ์</v>
      </c>
      <c r="J507" s="208" t="str">
        <f t="shared" si="61"/>
        <v>Ms.Supansa  Wuttiwong</v>
      </c>
      <c r="K507" s="207" t="str">
        <f t="shared" si="62"/>
        <v>Ms.</v>
      </c>
      <c r="L507" s="208" t="s">
        <v>6459</v>
      </c>
      <c r="M507" s="208" t="s">
        <v>6460</v>
      </c>
      <c r="N507" s="207">
        <v>2</v>
      </c>
      <c r="O507" s="307">
        <v>236881</v>
      </c>
      <c r="P507" s="305">
        <f t="shared" si="63"/>
        <v>38554</v>
      </c>
      <c r="Q507" s="305">
        <f t="shared" ca="1" si="65"/>
        <v>44376</v>
      </c>
      <c r="R507" s="306">
        <f t="shared" ca="1" si="64"/>
        <v>15</v>
      </c>
      <c r="S507" s="308">
        <v>1139600323329</v>
      </c>
      <c r="T507" s="213" t="s">
        <v>6405</v>
      </c>
      <c r="U507" s="207" t="s">
        <v>5226</v>
      </c>
      <c r="V507" s="207"/>
      <c r="X507" s="199">
        <v>1</v>
      </c>
    </row>
    <row r="508" spans="1:24" s="199" customFormat="1" x14ac:dyDescent="0.3">
      <c r="A508" s="207">
        <v>507</v>
      </c>
      <c r="B508" s="207">
        <v>4</v>
      </c>
      <c r="C508" s="207">
        <v>1</v>
      </c>
      <c r="D508" s="207">
        <v>43</v>
      </c>
      <c r="E508" s="207">
        <v>19612</v>
      </c>
      <c r="F508" s="208" t="s">
        <v>676</v>
      </c>
      <c r="G508" s="208" t="s">
        <v>5388</v>
      </c>
      <c r="H508" s="208" t="s">
        <v>5389</v>
      </c>
      <c r="I508" s="208" t="str">
        <f t="shared" si="60"/>
        <v>นางสาวเพชรชมพู   กล่อมเเก้ว</v>
      </c>
      <c r="J508" s="208" t="str">
        <f t="shared" si="61"/>
        <v>Ms.Phetchompoo  Klomkaew</v>
      </c>
      <c r="K508" s="207" t="str">
        <f t="shared" si="62"/>
        <v>Ms.</v>
      </c>
      <c r="L508" s="208" t="s">
        <v>6461</v>
      </c>
      <c r="M508" s="208" t="s">
        <v>6231</v>
      </c>
      <c r="N508" s="207">
        <v>2</v>
      </c>
      <c r="O508" s="307">
        <v>236818</v>
      </c>
      <c r="P508" s="305">
        <f t="shared" si="63"/>
        <v>38491</v>
      </c>
      <c r="Q508" s="305">
        <f t="shared" ca="1" si="65"/>
        <v>44376</v>
      </c>
      <c r="R508" s="306">
        <f t="shared" ca="1" si="64"/>
        <v>16</v>
      </c>
      <c r="S508" s="308">
        <v>1609900739429</v>
      </c>
      <c r="T508" s="213" t="s">
        <v>6405</v>
      </c>
      <c r="U508" s="207" t="s">
        <v>5226</v>
      </c>
      <c r="V508" s="207"/>
      <c r="X508" s="199">
        <v>1</v>
      </c>
    </row>
    <row r="509" spans="1:24" s="199" customFormat="1" x14ac:dyDescent="0.3">
      <c r="A509" s="207">
        <v>508</v>
      </c>
      <c r="B509" s="207">
        <v>4</v>
      </c>
      <c r="C509" s="207">
        <v>1</v>
      </c>
      <c r="D509" s="207">
        <v>44</v>
      </c>
      <c r="E509" s="207">
        <v>19613</v>
      </c>
      <c r="F509" s="208" t="s">
        <v>676</v>
      </c>
      <c r="G509" s="208" t="s">
        <v>5390</v>
      </c>
      <c r="H509" s="208" t="s">
        <v>4021</v>
      </c>
      <c r="I509" s="208" t="str">
        <f t="shared" si="60"/>
        <v>นางสาวณัฐวรรณ   แช่มสอาด</v>
      </c>
      <c r="J509" s="208" t="str">
        <f t="shared" si="61"/>
        <v>Ms.Natthawan  Chamsaard</v>
      </c>
      <c r="K509" s="207" t="str">
        <f t="shared" si="62"/>
        <v>Ms.</v>
      </c>
      <c r="L509" s="208" t="s">
        <v>1971</v>
      </c>
      <c r="M509" s="208" t="s">
        <v>6462</v>
      </c>
      <c r="N509" s="207">
        <v>2</v>
      </c>
      <c r="O509" s="307">
        <v>236955</v>
      </c>
      <c r="P509" s="305">
        <f t="shared" si="63"/>
        <v>38628</v>
      </c>
      <c r="Q509" s="305">
        <f t="shared" ca="1" si="65"/>
        <v>44376</v>
      </c>
      <c r="R509" s="306">
        <f t="shared" ca="1" si="64"/>
        <v>15</v>
      </c>
      <c r="S509" s="308">
        <v>1600101992281</v>
      </c>
      <c r="T509" s="213" t="s">
        <v>6405</v>
      </c>
      <c r="U509" s="207" t="s">
        <v>5226</v>
      </c>
      <c r="V509" s="207"/>
      <c r="X509" s="199">
        <v>1</v>
      </c>
    </row>
    <row r="510" spans="1:24" s="199" customFormat="1" x14ac:dyDescent="0.3">
      <c r="A510" s="207">
        <v>509</v>
      </c>
      <c r="B510" s="207">
        <v>4</v>
      </c>
      <c r="C510" s="207">
        <v>1</v>
      </c>
      <c r="D510" s="207">
        <v>45</v>
      </c>
      <c r="E510" s="207">
        <v>19614</v>
      </c>
      <c r="F510" s="208" t="s">
        <v>676</v>
      </c>
      <c r="G510" s="208" t="s">
        <v>5391</v>
      </c>
      <c r="H510" s="208" t="s">
        <v>5392</v>
      </c>
      <c r="I510" s="208" t="str">
        <f t="shared" si="60"/>
        <v>นางสาวกัญจนพร   วงค์ทจักร</v>
      </c>
      <c r="J510" s="208" t="str">
        <f t="shared" si="61"/>
        <v>Ms.Kanjanapron  Wongtajuk</v>
      </c>
      <c r="K510" s="207" t="str">
        <f t="shared" si="62"/>
        <v>Ms.</v>
      </c>
      <c r="L510" s="208" t="s">
        <v>6463</v>
      </c>
      <c r="M510" s="208" t="s">
        <v>6464</v>
      </c>
      <c r="N510" s="207">
        <v>2</v>
      </c>
      <c r="O510" s="307">
        <v>237116</v>
      </c>
      <c r="P510" s="305">
        <f t="shared" si="63"/>
        <v>38789</v>
      </c>
      <c r="Q510" s="305">
        <f t="shared" ca="1" si="65"/>
        <v>44376</v>
      </c>
      <c r="R510" s="306">
        <f t="shared" ca="1" si="64"/>
        <v>15</v>
      </c>
      <c r="S510" s="308">
        <v>1629400035678</v>
      </c>
      <c r="T510" s="213" t="s">
        <v>6405</v>
      </c>
      <c r="U510" s="207" t="s">
        <v>5226</v>
      </c>
      <c r="V510" s="207"/>
      <c r="X510" s="199">
        <v>1</v>
      </c>
    </row>
    <row r="511" spans="1:24" s="199" customFormat="1" x14ac:dyDescent="0.3">
      <c r="A511" s="207">
        <v>510</v>
      </c>
      <c r="B511" s="207">
        <v>4</v>
      </c>
      <c r="C511" s="207">
        <v>1</v>
      </c>
      <c r="D511" s="207">
        <v>46</v>
      </c>
      <c r="E511" s="207">
        <v>19615</v>
      </c>
      <c r="F511" s="208" t="s">
        <v>676</v>
      </c>
      <c r="G511" s="208" t="s">
        <v>5393</v>
      </c>
      <c r="H511" s="208" t="s">
        <v>5394</v>
      </c>
      <c r="I511" s="208" t="str">
        <f t="shared" si="60"/>
        <v>นางสาวสไบทิพย์   แย้มรื่น</v>
      </c>
      <c r="J511" s="208" t="str">
        <f t="shared" si="61"/>
        <v>Ms.Sabaithip  Yaemruen</v>
      </c>
      <c r="K511" s="207" t="str">
        <f t="shared" si="62"/>
        <v>Ms.</v>
      </c>
      <c r="L511" s="208" t="s">
        <v>6232</v>
      </c>
      <c r="M511" s="208" t="s">
        <v>6233</v>
      </c>
      <c r="N511" s="207">
        <v>2</v>
      </c>
      <c r="O511" s="307">
        <v>236911</v>
      </c>
      <c r="P511" s="305">
        <f t="shared" si="63"/>
        <v>38584</v>
      </c>
      <c r="Q511" s="305">
        <f t="shared" ca="1" si="65"/>
        <v>44376</v>
      </c>
      <c r="R511" s="306">
        <f t="shared" ca="1" si="64"/>
        <v>15</v>
      </c>
      <c r="S511" s="308">
        <v>1601101407428</v>
      </c>
      <c r="T511" s="213" t="s">
        <v>6405</v>
      </c>
      <c r="U511" s="207" t="s">
        <v>5226</v>
      </c>
      <c r="V511" s="207"/>
      <c r="X511" s="199">
        <v>1</v>
      </c>
    </row>
    <row r="512" spans="1:24" s="199" customFormat="1" x14ac:dyDescent="0.3">
      <c r="A512" s="207">
        <v>511</v>
      </c>
      <c r="B512" s="207">
        <v>4</v>
      </c>
      <c r="C512" s="207">
        <v>2</v>
      </c>
      <c r="D512" s="207">
        <v>1</v>
      </c>
      <c r="E512" s="207">
        <v>18498</v>
      </c>
      <c r="F512" s="208" t="s">
        <v>436</v>
      </c>
      <c r="G512" s="208" t="s">
        <v>5395</v>
      </c>
      <c r="H512" s="208" t="s">
        <v>1798</v>
      </c>
      <c r="I512" s="208" t="str">
        <f t="shared" si="60"/>
        <v>นายรัฐภูมิ     ประภัย</v>
      </c>
      <c r="J512" s="208" t="str">
        <f t="shared" si="61"/>
        <v>Mr.Ratthaphoom  Praphai</v>
      </c>
      <c r="K512" s="207" t="str">
        <f t="shared" si="62"/>
        <v>Mr.</v>
      </c>
      <c r="L512" s="208" t="s">
        <v>6051</v>
      </c>
      <c r="M512" s="208" t="s">
        <v>2694</v>
      </c>
      <c r="N512" s="207">
        <v>1</v>
      </c>
      <c r="O512" s="307">
        <v>236955</v>
      </c>
      <c r="P512" s="305">
        <f t="shared" si="63"/>
        <v>38628</v>
      </c>
      <c r="Q512" s="305">
        <f t="shared" ca="1" si="65"/>
        <v>44376</v>
      </c>
      <c r="R512" s="306">
        <f t="shared" ca="1" si="64"/>
        <v>15</v>
      </c>
      <c r="S512" s="308">
        <v>1600101991978</v>
      </c>
      <c r="T512" s="213" t="s">
        <v>6409</v>
      </c>
      <c r="U512" s="207" t="s">
        <v>5227</v>
      </c>
      <c r="V512" s="207"/>
      <c r="X512" s="199">
        <v>1</v>
      </c>
    </row>
    <row r="513" spans="1:24" s="199" customFormat="1" x14ac:dyDescent="0.3">
      <c r="A513" s="207">
        <v>512</v>
      </c>
      <c r="B513" s="207">
        <v>4</v>
      </c>
      <c r="C513" s="207">
        <v>2</v>
      </c>
      <c r="D513" s="207">
        <v>2</v>
      </c>
      <c r="E513" s="207">
        <v>18499</v>
      </c>
      <c r="F513" s="208" t="s">
        <v>436</v>
      </c>
      <c r="G513" s="208" t="s">
        <v>5396</v>
      </c>
      <c r="H513" s="208" t="s">
        <v>1815</v>
      </c>
      <c r="I513" s="208" t="str">
        <f t="shared" si="60"/>
        <v>นายวรโชค     แมลงภู่</v>
      </c>
      <c r="J513" s="208" t="str">
        <f t="shared" si="61"/>
        <v>Mr.Worachok  Malaengphoo</v>
      </c>
      <c r="K513" s="207" t="str">
        <f t="shared" si="62"/>
        <v>Mr.</v>
      </c>
      <c r="L513" s="208" t="s">
        <v>1969</v>
      </c>
      <c r="M513" s="208" t="s">
        <v>6234</v>
      </c>
      <c r="N513" s="207">
        <v>1</v>
      </c>
      <c r="O513" s="307">
        <v>237040</v>
      </c>
      <c r="P513" s="305">
        <f t="shared" si="63"/>
        <v>38713</v>
      </c>
      <c r="Q513" s="305">
        <f t="shared" ca="1" si="65"/>
        <v>44376</v>
      </c>
      <c r="R513" s="306">
        <f t="shared" ca="1" si="64"/>
        <v>15</v>
      </c>
      <c r="S513" s="308">
        <v>1609400017025</v>
      </c>
      <c r="T513" s="213" t="s">
        <v>6409</v>
      </c>
      <c r="U513" s="207" t="s">
        <v>5227</v>
      </c>
      <c r="V513" s="207"/>
      <c r="X513" s="199">
        <v>1</v>
      </c>
    </row>
    <row r="514" spans="1:24" s="199" customFormat="1" x14ac:dyDescent="0.3">
      <c r="A514" s="207">
        <v>513</v>
      </c>
      <c r="B514" s="207">
        <v>4</v>
      </c>
      <c r="C514" s="207">
        <v>2</v>
      </c>
      <c r="D514" s="207">
        <v>3</v>
      </c>
      <c r="E514" s="207">
        <v>18576</v>
      </c>
      <c r="F514" s="208" t="s">
        <v>436</v>
      </c>
      <c r="G514" s="208" t="s">
        <v>5397</v>
      </c>
      <c r="H514" s="208" t="s">
        <v>1868</v>
      </c>
      <c r="I514" s="208" t="str">
        <f t="shared" si="60"/>
        <v>นายณัชพล     บัวขวัญ</v>
      </c>
      <c r="J514" s="208" t="str">
        <f t="shared" si="61"/>
        <v>Mr.Natchaphon  Buakham</v>
      </c>
      <c r="K514" s="207" t="str">
        <f t="shared" si="62"/>
        <v>Mr.</v>
      </c>
      <c r="L514" s="208" t="s">
        <v>6235</v>
      </c>
      <c r="M514" s="208" t="s">
        <v>4917</v>
      </c>
      <c r="N514" s="207">
        <v>1</v>
      </c>
      <c r="O514" s="307">
        <v>237186</v>
      </c>
      <c r="P514" s="305">
        <f t="shared" si="63"/>
        <v>38859</v>
      </c>
      <c r="Q514" s="305">
        <f t="shared" ca="1" si="65"/>
        <v>44376</v>
      </c>
      <c r="R514" s="306">
        <f t="shared" ca="1" si="64"/>
        <v>15</v>
      </c>
      <c r="S514" s="308">
        <v>1100703834778</v>
      </c>
      <c r="T514" s="213" t="s">
        <v>6409</v>
      </c>
      <c r="U514" s="207" t="s">
        <v>5227</v>
      </c>
      <c r="V514" s="207"/>
      <c r="X514" s="199">
        <v>1</v>
      </c>
    </row>
    <row r="515" spans="1:24" s="199" customFormat="1" x14ac:dyDescent="0.3">
      <c r="A515" s="207">
        <v>514</v>
      </c>
      <c r="B515" s="207">
        <v>4</v>
      </c>
      <c r="C515" s="207">
        <v>2</v>
      </c>
      <c r="D515" s="207">
        <v>4</v>
      </c>
      <c r="E515" s="207">
        <v>19616</v>
      </c>
      <c r="F515" s="208" t="s">
        <v>436</v>
      </c>
      <c r="G515" s="208" t="s">
        <v>5398</v>
      </c>
      <c r="H515" s="208" t="s">
        <v>5399</v>
      </c>
      <c r="I515" s="208" t="str">
        <f t="shared" si="60"/>
        <v>นายธนรัชน์   ราชกิจ</v>
      </c>
      <c r="J515" s="208" t="str">
        <f t="shared" si="61"/>
        <v>Mr.Thanarat  Ratchakit</v>
      </c>
      <c r="K515" s="207" t="str">
        <f t="shared" si="62"/>
        <v>Mr.</v>
      </c>
      <c r="L515" s="208" t="s">
        <v>6236</v>
      </c>
      <c r="M515" s="208" t="s">
        <v>6237</v>
      </c>
      <c r="N515" s="207">
        <v>1</v>
      </c>
      <c r="O515" s="307">
        <v>236461</v>
      </c>
      <c r="P515" s="305">
        <f t="shared" si="63"/>
        <v>38135</v>
      </c>
      <c r="Q515" s="305">
        <f t="shared" ca="1" si="65"/>
        <v>44376</v>
      </c>
      <c r="R515" s="306">
        <f t="shared" ca="1" si="64"/>
        <v>17</v>
      </c>
      <c r="S515" s="308">
        <v>1609900697629</v>
      </c>
      <c r="T515" s="213" t="s">
        <v>6409</v>
      </c>
      <c r="U515" s="207" t="s">
        <v>5227</v>
      </c>
      <c r="V515" s="207"/>
      <c r="X515" s="199">
        <v>1</v>
      </c>
    </row>
    <row r="516" spans="1:24" s="199" customFormat="1" x14ac:dyDescent="0.3">
      <c r="A516" s="207">
        <v>515</v>
      </c>
      <c r="B516" s="207">
        <v>4</v>
      </c>
      <c r="C516" s="207">
        <v>2</v>
      </c>
      <c r="D516" s="207">
        <v>5</v>
      </c>
      <c r="E516" s="207">
        <v>19617</v>
      </c>
      <c r="F516" s="208" t="s">
        <v>436</v>
      </c>
      <c r="G516" s="208" t="s">
        <v>5400</v>
      </c>
      <c r="H516" s="208" t="s">
        <v>188</v>
      </c>
      <c r="I516" s="208" t="str">
        <f t="shared" ref="I516:I579" si="66">F516&amp;G516&amp;"  "&amp;H516</f>
        <v>นายณัฐพล   มั่นใจ</v>
      </c>
      <c r="J516" s="208" t="str">
        <f t="shared" ref="J516:J579" si="67">K516&amp;L516&amp;"  "&amp;M516</f>
        <v>Mr.Natthaphon  Manjai</v>
      </c>
      <c r="K516" s="207" t="str">
        <f t="shared" ref="K516:K579" si="68">IF(N516=1,"Mr.","Ms.")</f>
        <v>Mr.</v>
      </c>
      <c r="L516" s="208" t="s">
        <v>1711</v>
      </c>
      <c r="M516" s="208" t="s">
        <v>6238</v>
      </c>
      <c r="N516" s="207">
        <v>1</v>
      </c>
      <c r="O516" s="307">
        <v>236500</v>
      </c>
      <c r="P516" s="305">
        <f t="shared" ref="P516:P579" si="69">DATE(YEAR(O516)-543,MONTH(O516),DAY(O516))</f>
        <v>38174</v>
      </c>
      <c r="Q516" s="305">
        <f t="shared" ca="1" si="65"/>
        <v>44376</v>
      </c>
      <c r="R516" s="306">
        <f t="shared" ref="R516:R579" ca="1" si="70">DATEDIF(P516,Q516,"Y")</f>
        <v>16</v>
      </c>
      <c r="S516" s="308">
        <v>1609900702134</v>
      </c>
      <c r="T516" s="213" t="s">
        <v>6409</v>
      </c>
      <c r="U516" s="207" t="s">
        <v>5227</v>
      </c>
      <c r="V516" s="207"/>
      <c r="X516" s="199">
        <v>1</v>
      </c>
    </row>
    <row r="517" spans="1:24" s="199" customFormat="1" x14ac:dyDescent="0.3">
      <c r="A517" s="207">
        <v>516</v>
      </c>
      <c r="B517" s="207">
        <v>4</v>
      </c>
      <c r="C517" s="207">
        <v>2</v>
      </c>
      <c r="D517" s="207">
        <v>6</v>
      </c>
      <c r="E517" s="207">
        <v>19618</v>
      </c>
      <c r="F517" s="208" t="s">
        <v>436</v>
      </c>
      <c r="G517" s="208" t="s">
        <v>5401</v>
      </c>
      <c r="H517" s="208" t="s">
        <v>5402</v>
      </c>
      <c r="I517" s="208" t="str">
        <f t="shared" si="66"/>
        <v>นายสมิทธ์   กุหลาบประเสริฐ</v>
      </c>
      <c r="J517" s="208" t="str">
        <f t="shared" si="67"/>
        <v>Mr.Smith  Kularbprasert</v>
      </c>
      <c r="K517" s="207" t="str">
        <f t="shared" si="68"/>
        <v>Mr.</v>
      </c>
      <c r="L517" s="208" t="s">
        <v>6239</v>
      </c>
      <c r="M517" s="208" t="s">
        <v>6240</v>
      </c>
      <c r="N517" s="207">
        <v>1</v>
      </c>
      <c r="O517" s="307">
        <v>236470</v>
      </c>
      <c r="P517" s="305">
        <f t="shared" si="69"/>
        <v>38144</v>
      </c>
      <c r="Q517" s="305">
        <f t="shared" ca="1" si="65"/>
        <v>44376</v>
      </c>
      <c r="R517" s="306">
        <f t="shared" ca="1" si="70"/>
        <v>17</v>
      </c>
      <c r="S517" s="308">
        <v>1609900699214</v>
      </c>
      <c r="T517" s="213" t="s">
        <v>6409</v>
      </c>
      <c r="U517" s="207" t="s">
        <v>5227</v>
      </c>
      <c r="V517" s="207"/>
      <c r="X517" s="199">
        <v>1</v>
      </c>
    </row>
    <row r="518" spans="1:24" s="199" customFormat="1" x14ac:dyDescent="0.3">
      <c r="A518" s="207">
        <v>517</v>
      </c>
      <c r="B518" s="207">
        <v>4</v>
      </c>
      <c r="C518" s="207">
        <v>2</v>
      </c>
      <c r="D518" s="207">
        <v>7</v>
      </c>
      <c r="E518" s="207">
        <v>19619</v>
      </c>
      <c r="F518" s="208" t="s">
        <v>436</v>
      </c>
      <c r="G518" s="208" t="s">
        <v>5403</v>
      </c>
      <c r="H518" s="208" t="s">
        <v>5404</v>
      </c>
      <c r="I518" s="208" t="str">
        <f t="shared" si="66"/>
        <v>นายอิมรอน   ยูนุต</v>
      </c>
      <c r="J518" s="208" t="str">
        <f t="shared" si="67"/>
        <v>Mr.Imron  Yoonut</v>
      </c>
      <c r="K518" s="207" t="str">
        <f t="shared" si="68"/>
        <v>Mr.</v>
      </c>
      <c r="L518" s="208" t="s">
        <v>6241</v>
      </c>
      <c r="M518" s="208" t="s">
        <v>6242</v>
      </c>
      <c r="N518" s="207">
        <v>1</v>
      </c>
      <c r="O518" s="307">
        <v>237148</v>
      </c>
      <c r="P518" s="305">
        <f t="shared" si="69"/>
        <v>38821</v>
      </c>
      <c r="Q518" s="305">
        <f t="shared" ca="1" si="65"/>
        <v>44376</v>
      </c>
      <c r="R518" s="306">
        <f t="shared" ca="1" si="70"/>
        <v>15</v>
      </c>
      <c r="S518" s="308">
        <v>1609900781425</v>
      </c>
      <c r="T518" s="213" t="s">
        <v>6409</v>
      </c>
      <c r="U518" s="207" t="s">
        <v>5227</v>
      </c>
      <c r="V518" s="207"/>
      <c r="X518" s="199">
        <v>1</v>
      </c>
    </row>
    <row r="519" spans="1:24" s="199" customFormat="1" x14ac:dyDescent="0.3">
      <c r="A519" s="207">
        <v>518</v>
      </c>
      <c r="B519" s="207">
        <v>4</v>
      </c>
      <c r="C519" s="207">
        <v>2</v>
      </c>
      <c r="D519" s="207">
        <v>8</v>
      </c>
      <c r="E519" s="207">
        <v>19697</v>
      </c>
      <c r="F519" s="208" t="s">
        <v>436</v>
      </c>
      <c r="G519" s="208" t="s">
        <v>1712</v>
      </c>
      <c r="H519" s="208" t="s">
        <v>5848</v>
      </c>
      <c r="I519" s="208" t="str">
        <f t="shared" si="66"/>
        <v>นายอภิสิทธิ์  มะลาวาสน์</v>
      </c>
      <c r="J519" s="208" t="str">
        <f t="shared" si="67"/>
        <v>Mr.Aphisit  Malawat</v>
      </c>
      <c r="K519" s="207" t="str">
        <f t="shared" si="68"/>
        <v>Mr.</v>
      </c>
      <c r="L519" s="208" t="s">
        <v>1705</v>
      </c>
      <c r="M519" s="208" t="s">
        <v>6243</v>
      </c>
      <c r="N519" s="207">
        <v>1</v>
      </c>
      <c r="O519" s="307">
        <v>237117</v>
      </c>
      <c r="P519" s="305">
        <f t="shared" si="69"/>
        <v>38790</v>
      </c>
      <c r="Q519" s="305">
        <f t="shared" ca="1" si="65"/>
        <v>44376</v>
      </c>
      <c r="R519" s="306">
        <f t="shared" ca="1" si="70"/>
        <v>15</v>
      </c>
      <c r="S519" s="308">
        <v>1609900778645</v>
      </c>
      <c r="T519" s="213" t="s">
        <v>6409</v>
      </c>
      <c r="U519" s="207" t="s">
        <v>5227</v>
      </c>
      <c r="V519" s="207"/>
      <c r="X519" s="199">
        <v>1</v>
      </c>
    </row>
    <row r="520" spans="1:24" s="199" customFormat="1" x14ac:dyDescent="0.3">
      <c r="A520" s="207">
        <v>519</v>
      </c>
      <c r="B520" s="207">
        <v>4</v>
      </c>
      <c r="C520" s="207">
        <v>2</v>
      </c>
      <c r="D520" s="207">
        <v>9</v>
      </c>
      <c r="E520" s="207">
        <v>19706</v>
      </c>
      <c r="F520" s="208" t="s">
        <v>436</v>
      </c>
      <c r="G520" s="208" t="s">
        <v>4330</v>
      </c>
      <c r="H520" s="208" t="s">
        <v>5864</v>
      </c>
      <c r="I520" s="208" t="str">
        <f t="shared" si="66"/>
        <v>นายศิริมงคล  รอดสถาน</v>
      </c>
      <c r="J520" s="208" t="str">
        <f t="shared" si="67"/>
        <v>Mr.Sirimongkhon  Rodsathan</v>
      </c>
      <c r="K520" s="207" t="str">
        <f t="shared" si="68"/>
        <v>Mr.</v>
      </c>
      <c r="L520" s="208" t="s">
        <v>4751</v>
      </c>
      <c r="M520" s="208" t="s">
        <v>6244</v>
      </c>
      <c r="N520" s="207">
        <v>1</v>
      </c>
      <c r="O520" s="307">
        <v>236853</v>
      </c>
      <c r="P520" s="305">
        <f t="shared" si="69"/>
        <v>38526</v>
      </c>
      <c r="Q520" s="305">
        <f t="shared" ca="1" si="65"/>
        <v>44376</v>
      </c>
      <c r="R520" s="306">
        <f t="shared" ca="1" si="70"/>
        <v>16</v>
      </c>
      <c r="S520" s="308">
        <v>1660500238386</v>
      </c>
      <c r="T520" s="213" t="s">
        <v>6409</v>
      </c>
      <c r="U520" s="207" t="s">
        <v>5227</v>
      </c>
      <c r="V520" s="207"/>
      <c r="X520" s="199">
        <v>1</v>
      </c>
    </row>
    <row r="521" spans="1:24" s="199" customFormat="1" x14ac:dyDescent="0.3">
      <c r="A521" s="207">
        <v>520</v>
      </c>
      <c r="B521" s="207">
        <v>4</v>
      </c>
      <c r="C521" s="207">
        <v>2</v>
      </c>
      <c r="D521" s="207">
        <v>10</v>
      </c>
      <c r="E521" s="207">
        <v>18474</v>
      </c>
      <c r="F521" s="208" t="s">
        <v>676</v>
      </c>
      <c r="G521" s="208" t="s">
        <v>5405</v>
      </c>
      <c r="H521" s="208" t="s">
        <v>182</v>
      </c>
      <c r="I521" s="208" t="str">
        <f t="shared" si="66"/>
        <v>นางสาวณัชชา   ภักดิ์เจริญ</v>
      </c>
      <c r="J521" s="208" t="str">
        <f t="shared" si="67"/>
        <v>Ms.Natcha  Phakjaroen</v>
      </c>
      <c r="K521" s="207" t="str">
        <f t="shared" si="68"/>
        <v>Ms.</v>
      </c>
      <c r="L521" s="208" t="s">
        <v>2024</v>
      </c>
      <c r="M521" s="208" t="s">
        <v>6245</v>
      </c>
      <c r="N521" s="207">
        <v>2</v>
      </c>
      <c r="O521" s="307">
        <v>237137</v>
      </c>
      <c r="P521" s="305">
        <f t="shared" si="69"/>
        <v>38810</v>
      </c>
      <c r="Q521" s="305">
        <f t="shared" ca="1" si="65"/>
        <v>44376</v>
      </c>
      <c r="R521" s="306">
        <f t="shared" ca="1" si="70"/>
        <v>15</v>
      </c>
      <c r="S521" s="308">
        <v>1600102000525</v>
      </c>
      <c r="T521" s="213" t="s">
        <v>6409</v>
      </c>
      <c r="U521" s="207" t="s">
        <v>5227</v>
      </c>
      <c r="V521" s="207"/>
      <c r="X521" s="199">
        <v>1</v>
      </c>
    </row>
    <row r="522" spans="1:24" s="199" customFormat="1" x14ac:dyDescent="0.3">
      <c r="A522" s="207">
        <v>521</v>
      </c>
      <c r="B522" s="207">
        <v>4</v>
      </c>
      <c r="C522" s="207">
        <v>2</v>
      </c>
      <c r="D522" s="207">
        <v>11</v>
      </c>
      <c r="E522" s="207">
        <v>19415</v>
      </c>
      <c r="F522" s="208" t="s">
        <v>676</v>
      </c>
      <c r="G522" s="208" t="s">
        <v>5406</v>
      </c>
      <c r="H522" s="208" t="s">
        <v>5173</v>
      </c>
      <c r="I522" s="208" t="str">
        <f t="shared" si="66"/>
        <v>นางสาววศิวพร     แสงแก้ว</v>
      </c>
      <c r="J522" s="208" t="str">
        <f t="shared" si="67"/>
        <v>Ms.Wasiwaphorn  Saengkaew</v>
      </c>
      <c r="K522" s="207" t="str">
        <f t="shared" si="68"/>
        <v>Ms.</v>
      </c>
      <c r="L522" s="208" t="s">
        <v>6246</v>
      </c>
      <c r="M522" s="208" t="s">
        <v>6247</v>
      </c>
      <c r="N522" s="207">
        <v>2</v>
      </c>
      <c r="O522" s="307">
        <v>236955</v>
      </c>
      <c r="P522" s="305">
        <f t="shared" si="69"/>
        <v>38628</v>
      </c>
      <c r="Q522" s="305">
        <f t="shared" ca="1" si="65"/>
        <v>44376</v>
      </c>
      <c r="R522" s="306">
        <f t="shared" ca="1" si="70"/>
        <v>15</v>
      </c>
      <c r="S522" s="308">
        <v>1738700052410</v>
      </c>
      <c r="T522" s="213" t="s">
        <v>6409</v>
      </c>
      <c r="U522" s="207" t="s">
        <v>5227</v>
      </c>
      <c r="V522" s="207"/>
      <c r="X522" s="199">
        <v>1</v>
      </c>
    </row>
    <row r="523" spans="1:24" s="199" customFormat="1" x14ac:dyDescent="0.3">
      <c r="A523" s="207">
        <v>522</v>
      </c>
      <c r="B523" s="207">
        <v>4</v>
      </c>
      <c r="C523" s="207">
        <v>2</v>
      </c>
      <c r="D523" s="207">
        <v>12</v>
      </c>
      <c r="E523" s="207">
        <v>18477</v>
      </c>
      <c r="F523" s="208" t="s">
        <v>676</v>
      </c>
      <c r="G523" s="208" t="s">
        <v>5407</v>
      </c>
      <c r="H523" s="208" t="s">
        <v>35</v>
      </c>
      <c r="I523" s="208" t="str">
        <f t="shared" si="66"/>
        <v>นางสาวธัญรัตน์   สังข์เงิน</v>
      </c>
      <c r="J523" s="208" t="str">
        <f t="shared" si="67"/>
        <v>Ms.Thanyarat  Sang-ngern</v>
      </c>
      <c r="K523" s="207" t="str">
        <f t="shared" si="68"/>
        <v>Ms.</v>
      </c>
      <c r="L523" s="208" t="s">
        <v>1959</v>
      </c>
      <c r="M523" s="208" t="s">
        <v>6248</v>
      </c>
      <c r="N523" s="207">
        <v>2</v>
      </c>
      <c r="O523" s="307">
        <v>236969</v>
      </c>
      <c r="P523" s="305">
        <f t="shared" si="69"/>
        <v>38642</v>
      </c>
      <c r="Q523" s="305">
        <f t="shared" ca="1" si="65"/>
        <v>44376</v>
      </c>
      <c r="R523" s="306">
        <f t="shared" ca="1" si="70"/>
        <v>15</v>
      </c>
      <c r="S523" s="308">
        <v>1609900758776</v>
      </c>
      <c r="T523" s="213" t="s">
        <v>6409</v>
      </c>
      <c r="U523" s="207" t="s">
        <v>5227</v>
      </c>
      <c r="V523" s="207"/>
      <c r="X523" s="199">
        <v>1</v>
      </c>
    </row>
    <row r="524" spans="1:24" s="199" customFormat="1" x14ac:dyDescent="0.3">
      <c r="A524" s="207">
        <v>523</v>
      </c>
      <c r="B524" s="207">
        <v>4</v>
      </c>
      <c r="C524" s="207">
        <v>2</v>
      </c>
      <c r="D524" s="207">
        <v>13</v>
      </c>
      <c r="E524" s="207">
        <v>18505</v>
      </c>
      <c r="F524" s="208" t="s">
        <v>676</v>
      </c>
      <c r="G524" s="208" t="s">
        <v>5408</v>
      </c>
      <c r="H524" s="208" t="s">
        <v>1814</v>
      </c>
      <c r="I524" s="208" t="str">
        <f t="shared" si="66"/>
        <v>นางสาวกรวิภา     โสภาใจ</v>
      </c>
      <c r="J524" s="208" t="str">
        <f t="shared" si="67"/>
        <v>Ms.Kornwipha  Sophajai</v>
      </c>
      <c r="K524" s="207" t="str">
        <f t="shared" si="68"/>
        <v>Ms.</v>
      </c>
      <c r="L524" s="208" t="s">
        <v>6249</v>
      </c>
      <c r="M524" s="208" t="s">
        <v>6250</v>
      </c>
      <c r="N524" s="207">
        <v>2</v>
      </c>
      <c r="O524" s="307">
        <v>236857</v>
      </c>
      <c r="P524" s="305">
        <f t="shared" si="69"/>
        <v>38530</v>
      </c>
      <c r="Q524" s="305">
        <f t="shared" ca="1" si="65"/>
        <v>44376</v>
      </c>
      <c r="R524" s="306">
        <f t="shared" ca="1" si="70"/>
        <v>16</v>
      </c>
      <c r="S524" s="308">
        <v>1609900743639</v>
      </c>
      <c r="T524" s="213" t="s">
        <v>6409</v>
      </c>
      <c r="U524" s="207" t="s">
        <v>5227</v>
      </c>
      <c r="V524" s="207"/>
      <c r="X524" s="199">
        <v>1</v>
      </c>
    </row>
    <row r="525" spans="1:24" s="199" customFormat="1" x14ac:dyDescent="0.3">
      <c r="A525" s="207">
        <v>524</v>
      </c>
      <c r="B525" s="207">
        <v>4</v>
      </c>
      <c r="C525" s="207">
        <v>2</v>
      </c>
      <c r="D525" s="207">
        <v>14</v>
      </c>
      <c r="E525" s="207">
        <v>18508</v>
      </c>
      <c r="F525" s="208" t="s">
        <v>676</v>
      </c>
      <c r="G525" s="208" t="s">
        <v>5409</v>
      </c>
      <c r="H525" s="208" t="s">
        <v>1816</v>
      </c>
      <c r="I525" s="208" t="str">
        <f t="shared" si="66"/>
        <v>นางสาวณัฐทิชา     พัฒเจริญ</v>
      </c>
      <c r="J525" s="208" t="str">
        <f t="shared" si="67"/>
        <v>Ms.Natthicha  Phatjaroen</v>
      </c>
      <c r="K525" s="207" t="str">
        <f t="shared" si="68"/>
        <v>Ms.</v>
      </c>
      <c r="L525" s="208" t="s">
        <v>6251</v>
      </c>
      <c r="M525" s="208" t="s">
        <v>6252</v>
      </c>
      <c r="N525" s="207">
        <v>2</v>
      </c>
      <c r="O525" s="307">
        <v>237105</v>
      </c>
      <c r="P525" s="305">
        <f t="shared" si="69"/>
        <v>38778</v>
      </c>
      <c r="Q525" s="305">
        <f t="shared" ca="1" si="65"/>
        <v>44376</v>
      </c>
      <c r="R525" s="306">
        <f t="shared" ca="1" si="70"/>
        <v>15</v>
      </c>
      <c r="S525" s="308">
        <v>1609900776731</v>
      </c>
      <c r="T525" s="213" t="s">
        <v>6409</v>
      </c>
      <c r="U525" s="207" t="s">
        <v>5227</v>
      </c>
      <c r="V525" s="207"/>
      <c r="X525" s="199">
        <v>1</v>
      </c>
    </row>
    <row r="526" spans="1:24" s="199" customFormat="1" x14ac:dyDescent="0.3">
      <c r="A526" s="207">
        <v>525</v>
      </c>
      <c r="B526" s="207">
        <v>4</v>
      </c>
      <c r="C526" s="207">
        <v>2</v>
      </c>
      <c r="D526" s="207">
        <v>15</v>
      </c>
      <c r="E526" s="207">
        <v>18509</v>
      </c>
      <c r="F526" s="208" t="s">
        <v>676</v>
      </c>
      <c r="G526" s="208" t="s">
        <v>5410</v>
      </c>
      <c r="H526" s="208" t="s">
        <v>1801</v>
      </c>
      <c r="I526" s="208" t="str">
        <f t="shared" si="66"/>
        <v>นางสาวณัฐพร   เพียรธัญญะกร</v>
      </c>
      <c r="J526" s="208" t="str">
        <f t="shared" si="67"/>
        <v>Ms.Natthaphorn  Pianthanyakorn</v>
      </c>
      <c r="K526" s="207" t="str">
        <f t="shared" si="68"/>
        <v>Ms.</v>
      </c>
      <c r="L526" s="208" t="s">
        <v>6253</v>
      </c>
      <c r="M526" s="208" t="s">
        <v>6254</v>
      </c>
      <c r="N526" s="207">
        <v>2</v>
      </c>
      <c r="O526" s="307">
        <v>237127</v>
      </c>
      <c r="P526" s="305">
        <f t="shared" si="69"/>
        <v>38800</v>
      </c>
      <c r="Q526" s="305">
        <f t="shared" ca="1" si="65"/>
        <v>44376</v>
      </c>
      <c r="R526" s="306">
        <f t="shared" ca="1" si="70"/>
        <v>15</v>
      </c>
      <c r="S526" s="308">
        <v>1139300022404</v>
      </c>
      <c r="T526" s="213" t="s">
        <v>6409</v>
      </c>
      <c r="U526" s="207" t="s">
        <v>5227</v>
      </c>
      <c r="V526" s="207"/>
      <c r="X526" s="199">
        <v>1</v>
      </c>
    </row>
    <row r="527" spans="1:24" s="199" customFormat="1" x14ac:dyDescent="0.3">
      <c r="A527" s="207">
        <v>526</v>
      </c>
      <c r="B527" s="207">
        <v>4</v>
      </c>
      <c r="C527" s="207">
        <v>2</v>
      </c>
      <c r="D527" s="207">
        <v>16</v>
      </c>
      <c r="E527" s="207">
        <v>18510</v>
      </c>
      <c r="F527" s="208" t="s">
        <v>676</v>
      </c>
      <c r="G527" s="208" t="s">
        <v>5411</v>
      </c>
      <c r="H527" s="208" t="s">
        <v>415</v>
      </c>
      <c r="I527" s="208" t="str">
        <f t="shared" si="66"/>
        <v>นางสาวณัฐวรรณ     เรืองอร่าม</v>
      </c>
      <c r="J527" s="208" t="str">
        <f t="shared" si="67"/>
        <v>Ms.Natthawan  Rueng-aram</v>
      </c>
      <c r="K527" s="207" t="str">
        <f t="shared" si="68"/>
        <v>Ms.</v>
      </c>
      <c r="L527" s="208" t="s">
        <v>1971</v>
      </c>
      <c r="M527" s="208" t="s">
        <v>6255</v>
      </c>
      <c r="N527" s="207">
        <v>2</v>
      </c>
      <c r="O527" s="307">
        <v>237061</v>
      </c>
      <c r="P527" s="305">
        <f t="shared" si="69"/>
        <v>38734</v>
      </c>
      <c r="Q527" s="305">
        <f t="shared" ca="1" si="65"/>
        <v>44376</v>
      </c>
      <c r="R527" s="306">
        <f t="shared" ca="1" si="70"/>
        <v>15</v>
      </c>
      <c r="S527" s="308">
        <v>1600101997194</v>
      </c>
      <c r="T527" s="213" t="s">
        <v>6409</v>
      </c>
      <c r="U527" s="207" t="s">
        <v>5227</v>
      </c>
      <c r="V527" s="207"/>
      <c r="X527" s="199">
        <v>1</v>
      </c>
    </row>
    <row r="528" spans="1:24" s="199" customFormat="1" x14ac:dyDescent="0.3">
      <c r="A528" s="207">
        <v>527</v>
      </c>
      <c r="B528" s="207">
        <v>4</v>
      </c>
      <c r="C528" s="207">
        <v>2</v>
      </c>
      <c r="D528" s="207">
        <v>17</v>
      </c>
      <c r="E528" s="207">
        <v>18513</v>
      </c>
      <c r="F528" s="208" t="s">
        <v>676</v>
      </c>
      <c r="G528" s="208" t="s">
        <v>5412</v>
      </c>
      <c r="H528" s="208" t="s">
        <v>188</v>
      </c>
      <c r="I528" s="208" t="str">
        <f t="shared" si="66"/>
        <v>นางสาวนิชาภา   มั่นใจ</v>
      </c>
      <c r="J528" s="208" t="str">
        <f t="shared" si="67"/>
        <v>Ms.Nichapha  Manjai</v>
      </c>
      <c r="K528" s="207" t="str">
        <f t="shared" si="68"/>
        <v>Ms.</v>
      </c>
      <c r="L528" s="208" t="s">
        <v>1974</v>
      </c>
      <c r="M528" s="208" t="s">
        <v>6238</v>
      </c>
      <c r="N528" s="207">
        <v>2</v>
      </c>
      <c r="O528" s="307">
        <v>236586</v>
      </c>
      <c r="P528" s="305">
        <f t="shared" si="69"/>
        <v>38260</v>
      </c>
      <c r="Q528" s="305">
        <f t="shared" ca="1" si="65"/>
        <v>44376</v>
      </c>
      <c r="R528" s="306">
        <f t="shared" ca="1" si="70"/>
        <v>16</v>
      </c>
      <c r="S528" s="308">
        <v>1609900712008</v>
      </c>
      <c r="T528" s="213" t="s">
        <v>6409</v>
      </c>
      <c r="U528" s="207" t="s">
        <v>5227</v>
      </c>
      <c r="V528" s="207"/>
      <c r="X528" s="199">
        <v>1</v>
      </c>
    </row>
    <row r="529" spans="1:24" s="199" customFormat="1" x14ac:dyDescent="0.3">
      <c r="A529" s="207">
        <v>528</v>
      </c>
      <c r="B529" s="207">
        <v>4</v>
      </c>
      <c r="C529" s="207">
        <v>2</v>
      </c>
      <c r="D529" s="207">
        <v>18</v>
      </c>
      <c r="E529" s="207">
        <v>18514</v>
      </c>
      <c r="F529" s="208" t="s">
        <v>676</v>
      </c>
      <c r="G529" s="208" t="s">
        <v>5413</v>
      </c>
      <c r="H529" s="208" t="s">
        <v>1803</v>
      </c>
      <c r="I529" s="208" t="str">
        <f t="shared" si="66"/>
        <v>นางสาวนิศารัตน์   เกตุสุภะ</v>
      </c>
      <c r="J529" s="208" t="str">
        <f t="shared" si="67"/>
        <v>Ms.Nisarat  Ketsupha</v>
      </c>
      <c r="K529" s="207" t="str">
        <f t="shared" si="68"/>
        <v>Ms.</v>
      </c>
      <c r="L529" s="208" t="s">
        <v>1908</v>
      </c>
      <c r="M529" s="208" t="s">
        <v>1975</v>
      </c>
      <c r="N529" s="207">
        <v>2</v>
      </c>
      <c r="O529" s="307">
        <v>236924</v>
      </c>
      <c r="P529" s="305">
        <f t="shared" si="69"/>
        <v>38597</v>
      </c>
      <c r="Q529" s="305">
        <f t="shared" ca="1" si="65"/>
        <v>44376</v>
      </c>
      <c r="R529" s="306">
        <f t="shared" ca="1" si="70"/>
        <v>15</v>
      </c>
      <c r="S529" s="308">
        <v>1141201237570</v>
      </c>
      <c r="T529" s="213" t="s">
        <v>6409</v>
      </c>
      <c r="U529" s="207" t="s">
        <v>5227</v>
      </c>
      <c r="V529" s="207"/>
      <c r="X529" s="199">
        <v>1</v>
      </c>
    </row>
    <row r="530" spans="1:24" s="199" customFormat="1" x14ac:dyDescent="0.3">
      <c r="A530" s="207">
        <v>529</v>
      </c>
      <c r="B530" s="207">
        <v>4</v>
      </c>
      <c r="C530" s="207">
        <v>2</v>
      </c>
      <c r="D530" s="207">
        <v>19</v>
      </c>
      <c r="E530" s="207">
        <v>18519</v>
      </c>
      <c r="F530" s="208" t="s">
        <v>676</v>
      </c>
      <c r="G530" s="208" t="s">
        <v>5414</v>
      </c>
      <c r="H530" s="208" t="s">
        <v>1809</v>
      </c>
      <c r="I530" s="208" t="str">
        <f t="shared" si="66"/>
        <v>นางสาวรุ่งทิพย์     ยงยิ่งพงศ์พันธุ์</v>
      </c>
      <c r="J530" s="208" t="str">
        <f t="shared" si="67"/>
        <v>Ms.Roongthip  Yongyingphongphan</v>
      </c>
      <c r="K530" s="207" t="str">
        <f t="shared" si="68"/>
        <v>Ms.</v>
      </c>
      <c r="L530" s="208" t="s">
        <v>6256</v>
      </c>
      <c r="M530" s="208" t="s">
        <v>1979</v>
      </c>
      <c r="N530" s="207">
        <v>2</v>
      </c>
      <c r="O530" s="307">
        <v>237111</v>
      </c>
      <c r="P530" s="305">
        <f t="shared" si="69"/>
        <v>38784</v>
      </c>
      <c r="Q530" s="305">
        <f t="shared" ca="1" si="65"/>
        <v>44376</v>
      </c>
      <c r="R530" s="306">
        <f t="shared" ca="1" si="70"/>
        <v>15</v>
      </c>
      <c r="S530" s="308">
        <v>1103300238266</v>
      </c>
      <c r="T530" s="213" t="s">
        <v>6409</v>
      </c>
      <c r="U530" s="207" t="s">
        <v>5227</v>
      </c>
      <c r="V530" s="207"/>
      <c r="X530" s="199">
        <v>1</v>
      </c>
    </row>
    <row r="531" spans="1:24" s="199" customFormat="1" x14ac:dyDescent="0.3">
      <c r="A531" s="207">
        <v>530</v>
      </c>
      <c r="B531" s="207">
        <v>4</v>
      </c>
      <c r="C531" s="207">
        <v>2</v>
      </c>
      <c r="D531" s="207">
        <v>20</v>
      </c>
      <c r="E531" s="207">
        <v>18520</v>
      </c>
      <c r="F531" s="208" t="s">
        <v>676</v>
      </c>
      <c r="G531" s="208" t="s">
        <v>5415</v>
      </c>
      <c r="H531" s="208" t="s">
        <v>1810</v>
      </c>
      <c r="I531" s="208" t="str">
        <f t="shared" si="66"/>
        <v>นางสาววรรณลดา     สิทธิกุล</v>
      </c>
      <c r="J531" s="208" t="str">
        <f t="shared" si="67"/>
        <v>Ms.Wanlada  Sitthikun</v>
      </c>
      <c r="K531" s="207" t="str">
        <f t="shared" si="68"/>
        <v>Ms.</v>
      </c>
      <c r="L531" s="208" t="s">
        <v>6257</v>
      </c>
      <c r="M531" s="208" t="s">
        <v>1980</v>
      </c>
      <c r="N531" s="207">
        <v>2</v>
      </c>
      <c r="O531" s="307">
        <v>237199</v>
      </c>
      <c r="P531" s="305">
        <f t="shared" si="69"/>
        <v>38872</v>
      </c>
      <c r="Q531" s="305">
        <f t="shared" ref="Q531:Q594" ca="1" si="71">TODAY()</f>
        <v>44376</v>
      </c>
      <c r="R531" s="306">
        <f t="shared" ca="1" si="70"/>
        <v>15</v>
      </c>
      <c r="S531" s="308">
        <v>1849901825947</v>
      </c>
      <c r="T531" s="213" t="s">
        <v>6409</v>
      </c>
      <c r="U531" s="207" t="s">
        <v>5227</v>
      </c>
      <c r="V531" s="207"/>
      <c r="X531" s="199">
        <v>1</v>
      </c>
    </row>
    <row r="532" spans="1:24" s="199" customFormat="1" x14ac:dyDescent="0.3">
      <c r="A532" s="207">
        <v>531</v>
      </c>
      <c r="B532" s="207">
        <v>4</v>
      </c>
      <c r="C532" s="207">
        <v>2</v>
      </c>
      <c r="D532" s="207">
        <v>21</v>
      </c>
      <c r="E532" s="207">
        <v>18546</v>
      </c>
      <c r="F532" s="208" t="s">
        <v>676</v>
      </c>
      <c r="G532" s="208" t="s">
        <v>5416</v>
      </c>
      <c r="H532" s="208" t="s">
        <v>1832</v>
      </c>
      <c r="I532" s="208" t="str">
        <f t="shared" si="66"/>
        <v>นางสาวกรชญดา    ขุนประดา</v>
      </c>
      <c r="J532" s="208" t="str">
        <f t="shared" si="67"/>
        <v>Ms.Kornchayada  Khunprada</v>
      </c>
      <c r="K532" s="207" t="str">
        <f t="shared" si="68"/>
        <v>Ms.</v>
      </c>
      <c r="L532" s="208" t="s">
        <v>6258</v>
      </c>
      <c r="M532" s="208" t="s">
        <v>2000</v>
      </c>
      <c r="N532" s="207">
        <v>2</v>
      </c>
      <c r="O532" s="307">
        <v>237070</v>
      </c>
      <c r="P532" s="305">
        <f t="shared" si="69"/>
        <v>38743</v>
      </c>
      <c r="Q532" s="305">
        <f t="shared" ca="1" si="71"/>
        <v>44376</v>
      </c>
      <c r="R532" s="306">
        <f t="shared" ca="1" si="70"/>
        <v>15</v>
      </c>
      <c r="S532" s="308">
        <v>1609900772540</v>
      </c>
      <c r="T532" s="213" t="s">
        <v>6409</v>
      </c>
      <c r="U532" s="207" t="s">
        <v>5227</v>
      </c>
      <c r="V532" s="207"/>
      <c r="X532" s="199">
        <v>1</v>
      </c>
    </row>
    <row r="533" spans="1:24" s="199" customFormat="1" x14ac:dyDescent="0.3">
      <c r="A533" s="207">
        <v>532</v>
      </c>
      <c r="B533" s="207">
        <v>4</v>
      </c>
      <c r="C533" s="207">
        <v>2</v>
      </c>
      <c r="D533" s="207">
        <v>22</v>
      </c>
      <c r="E533" s="207">
        <v>18548</v>
      </c>
      <c r="F533" s="208" t="s">
        <v>676</v>
      </c>
      <c r="G533" s="208" t="s">
        <v>5417</v>
      </c>
      <c r="H533" s="208" t="s">
        <v>178</v>
      </c>
      <c r="I533" s="208" t="str">
        <f t="shared" si="66"/>
        <v>นางสาวขวัญ​คีณี   แสงทอง</v>
      </c>
      <c r="J533" s="208" t="str">
        <f t="shared" si="67"/>
        <v>Ms.Khwankheenee  Saengthong</v>
      </c>
      <c r="K533" s="207" t="str">
        <f t="shared" si="68"/>
        <v>Ms.</v>
      </c>
      <c r="L533" s="208" t="s">
        <v>6259</v>
      </c>
      <c r="M533" s="208" t="s">
        <v>2001</v>
      </c>
      <c r="N533" s="207">
        <v>2</v>
      </c>
      <c r="O533" s="307">
        <v>237081</v>
      </c>
      <c r="P533" s="305">
        <f t="shared" si="69"/>
        <v>38754</v>
      </c>
      <c r="Q533" s="305">
        <f t="shared" ca="1" si="71"/>
        <v>44376</v>
      </c>
      <c r="R533" s="306">
        <f t="shared" ca="1" si="70"/>
        <v>15</v>
      </c>
      <c r="S533" s="308">
        <v>1609900773775</v>
      </c>
      <c r="T533" s="213" t="s">
        <v>6409</v>
      </c>
      <c r="U533" s="207" t="s">
        <v>5227</v>
      </c>
      <c r="V533" s="207"/>
      <c r="X533" s="199">
        <v>1</v>
      </c>
    </row>
    <row r="534" spans="1:24" s="199" customFormat="1" x14ac:dyDescent="0.3">
      <c r="A534" s="207">
        <v>533</v>
      </c>
      <c r="B534" s="207">
        <v>4</v>
      </c>
      <c r="C534" s="207">
        <v>2</v>
      </c>
      <c r="D534" s="207">
        <v>23</v>
      </c>
      <c r="E534" s="207">
        <v>18549</v>
      </c>
      <c r="F534" s="208" t="s">
        <v>676</v>
      </c>
      <c r="G534" s="208" t="s">
        <v>5418</v>
      </c>
      <c r="H534" s="208" t="s">
        <v>1833</v>
      </c>
      <c r="I534" s="208" t="str">
        <f t="shared" si="66"/>
        <v>นางสาวจุฑาทิพย์   อ่ำสงวน</v>
      </c>
      <c r="J534" s="208" t="str">
        <f t="shared" si="67"/>
        <v>Ms.Juthathip  Amsa-nguan</v>
      </c>
      <c r="K534" s="207" t="str">
        <f t="shared" si="68"/>
        <v>Ms.</v>
      </c>
      <c r="L534" s="208" t="s">
        <v>6260</v>
      </c>
      <c r="M534" s="208" t="s">
        <v>6261</v>
      </c>
      <c r="N534" s="207">
        <v>2</v>
      </c>
      <c r="O534" s="307">
        <v>236957</v>
      </c>
      <c r="P534" s="305">
        <f t="shared" si="69"/>
        <v>38630</v>
      </c>
      <c r="Q534" s="305">
        <f t="shared" ca="1" si="71"/>
        <v>44376</v>
      </c>
      <c r="R534" s="306">
        <f t="shared" ca="1" si="70"/>
        <v>15</v>
      </c>
      <c r="S534" s="308">
        <v>1609900757192</v>
      </c>
      <c r="T534" s="213" t="s">
        <v>6409</v>
      </c>
      <c r="U534" s="207" t="s">
        <v>5227</v>
      </c>
      <c r="V534" s="207"/>
      <c r="X534" s="199">
        <v>1</v>
      </c>
    </row>
    <row r="535" spans="1:24" s="199" customFormat="1" x14ac:dyDescent="0.3">
      <c r="A535" s="207">
        <v>534</v>
      </c>
      <c r="B535" s="207">
        <v>4</v>
      </c>
      <c r="C535" s="207">
        <v>2</v>
      </c>
      <c r="D535" s="207">
        <v>24</v>
      </c>
      <c r="E535" s="207">
        <v>18561</v>
      </c>
      <c r="F535" s="208" t="s">
        <v>676</v>
      </c>
      <c r="G535" s="208" t="s">
        <v>5419</v>
      </c>
      <c r="H535" s="208" t="s">
        <v>1840</v>
      </c>
      <c r="I535" s="208" t="str">
        <f t="shared" si="66"/>
        <v>นางสาวสุภาวดี   ปั้นกันอินทร์</v>
      </c>
      <c r="J535" s="208" t="str">
        <f t="shared" si="67"/>
        <v>Ms.Suphawadee  Pankan-in</v>
      </c>
      <c r="K535" s="207" t="str">
        <f t="shared" si="68"/>
        <v>Ms.</v>
      </c>
      <c r="L535" s="208" t="s">
        <v>6262</v>
      </c>
      <c r="M535" s="208" t="s">
        <v>6263</v>
      </c>
      <c r="N535" s="207">
        <v>2</v>
      </c>
      <c r="O535" s="307">
        <v>237120</v>
      </c>
      <c r="P535" s="305">
        <f t="shared" si="69"/>
        <v>38793</v>
      </c>
      <c r="Q535" s="305">
        <f t="shared" ca="1" si="71"/>
        <v>44376</v>
      </c>
      <c r="R535" s="306">
        <f t="shared" ca="1" si="70"/>
        <v>15</v>
      </c>
      <c r="S535" s="308">
        <v>1609900778424</v>
      </c>
      <c r="T535" s="213" t="s">
        <v>6409</v>
      </c>
      <c r="U535" s="207" t="s">
        <v>5227</v>
      </c>
      <c r="V535" s="207"/>
      <c r="X535" s="199">
        <v>1</v>
      </c>
    </row>
    <row r="536" spans="1:24" s="199" customFormat="1" x14ac:dyDescent="0.3">
      <c r="A536" s="207">
        <v>535</v>
      </c>
      <c r="B536" s="207">
        <v>4</v>
      </c>
      <c r="C536" s="207">
        <v>2</v>
      </c>
      <c r="D536" s="207">
        <v>25</v>
      </c>
      <c r="E536" s="207">
        <v>18564</v>
      </c>
      <c r="F536" s="208" t="s">
        <v>676</v>
      </c>
      <c r="G536" s="208" t="s">
        <v>5420</v>
      </c>
      <c r="H536" s="208" t="s">
        <v>1842</v>
      </c>
      <c r="I536" s="208" t="str">
        <f t="shared" si="66"/>
        <v>นางสาวอลินดา     ปัญญา</v>
      </c>
      <c r="J536" s="208" t="str">
        <f t="shared" si="67"/>
        <v>Ms.Alinda  Panya</v>
      </c>
      <c r="K536" s="207" t="str">
        <f t="shared" si="68"/>
        <v>Ms.</v>
      </c>
      <c r="L536" s="208" t="s">
        <v>2011</v>
      </c>
      <c r="M536" s="208" t="s">
        <v>1912</v>
      </c>
      <c r="N536" s="207">
        <v>2</v>
      </c>
      <c r="O536" s="307">
        <v>236788</v>
      </c>
      <c r="P536" s="305">
        <f t="shared" si="69"/>
        <v>38461</v>
      </c>
      <c r="Q536" s="305">
        <f t="shared" ca="1" si="71"/>
        <v>44376</v>
      </c>
      <c r="R536" s="306">
        <f t="shared" ca="1" si="70"/>
        <v>16</v>
      </c>
      <c r="S536" s="308">
        <v>1509966422505</v>
      </c>
      <c r="T536" s="213" t="s">
        <v>6409</v>
      </c>
      <c r="U536" s="207" t="s">
        <v>5227</v>
      </c>
      <c r="V536" s="207"/>
      <c r="X536" s="199">
        <v>1</v>
      </c>
    </row>
    <row r="537" spans="1:24" s="199" customFormat="1" x14ac:dyDescent="0.3">
      <c r="A537" s="207">
        <v>536</v>
      </c>
      <c r="B537" s="207">
        <v>4</v>
      </c>
      <c r="C537" s="207">
        <v>2</v>
      </c>
      <c r="D537" s="207">
        <v>26</v>
      </c>
      <c r="E537" s="207">
        <v>19257</v>
      </c>
      <c r="F537" s="208" t="s">
        <v>676</v>
      </c>
      <c r="G537" s="208" t="s">
        <v>5421</v>
      </c>
      <c r="H537" s="208" t="s">
        <v>4413</v>
      </c>
      <c r="I537" s="208" t="str">
        <f t="shared" si="66"/>
        <v>นางสาวลลิตภัทร     ธะนะสาร</v>
      </c>
      <c r="J537" s="208" t="str">
        <f t="shared" si="67"/>
        <v>Ms.Lalitphat  Thanasarn</v>
      </c>
      <c r="K537" s="207" t="str">
        <f t="shared" si="68"/>
        <v>Ms.</v>
      </c>
      <c r="L537" s="208" t="s">
        <v>4689</v>
      </c>
      <c r="M537" s="208" t="s">
        <v>6264</v>
      </c>
      <c r="N537" s="207">
        <v>2</v>
      </c>
      <c r="O537" s="307">
        <v>236943</v>
      </c>
      <c r="P537" s="305">
        <f t="shared" si="69"/>
        <v>38616</v>
      </c>
      <c r="Q537" s="305">
        <f t="shared" ca="1" si="71"/>
        <v>44376</v>
      </c>
      <c r="R537" s="306">
        <f t="shared" ca="1" si="70"/>
        <v>15</v>
      </c>
      <c r="S537" s="308">
        <v>1309903267637</v>
      </c>
      <c r="T537" s="213" t="s">
        <v>6409</v>
      </c>
      <c r="U537" s="207" t="s">
        <v>5227</v>
      </c>
      <c r="V537" s="207"/>
      <c r="X537" s="199">
        <v>1</v>
      </c>
    </row>
    <row r="538" spans="1:24" s="199" customFormat="1" x14ac:dyDescent="0.3">
      <c r="A538" s="207">
        <v>537</v>
      </c>
      <c r="B538" s="207">
        <v>4</v>
      </c>
      <c r="C538" s="207">
        <v>2</v>
      </c>
      <c r="D538" s="207">
        <v>27</v>
      </c>
      <c r="E538" s="207">
        <v>19416</v>
      </c>
      <c r="F538" s="208" t="s">
        <v>676</v>
      </c>
      <c r="G538" s="208" t="s">
        <v>5422</v>
      </c>
      <c r="H538" s="208" t="s">
        <v>5174</v>
      </c>
      <c r="I538" s="208" t="str">
        <f t="shared" si="66"/>
        <v>นางสาวศิริรัตน์     ช่วงกลาง</v>
      </c>
      <c r="J538" s="208" t="str">
        <f t="shared" si="67"/>
        <v>Ms.Sirirat  Chuangklang</v>
      </c>
      <c r="K538" s="207" t="str">
        <f t="shared" si="68"/>
        <v>Ms.</v>
      </c>
      <c r="L538" s="208" t="s">
        <v>5219</v>
      </c>
      <c r="M538" s="208" t="s">
        <v>6265</v>
      </c>
      <c r="N538" s="207">
        <v>2</v>
      </c>
      <c r="O538" s="307">
        <v>236993</v>
      </c>
      <c r="P538" s="305">
        <f t="shared" si="69"/>
        <v>38666</v>
      </c>
      <c r="Q538" s="305">
        <f t="shared" ca="1" si="71"/>
        <v>44376</v>
      </c>
      <c r="R538" s="306">
        <f t="shared" ca="1" si="70"/>
        <v>15</v>
      </c>
      <c r="S538" s="308">
        <v>1309601136857</v>
      </c>
      <c r="T538" s="213" t="s">
        <v>6409</v>
      </c>
      <c r="U538" s="207" t="s">
        <v>5227</v>
      </c>
      <c r="V538" s="207"/>
      <c r="X538" s="199">
        <v>1</v>
      </c>
    </row>
    <row r="539" spans="1:24" s="199" customFormat="1" x14ac:dyDescent="0.3">
      <c r="A539" s="207">
        <v>538</v>
      </c>
      <c r="B539" s="207">
        <v>4</v>
      </c>
      <c r="C539" s="207">
        <v>2</v>
      </c>
      <c r="D539" s="207">
        <v>28</v>
      </c>
      <c r="E539" s="207">
        <v>19620</v>
      </c>
      <c r="F539" s="208" t="s">
        <v>676</v>
      </c>
      <c r="G539" s="208" t="s">
        <v>5423</v>
      </c>
      <c r="H539" s="208" t="s">
        <v>5424</v>
      </c>
      <c r="I539" s="208" t="str">
        <f t="shared" si="66"/>
        <v>นางสาวน้ำฝน   พัฒนศิริ</v>
      </c>
      <c r="J539" s="208" t="str">
        <f t="shared" si="67"/>
        <v>Ms.Namfon  Phatthanasiri</v>
      </c>
      <c r="K539" s="207" t="str">
        <f t="shared" si="68"/>
        <v>Ms.</v>
      </c>
      <c r="L539" s="208" t="s">
        <v>6266</v>
      </c>
      <c r="M539" s="208" t="s">
        <v>6267</v>
      </c>
      <c r="N539" s="207">
        <v>2</v>
      </c>
      <c r="O539" s="307">
        <v>236960</v>
      </c>
      <c r="P539" s="305">
        <f t="shared" si="69"/>
        <v>38633</v>
      </c>
      <c r="Q539" s="305">
        <f t="shared" ca="1" si="71"/>
        <v>44376</v>
      </c>
      <c r="R539" s="306">
        <f t="shared" ca="1" si="70"/>
        <v>15</v>
      </c>
      <c r="S539" s="308">
        <v>1609900757273</v>
      </c>
      <c r="T539" s="213" t="s">
        <v>6409</v>
      </c>
      <c r="U539" s="207" t="s">
        <v>5227</v>
      </c>
      <c r="V539" s="207"/>
      <c r="X539" s="199">
        <v>1</v>
      </c>
    </row>
    <row r="540" spans="1:24" s="199" customFormat="1" x14ac:dyDescent="0.3">
      <c r="A540" s="207">
        <v>539</v>
      </c>
      <c r="B540" s="207">
        <v>4</v>
      </c>
      <c r="C540" s="207">
        <v>2</v>
      </c>
      <c r="D540" s="207">
        <v>29</v>
      </c>
      <c r="E540" s="207">
        <v>19621</v>
      </c>
      <c r="F540" s="208" t="s">
        <v>676</v>
      </c>
      <c r="G540" s="208" t="s">
        <v>5425</v>
      </c>
      <c r="H540" s="208" t="s">
        <v>5380</v>
      </c>
      <c r="I540" s="208" t="str">
        <f t="shared" si="66"/>
        <v>นางสาวปานทิพย์   บานเพียร</v>
      </c>
      <c r="J540" s="208" t="str">
        <f t="shared" si="67"/>
        <v>Ms.Panthip  Banpian</v>
      </c>
      <c r="K540" s="207" t="str">
        <f t="shared" si="68"/>
        <v>Ms.</v>
      </c>
      <c r="L540" s="208" t="s">
        <v>6268</v>
      </c>
      <c r="M540" s="208" t="s">
        <v>6223</v>
      </c>
      <c r="N540" s="207">
        <v>2</v>
      </c>
      <c r="O540" s="307">
        <v>236507</v>
      </c>
      <c r="P540" s="305">
        <f t="shared" si="69"/>
        <v>38181</v>
      </c>
      <c r="Q540" s="305">
        <f t="shared" ca="1" si="71"/>
        <v>44376</v>
      </c>
      <c r="R540" s="306">
        <f t="shared" ca="1" si="70"/>
        <v>16</v>
      </c>
      <c r="S540" s="308">
        <v>1103703814621</v>
      </c>
      <c r="T540" s="213" t="s">
        <v>6409</v>
      </c>
      <c r="U540" s="207" t="s">
        <v>5227</v>
      </c>
      <c r="V540" s="207"/>
      <c r="X540" s="199">
        <v>1</v>
      </c>
    </row>
    <row r="541" spans="1:24" s="199" customFormat="1" x14ac:dyDescent="0.3">
      <c r="A541" s="207">
        <v>540</v>
      </c>
      <c r="B541" s="207">
        <v>4</v>
      </c>
      <c r="C541" s="207">
        <v>2</v>
      </c>
      <c r="D541" s="207">
        <v>30</v>
      </c>
      <c r="E541" s="207">
        <v>19622</v>
      </c>
      <c r="F541" s="208" t="s">
        <v>676</v>
      </c>
      <c r="G541" s="208" t="s">
        <v>5426</v>
      </c>
      <c r="H541" s="208" t="s">
        <v>5427</v>
      </c>
      <c r="I541" s="208" t="str">
        <f t="shared" si="66"/>
        <v>นางสาวอรอนงค์   ถ้วนคล้าย</v>
      </c>
      <c r="J541" s="208" t="str">
        <f t="shared" si="67"/>
        <v>Ms.Onanong  Thuanklai</v>
      </c>
      <c r="K541" s="207" t="str">
        <f t="shared" si="68"/>
        <v>Ms.</v>
      </c>
      <c r="L541" s="208" t="s">
        <v>6269</v>
      </c>
      <c r="M541" s="208" t="s">
        <v>6270</v>
      </c>
      <c r="N541" s="207">
        <v>2</v>
      </c>
      <c r="O541" s="307">
        <v>236805</v>
      </c>
      <c r="P541" s="305">
        <f t="shared" si="69"/>
        <v>38478</v>
      </c>
      <c r="Q541" s="305">
        <f t="shared" ca="1" si="71"/>
        <v>44376</v>
      </c>
      <c r="R541" s="306">
        <f t="shared" ca="1" si="70"/>
        <v>16</v>
      </c>
      <c r="S541" s="308">
        <v>1609900737612</v>
      </c>
      <c r="T541" s="213" t="s">
        <v>6409</v>
      </c>
      <c r="U541" s="207" t="s">
        <v>5227</v>
      </c>
      <c r="V541" s="207"/>
      <c r="X541" s="199">
        <v>1</v>
      </c>
    </row>
    <row r="542" spans="1:24" s="199" customFormat="1" x14ac:dyDescent="0.3">
      <c r="A542" s="207">
        <v>541</v>
      </c>
      <c r="B542" s="207">
        <v>4</v>
      </c>
      <c r="C542" s="207">
        <v>2</v>
      </c>
      <c r="D542" s="207">
        <v>31</v>
      </c>
      <c r="E542" s="207">
        <v>19623</v>
      </c>
      <c r="F542" s="208" t="s">
        <v>676</v>
      </c>
      <c r="G542" s="208" t="s">
        <v>5428</v>
      </c>
      <c r="H542" s="208" t="s">
        <v>5429</v>
      </c>
      <c r="I542" s="208" t="str">
        <f t="shared" si="66"/>
        <v>นางสาวสุพิชญา   ปาธิชัย</v>
      </c>
      <c r="J542" s="208" t="str">
        <f t="shared" si="67"/>
        <v>Ms.Suphitchaya  Pathichai</v>
      </c>
      <c r="K542" s="207" t="str">
        <f t="shared" si="68"/>
        <v>Ms.</v>
      </c>
      <c r="L542" s="208" t="s">
        <v>6271</v>
      </c>
      <c r="M542" s="208" t="s">
        <v>6272</v>
      </c>
      <c r="N542" s="207">
        <v>2</v>
      </c>
      <c r="O542" s="307">
        <v>237128</v>
      </c>
      <c r="P542" s="305">
        <f t="shared" si="69"/>
        <v>38801</v>
      </c>
      <c r="Q542" s="305">
        <f t="shared" ca="1" si="71"/>
        <v>44376</v>
      </c>
      <c r="R542" s="306">
        <f t="shared" ca="1" si="70"/>
        <v>15</v>
      </c>
      <c r="S542" s="308">
        <v>1104000150291</v>
      </c>
      <c r="T542" s="213" t="s">
        <v>6409</v>
      </c>
      <c r="U542" s="207" t="s">
        <v>5227</v>
      </c>
      <c r="V542" s="207"/>
      <c r="X542" s="199">
        <v>1</v>
      </c>
    </row>
    <row r="543" spans="1:24" s="199" customFormat="1" x14ac:dyDescent="0.3">
      <c r="A543" s="207">
        <v>542</v>
      </c>
      <c r="B543" s="207">
        <v>4</v>
      </c>
      <c r="C543" s="207">
        <v>2</v>
      </c>
      <c r="D543" s="207">
        <v>32</v>
      </c>
      <c r="E543" s="207">
        <v>19624</v>
      </c>
      <c r="F543" s="208" t="s">
        <v>676</v>
      </c>
      <c r="G543" s="208" t="s">
        <v>5430</v>
      </c>
      <c r="H543" s="208" t="s">
        <v>5431</v>
      </c>
      <c r="I543" s="208" t="str">
        <f t="shared" si="66"/>
        <v>นางสาวทิฆัมพร   เทพไพศาล</v>
      </c>
      <c r="J543" s="208" t="str">
        <f t="shared" si="67"/>
        <v>Ms.Thikhamphorn  Thepphaisarn</v>
      </c>
      <c r="K543" s="207" t="str">
        <f t="shared" si="68"/>
        <v>Ms.</v>
      </c>
      <c r="L543" s="208" t="s">
        <v>6273</v>
      </c>
      <c r="M543" s="208" t="s">
        <v>6274</v>
      </c>
      <c r="N543" s="207">
        <v>2</v>
      </c>
      <c r="O543" s="307">
        <v>237074</v>
      </c>
      <c r="P543" s="305">
        <f t="shared" si="69"/>
        <v>38747</v>
      </c>
      <c r="Q543" s="305">
        <f t="shared" ca="1" si="71"/>
        <v>44376</v>
      </c>
      <c r="R543" s="306">
        <f t="shared" ca="1" si="70"/>
        <v>15</v>
      </c>
      <c r="S543" s="308">
        <v>1609900773007</v>
      </c>
      <c r="T543" s="213" t="s">
        <v>6409</v>
      </c>
      <c r="U543" s="207" t="s">
        <v>5227</v>
      </c>
      <c r="V543" s="207"/>
      <c r="X543" s="199">
        <v>1</v>
      </c>
    </row>
    <row r="544" spans="1:24" s="199" customFormat="1" x14ac:dyDescent="0.3">
      <c r="A544" s="207">
        <v>543</v>
      </c>
      <c r="B544" s="207">
        <v>4</v>
      </c>
      <c r="C544" s="207">
        <v>2</v>
      </c>
      <c r="D544" s="207">
        <v>33</v>
      </c>
      <c r="E544" s="207">
        <v>19625</v>
      </c>
      <c r="F544" s="208" t="s">
        <v>676</v>
      </c>
      <c r="G544" s="208" t="s">
        <v>5432</v>
      </c>
      <c r="H544" s="208" t="s">
        <v>5433</v>
      </c>
      <c r="I544" s="208" t="str">
        <f t="shared" si="66"/>
        <v>นางสาวกชกร   แซ่ตัน</v>
      </c>
      <c r="J544" s="208" t="str">
        <f t="shared" si="67"/>
        <v>Ms.Kotchakorn  Saetan</v>
      </c>
      <c r="K544" s="207" t="str">
        <f t="shared" si="68"/>
        <v>Ms.</v>
      </c>
      <c r="L544" s="208" t="s">
        <v>6275</v>
      </c>
      <c r="M544" s="208" t="s">
        <v>6276</v>
      </c>
      <c r="N544" s="207">
        <v>2</v>
      </c>
      <c r="O544" s="307">
        <v>237011</v>
      </c>
      <c r="P544" s="305">
        <f t="shared" si="69"/>
        <v>38684</v>
      </c>
      <c r="Q544" s="305">
        <f t="shared" ca="1" si="71"/>
        <v>44376</v>
      </c>
      <c r="R544" s="306">
        <f t="shared" ca="1" si="70"/>
        <v>15</v>
      </c>
      <c r="S544" s="308">
        <v>1149900911285</v>
      </c>
      <c r="T544" s="213" t="s">
        <v>6409</v>
      </c>
      <c r="U544" s="207" t="s">
        <v>5227</v>
      </c>
      <c r="V544" s="207"/>
      <c r="X544" s="199">
        <v>1</v>
      </c>
    </row>
    <row r="545" spans="1:24" s="199" customFormat="1" x14ac:dyDescent="0.3">
      <c r="A545" s="207">
        <v>544</v>
      </c>
      <c r="B545" s="207">
        <v>4</v>
      </c>
      <c r="C545" s="207">
        <v>2</v>
      </c>
      <c r="D545" s="207">
        <v>34</v>
      </c>
      <c r="E545" s="207">
        <v>19626</v>
      </c>
      <c r="F545" s="208" t="s">
        <v>676</v>
      </c>
      <c r="G545" s="208" t="s">
        <v>5434</v>
      </c>
      <c r="H545" s="208" t="s">
        <v>5435</v>
      </c>
      <c r="I545" s="208" t="str">
        <f t="shared" si="66"/>
        <v>นางสาวพัชราภรณ์   คงฤทธิ์</v>
      </c>
      <c r="J545" s="208" t="str">
        <f t="shared" si="67"/>
        <v>Ms.Phatcharaphorn  Khongrit</v>
      </c>
      <c r="K545" s="207" t="str">
        <f t="shared" si="68"/>
        <v>Ms.</v>
      </c>
      <c r="L545" s="208" t="s">
        <v>6277</v>
      </c>
      <c r="M545" s="208" t="s">
        <v>6278</v>
      </c>
      <c r="N545" s="207">
        <v>2</v>
      </c>
      <c r="O545" s="307">
        <v>236941</v>
      </c>
      <c r="P545" s="305">
        <f t="shared" si="69"/>
        <v>38614</v>
      </c>
      <c r="Q545" s="305">
        <f t="shared" ca="1" si="71"/>
        <v>44376</v>
      </c>
      <c r="R545" s="306">
        <f t="shared" ca="1" si="70"/>
        <v>15</v>
      </c>
      <c r="S545" s="308">
        <v>1160301300124</v>
      </c>
      <c r="T545" s="213" t="s">
        <v>6409</v>
      </c>
      <c r="U545" s="207" t="s">
        <v>5227</v>
      </c>
      <c r="V545" s="207"/>
      <c r="X545" s="199">
        <v>1</v>
      </c>
    </row>
    <row r="546" spans="1:24" s="199" customFormat="1" x14ac:dyDescent="0.3">
      <c r="A546" s="207">
        <v>545</v>
      </c>
      <c r="B546" s="207">
        <v>4</v>
      </c>
      <c r="C546" s="207">
        <v>2</v>
      </c>
      <c r="D546" s="207">
        <v>35</v>
      </c>
      <c r="E546" s="207">
        <v>19627</v>
      </c>
      <c r="F546" s="208" t="s">
        <v>676</v>
      </c>
      <c r="G546" s="208" t="s">
        <v>5436</v>
      </c>
      <c r="H546" s="208" t="s">
        <v>5437</v>
      </c>
      <c r="I546" s="208" t="str">
        <f t="shared" si="66"/>
        <v>นางสาวกนกวรรณ   แก้วบัวดี</v>
      </c>
      <c r="J546" s="208" t="str">
        <f t="shared" si="67"/>
        <v>Ms.Kanokwan  Kaewbuadee</v>
      </c>
      <c r="K546" s="207" t="str">
        <f t="shared" si="68"/>
        <v>Ms.</v>
      </c>
      <c r="L546" s="208" t="s">
        <v>1931</v>
      </c>
      <c r="M546" s="208" t="s">
        <v>6279</v>
      </c>
      <c r="N546" s="207">
        <v>2</v>
      </c>
      <c r="O546" s="307">
        <v>236924</v>
      </c>
      <c r="P546" s="305">
        <f t="shared" si="69"/>
        <v>38597</v>
      </c>
      <c r="Q546" s="305">
        <f t="shared" ca="1" si="71"/>
        <v>44376</v>
      </c>
      <c r="R546" s="306">
        <f t="shared" ca="1" si="70"/>
        <v>15</v>
      </c>
      <c r="S546" s="308">
        <v>1609900751968</v>
      </c>
      <c r="T546" s="213" t="s">
        <v>6409</v>
      </c>
      <c r="U546" s="207" t="s">
        <v>5227</v>
      </c>
      <c r="V546" s="207"/>
      <c r="X546" s="199">
        <v>1</v>
      </c>
    </row>
    <row r="547" spans="1:24" s="199" customFormat="1" x14ac:dyDescent="0.3">
      <c r="A547" s="207">
        <v>546</v>
      </c>
      <c r="B547" s="207">
        <v>4</v>
      </c>
      <c r="C547" s="207">
        <v>2</v>
      </c>
      <c r="D547" s="207">
        <v>36</v>
      </c>
      <c r="E547" s="207">
        <v>19628</v>
      </c>
      <c r="F547" s="208" t="s">
        <v>676</v>
      </c>
      <c r="G547" s="208" t="s">
        <v>5438</v>
      </c>
      <c r="H547" s="208" t="s">
        <v>5439</v>
      </c>
      <c r="I547" s="208" t="str">
        <f t="shared" si="66"/>
        <v>นางสาวนุชนาถ   บุญสิงห์</v>
      </c>
      <c r="J547" s="208" t="str">
        <f t="shared" si="67"/>
        <v>Ms.Nootchanart  Boonsing</v>
      </c>
      <c r="K547" s="207" t="str">
        <f t="shared" si="68"/>
        <v>Ms.</v>
      </c>
      <c r="L547" s="208" t="s">
        <v>6280</v>
      </c>
      <c r="M547" s="208" t="s">
        <v>6281</v>
      </c>
      <c r="N547" s="207">
        <v>2</v>
      </c>
      <c r="O547" s="307">
        <v>236941</v>
      </c>
      <c r="P547" s="305">
        <f t="shared" si="69"/>
        <v>38614</v>
      </c>
      <c r="Q547" s="305">
        <f t="shared" ca="1" si="71"/>
        <v>44376</v>
      </c>
      <c r="R547" s="306">
        <f t="shared" ca="1" si="70"/>
        <v>15</v>
      </c>
      <c r="S547" s="308">
        <v>1609900754851</v>
      </c>
      <c r="T547" s="213" t="s">
        <v>6409</v>
      </c>
      <c r="U547" s="207" t="s">
        <v>5227</v>
      </c>
      <c r="V547" s="207"/>
      <c r="X547" s="199">
        <v>1</v>
      </c>
    </row>
    <row r="548" spans="1:24" s="199" customFormat="1" x14ac:dyDescent="0.3">
      <c r="A548" s="207">
        <v>547</v>
      </c>
      <c r="B548" s="207">
        <v>4</v>
      </c>
      <c r="C548" s="207">
        <v>2</v>
      </c>
      <c r="D548" s="207">
        <v>37</v>
      </c>
      <c r="E548" s="207">
        <v>19629</v>
      </c>
      <c r="F548" s="208" t="s">
        <v>676</v>
      </c>
      <c r="G548" s="208" t="s">
        <v>5440</v>
      </c>
      <c r="H548" s="208" t="s">
        <v>5439</v>
      </c>
      <c r="I548" s="208" t="str">
        <f t="shared" si="66"/>
        <v>นางสาวศิริรัตน์   บุญสิงห์</v>
      </c>
      <c r="J548" s="208" t="str">
        <f t="shared" si="67"/>
        <v>Ms.Sirirat  Boonsing</v>
      </c>
      <c r="K548" s="207" t="str">
        <f t="shared" si="68"/>
        <v>Ms.</v>
      </c>
      <c r="L548" s="208" t="s">
        <v>5219</v>
      </c>
      <c r="M548" s="208" t="s">
        <v>6281</v>
      </c>
      <c r="N548" s="207">
        <v>2</v>
      </c>
      <c r="O548" s="307">
        <v>236978</v>
      </c>
      <c r="P548" s="305">
        <f t="shared" si="69"/>
        <v>38651</v>
      </c>
      <c r="Q548" s="305">
        <f t="shared" ca="1" si="71"/>
        <v>44376</v>
      </c>
      <c r="R548" s="306">
        <f t="shared" ca="1" si="70"/>
        <v>15</v>
      </c>
      <c r="S548" s="308">
        <v>1609900760428</v>
      </c>
      <c r="T548" s="213" t="s">
        <v>6409</v>
      </c>
      <c r="U548" s="207" t="s">
        <v>5227</v>
      </c>
      <c r="V548" s="207"/>
      <c r="X548" s="199">
        <v>1</v>
      </c>
    </row>
    <row r="549" spans="1:24" s="199" customFormat="1" x14ac:dyDescent="0.3">
      <c r="A549" s="207">
        <v>548</v>
      </c>
      <c r="B549" s="207">
        <v>4</v>
      </c>
      <c r="C549" s="207">
        <v>2</v>
      </c>
      <c r="D549" s="207">
        <v>38</v>
      </c>
      <c r="E549" s="207">
        <v>19698</v>
      </c>
      <c r="F549" s="208" t="s">
        <v>676</v>
      </c>
      <c r="G549" s="208" t="s">
        <v>5849</v>
      </c>
      <c r="H549" s="208" t="s">
        <v>5850</v>
      </c>
      <c r="I549" s="208" t="str">
        <f t="shared" si="66"/>
        <v>นางสาวชนากานต์  มากทรัพย์</v>
      </c>
      <c r="J549" s="208" t="str">
        <f t="shared" si="67"/>
        <v>Ms.Chanakarn  Maksap</v>
      </c>
      <c r="K549" s="207" t="str">
        <f t="shared" si="68"/>
        <v>Ms.</v>
      </c>
      <c r="L549" s="208" t="s">
        <v>6282</v>
      </c>
      <c r="M549" s="208" t="s">
        <v>6283</v>
      </c>
      <c r="N549" s="207">
        <v>2</v>
      </c>
      <c r="O549" s="307">
        <v>237057</v>
      </c>
      <c r="P549" s="305">
        <f t="shared" si="69"/>
        <v>38730</v>
      </c>
      <c r="Q549" s="305">
        <f t="shared" ca="1" si="71"/>
        <v>44376</v>
      </c>
      <c r="R549" s="306">
        <f t="shared" ca="1" si="70"/>
        <v>15</v>
      </c>
      <c r="S549" s="308">
        <v>1609900770997</v>
      </c>
      <c r="T549" s="213" t="s">
        <v>6409</v>
      </c>
      <c r="U549" s="207" t="s">
        <v>5227</v>
      </c>
      <c r="V549" s="207"/>
      <c r="X549" s="199">
        <v>1</v>
      </c>
    </row>
    <row r="550" spans="1:24" s="199" customFormat="1" x14ac:dyDescent="0.3">
      <c r="A550" s="207">
        <v>549</v>
      </c>
      <c r="B550" s="207">
        <v>4</v>
      </c>
      <c r="C550" s="207">
        <v>2</v>
      </c>
      <c r="D550" s="207">
        <v>39</v>
      </c>
      <c r="E550" s="207">
        <v>19699</v>
      </c>
      <c r="F550" s="208" t="s">
        <v>676</v>
      </c>
      <c r="G550" s="208" t="s">
        <v>5853</v>
      </c>
      <c r="H550" s="208" t="s">
        <v>5851</v>
      </c>
      <c r="I550" s="208" t="str">
        <f t="shared" si="66"/>
        <v>นางสาววิภาวรรณ  เม่นประวัติ</v>
      </c>
      <c r="J550" s="208" t="str">
        <f t="shared" si="67"/>
        <v>Ms.Wiphawan  Menprawat</v>
      </c>
      <c r="K550" s="207" t="str">
        <f t="shared" si="68"/>
        <v>Ms.</v>
      </c>
      <c r="L550" s="208" t="s">
        <v>6284</v>
      </c>
      <c r="M550" s="208" t="s">
        <v>6285</v>
      </c>
      <c r="N550" s="207">
        <v>2</v>
      </c>
      <c r="O550" s="307">
        <v>236847</v>
      </c>
      <c r="P550" s="305">
        <f t="shared" si="69"/>
        <v>38520</v>
      </c>
      <c r="Q550" s="305">
        <f t="shared" ca="1" si="71"/>
        <v>44376</v>
      </c>
      <c r="R550" s="306">
        <f t="shared" ca="1" si="70"/>
        <v>16</v>
      </c>
      <c r="S550" s="308">
        <v>1609900742365</v>
      </c>
      <c r="T550" s="213" t="s">
        <v>6409</v>
      </c>
      <c r="U550" s="207" t="s">
        <v>5227</v>
      </c>
      <c r="V550" s="207"/>
      <c r="X550" s="199">
        <v>1</v>
      </c>
    </row>
    <row r="551" spans="1:24" s="199" customFormat="1" x14ac:dyDescent="0.3">
      <c r="A551" s="207">
        <v>550</v>
      </c>
      <c r="B551" s="207">
        <v>4</v>
      </c>
      <c r="C551" s="207">
        <v>2</v>
      </c>
      <c r="D551" s="207">
        <v>40</v>
      </c>
      <c r="E551" s="207">
        <v>19700</v>
      </c>
      <c r="F551" s="208" t="s">
        <v>676</v>
      </c>
      <c r="G551" s="208" t="s">
        <v>5854</v>
      </c>
      <c r="H551" s="208" t="s">
        <v>5852</v>
      </c>
      <c r="I551" s="208" t="str">
        <f t="shared" si="66"/>
        <v>นางสาวยมุนา  หัทยานันท์</v>
      </c>
      <c r="J551" s="208" t="str">
        <f t="shared" si="67"/>
        <v>Ms.Yamuna  Hatthayanan</v>
      </c>
      <c r="K551" s="207" t="str">
        <f t="shared" si="68"/>
        <v>Ms.</v>
      </c>
      <c r="L551" s="208" t="s">
        <v>6286</v>
      </c>
      <c r="M551" s="208" t="s">
        <v>6287</v>
      </c>
      <c r="N551" s="207">
        <v>2</v>
      </c>
      <c r="O551" s="307">
        <v>236891</v>
      </c>
      <c r="P551" s="305">
        <f t="shared" si="69"/>
        <v>38564</v>
      </c>
      <c r="Q551" s="305">
        <f t="shared" ca="1" si="71"/>
        <v>44376</v>
      </c>
      <c r="R551" s="306">
        <f t="shared" ca="1" si="70"/>
        <v>15</v>
      </c>
      <c r="S551" s="308">
        <v>1600101988021</v>
      </c>
      <c r="T551" s="213" t="s">
        <v>6409</v>
      </c>
      <c r="U551" s="207" t="s">
        <v>5227</v>
      </c>
      <c r="V551" s="207"/>
      <c r="X551" s="199">
        <v>1</v>
      </c>
    </row>
    <row r="552" spans="1:24" s="199" customFormat="1" x14ac:dyDescent="0.3">
      <c r="A552" s="207">
        <v>551</v>
      </c>
      <c r="B552" s="207">
        <v>4</v>
      </c>
      <c r="C552" s="207">
        <v>2</v>
      </c>
      <c r="D552" s="207">
        <v>41</v>
      </c>
      <c r="E552" s="207">
        <v>19701</v>
      </c>
      <c r="F552" s="208" t="s">
        <v>676</v>
      </c>
      <c r="G552" s="208" t="s">
        <v>5855</v>
      </c>
      <c r="H552" s="208" t="s">
        <v>5856</v>
      </c>
      <c r="I552" s="208" t="str">
        <f t="shared" si="66"/>
        <v>นางสาวอริตา  ขวาวุ่นหล้า</v>
      </c>
      <c r="J552" s="208" t="str">
        <f t="shared" si="67"/>
        <v>Ms.Arita  Kwawunla</v>
      </c>
      <c r="K552" s="207" t="str">
        <f t="shared" si="68"/>
        <v>Ms.</v>
      </c>
      <c r="L552" s="208" t="s">
        <v>6288</v>
      </c>
      <c r="M552" s="208" t="s">
        <v>6289</v>
      </c>
      <c r="N552" s="207">
        <v>2</v>
      </c>
      <c r="O552" s="307">
        <v>237002</v>
      </c>
      <c r="P552" s="305">
        <f t="shared" si="69"/>
        <v>38675</v>
      </c>
      <c r="Q552" s="305">
        <f t="shared" ca="1" si="71"/>
        <v>44376</v>
      </c>
      <c r="R552" s="306">
        <f t="shared" ca="1" si="70"/>
        <v>15</v>
      </c>
      <c r="S552" s="308">
        <v>1609900763818</v>
      </c>
      <c r="T552" s="213" t="s">
        <v>6409</v>
      </c>
      <c r="U552" s="207" t="s">
        <v>5227</v>
      </c>
      <c r="V552" s="207"/>
      <c r="X552" s="199">
        <v>1</v>
      </c>
    </row>
    <row r="553" spans="1:24" s="199" customFormat="1" x14ac:dyDescent="0.3">
      <c r="A553" s="207">
        <v>552</v>
      </c>
      <c r="B553" s="207">
        <v>4</v>
      </c>
      <c r="C553" s="207">
        <v>2</v>
      </c>
      <c r="D553" s="207">
        <v>42</v>
      </c>
      <c r="E553" s="207">
        <v>19703</v>
      </c>
      <c r="F553" s="208" t="s">
        <v>676</v>
      </c>
      <c r="G553" s="208" t="s">
        <v>1836</v>
      </c>
      <c r="H553" s="208" t="s">
        <v>1837</v>
      </c>
      <c r="I553" s="208" t="str">
        <f t="shared" si="66"/>
        <v>นางสาวศิรินทิพย์  ทับเงิน</v>
      </c>
      <c r="J553" s="208" t="str">
        <f t="shared" si="67"/>
        <v>Ms.Sirinthip  Thab-ngern</v>
      </c>
      <c r="K553" s="207" t="str">
        <f t="shared" si="68"/>
        <v>Ms.</v>
      </c>
      <c r="L553" s="208" t="s">
        <v>2007</v>
      </c>
      <c r="M553" s="208" t="s">
        <v>6290</v>
      </c>
      <c r="N553" s="207">
        <v>2</v>
      </c>
      <c r="O553" s="307">
        <v>237056</v>
      </c>
      <c r="P553" s="305">
        <f t="shared" si="69"/>
        <v>38729</v>
      </c>
      <c r="Q553" s="305">
        <f t="shared" ca="1" si="71"/>
        <v>44376</v>
      </c>
      <c r="R553" s="306">
        <f t="shared" ca="1" si="70"/>
        <v>15</v>
      </c>
      <c r="S553" s="308">
        <v>1270400143883</v>
      </c>
      <c r="T553" s="213" t="s">
        <v>6409</v>
      </c>
      <c r="U553" s="207" t="s">
        <v>5227</v>
      </c>
      <c r="V553" s="207"/>
      <c r="X553" s="199">
        <v>1</v>
      </c>
    </row>
    <row r="554" spans="1:24" s="199" customFormat="1" x14ac:dyDescent="0.3">
      <c r="A554" s="207">
        <v>553</v>
      </c>
      <c r="B554" s="207">
        <v>4</v>
      </c>
      <c r="C554" s="207">
        <v>2</v>
      </c>
      <c r="D554" s="207">
        <v>43</v>
      </c>
      <c r="E554" s="207">
        <v>19707</v>
      </c>
      <c r="F554" s="208" t="s">
        <v>676</v>
      </c>
      <c r="G554" s="208" t="s">
        <v>5865</v>
      </c>
      <c r="H554" s="208" t="s">
        <v>5866</v>
      </c>
      <c r="I554" s="208" t="str">
        <f t="shared" si="66"/>
        <v>นางสาวพิชญา  ดำสนิท</v>
      </c>
      <c r="J554" s="208" t="str">
        <f t="shared" si="67"/>
        <v>Ms.Phitchaya  Damsanit</v>
      </c>
      <c r="K554" s="207" t="str">
        <f t="shared" si="68"/>
        <v>Ms.</v>
      </c>
      <c r="L554" s="208" t="s">
        <v>6291</v>
      </c>
      <c r="M554" s="208" t="s">
        <v>6292</v>
      </c>
      <c r="N554" s="207">
        <v>2</v>
      </c>
      <c r="O554" s="307">
        <v>236853</v>
      </c>
      <c r="P554" s="305">
        <f t="shared" si="69"/>
        <v>38526</v>
      </c>
      <c r="Q554" s="305">
        <f t="shared" ca="1" si="71"/>
        <v>44376</v>
      </c>
      <c r="R554" s="306">
        <f t="shared" ca="1" si="70"/>
        <v>16</v>
      </c>
      <c r="S554" s="308">
        <v>1601101405697</v>
      </c>
      <c r="T554" s="213" t="s">
        <v>6409</v>
      </c>
      <c r="U554" s="207" t="s">
        <v>5227</v>
      </c>
      <c r="V554" s="207"/>
      <c r="X554" s="199">
        <v>1</v>
      </c>
    </row>
    <row r="555" spans="1:24" s="199" customFormat="1" x14ac:dyDescent="0.3">
      <c r="A555" s="207">
        <v>554</v>
      </c>
      <c r="B555" s="207">
        <v>4</v>
      </c>
      <c r="C555" s="207">
        <v>2</v>
      </c>
      <c r="D555" s="207">
        <v>44</v>
      </c>
      <c r="E555" s="207">
        <v>19710</v>
      </c>
      <c r="F555" s="208" t="s">
        <v>676</v>
      </c>
      <c r="G555" s="208" t="s">
        <v>5944</v>
      </c>
      <c r="H555" s="208" t="s">
        <v>5945</v>
      </c>
      <c r="I555" s="208" t="str">
        <f t="shared" si="66"/>
        <v>นางสาวภัชราภรณ์  เข้าโต</v>
      </c>
      <c r="J555" s="208" t="str">
        <f t="shared" si="67"/>
        <v>Ms.Phatcharaphorn  Khaoto</v>
      </c>
      <c r="K555" s="207" t="str">
        <f t="shared" si="68"/>
        <v>Ms.</v>
      </c>
      <c r="L555" s="208" t="s">
        <v>6277</v>
      </c>
      <c r="M555" s="208" t="s">
        <v>6293</v>
      </c>
      <c r="N555" s="207">
        <v>2</v>
      </c>
      <c r="O555" s="307">
        <v>237011</v>
      </c>
      <c r="P555" s="305">
        <f t="shared" si="69"/>
        <v>38684</v>
      </c>
      <c r="Q555" s="305">
        <f t="shared" ca="1" si="71"/>
        <v>44376</v>
      </c>
      <c r="R555" s="306">
        <f t="shared" ca="1" si="70"/>
        <v>15</v>
      </c>
      <c r="S555" s="308">
        <v>1600101994934</v>
      </c>
      <c r="T555" s="213" t="s">
        <v>6409</v>
      </c>
      <c r="U555" s="207" t="s">
        <v>5227</v>
      </c>
      <c r="V555" s="207"/>
      <c r="X555" s="199">
        <v>1</v>
      </c>
    </row>
    <row r="556" spans="1:24" s="199" customFormat="1" x14ac:dyDescent="0.3">
      <c r="A556" s="207">
        <v>555</v>
      </c>
      <c r="B556" s="207">
        <v>4</v>
      </c>
      <c r="C556" s="207">
        <v>2</v>
      </c>
      <c r="D556" s="207">
        <v>45</v>
      </c>
      <c r="E556" s="207">
        <v>19711</v>
      </c>
      <c r="F556" s="208" t="s">
        <v>676</v>
      </c>
      <c r="G556" s="208" t="s">
        <v>5</v>
      </c>
      <c r="H556" s="208" t="s">
        <v>188</v>
      </c>
      <c r="I556" s="208" t="str">
        <f t="shared" si="66"/>
        <v>นางสาวกัญญารัตน์  มั่นใจ</v>
      </c>
      <c r="J556" s="208" t="str">
        <f t="shared" si="67"/>
        <v>Ms.Kanyarat  Manjai</v>
      </c>
      <c r="K556" s="207" t="str">
        <f t="shared" si="68"/>
        <v>Ms.</v>
      </c>
      <c r="L556" s="208" t="s">
        <v>1710</v>
      </c>
      <c r="M556" s="208" t="s">
        <v>6238</v>
      </c>
      <c r="N556" s="207">
        <v>2</v>
      </c>
      <c r="O556" s="307">
        <v>237142</v>
      </c>
      <c r="P556" s="305">
        <f t="shared" si="69"/>
        <v>38815</v>
      </c>
      <c r="Q556" s="305">
        <f t="shared" ca="1" si="71"/>
        <v>44376</v>
      </c>
      <c r="R556" s="306">
        <f t="shared" ca="1" si="70"/>
        <v>15</v>
      </c>
      <c r="S556" s="308">
        <v>1608800031954</v>
      </c>
      <c r="T556" s="213" t="s">
        <v>6409</v>
      </c>
      <c r="U556" s="207" t="s">
        <v>5227</v>
      </c>
      <c r="V556" s="207"/>
      <c r="X556" s="199">
        <v>1</v>
      </c>
    </row>
    <row r="557" spans="1:24" s="199" customFormat="1" x14ac:dyDescent="0.3">
      <c r="A557" s="207">
        <v>556</v>
      </c>
      <c r="B557" s="207">
        <v>4</v>
      </c>
      <c r="C557" s="207">
        <v>2</v>
      </c>
      <c r="D557" s="207">
        <v>46</v>
      </c>
      <c r="E557" s="207">
        <v>19712</v>
      </c>
      <c r="F557" s="208" t="s">
        <v>676</v>
      </c>
      <c r="G557" s="208" t="s">
        <v>5946</v>
      </c>
      <c r="H557" s="208" t="s">
        <v>5947</v>
      </c>
      <c r="I557" s="208" t="str">
        <f t="shared" si="66"/>
        <v>นางสาวพรรณิภา  รอดเจริญ</v>
      </c>
      <c r="J557" s="208" t="str">
        <f t="shared" si="67"/>
        <v>Ms.Phannipha  Rodjaroen</v>
      </c>
      <c r="K557" s="207" t="str">
        <f t="shared" si="68"/>
        <v>Ms.</v>
      </c>
      <c r="L557" s="208" t="s">
        <v>6294</v>
      </c>
      <c r="M557" s="208" t="s">
        <v>6295</v>
      </c>
      <c r="N557" s="207">
        <v>2</v>
      </c>
      <c r="O557" s="307">
        <v>237099</v>
      </c>
      <c r="P557" s="305">
        <f t="shared" si="69"/>
        <v>38772</v>
      </c>
      <c r="Q557" s="305">
        <f t="shared" ca="1" si="71"/>
        <v>44376</v>
      </c>
      <c r="R557" s="306">
        <f t="shared" ca="1" si="70"/>
        <v>15</v>
      </c>
      <c r="S557" s="308">
        <v>1102300116003</v>
      </c>
      <c r="T557" s="213" t="s">
        <v>6409</v>
      </c>
      <c r="U557" s="207" t="s">
        <v>5227</v>
      </c>
      <c r="V557" s="207"/>
      <c r="X557" s="199">
        <v>1</v>
      </c>
    </row>
    <row r="558" spans="1:24" s="199" customFormat="1" x14ac:dyDescent="0.3">
      <c r="A558" s="207">
        <v>557</v>
      </c>
      <c r="B558" s="207">
        <v>4</v>
      </c>
      <c r="C558" s="207">
        <v>2</v>
      </c>
      <c r="D558" s="207">
        <v>47</v>
      </c>
      <c r="E558" s="207">
        <v>19715</v>
      </c>
      <c r="F558" s="208" t="s">
        <v>676</v>
      </c>
      <c r="G558" s="208" t="s">
        <v>5950</v>
      </c>
      <c r="H558" s="208" t="s">
        <v>5951</v>
      </c>
      <c r="I558" s="208" t="str">
        <f t="shared" si="66"/>
        <v>นางสาววรรธมน  มีโชค</v>
      </c>
      <c r="J558" s="208" t="str">
        <f t="shared" si="67"/>
        <v>Ms.Watthamon  Meechok</v>
      </c>
      <c r="K558" s="207" t="str">
        <f t="shared" si="68"/>
        <v>Ms.</v>
      </c>
      <c r="L558" s="208" t="s">
        <v>6296</v>
      </c>
      <c r="M558" s="208" t="s">
        <v>6297</v>
      </c>
      <c r="N558" s="207">
        <v>2</v>
      </c>
      <c r="O558" s="307">
        <v>236892</v>
      </c>
      <c r="P558" s="305">
        <f t="shared" si="69"/>
        <v>38565</v>
      </c>
      <c r="Q558" s="305">
        <f t="shared" ca="1" si="71"/>
        <v>44376</v>
      </c>
      <c r="R558" s="306">
        <f t="shared" ca="1" si="70"/>
        <v>15</v>
      </c>
      <c r="S558" s="308">
        <v>1609900747821</v>
      </c>
      <c r="T558" s="213" t="s">
        <v>6409</v>
      </c>
      <c r="U558" s="207" t="s">
        <v>5227</v>
      </c>
      <c r="V558" s="207"/>
      <c r="X558" s="199">
        <v>1</v>
      </c>
    </row>
    <row r="559" spans="1:24" s="199" customFormat="1" x14ac:dyDescent="0.3">
      <c r="A559" s="207">
        <v>558</v>
      </c>
      <c r="B559" s="207">
        <v>4</v>
      </c>
      <c r="C559" s="207">
        <v>2</v>
      </c>
      <c r="D559" s="207">
        <v>48</v>
      </c>
      <c r="E559" s="207">
        <v>19716</v>
      </c>
      <c r="F559" s="208" t="s">
        <v>676</v>
      </c>
      <c r="G559" s="208" t="s">
        <v>6221</v>
      </c>
      <c r="H559" s="208" t="s">
        <v>6222</v>
      </c>
      <c r="I559" s="208" t="str">
        <f t="shared" si="66"/>
        <v>นางสาวอนุทิดา  พรมสูตร</v>
      </c>
      <c r="J559" s="208" t="str">
        <f t="shared" si="67"/>
        <v>Ms.Anuthida  Phromsoot</v>
      </c>
      <c r="K559" s="207" t="str">
        <f t="shared" si="68"/>
        <v>Ms.</v>
      </c>
      <c r="L559" s="208" t="s">
        <v>6298</v>
      </c>
      <c r="M559" s="208" t="s">
        <v>6299</v>
      </c>
      <c r="N559" s="207">
        <v>2</v>
      </c>
      <c r="O559" s="307">
        <v>236869</v>
      </c>
      <c r="P559" s="305">
        <f t="shared" si="69"/>
        <v>38542</v>
      </c>
      <c r="Q559" s="305">
        <f t="shared" ca="1" si="71"/>
        <v>44376</v>
      </c>
      <c r="R559" s="306">
        <f t="shared" ca="1" si="70"/>
        <v>15</v>
      </c>
      <c r="S559" s="308">
        <v>1139400012851</v>
      </c>
      <c r="T559" s="213" t="s">
        <v>6409</v>
      </c>
      <c r="U559" s="207" t="s">
        <v>5227</v>
      </c>
      <c r="V559" s="207"/>
      <c r="X559" s="199">
        <v>1</v>
      </c>
    </row>
    <row r="560" spans="1:24" s="199" customFormat="1" x14ac:dyDescent="0.3">
      <c r="A560" s="207">
        <v>559</v>
      </c>
      <c r="B560" s="207">
        <v>4</v>
      </c>
      <c r="C560" s="207">
        <v>2</v>
      </c>
      <c r="D560" s="207">
        <v>49</v>
      </c>
      <c r="E560" s="207">
        <v>19719</v>
      </c>
      <c r="F560" s="208" t="s">
        <v>676</v>
      </c>
      <c r="G560" s="208" t="s">
        <v>6415</v>
      </c>
      <c r="H560" s="208" t="s">
        <v>6418</v>
      </c>
      <c r="I560" s="208" t="str">
        <f t="shared" si="66"/>
        <v>นางสาวปพิชญา  เกิดแดง</v>
      </c>
      <c r="J560" s="208" t="str">
        <f t="shared" si="67"/>
        <v>Ms.Paphitchaya  Kerddaeng</v>
      </c>
      <c r="K560" s="207" t="str">
        <f t="shared" si="68"/>
        <v>Ms.</v>
      </c>
      <c r="L560" s="208" t="s">
        <v>6416</v>
      </c>
      <c r="M560" s="208" t="s">
        <v>6417</v>
      </c>
      <c r="N560" s="207">
        <v>2</v>
      </c>
      <c r="O560" s="307">
        <v>236945</v>
      </c>
      <c r="P560" s="305">
        <f t="shared" si="69"/>
        <v>38618</v>
      </c>
      <c r="Q560" s="305">
        <f t="shared" ca="1" si="71"/>
        <v>44376</v>
      </c>
      <c r="R560" s="306">
        <f t="shared" ca="1" si="70"/>
        <v>15</v>
      </c>
      <c r="S560" s="308">
        <v>1600101991293</v>
      </c>
      <c r="T560" s="213" t="s">
        <v>6409</v>
      </c>
      <c r="U560" s="207" t="s">
        <v>5227</v>
      </c>
      <c r="V560" s="207"/>
      <c r="X560" s="199">
        <v>1</v>
      </c>
    </row>
    <row r="561" spans="1:24" s="199" customFormat="1" x14ac:dyDescent="0.3">
      <c r="A561" s="207">
        <v>560</v>
      </c>
      <c r="B561" s="207">
        <v>4</v>
      </c>
      <c r="C561" s="207">
        <v>3</v>
      </c>
      <c r="D561" s="207">
        <v>1</v>
      </c>
      <c r="E561" s="207">
        <v>18465</v>
      </c>
      <c r="F561" s="208" t="s">
        <v>436</v>
      </c>
      <c r="G561" s="208" t="s">
        <v>5441</v>
      </c>
      <c r="H561" s="208" t="s">
        <v>1945</v>
      </c>
      <c r="I561" s="208" t="str">
        <f t="shared" si="66"/>
        <v>นายสุทธิพงษ์     เหน่งเพ็ชร์</v>
      </c>
      <c r="J561" s="208" t="str">
        <f t="shared" si="67"/>
        <v>Mr.Sutthiphong  Nengphet</v>
      </c>
      <c r="K561" s="207" t="str">
        <f t="shared" si="68"/>
        <v>Mr.</v>
      </c>
      <c r="L561" s="208" t="s">
        <v>1946</v>
      </c>
      <c r="M561" s="208" t="s">
        <v>1947</v>
      </c>
      <c r="N561" s="207">
        <v>1</v>
      </c>
      <c r="O561" s="307">
        <v>236891</v>
      </c>
      <c r="P561" s="305">
        <f t="shared" si="69"/>
        <v>38564</v>
      </c>
      <c r="Q561" s="305">
        <f t="shared" ca="1" si="71"/>
        <v>44376</v>
      </c>
      <c r="R561" s="306">
        <f t="shared" ca="1" si="70"/>
        <v>15</v>
      </c>
      <c r="S561" s="308">
        <v>1140601259880</v>
      </c>
      <c r="T561" s="213" t="s">
        <v>6500</v>
      </c>
      <c r="U561" s="207" t="s">
        <v>5228</v>
      </c>
      <c r="V561" s="207"/>
      <c r="X561" s="199">
        <v>1</v>
      </c>
    </row>
    <row r="562" spans="1:24" s="199" customFormat="1" x14ac:dyDescent="0.3">
      <c r="A562" s="207">
        <v>561</v>
      </c>
      <c r="B562" s="207">
        <v>4</v>
      </c>
      <c r="C562" s="207">
        <v>3</v>
      </c>
      <c r="D562" s="207">
        <v>2</v>
      </c>
      <c r="E562" s="207">
        <v>18489</v>
      </c>
      <c r="F562" s="208" t="s">
        <v>436</v>
      </c>
      <c r="G562" s="208" t="s">
        <v>5442</v>
      </c>
      <c r="H562" s="208" t="s">
        <v>1792</v>
      </c>
      <c r="I562" s="208" t="str">
        <f t="shared" si="66"/>
        <v>นายชัชวาล   ทองปาน</v>
      </c>
      <c r="J562" s="208" t="str">
        <f t="shared" si="67"/>
        <v>Mr.Chatchawan  Thongpan</v>
      </c>
      <c r="K562" s="207" t="str">
        <f t="shared" si="68"/>
        <v>Mr.</v>
      </c>
      <c r="L562" s="208" t="s">
        <v>1906</v>
      </c>
      <c r="M562" s="208" t="s">
        <v>2690</v>
      </c>
      <c r="N562" s="207">
        <v>1</v>
      </c>
      <c r="O562" s="307">
        <v>236955</v>
      </c>
      <c r="P562" s="305">
        <f t="shared" si="69"/>
        <v>38628</v>
      </c>
      <c r="Q562" s="305">
        <f t="shared" ca="1" si="71"/>
        <v>44376</v>
      </c>
      <c r="R562" s="306">
        <f t="shared" ca="1" si="70"/>
        <v>15</v>
      </c>
      <c r="S562" s="308">
        <v>1609900576200</v>
      </c>
      <c r="T562" s="213" t="s">
        <v>6500</v>
      </c>
      <c r="U562" s="207" t="s">
        <v>5228</v>
      </c>
      <c r="V562" s="207"/>
      <c r="X562" s="199">
        <v>1</v>
      </c>
    </row>
    <row r="563" spans="1:24" s="199" customFormat="1" x14ac:dyDescent="0.3">
      <c r="A563" s="207">
        <v>562</v>
      </c>
      <c r="B563" s="207">
        <v>4</v>
      </c>
      <c r="C563" s="207">
        <v>3</v>
      </c>
      <c r="D563" s="207">
        <v>3</v>
      </c>
      <c r="E563" s="207">
        <v>18501</v>
      </c>
      <c r="F563" s="208" t="s">
        <v>436</v>
      </c>
      <c r="G563" s="208" t="s">
        <v>5443</v>
      </c>
      <c r="H563" s="208" t="s">
        <v>1799</v>
      </c>
      <c r="I563" s="208" t="str">
        <f t="shared" si="66"/>
        <v>นายศุภกฤต     บุญอุ่น</v>
      </c>
      <c r="J563" s="208" t="str">
        <f t="shared" si="67"/>
        <v>Mr.Supphakrit  Boon-oon</v>
      </c>
      <c r="K563" s="207" t="str">
        <f t="shared" si="68"/>
        <v>Mr.</v>
      </c>
      <c r="L563" s="208" t="s">
        <v>2585</v>
      </c>
      <c r="M563" s="208" t="s">
        <v>6300</v>
      </c>
      <c r="N563" s="207">
        <v>1</v>
      </c>
      <c r="O563" s="307">
        <v>237048</v>
      </c>
      <c r="P563" s="305">
        <f t="shared" si="69"/>
        <v>38721</v>
      </c>
      <c r="Q563" s="305">
        <f t="shared" ca="1" si="71"/>
        <v>44376</v>
      </c>
      <c r="R563" s="306">
        <f t="shared" ca="1" si="70"/>
        <v>15</v>
      </c>
      <c r="S563" s="308">
        <v>1609900769867</v>
      </c>
      <c r="T563" s="213" t="s">
        <v>6500</v>
      </c>
      <c r="U563" s="207" t="s">
        <v>5228</v>
      </c>
      <c r="V563" s="207"/>
      <c r="X563" s="199">
        <v>1</v>
      </c>
    </row>
    <row r="564" spans="1:24" s="199" customFormat="1" x14ac:dyDescent="0.3">
      <c r="A564" s="207">
        <v>563</v>
      </c>
      <c r="B564" s="207">
        <v>4</v>
      </c>
      <c r="C564" s="207">
        <v>3</v>
      </c>
      <c r="D564" s="207">
        <v>4</v>
      </c>
      <c r="E564" s="207">
        <v>18502</v>
      </c>
      <c r="F564" s="208" t="s">
        <v>436</v>
      </c>
      <c r="G564" s="208" t="s">
        <v>5444</v>
      </c>
      <c r="H564" s="208" t="s">
        <v>1800</v>
      </c>
      <c r="I564" s="208" t="str">
        <f t="shared" si="66"/>
        <v>นายศุภวิทญ์   ประมูลทรัพย์</v>
      </c>
      <c r="J564" s="208" t="str">
        <f t="shared" si="67"/>
        <v>Mr.Supphawitcha  Pramoonsap</v>
      </c>
      <c r="K564" s="207" t="str">
        <f t="shared" si="68"/>
        <v>Mr.</v>
      </c>
      <c r="L564" s="208" t="s">
        <v>4618</v>
      </c>
      <c r="M564" s="208" t="s">
        <v>6301</v>
      </c>
      <c r="N564" s="207">
        <v>1</v>
      </c>
      <c r="O564" s="307">
        <v>237086</v>
      </c>
      <c r="P564" s="305">
        <f t="shared" si="69"/>
        <v>38759</v>
      </c>
      <c r="Q564" s="305">
        <f t="shared" ca="1" si="71"/>
        <v>44376</v>
      </c>
      <c r="R564" s="306">
        <f t="shared" ca="1" si="70"/>
        <v>15</v>
      </c>
      <c r="S564" s="308">
        <v>1609900774160</v>
      </c>
      <c r="T564" s="213" t="s">
        <v>6500</v>
      </c>
      <c r="U564" s="207" t="s">
        <v>5228</v>
      </c>
      <c r="V564" s="207"/>
      <c r="X564" s="199">
        <v>1</v>
      </c>
    </row>
    <row r="565" spans="1:24" s="199" customFormat="1" x14ac:dyDescent="0.3">
      <c r="A565" s="207">
        <v>564</v>
      </c>
      <c r="B565" s="207">
        <v>4</v>
      </c>
      <c r="C565" s="207">
        <v>3</v>
      </c>
      <c r="D565" s="207">
        <v>5</v>
      </c>
      <c r="E565" s="207">
        <v>18532</v>
      </c>
      <c r="F565" s="208" t="s">
        <v>436</v>
      </c>
      <c r="G565" s="208" t="s">
        <v>5445</v>
      </c>
      <c r="H565" s="208" t="s">
        <v>1995</v>
      </c>
      <c r="I565" s="208" t="str">
        <f t="shared" si="66"/>
        <v>นายณัฐวุฒิ   เพ็ชรากุล</v>
      </c>
      <c r="J565" s="208" t="str">
        <f t="shared" si="67"/>
        <v>Mr.Natthawut  Phetcharakun</v>
      </c>
      <c r="K565" s="207" t="str">
        <f t="shared" si="68"/>
        <v>Mr.</v>
      </c>
      <c r="L565" s="208" t="s">
        <v>333</v>
      </c>
      <c r="M565" s="208" t="s">
        <v>6302</v>
      </c>
      <c r="N565" s="207">
        <v>1</v>
      </c>
      <c r="O565" s="307">
        <v>237119</v>
      </c>
      <c r="P565" s="305">
        <f t="shared" si="69"/>
        <v>38792</v>
      </c>
      <c r="Q565" s="305">
        <f t="shared" ca="1" si="71"/>
        <v>44376</v>
      </c>
      <c r="R565" s="306">
        <f t="shared" ca="1" si="70"/>
        <v>15</v>
      </c>
      <c r="S565" s="308">
        <v>1600200121181</v>
      </c>
      <c r="T565" s="213" t="s">
        <v>6407</v>
      </c>
      <c r="U565" s="301" t="s">
        <v>5237</v>
      </c>
      <c r="V565" s="207"/>
      <c r="X565" s="199">
        <v>1</v>
      </c>
    </row>
    <row r="566" spans="1:24" s="199" customFormat="1" x14ac:dyDescent="0.3">
      <c r="A566" s="207">
        <v>565</v>
      </c>
      <c r="B566" s="207">
        <v>4</v>
      </c>
      <c r="C566" s="207">
        <v>3</v>
      </c>
      <c r="D566" s="207">
        <v>6</v>
      </c>
      <c r="E566" s="207">
        <v>18538</v>
      </c>
      <c r="F566" s="208" t="s">
        <v>436</v>
      </c>
      <c r="G566" s="208" t="s">
        <v>5446</v>
      </c>
      <c r="H566" s="208" t="s">
        <v>443</v>
      </c>
      <c r="I566" s="208" t="str">
        <f t="shared" si="66"/>
        <v>นายนรภัทร   รุ่งเรือง</v>
      </c>
      <c r="J566" s="208" t="str">
        <f t="shared" si="67"/>
        <v>Mr.Noraphat  Roongruang</v>
      </c>
      <c r="K566" s="207" t="str">
        <f t="shared" si="68"/>
        <v>Mr.</v>
      </c>
      <c r="L566" s="208" t="s">
        <v>1994</v>
      </c>
      <c r="M566" s="208" t="s">
        <v>6303</v>
      </c>
      <c r="N566" s="207">
        <v>1</v>
      </c>
      <c r="O566" s="307">
        <v>237187</v>
      </c>
      <c r="P566" s="305">
        <f t="shared" si="69"/>
        <v>38860</v>
      </c>
      <c r="Q566" s="305">
        <f t="shared" ca="1" si="71"/>
        <v>44376</v>
      </c>
      <c r="R566" s="306">
        <f t="shared" ca="1" si="70"/>
        <v>15</v>
      </c>
      <c r="S566" s="308">
        <v>1609900787679</v>
      </c>
      <c r="T566" s="213" t="s">
        <v>6407</v>
      </c>
      <c r="U566" s="301" t="s">
        <v>5237</v>
      </c>
      <c r="V566" s="207"/>
      <c r="X566" s="199">
        <v>1</v>
      </c>
    </row>
    <row r="567" spans="1:24" s="199" customFormat="1" x14ac:dyDescent="0.3">
      <c r="A567" s="207">
        <v>566</v>
      </c>
      <c r="B567" s="207">
        <v>4</v>
      </c>
      <c r="C567" s="207">
        <v>3</v>
      </c>
      <c r="D567" s="207">
        <v>7</v>
      </c>
      <c r="E567" s="207">
        <v>18542</v>
      </c>
      <c r="F567" s="208" t="s">
        <v>436</v>
      </c>
      <c r="G567" s="208" t="s">
        <v>5447</v>
      </c>
      <c r="H567" s="208" t="s">
        <v>1995</v>
      </c>
      <c r="I567" s="208" t="str">
        <f t="shared" si="66"/>
        <v>นายรพีภัทร   เพ็ชรากุล</v>
      </c>
      <c r="J567" s="208" t="str">
        <f t="shared" si="67"/>
        <v>Mr.Rapheephat  Phetcharakun</v>
      </c>
      <c r="K567" s="207" t="str">
        <f t="shared" si="68"/>
        <v>Mr.</v>
      </c>
      <c r="L567" s="208" t="s">
        <v>6304</v>
      </c>
      <c r="M567" s="208" t="s">
        <v>6302</v>
      </c>
      <c r="N567" s="207">
        <v>1</v>
      </c>
      <c r="O567" s="307">
        <v>236879</v>
      </c>
      <c r="P567" s="305">
        <f t="shared" si="69"/>
        <v>38552</v>
      </c>
      <c r="Q567" s="305">
        <f t="shared" ca="1" si="71"/>
        <v>44376</v>
      </c>
      <c r="R567" s="306">
        <f t="shared" ca="1" si="70"/>
        <v>15</v>
      </c>
      <c r="S567" s="308">
        <v>1600101987466</v>
      </c>
      <c r="T567" s="213" t="s">
        <v>6500</v>
      </c>
      <c r="U567" s="207" t="s">
        <v>5228</v>
      </c>
      <c r="V567" s="207"/>
      <c r="X567" s="199">
        <v>1</v>
      </c>
    </row>
    <row r="568" spans="1:24" s="199" customFormat="1" x14ac:dyDescent="0.3">
      <c r="A568" s="207">
        <v>567</v>
      </c>
      <c r="B568" s="207">
        <v>4</v>
      </c>
      <c r="C568" s="207">
        <v>3</v>
      </c>
      <c r="D568" s="207">
        <v>8</v>
      </c>
      <c r="E568" s="207">
        <v>18578</v>
      </c>
      <c r="F568" s="208" t="s">
        <v>436</v>
      </c>
      <c r="G568" s="208" t="s">
        <v>5448</v>
      </c>
      <c r="H568" s="208" t="s">
        <v>1869</v>
      </c>
      <c r="I568" s="208" t="str">
        <f t="shared" si="66"/>
        <v>นายณัฐพล    เกิดกลิ่นหอม</v>
      </c>
      <c r="J568" s="208" t="str">
        <f t="shared" si="67"/>
        <v>Mr.Natthaphon  Kerdklinhom</v>
      </c>
      <c r="K568" s="207" t="str">
        <f t="shared" si="68"/>
        <v>Mr.</v>
      </c>
      <c r="L568" s="208" t="s">
        <v>1711</v>
      </c>
      <c r="M568" s="208" t="s">
        <v>6305</v>
      </c>
      <c r="N568" s="207">
        <v>1</v>
      </c>
      <c r="O568" s="307">
        <v>236836</v>
      </c>
      <c r="P568" s="305">
        <f t="shared" si="69"/>
        <v>38509</v>
      </c>
      <c r="Q568" s="305">
        <f t="shared" ca="1" si="71"/>
        <v>44376</v>
      </c>
      <c r="R568" s="306">
        <f t="shared" ca="1" si="70"/>
        <v>16</v>
      </c>
      <c r="S568" s="308">
        <v>1800901256791</v>
      </c>
      <c r="T568" s="213" t="s">
        <v>6498</v>
      </c>
      <c r="U568" s="301" t="s">
        <v>5240</v>
      </c>
      <c r="V568" s="207"/>
      <c r="X568" s="199">
        <v>1</v>
      </c>
    </row>
    <row r="569" spans="1:24" s="199" customFormat="1" x14ac:dyDescent="0.3">
      <c r="A569" s="207">
        <v>568</v>
      </c>
      <c r="B569" s="207">
        <v>4</v>
      </c>
      <c r="C569" s="207">
        <v>3</v>
      </c>
      <c r="D569" s="207">
        <v>9</v>
      </c>
      <c r="E569" s="207">
        <v>18579</v>
      </c>
      <c r="F569" s="208" t="s">
        <v>436</v>
      </c>
      <c r="G569" s="208" t="s">
        <v>5449</v>
      </c>
      <c r="H569" s="208" t="s">
        <v>1871</v>
      </c>
      <c r="I569" s="208" t="str">
        <f t="shared" si="66"/>
        <v>นายณัฐวัฒน์     คงโพธิ์</v>
      </c>
      <c r="J569" s="208" t="str">
        <f t="shared" si="67"/>
        <v>Mr.Natthawat  Khongpho</v>
      </c>
      <c r="K569" s="207" t="str">
        <f t="shared" si="68"/>
        <v>Mr.</v>
      </c>
      <c r="L569" s="208" t="s">
        <v>2016</v>
      </c>
      <c r="M569" s="208" t="s">
        <v>2017</v>
      </c>
      <c r="N569" s="207">
        <v>1</v>
      </c>
      <c r="O569" s="307">
        <v>237011</v>
      </c>
      <c r="P569" s="305">
        <f t="shared" si="69"/>
        <v>38684</v>
      </c>
      <c r="Q569" s="305">
        <f t="shared" ca="1" si="71"/>
        <v>44376</v>
      </c>
      <c r="R569" s="306">
        <f t="shared" ca="1" si="70"/>
        <v>15</v>
      </c>
      <c r="S569" s="308">
        <v>1619900481529</v>
      </c>
      <c r="T569" s="213" t="s">
        <v>6498</v>
      </c>
      <c r="U569" s="301" t="s">
        <v>5240</v>
      </c>
      <c r="V569" s="207"/>
      <c r="X569" s="199">
        <v>1</v>
      </c>
    </row>
    <row r="570" spans="1:24" s="199" customFormat="1" x14ac:dyDescent="0.3">
      <c r="A570" s="207">
        <v>569</v>
      </c>
      <c r="B570" s="207">
        <v>4</v>
      </c>
      <c r="C570" s="207">
        <v>3</v>
      </c>
      <c r="D570" s="207">
        <v>10</v>
      </c>
      <c r="E570" s="207">
        <v>18587</v>
      </c>
      <c r="F570" s="208" t="s">
        <v>436</v>
      </c>
      <c r="G570" s="208" t="s">
        <v>5450</v>
      </c>
      <c r="H570" s="208" t="s">
        <v>1863</v>
      </c>
      <c r="I570" s="208" t="str">
        <f t="shared" si="66"/>
        <v>นายรัตนภูมิ    จันอาส</v>
      </c>
      <c r="J570" s="208" t="str">
        <f t="shared" si="67"/>
        <v>Mr.Rattanaphoom  Jan-art</v>
      </c>
      <c r="K570" s="207" t="str">
        <f t="shared" si="68"/>
        <v>Mr.</v>
      </c>
      <c r="L570" s="208" t="s">
        <v>6306</v>
      </c>
      <c r="M570" s="208" t="s">
        <v>6307</v>
      </c>
      <c r="N570" s="207">
        <v>1</v>
      </c>
      <c r="O570" s="307">
        <v>236977</v>
      </c>
      <c r="P570" s="305">
        <f t="shared" si="69"/>
        <v>38650</v>
      </c>
      <c r="Q570" s="305">
        <f t="shared" ca="1" si="71"/>
        <v>44376</v>
      </c>
      <c r="R570" s="306">
        <f t="shared" ca="1" si="70"/>
        <v>15</v>
      </c>
      <c r="S570" s="308">
        <v>1609900760525</v>
      </c>
      <c r="T570" s="213" t="s">
        <v>6499</v>
      </c>
      <c r="U570" s="207" t="s">
        <v>5242</v>
      </c>
      <c r="V570" s="207"/>
      <c r="X570" s="199">
        <v>1</v>
      </c>
    </row>
    <row r="571" spans="1:24" s="199" customFormat="1" x14ac:dyDescent="0.3">
      <c r="A571" s="207">
        <v>570</v>
      </c>
      <c r="B571" s="207">
        <v>4</v>
      </c>
      <c r="C571" s="207">
        <v>3</v>
      </c>
      <c r="D571" s="207">
        <v>11</v>
      </c>
      <c r="E571" s="207">
        <v>18593</v>
      </c>
      <c r="F571" s="208" t="s">
        <v>436</v>
      </c>
      <c r="G571" s="208" t="s">
        <v>5451</v>
      </c>
      <c r="H571" s="208" t="s">
        <v>1873</v>
      </c>
      <c r="I571" s="208" t="str">
        <f t="shared" si="66"/>
        <v>นายธนกร     คงเกาะ</v>
      </c>
      <c r="J571" s="208" t="str">
        <f t="shared" si="67"/>
        <v>Mr.Thanakorn  Khongkor</v>
      </c>
      <c r="K571" s="207" t="str">
        <f t="shared" si="68"/>
        <v>Mr.</v>
      </c>
      <c r="L571" s="208" t="s">
        <v>6032</v>
      </c>
      <c r="M571" s="208" t="s">
        <v>6152</v>
      </c>
      <c r="N571" s="207">
        <v>1</v>
      </c>
      <c r="O571" s="307">
        <v>237060</v>
      </c>
      <c r="P571" s="305">
        <f t="shared" si="69"/>
        <v>38733</v>
      </c>
      <c r="Q571" s="305">
        <f t="shared" ca="1" si="71"/>
        <v>44376</v>
      </c>
      <c r="R571" s="306">
        <f t="shared" ca="1" si="70"/>
        <v>15</v>
      </c>
      <c r="S571" s="308">
        <v>1609900770881</v>
      </c>
      <c r="T571" s="213" t="s">
        <v>6498</v>
      </c>
      <c r="U571" s="301" t="s">
        <v>5240</v>
      </c>
      <c r="V571" s="207"/>
      <c r="X571" s="199">
        <v>1</v>
      </c>
    </row>
    <row r="572" spans="1:24" s="199" customFormat="1" x14ac:dyDescent="0.3">
      <c r="A572" s="207">
        <v>571</v>
      </c>
      <c r="B572" s="207">
        <v>4</v>
      </c>
      <c r="C572" s="207">
        <v>3</v>
      </c>
      <c r="D572" s="207">
        <v>12</v>
      </c>
      <c r="E572" s="207">
        <v>18594</v>
      </c>
      <c r="F572" s="208" t="s">
        <v>436</v>
      </c>
      <c r="G572" s="208" t="s">
        <v>5452</v>
      </c>
      <c r="H572" s="208" t="s">
        <v>1874</v>
      </c>
      <c r="I572" s="208" t="str">
        <f t="shared" si="66"/>
        <v>นายธนโชติ    ดวงประชัน</v>
      </c>
      <c r="J572" s="208" t="str">
        <f t="shared" si="67"/>
        <v>Mr.Thanachot  Duangprachan</v>
      </c>
      <c r="K572" s="207" t="str">
        <f t="shared" si="68"/>
        <v>Mr.</v>
      </c>
      <c r="L572" s="208" t="s">
        <v>1937</v>
      </c>
      <c r="M572" s="208" t="s">
        <v>2691</v>
      </c>
      <c r="N572" s="207">
        <v>1</v>
      </c>
      <c r="O572" s="307">
        <v>237012</v>
      </c>
      <c r="P572" s="305">
        <f t="shared" si="69"/>
        <v>38685</v>
      </c>
      <c r="Q572" s="305">
        <f t="shared" ca="1" si="71"/>
        <v>44376</v>
      </c>
      <c r="R572" s="306">
        <f t="shared" ca="1" si="70"/>
        <v>15</v>
      </c>
      <c r="S572" s="308">
        <v>1101000131669</v>
      </c>
      <c r="T572" s="213" t="s">
        <v>6498</v>
      </c>
      <c r="U572" s="301" t="s">
        <v>5240</v>
      </c>
      <c r="V572" s="207"/>
      <c r="X572" s="199">
        <v>1</v>
      </c>
    </row>
    <row r="573" spans="1:24" s="199" customFormat="1" x14ac:dyDescent="0.3">
      <c r="A573" s="207">
        <v>572</v>
      </c>
      <c r="B573" s="207">
        <v>4</v>
      </c>
      <c r="C573" s="207">
        <v>3</v>
      </c>
      <c r="D573" s="207">
        <v>13</v>
      </c>
      <c r="E573" s="207">
        <v>18599</v>
      </c>
      <c r="F573" s="208" t="s">
        <v>436</v>
      </c>
      <c r="G573" s="208" t="s">
        <v>5453</v>
      </c>
      <c r="H573" s="208" t="s">
        <v>1876</v>
      </c>
      <c r="I573" s="208" t="str">
        <f t="shared" si="66"/>
        <v>นายธีรภัทร     ขยันเกตกรณ์</v>
      </c>
      <c r="J573" s="208" t="str">
        <f t="shared" si="67"/>
        <v>Mr.Theeraphat  Khayankhetkorn</v>
      </c>
      <c r="K573" s="207" t="str">
        <f t="shared" si="68"/>
        <v>Mr.</v>
      </c>
      <c r="L573" s="208" t="s">
        <v>6308</v>
      </c>
      <c r="M573" s="208" t="s">
        <v>6309</v>
      </c>
      <c r="N573" s="207">
        <v>1</v>
      </c>
      <c r="O573" s="307">
        <v>237037</v>
      </c>
      <c r="P573" s="305">
        <f t="shared" si="69"/>
        <v>38710</v>
      </c>
      <c r="Q573" s="305">
        <f t="shared" ca="1" si="71"/>
        <v>44376</v>
      </c>
      <c r="R573" s="306">
        <f t="shared" ca="1" si="70"/>
        <v>15</v>
      </c>
      <c r="S573" s="308">
        <v>1619900482614</v>
      </c>
      <c r="T573" s="213" t="s">
        <v>6498</v>
      </c>
      <c r="U573" s="301" t="s">
        <v>5240</v>
      </c>
      <c r="V573" s="207"/>
      <c r="X573" s="199">
        <v>1</v>
      </c>
    </row>
    <row r="574" spans="1:24" s="199" customFormat="1" x14ac:dyDescent="0.3">
      <c r="A574" s="207">
        <v>573</v>
      </c>
      <c r="B574" s="207">
        <v>4</v>
      </c>
      <c r="C574" s="207">
        <v>3</v>
      </c>
      <c r="D574" s="207">
        <v>14</v>
      </c>
      <c r="E574" s="207">
        <v>18603</v>
      </c>
      <c r="F574" s="208" t="s">
        <v>436</v>
      </c>
      <c r="G574" s="208" t="s">
        <v>5454</v>
      </c>
      <c r="H574" s="208" t="s">
        <v>1879</v>
      </c>
      <c r="I574" s="208" t="str">
        <f t="shared" si="66"/>
        <v>นายปฐวี    พงษ์อนันต์</v>
      </c>
      <c r="J574" s="208" t="str">
        <f t="shared" si="67"/>
        <v>Mr.Patawee  Phong-anan</v>
      </c>
      <c r="K574" s="207" t="str">
        <f t="shared" si="68"/>
        <v>Mr.</v>
      </c>
      <c r="L574" s="208" t="s">
        <v>6310</v>
      </c>
      <c r="M574" s="208" t="s">
        <v>6311</v>
      </c>
      <c r="N574" s="207">
        <v>1</v>
      </c>
      <c r="O574" s="307">
        <v>237174</v>
      </c>
      <c r="P574" s="305">
        <f t="shared" si="69"/>
        <v>38847</v>
      </c>
      <c r="Q574" s="305">
        <f t="shared" ca="1" si="71"/>
        <v>44376</v>
      </c>
      <c r="R574" s="306">
        <f t="shared" ca="1" si="70"/>
        <v>15</v>
      </c>
      <c r="S574" s="308">
        <v>1609900786117</v>
      </c>
      <c r="T574" s="213" t="s">
        <v>4521</v>
      </c>
      <c r="U574" s="207" t="s">
        <v>5241</v>
      </c>
      <c r="V574" s="207"/>
      <c r="X574" s="199">
        <v>1</v>
      </c>
    </row>
    <row r="575" spans="1:24" s="199" customFormat="1" x14ac:dyDescent="0.3">
      <c r="A575" s="207">
        <v>574</v>
      </c>
      <c r="B575" s="207">
        <v>4</v>
      </c>
      <c r="C575" s="207">
        <v>3</v>
      </c>
      <c r="D575" s="207">
        <v>15</v>
      </c>
      <c r="E575" s="207">
        <v>18604</v>
      </c>
      <c r="F575" s="208" t="s">
        <v>436</v>
      </c>
      <c r="G575" s="208" t="s">
        <v>5455</v>
      </c>
      <c r="H575" s="208" t="s">
        <v>1881</v>
      </c>
      <c r="I575" s="208" t="str">
        <f t="shared" si="66"/>
        <v>นายปธานิน    แสงพุ่ม</v>
      </c>
      <c r="J575" s="208" t="str">
        <f t="shared" si="67"/>
        <v>Mr.Pathanin  Saengphum</v>
      </c>
      <c r="K575" s="207" t="str">
        <f t="shared" si="68"/>
        <v>Mr.</v>
      </c>
      <c r="L575" s="208" t="s">
        <v>1916</v>
      </c>
      <c r="M575" s="208" t="s">
        <v>2705</v>
      </c>
      <c r="N575" s="207">
        <v>1</v>
      </c>
      <c r="O575" s="307">
        <v>236740</v>
      </c>
      <c r="P575" s="305">
        <f t="shared" si="69"/>
        <v>38413</v>
      </c>
      <c r="Q575" s="305">
        <f t="shared" ca="1" si="71"/>
        <v>44376</v>
      </c>
      <c r="R575" s="306">
        <f t="shared" ca="1" si="70"/>
        <v>16</v>
      </c>
      <c r="S575" s="308">
        <v>1800601248925</v>
      </c>
      <c r="T575" s="213" t="s">
        <v>4521</v>
      </c>
      <c r="U575" s="207" t="s">
        <v>5241</v>
      </c>
      <c r="V575" s="207"/>
      <c r="X575" s="199">
        <v>1</v>
      </c>
    </row>
    <row r="576" spans="1:24" s="199" customFormat="1" x14ac:dyDescent="0.3">
      <c r="A576" s="207">
        <v>575</v>
      </c>
      <c r="B576" s="207">
        <v>4</v>
      </c>
      <c r="C576" s="207">
        <v>3</v>
      </c>
      <c r="D576" s="207">
        <v>16</v>
      </c>
      <c r="E576" s="207">
        <v>18608</v>
      </c>
      <c r="F576" s="208" t="s">
        <v>436</v>
      </c>
      <c r="G576" s="208" t="s">
        <v>5456</v>
      </c>
      <c r="H576" s="208" t="s">
        <v>416</v>
      </c>
      <c r="I576" s="208" t="str">
        <f t="shared" si="66"/>
        <v>นายพีรพัฒน์     จันทร์อิ่ม</v>
      </c>
      <c r="J576" s="208" t="str">
        <f t="shared" si="67"/>
        <v>Mr.Pheeraphat  Jan-im</v>
      </c>
      <c r="K576" s="207" t="str">
        <f t="shared" si="68"/>
        <v>Mr.</v>
      </c>
      <c r="L576" s="208" t="s">
        <v>6312</v>
      </c>
      <c r="M576" s="208" t="s">
        <v>6313</v>
      </c>
      <c r="N576" s="207">
        <v>1</v>
      </c>
      <c r="O576" s="307">
        <v>237055</v>
      </c>
      <c r="P576" s="305">
        <f t="shared" si="69"/>
        <v>38728</v>
      </c>
      <c r="Q576" s="305">
        <f t="shared" ca="1" si="71"/>
        <v>44376</v>
      </c>
      <c r="R576" s="306">
        <f t="shared" ca="1" si="70"/>
        <v>15</v>
      </c>
      <c r="S576" s="308">
        <v>1609900770369</v>
      </c>
      <c r="T576" s="213" t="s">
        <v>6498</v>
      </c>
      <c r="U576" s="301" t="s">
        <v>5240</v>
      </c>
      <c r="V576" s="207"/>
      <c r="X576" s="199">
        <v>1</v>
      </c>
    </row>
    <row r="577" spans="1:24" s="199" customFormat="1" x14ac:dyDescent="0.3">
      <c r="A577" s="207">
        <v>576</v>
      </c>
      <c r="B577" s="207">
        <v>4</v>
      </c>
      <c r="C577" s="207">
        <v>3</v>
      </c>
      <c r="D577" s="207">
        <v>17</v>
      </c>
      <c r="E577" s="207">
        <v>18615</v>
      </c>
      <c r="F577" s="208" t="s">
        <v>436</v>
      </c>
      <c r="G577" s="208" t="s">
        <v>5457</v>
      </c>
      <c r="H577" s="208" t="s">
        <v>1883</v>
      </c>
      <c r="I577" s="208" t="str">
        <f t="shared" si="66"/>
        <v>นายวิรุณ     ขอสุข</v>
      </c>
      <c r="J577" s="208" t="str">
        <f t="shared" si="67"/>
        <v>Mr.Wirun  Khosuk</v>
      </c>
      <c r="K577" s="207" t="str">
        <f t="shared" si="68"/>
        <v>Mr.</v>
      </c>
      <c r="L577" s="208" t="s">
        <v>2578</v>
      </c>
      <c r="M577" s="208" t="s">
        <v>2688</v>
      </c>
      <c r="N577" s="207">
        <v>1</v>
      </c>
      <c r="O577" s="307">
        <v>236732</v>
      </c>
      <c r="P577" s="305">
        <f t="shared" si="69"/>
        <v>38406</v>
      </c>
      <c r="Q577" s="305">
        <f t="shared" ca="1" si="71"/>
        <v>44376</v>
      </c>
      <c r="R577" s="306">
        <f t="shared" ca="1" si="70"/>
        <v>16</v>
      </c>
      <c r="S577" s="308">
        <v>1609900729270</v>
      </c>
      <c r="T577" s="213" t="s">
        <v>6498</v>
      </c>
      <c r="U577" s="301" t="s">
        <v>5240</v>
      </c>
      <c r="V577" s="207"/>
      <c r="X577" s="199">
        <v>1</v>
      </c>
    </row>
    <row r="578" spans="1:24" s="199" customFormat="1" x14ac:dyDescent="0.3">
      <c r="A578" s="207">
        <v>577</v>
      </c>
      <c r="B578" s="207">
        <v>4</v>
      </c>
      <c r="C578" s="207">
        <v>3</v>
      </c>
      <c r="D578" s="207">
        <v>18</v>
      </c>
      <c r="E578" s="207">
        <v>18620</v>
      </c>
      <c r="F578" s="208" t="s">
        <v>436</v>
      </c>
      <c r="G578" s="208" t="s">
        <v>5458</v>
      </c>
      <c r="H578" s="208" t="s">
        <v>1890</v>
      </c>
      <c r="I578" s="208" t="str">
        <f t="shared" si="66"/>
        <v>นายอภิรักษ์     เฉยเกิด</v>
      </c>
      <c r="J578" s="208" t="str">
        <f t="shared" si="67"/>
        <v>Mr.Aphirak  Choei-kerd</v>
      </c>
      <c r="K578" s="207" t="str">
        <f t="shared" si="68"/>
        <v>Mr.</v>
      </c>
      <c r="L578" s="208" t="s">
        <v>1707</v>
      </c>
      <c r="M578" s="208" t="s">
        <v>6314</v>
      </c>
      <c r="N578" s="207">
        <v>1</v>
      </c>
      <c r="O578" s="307">
        <v>236703</v>
      </c>
      <c r="P578" s="305">
        <f t="shared" si="69"/>
        <v>38377</v>
      </c>
      <c r="Q578" s="305">
        <f t="shared" ca="1" si="71"/>
        <v>44376</v>
      </c>
      <c r="R578" s="306">
        <f t="shared" ca="1" si="70"/>
        <v>16</v>
      </c>
      <c r="S578" s="308">
        <v>1629900723263</v>
      </c>
      <c r="T578" s="213" t="s">
        <v>6498</v>
      </c>
      <c r="U578" s="301" t="s">
        <v>5240</v>
      </c>
      <c r="V578" s="207"/>
      <c r="X578" s="199">
        <v>1</v>
      </c>
    </row>
    <row r="579" spans="1:24" s="199" customFormat="1" x14ac:dyDescent="0.3">
      <c r="A579" s="207">
        <v>578</v>
      </c>
      <c r="B579" s="207">
        <v>4</v>
      </c>
      <c r="C579" s="207">
        <v>3</v>
      </c>
      <c r="D579" s="207">
        <v>19</v>
      </c>
      <c r="E579" s="207">
        <v>18651</v>
      </c>
      <c r="F579" s="208" t="s">
        <v>436</v>
      </c>
      <c r="G579" s="208" t="s">
        <v>5459</v>
      </c>
      <c r="H579" s="208" t="s">
        <v>2025</v>
      </c>
      <c r="I579" s="208" t="str">
        <f t="shared" si="66"/>
        <v>นายพิรุณ   ธูปบูชา</v>
      </c>
      <c r="J579" s="208" t="str">
        <f t="shared" si="67"/>
        <v>Mr.Phirun  Thoopboocha</v>
      </c>
      <c r="K579" s="207" t="str">
        <f t="shared" si="68"/>
        <v>Mr.</v>
      </c>
      <c r="L579" s="208" t="s">
        <v>2588</v>
      </c>
      <c r="M579" s="208" t="s">
        <v>6315</v>
      </c>
      <c r="N579" s="207">
        <v>1</v>
      </c>
      <c r="O579" s="307">
        <v>236903</v>
      </c>
      <c r="P579" s="305">
        <f t="shared" si="69"/>
        <v>38576</v>
      </c>
      <c r="Q579" s="305">
        <f t="shared" ca="1" si="71"/>
        <v>44376</v>
      </c>
      <c r="R579" s="306">
        <f t="shared" ca="1" si="70"/>
        <v>15</v>
      </c>
      <c r="S579" s="308">
        <v>1600101988594</v>
      </c>
      <c r="T579" s="213" t="s">
        <v>6407</v>
      </c>
      <c r="U579" s="301" t="s">
        <v>5237</v>
      </c>
      <c r="V579" s="207"/>
      <c r="X579" s="199">
        <v>1</v>
      </c>
    </row>
    <row r="580" spans="1:24" s="199" customFormat="1" x14ac:dyDescent="0.3">
      <c r="A580" s="207">
        <v>579</v>
      </c>
      <c r="B580" s="207">
        <v>4</v>
      </c>
      <c r="C580" s="207">
        <v>3</v>
      </c>
      <c r="D580" s="207">
        <v>20</v>
      </c>
      <c r="E580" s="207">
        <v>18913</v>
      </c>
      <c r="F580" s="208" t="s">
        <v>436</v>
      </c>
      <c r="G580" s="208" t="s">
        <v>5460</v>
      </c>
      <c r="H580" s="208" t="s">
        <v>2382</v>
      </c>
      <c r="I580" s="208" t="str">
        <f t="shared" ref="I580:I643" si="72">F580&amp;G580&amp;"  "&amp;H580</f>
        <v>นายพัชรพล    ชมชื่น</v>
      </c>
      <c r="J580" s="208" t="str">
        <f t="shared" ref="J580:J643" si="73">K580&amp;L580&amp;"  "&amp;M580</f>
        <v>Mr.Phatcharaphon  Chomchuen</v>
      </c>
      <c r="K580" s="207" t="str">
        <f t="shared" ref="K580:K607" si="74">IF(N580=1,"Mr.","Ms.")</f>
        <v>Mr.</v>
      </c>
      <c r="L580" s="208" t="s">
        <v>2464</v>
      </c>
      <c r="M580" s="208" t="s">
        <v>2692</v>
      </c>
      <c r="N580" s="207">
        <v>1</v>
      </c>
      <c r="O580" s="307">
        <v>237165</v>
      </c>
      <c r="P580" s="305">
        <f t="shared" ref="P580:P643" si="75">DATE(YEAR(O580)-543,MONTH(O580),DAY(O580))</f>
        <v>38838</v>
      </c>
      <c r="Q580" s="305">
        <f t="shared" ca="1" si="71"/>
        <v>44376</v>
      </c>
      <c r="R580" s="306">
        <f t="shared" ref="R580:R643" ca="1" si="76">DATEDIF(P580,Q580,"Y")</f>
        <v>15</v>
      </c>
      <c r="S580" s="308">
        <v>1679000060578</v>
      </c>
      <c r="T580" s="213" t="s">
        <v>6498</v>
      </c>
      <c r="U580" s="301" t="s">
        <v>5240</v>
      </c>
      <c r="V580" s="207"/>
      <c r="X580" s="199">
        <v>1</v>
      </c>
    </row>
    <row r="581" spans="1:24" s="199" customFormat="1" x14ac:dyDescent="0.3">
      <c r="A581" s="207">
        <v>580</v>
      </c>
      <c r="B581" s="207">
        <v>4</v>
      </c>
      <c r="C581" s="207">
        <v>3</v>
      </c>
      <c r="D581" s="207">
        <v>21</v>
      </c>
      <c r="E581" s="207">
        <v>19237</v>
      </c>
      <c r="F581" s="208" t="s">
        <v>436</v>
      </c>
      <c r="G581" s="208" t="s">
        <v>5461</v>
      </c>
      <c r="H581" s="208" t="s">
        <v>4407</v>
      </c>
      <c r="I581" s="208" t="str">
        <f t="shared" si="72"/>
        <v>นายกิตติศักดิ์     รวยทรัพย์</v>
      </c>
      <c r="J581" s="208" t="str">
        <f t="shared" si="73"/>
        <v>Mr.Kittisak  Ruai-sab</v>
      </c>
      <c r="K581" s="207" t="str">
        <f t="shared" si="74"/>
        <v>Mr.</v>
      </c>
      <c r="L581" s="208" t="s">
        <v>2622</v>
      </c>
      <c r="M581" s="208" t="s">
        <v>6316</v>
      </c>
      <c r="N581" s="207">
        <v>1</v>
      </c>
      <c r="O581" s="307">
        <v>237071</v>
      </c>
      <c r="P581" s="305">
        <f t="shared" si="75"/>
        <v>38744</v>
      </c>
      <c r="Q581" s="305">
        <f t="shared" ca="1" si="71"/>
        <v>44376</v>
      </c>
      <c r="R581" s="306">
        <f t="shared" ca="1" si="76"/>
        <v>15</v>
      </c>
      <c r="S581" s="308">
        <v>1608200027859</v>
      </c>
      <c r="T581" s="213" t="s">
        <v>6498</v>
      </c>
      <c r="U581" s="301" t="s">
        <v>5240</v>
      </c>
      <c r="V581" s="207"/>
      <c r="X581" s="199">
        <v>1</v>
      </c>
    </row>
    <row r="582" spans="1:24" s="199" customFormat="1" x14ac:dyDescent="0.3">
      <c r="A582" s="207">
        <v>581</v>
      </c>
      <c r="B582" s="207">
        <v>4</v>
      </c>
      <c r="C582" s="207">
        <v>3</v>
      </c>
      <c r="D582" s="207">
        <v>22</v>
      </c>
      <c r="E582" s="207">
        <v>19242</v>
      </c>
      <c r="F582" s="208" t="s">
        <v>436</v>
      </c>
      <c r="G582" s="208" t="s">
        <v>5462</v>
      </c>
      <c r="H582" s="208" t="s">
        <v>4406</v>
      </c>
      <c r="I582" s="208" t="str">
        <f t="shared" si="72"/>
        <v>นายสิริโชค     รักกลิ่น</v>
      </c>
      <c r="J582" s="208" t="str">
        <f t="shared" si="73"/>
        <v>Mr.Sirichok  Rakklin</v>
      </c>
      <c r="K582" s="207" t="str">
        <f t="shared" si="74"/>
        <v>Mr.</v>
      </c>
      <c r="L582" s="208" t="s">
        <v>4685</v>
      </c>
      <c r="M582" s="208" t="s">
        <v>4926</v>
      </c>
      <c r="N582" s="207">
        <v>1</v>
      </c>
      <c r="O582" s="307">
        <v>236909</v>
      </c>
      <c r="P582" s="305">
        <f t="shared" si="75"/>
        <v>38582</v>
      </c>
      <c r="Q582" s="305">
        <f t="shared" ca="1" si="71"/>
        <v>44376</v>
      </c>
      <c r="R582" s="306">
        <f t="shared" ca="1" si="76"/>
        <v>15</v>
      </c>
      <c r="S582" s="308">
        <v>1609900750031</v>
      </c>
      <c r="T582" s="213" t="s">
        <v>6498</v>
      </c>
      <c r="U582" s="301" t="s">
        <v>5240</v>
      </c>
      <c r="V582" s="207"/>
      <c r="X582" s="199">
        <v>1</v>
      </c>
    </row>
    <row r="583" spans="1:24" s="199" customFormat="1" x14ac:dyDescent="0.3">
      <c r="A583" s="207">
        <v>582</v>
      </c>
      <c r="B583" s="207">
        <v>4</v>
      </c>
      <c r="C583" s="207">
        <v>3</v>
      </c>
      <c r="D583" s="207">
        <v>23</v>
      </c>
      <c r="E583" s="207">
        <v>19244</v>
      </c>
      <c r="F583" s="208" t="s">
        <v>436</v>
      </c>
      <c r="G583" s="208" t="s">
        <v>5463</v>
      </c>
      <c r="H583" s="208" t="s">
        <v>4410</v>
      </c>
      <c r="I583" s="208" t="str">
        <f t="shared" si="72"/>
        <v>นายคณิศร     ใจดีเฉย</v>
      </c>
      <c r="J583" s="208" t="str">
        <f t="shared" si="73"/>
        <v>Mr.Khanisorn  Jaideechoei</v>
      </c>
      <c r="K583" s="207" t="str">
        <f t="shared" si="74"/>
        <v>Mr.</v>
      </c>
      <c r="L583" s="208" t="s">
        <v>5960</v>
      </c>
      <c r="M583" s="208" t="s">
        <v>6317</v>
      </c>
      <c r="N583" s="207">
        <v>1</v>
      </c>
      <c r="O583" s="307">
        <v>236867</v>
      </c>
      <c r="P583" s="305">
        <f t="shared" si="75"/>
        <v>38540</v>
      </c>
      <c r="Q583" s="305">
        <f t="shared" ca="1" si="71"/>
        <v>44376</v>
      </c>
      <c r="R583" s="306">
        <f t="shared" ca="1" si="76"/>
        <v>15</v>
      </c>
      <c r="S583" s="308">
        <v>1219901028686</v>
      </c>
      <c r="T583" s="213" t="s">
        <v>6498</v>
      </c>
      <c r="U583" s="301" t="s">
        <v>5240</v>
      </c>
      <c r="V583" s="207"/>
      <c r="X583" s="199">
        <v>1</v>
      </c>
    </row>
    <row r="584" spans="1:24" s="199" customFormat="1" x14ac:dyDescent="0.3">
      <c r="A584" s="207">
        <v>583</v>
      </c>
      <c r="B584" s="207">
        <v>4</v>
      </c>
      <c r="C584" s="207">
        <v>3</v>
      </c>
      <c r="D584" s="207">
        <v>24</v>
      </c>
      <c r="E584" s="207">
        <v>19247</v>
      </c>
      <c r="F584" s="208" t="s">
        <v>436</v>
      </c>
      <c r="G584" s="208" t="s">
        <v>5464</v>
      </c>
      <c r="H584" s="208" t="s">
        <v>4411</v>
      </c>
      <c r="I584" s="208" t="str">
        <f t="shared" si="72"/>
        <v>นายภมร     สิงห์โสม</v>
      </c>
      <c r="J584" s="208" t="str">
        <f t="shared" si="73"/>
        <v>Mr.Phamorn  Singsom</v>
      </c>
      <c r="K584" s="207" t="str">
        <f t="shared" si="74"/>
        <v>Mr.</v>
      </c>
      <c r="L584" s="208" t="s">
        <v>6318</v>
      </c>
      <c r="M584" s="208" t="s">
        <v>4928</v>
      </c>
      <c r="N584" s="207">
        <v>1</v>
      </c>
      <c r="O584" s="307">
        <v>236976</v>
      </c>
      <c r="P584" s="305">
        <f t="shared" si="75"/>
        <v>38649</v>
      </c>
      <c r="Q584" s="305">
        <f t="shared" ca="1" si="71"/>
        <v>44376</v>
      </c>
      <c r="R584" s="306">
        <f t="shared" ca="1" si="76"/>
        <v>15</v>
      </c>
      <c r="S584" s="308">
        <v>1609900760631</v>
      </c>
      <c r="T584" s="213" t="s">
        <v>6498</v>
      </c>
      <c r="U584" s="301" t="s">
        <v>5240</v>
      </c>
      <c r="V584" s="207"/>
      <c r="X584" s="199">
        <v>1</v>
      </c>
    </row>
    <row r="585" spans="1:24" s="199" customFormat="1" x14ac:dyDescent="0.3">
      <c r="A585" s="207">
        <v>584</v>
      </c>
      <c r="B585" s="207">
        <v>4</v>
      </c>
      <c r="C585" s="207">
        <v>3</v>
      </c>
      <c r="D585" s="207">
        <v>25</v>
      </c>
      <c r="E585" s="207">
        <v>19248</v>
      </c>
      <c r="F585" s="208" t="s">
        <v>436</v>
      </c>
      <c r="G585" s="208" t="s">
        <v>5395</v>
      </c>
      <c r="H585" s="208" t="s">
        <v>5336</v>
      </c>
      <c r="I585" s="208" t="str">
        <f t="shared" si="72"/>
        <v>นายรัฐภูมิ     ประเสริฐ</v>
      </c>
      <c r="J585" s="208" t="str">
        <f t="shared" si="73"/>
        <v>Mr.Ratthaphoom  Prasert</v>
      </c>
      <c r="K585" s="207" t="str">
        <f t="shared" si="74"/>
        <v>Mr.</v>
      </c>
      <c r="L585" s="208" t="s">
        <v>6051</v>
      </c>
      <c r="M585" s="208" t="s">
        <v>6319</v>
      </c>
      <c r="N585" s="207">
        <v>1</v>
      </c>
      <c r="O585" s="307">
        <v>236796</v>
      </c>
      <c r="P585" s="305">
        <f t="shared" si="75"/>
        <v>38469</v>
      </c>
      <c r="Q585" s="305">
        <f t="shared" ca="1" si="71"/>
        <v>44376</v>
      </c>
      <c r="R585" s="306">
        <f t="shared" ca="1" si="76"/>
        <v>16</v>
      </c>
      <c r="S585" s="308">
        <v>1306600028624</v>
      </c>
      <c r="T585" s="213" t="s">
        <v>6499</v>
      </c>
      <c r="U585" s="207" t="s">
        <v>5242</v>
      </c>
      <c r="V585" s="207"/>
      <c r="X585" s="199">
        <v>1</v>
      </c>
    </row>
    <row r="586" spans="1:24" s="199" customFormat="1" x14ac:dyDescent="0.3">
      <c r="A586" s="207">
        <v>585</v>
      </c>
      <c r="B586" s="207">
        <v>4</v>
      </c>
      <c r="C586" s="207">
        <v>3</v>
      </c>
      <c r="D586" s="207">
        <v>26</v>
      </c>
      <c r="E586" s="207">
        <v>19398</v>
      </c>
      <c r="F586" s="208" t="s">
        <v>436</v>
      </c>
      <c r="G586" s="208" t="s">
        <v>5465</v>
      </c>
      <c r="H586" s="208" t="s">
        <v>4513</v>
      </c>
      <c r="I586" s="208" t="str">
        <f t="shared" si="72"/>
        <v>นายภัทราวุธ   คฤหปาน</v>
      </c>
      <c r="J586" s="208" t="str">
        <f t="shared" si="73"/>
        <v>Mr.Phattarawoot  Kharuehaparn</v>
      </c>
      <c r="K586" s="207" t="str">
        <f t="shared" si="74"/>
        <v>Mr.</v>
      </c>
      <c r="L586" s="208" t="s">
        <v>6320</v>
      </c>
      <c r="M586" s="208" t="s">
        <v>6321</v>
      </c>
      <c r="N586" s="207">
        <v>1</v>
      </c>
      <c r="O586" s="307">
        <v>237034</v>
      </c>
      <c r="P586" s="305">
        <f t="shared" si="75"/>
        <v>38707</v>
      </c>
      <c r="Q586" s="305">
        <f t="shared" ca="1" si="71"/>
        <v>44376</v>
      </c>
      <c r="R586" s="306">
        <f t="shared" ca="1" si="76"/>
        <v>15</v>
      </c>
      <c r="S586" s="308">
        <v>1306600033024</v>
      </c>
      <c r="T586" s="213" t="s">
        <v>6499</v>
      </c>
      <c r="U586" s="207" t="s">
        <v>5242</v>
      </c>
      <c r="V586" s="207"/>
      <c r="X586" s="199">
        <v>1</v>
      </c>
    </row>
    <row r="587" spans="1:24" s="199" customFormat="1" x14ac:dyDescent="0.3">
      <c r="A587" s="207">
        <v>586</v>
      </c>
      <c r="B587" s="207">
        <v>4</v>
      </c>
      <c r="C587" s="207">
        <v>3</v>
      </c>
      <c r="D587" s="207">
        <v>27</v>
      </c>
      <c r="E587" s="207">
        <v>19406</v>
      </c>
      <c r="F587" s="208" t="s">
        <v>436</v>
      </c>
      <c r="G587" s="208" t="s">
        <v>5466</v>
      </c>
      <c r="H587" s="208" t="s">
        <v>5145</v>
      </c>
      <c r="I587" s="208" t="str">
        <f t="shared" si="72"/>
        <v>นายวงศ์วรัณ     ยาใจ</v>
      </c>
      <c r="J587" s="208" t="str">
        <f t="shared" si="73"/>
        <v>Mr.Wongwaran  Yajai</v>
      </c>
      <c r="K587" s="207" t="str">
        <f t="shared" si="74"/>
        <v>Mr.</v>
      </c>
      <c r="L587" s="208" t="s">
        <v>5147</v>
      </c>
      <c r="M587" s="208" t="s">
        <v>5146</v>
      </c>
      <c r="N587" s="207">
        <v>1</v>
      </c>
      <c r="O587" s="307">
        <v>237095</v>
      </c>
      <c r="P587" s="305">
        <f t="shared" si="75"/>
        <v>38768</v>
      </c>
      <c r="Q587" s="305">
        <f t="shared" ca="1" si="71"/>
        <v>44376</v>
      </c>
      <c r="R587" s="306">
        <f t="shared" ca="1" si="76"/>
        <v>15</v>
      </c>
      <c r="S587" s="308">
        <v>1639800357605</v>
      </c>
      <c r="T587" s="213" t="s">
        <v>6498</v>
      </c>
      <c r="U587" s="301" t="s">
        <v>5240</v>
      </c>
      <c r="V587" s="207"/>
      <c r="X587" s="199">
        <v>1</v>
      </c>
    </row>
    <row r="588" spans="1:24" s="199" customFormat="1" x14ac:dyDescent="0.3">
      <c r="A588" s="207">
        <v>587</v>
      </c>
      <c r="B588" s="207">
        <v>4</v>
      </c>
      <c r="C588" s="207">
        <v>3</v>
      </c>
      <c r="D588" s="207">
        <v>28</v>
      </c>
      <c r="E588" s="207">
        <v>19412</v>
      </c>
      <c r="F588" s="208" t="s">
        <v>436</v>
      </c>
      <c r="G588" s="208" t="s">
        <v>5467</v>
      </c>
      <c r="H588" s="208" t="s">
        <v>5171</v>
      </c>
      <c r="I588" s="208" t="str">
        <f t="shared" si="72"/>
        <v>นายรชต    โปรยลาภ</v>
      </c>
      <c r="J588" s="208" t="str">
        <f t="shared" si="73"/>
        <v>Mr.Rachata  Proilarb</v>
      </c>
      <c r="K588" s="207" t="str">
        <f t="shared" si="74"/>
        <v>Mr.</v>
      </c>
      <c r="L588" s="208" t="s">
        <v>4585</v>
      </c>
      <c r="M588" s="208" t="s">
        <v>6322</v>
      </c>
      <c r="N588" s="207">
        <v>1</v>
      </c>
      <c r="O588" s="307">
        <v>236878</v>
      </c>
      <c r="P588" s="305">
        <f t="shared" si="75"/>
        <v>38551</v>
      </c>
      <c r="Q588" s="305">
        <f t="shared" ca="1" si="71"/>
        <v>44376</v>
      </c>
      <c r="R588" s="306">
        <f t="shared" ca="1" si="76"/>
        <v>15</v>
      </c>
      <c r="S588" s="308">
        <v>1250101612504</v>
      </c>
      <c r="T588" s="213" t="s">
        <v>4521</v>
      </c>
      <c r="U588" s="207" t="s">
        <v>5241</v>
      </c>
      <c r="V588" s="207"/>
      <c r="X588" s="199">
        <v>1</v>
      </c>
    </row>
    <row r="589" spans="1:24" s="199" customFormat="1" x14ac:dyDescent="0.3">
      <c r="A589" s="207">
        <v>588</v>
      </c>
      <c r="B589" s="207">
        <v>4</v>
      </c>
      <c r="C589" s="207">
        <v>3</v>
      </c>
      <c r="D589" s="207">
        <v>29</v>
      </c>
      <c r="E589" s="207">
        <v>19414</v>
      </c>
      <c r="F589" s="208" t="s">
        <v>436</v>
      </c>
      <c r="G589" s="208" t="s">
        <v>5468</v>
      </c>
      <c r="H589" s="208" t="s">
        <v>5175</v>
      </c>
      <c r="I589" s="208" t="str">
        <f t="shared" si="72"/>
        <v>นายวรชัย     ทุมวงศ์</v>
      </c>
      <c r="J589" s="208" t="str">
        <f t="shared" si="73"/>
        <v>Mr.Worachai  Thumwong</v>
      </c>
      <c r="K589" s="207" t="str">
        <f t="shared" si="74"/>
        <v>Mr.</v>
      </c>
      <c r="L589" s="208" t="s">
        <v>6323</v>
      </c>
      <c r="M589" s="208" t="s">
        <v>5220</v>
      </c>
      <c r="N589" s="207">
        <v>1</v>
      </c>
      <c r="O589" s="307">
        <v>236860</v>
      </c>
      <c r="P589" s="305">
        <f t="shared" si="75"/>
        <v>38533</v>
      </c>
      <c r="Q589" s="305">
        <f t="shared" ca="1" si="71"/>
        <v>44376</v>
      </c>
      <c r="R589" s="306">
        <f t="shared" ca="1" si="76"/>
        <v>15</v>
      </c>
      <c r="S589" s="308">
        <v>1219901026152</v>
      </c>
      <c r="T589" s="213" t="s">
        <v>6498</v>
      </c>
      <c r="U589" s="301" t="s">
        <v>5240</v>
      </c>
      <c r="V589" s="207"/>
      <c r="X589" s="199">
        <v>1</v>
      </c>
    </row>
    <row r="590" spans="1:24" s="199" customFormat="1" x14ac:dyDescent="0.3">
      <c r="A590" s="207">
        <v>589</v>
      </c>
      <c r="B590" s="207">
        <v>4</v>
      </c>
      <c r="C590" s="207">
        <v>3</v>
      </c>
      <c r="D590" s="207">
        <v>30</v>
      </c>
      <c r="E590" s="207">
        <v>19418</v>
      </c>
      <c r="F590" s="208" t="s">
        <v>436</v>
      </c>
      <c r="G590" s="208" t="s">
        <v>5469</v>
      </c>
      <c r="H590" s="208" t="s">
        <v>5172</v>
      </c>
      <c r="I590" s="208" t="str">
        <f t="shared" si="72"/>
        <v>นายประทุม    ม่อนในหมอก</v>
      </c>
      <c r="J590" s="208" t="str">
        <f t="shared" si="73"/>
        <v>Mr.Prathum  Monnaimork</v>
      </c>
      <c r="K590" s="207" t="str">
        <f t="shared" si="74"/>
        <v>Mr.</v>
      </c>
      <c r="L590" s="208" t="s">
        <v>5218</v>
      </c>
      <c r="M590" s="208" t="s">
        <v>6324</v>
      </c>
      <c r="N590" s="207">
        <v>1</v>
      </c>
      <c r="O590" s="307">
        <v>236529</v>
      </c>
      <c r="P590" s="305">
        <f t="shared" si="75"/>
        <v>38203</v>
      </c>
      <c r="Q590" s="305">
        <f t="shared" ca="1" si="71"/>
        <v>44376</v>
      </c>
      <c r="R590" s="306">
        <f t="shared" ca="1" si="76"/>
        <v>16</v>
      </c>
      <c r="S590" s="308">
        <v>1630500186939</v>
      </c>
      <c r="T590" s="213" t="s">
        <v>6498</v>
      </c>
      <c r="U590" s="301" t="s">
        <v>5240</v>
      </c>
      <c r="V590" s="207"/>
      <c r="X590" s="199">
        <v>1</v>
      </c>
    </row>
    <row r="591" spans="1:24" s="199" customFormat="1" x14ac:dyDescent="0.3">
      <c r="A591" s="207">
        <v>590</v>
      </c>
      <c r="B591" s="207">
        <v>4</v>
      </c>
      <c r="C591" s="207">
        <v>3</v>
      </c>
      <c r="D591" s="207">
        <v>31</v>
      </c>
      <c r="E591" s="207">
        <v>19432</v>
      </c>
      <c r="F591" s="208" t="s">
        <v>436</v>
      </c>
      <c r="G591" s="208" t="s">
        <v>5470</v>
      </c>
      <c r="H591" s="208" t="s">
        <v>5471</v>
      </c>
      <c r="I591" s="208" t="str">
        <f t="shared" si="72"/>
        <v>นายชานนท์    อินทรแรม</v>
      </c>
      <c r="J591" s="208" t="str">
        <f t="shared" si="73"/>
        <v>Mr.Chanon  In-ram</v>
      </c>
      <c r="K591" s="207" t="str">
        <f t="shared" si="74"/>
        <v>Mr.</v>
      </c>
      <c r="L591" s="208" t="s">
        <v>2021</v>
      </c>
      <c r="M591" s="208" t="s">
        <v>6325</v>
      </c>
      <c r="N591" s="207">
        <v>1</v>
      </c>
      <c r="O591" s="307">
        <v>236988</v>
      </c>
      <c r="P591" s="305">
        <f t="shared" si="75"/>
        <v>38661</v>
      </c>
      <c r="Q591" s="305">
        <f t="shared" ca="1" si="71"/>
        <v>44376</v>
      </c>
      <c r="R591" s="306">
        <f t="shared" ca="1" si="76"/>
        <v>15</v>
      </c>
      <c r="S591" s="308">
        <v>1189900522250</v>
      </c>
      <c r="T591" s="213" t="s">
        <v>6498</v>
      </c>
      <c r="U591" s="301" t="s">
        <v>5240</v>
      </c>
      <c r="V591" s="207"/>
      <c r="X591" s="199">
        <v>1</v>
      </c>
    </row>
    <row r="592" spans="1:24" s="199" customFormat="1" x14ac:dyDescent="0.3">
      <c r="A592" s="207">
        <v>591</v>
      </c>
      <c r="B592" s="207">
        <v>4</v>
      </c>
      <c r="C592" s="207">
        <v>3</v>
      </c>
      <c r="D592" s="207">
        <v>32</v>
      </c>
      <c r="E592" s="207">
        <v>19630</v>
      </c>
      <c r="F592" s="208" t="s">
        <v>436</v>
      </c>
      <c r="G592" s="208" t="s">
        <v>5472</v>
      </c>
      <c r="H592" s="208" t="s">
        <v>5473</v>
      </c>
      <c r="I592" s="208" t="str">
        <f t="shared" si="72"/>
        <v>นายธรรมนูญ   จินดารัตน์</v>
      </c>
      <c r="J592" s="208" t="str">
        <f t="shared" si="73"/>
        <v>Mr.Thammanoon  Jindarat</v>
      </c>
      <c r="K592" s="207" t="str">
        <f t="shared" si="74"/>
        <v>Mr.</v>
      </c>
      <c r="L592" s="208" t="s">
        <v>6326</v>
      </c>
      <c r="M592" s="208" t="s">
        <v>6327</v>
      </c>
      <c r="N592" s="207">
        <v>1</v>
      </c>
      <c r="O592" s="307">
        <v>236911</v>
      </c>
      <c r="P592" s="305">
        <f t="shared" si="75"/>
        <v>38584</v>
      </c>
      <c r="Q592" s="305">
        <f t="shared" ca="1" si="71"/>
        <v>44376</v>
      </c>
      <c r="R592" s="306">
        <f t="shared" ca="1" si="76"/>
        <v>15</v>
      </c>
      <c r="S592" s="308">
        <v>1309801504370</v>
      </c>
      <c r="T592" s="213" t="s">
        <v>6410</v>
      </c>
      <c r="U592" s="207" t="s">
        <v>5238</v>
      </c>
      <c r="V592" s="207"/>
      <c r="X592" s="199">
        <v>1</v>
      </c>
    </row>
    <row r="593" spans="1:27" s="199" customFormat="1" x14ac:dyDescent="0.3">
      <c r="A593" s="207">
        <v>592</v>
      </c>
      <c r="B593" s="207">
        <v>4</v>
      </c>
      <c r="C593" s="207">
        <v>3</v>
      </c>
      <c r="D593" s="207">
        <v>33</v>
      </c>
      <c r="E593" s="207">
        <v>18522</v>
      </c>
      <c r="F593" s="208" t="s">
        <v>676</v>
      </c>
      <c r="G593" s="208" t="s">
        <v>5474</v>
      </c>
      <c r="H593" s="208" t="s">
        <v>5475</v>
      </c>
      <c r="I593" s="208" t="str">
        <f t="shared" si="72"/>
        <v>นางสาวสรพรรณ   จันทร์สุวรรณ</v>
      </c>
      <c r="J593" s="208" t="str">
        <f t="shared" si="73"/>
        <v>Ms.Soraphan  Jansuwan</v>
      </c>
      <c r="K593" s="207" t="str">
        <f t="shared" si="74"/>
        <v>Ms.</v>
      </c>
      <c r="L593" s="208" t="s">
        <v>1983</v>
      </c>
      <c r="M593" s="208" t="s">
        <v>6328</v>
      </c>
      <c r="N593" s="207">
        <v>2</v>
      </c>
      <c r="O593" s="307">
        <v>236920</v>
      </c>
      <c r="P593" s="305">
        <f t="shared" si="75"/>
        <v>38593</v>
      </c>
      <c r="Q593" s="305">
        <f t="shared" ca="1" si="71"/>
        <v>44376</v>
      </c>
      <c r="R593" s="306">
        <f t="shared" ca="1" si="76"/>
        <v>15</v>
      </c>
      <c r="S593" s="308">
        <v>1600101989523</v>
      </c>
      <c r="T593" s="213" t="s">
        <v>6412</v>
      </c>
      <c r="U593" s="207" t="s">
        <v>5239</v>
      </c>
      <c r="V593" s="207"/>
      <c r="X593" s="199">
        <v>1</v>
      </c>
    </row>
    <row r="594" spans="1:27" s="199" customFormat="1" x14ac:dyDescent="0.3">
      <c r="A594" s="207">
        <v>593</v>
      </c>
      <c r="B594" s="207">
        <v>4</v>
      </c>
      <c r="C594" s="207">
        <v>3</v>
      </c>
      <c r="D594" s="207">
        <v>34</v>
      </c>
      <c r="E594" s="207">
        <v>18552</v>
      </c>
      <c r="F594" s="208" t="s">
        <v>676</v>
      </c>
      <c r="G594" s="208" t="s">
        <v>5476</v>
      </c>
      <c r="H594" s="208" t="s">
        <v>1817</v>
      </c>
      <c r="I594" s="208" t="str">
        <f t="shared" si="72"/>
        <v>นางสาวธมนวรรณ   บรรดาศักดิ์</v>
      </c>
      <c r="J594" s="208" t="str">
        <f t="shared" si="73"/>
        <v>Ms.Thamonwan  Bandasak</v>
      </c>
      <c r="K594" s="207" t="str">
        <f t="shared" si="74"/>
        <v>Ms.</v>
      </c>
      <c r="L594" s="208" t="s">
        <v>2003</v>
      </c>
      <c r="M594" s="208" t="s">
        <v>1910</v>
      </c>
      <c r="N594" s="207">
        <v>2</v>
      </c>
      <c r="O594" s="307">
        <v>237130</v>
      </c>
      <c r="P594" s="305">
        <f t="shared" si="75"/>
        <v>38803</v>
      </c>
      <c r="Q594" s="305">
        <f t="shared" ca="1" si="71"/>
        <v>44376</v>
      </c>
      <c r="R594" s="306">
        <f t="shared" ca="1" si="76"/>
        <v>15</v>
      </c>
      <c r="S594" s="308">
        <v>1609900779145</v>
      </c>
      <c r="T594" s="213" t="s">
        <v>6412</v>
      </c>
      <c r="U594" s="207" t="s">
        <v>5239</v>
      </c>
      <c r="V594" s="207"/>
      <c r="X594" s="199">
        <v>1</v>
      </c>
    </row>
    <row r="595" spans="1:27" s="199" customFormat="1" x14ac:dyDescent="0.3">
      <c r="A595" s="207">
        <v>594</v>
      </c>
      <c r="B595" s="207">
        <v>4</v>
      </c>
      <c r="C595" s="207">
        <v>3</v>
      </c>
      <c r="D595" s="207">
        <v>35</v>
      </c>
      <c r="E595" s="207">
        <v>18555</v>
      </c>
      <c r="F595" s="208" t="s">
        <v>676</v>
      </c>
      <c r="G595" s="208" t="s">
        <v>5477</v>
      </c>
      <c r="H595" s="208" t="s">
        <v>1834</v>
      </c>
      <c r="I595" s="208" t="str">
        <f t="shared" si="72"/>
        <v>นางสาวนิตยา    กุนอก</v>
      </c>
      <c r="J595" s="208" t="str">
        <f t="shared" si="73"/>
        <v>Ms.Nittaya  Kunork</v>
      </c>
      <c r="K595" s="207" t="str">
        <f t="shared" si="74"/>
        <v>Ms.</v>
      </c>
      <c r="L595" s="208" t="s">
        <v>2004</v>
      </c>
      <c r="M595" s="208" t="s">
        <v>6329</v>
      </c>
      <c r="N595" s="207">
        <v>2</v>
      </c>
      <c r="O595" s="307">
        <v>237178</v>
      </c>
      <c r="P595" s="305">
        <f t="shared" si="75"/>
        <v>38851</v>
      </c>
      <c r="Q595" s="305">
        <f t="shared" ref="Q595:Q652" ca="1" si="77">TODAY()</f>
        <v>44376</v>
      </c>
      <c r="R595" s="306">
        <f t="shared" ca="1" si="76"/>
        <v>15</v>
      </c>
      <c r="S595" s="308">
        <v>1609900786958</v>
      </c>
      <c r="T595" s="213" t="s">
        <v>6410</v>
      </c>
      <c r="U595" s="207" t="s">
        <v>5238</v>
      </c>
      <c r="V595" s="207"/>
      <c r="X595" s="199">
        <v>1</v>
      </c>
    </row>
    <row r="596" spans="1:27" s="199" customFormat="1" x14ac:dyDescent="0.3">
      <c r="A596" s="207">
        <v>595</v>
      </c>
      <c r="B596" s="207">
        <v>4</v>
      </c>
      <c r="C596" s="207">
        <v>3</v>
      </c>
      <c r="D596" s="207">
        <v>36</v>
      </c>
      <c r="E596" s="207">
        <v>18558</v>
      </c>
      <c r="F596" s="208" t="s">
        <v>676</v>
      </c>
      <c r="G596" s="208" t="s">
        <v>5478</v>
      </c>
      <c r="H596" s="208" t="s">
        <v>1835</v>
      </c>
      <c r="I596" s="208" t="str">
        <f t="shared" si="72"/>
        <v>นางสาวศิริกานดา   สุวรรณรัตน์</v>
      </c>
      <c r="J596" s="208" t="str">
        <f t="shared" si="73"/>
        <v>Ms.Sirikanda  Suwannarat</v>
      </c>
      <c r="K596" s="207" t="str">
        <f t="shared" si="74"/>
        <v>Ms.</v>
      </c>
      <c r="L596" s="208" t="s">
        <v>2006</v>
      </c>
      <c r="M596" s="208" t="s">
        <v>6330</v>
      </c>
      <c r="N596" s="207">
        <v>2</v>
      </c>
      <c r="O596" s="307">
        <v>236858</v>
      </c>
      <c r="P596" s="305">
        <f t="shared" si="75"/>
        <v>38531</v>
      </c>
      <c r="Q596" s="305">
        <f t="shared" ca="1" si="77"/>
        <v>44376</v>
      </c>
      <c r="R596" s="306">
        <f t="shared" ca="1" si="76"/>
        <v>16</v>
      </c>
      <c r="S596" s="308">
        <v>1600101986281</v>
      </c>
      <c r="T596" s="213" t="s">
        <v>6500</v>
      </c>
      <c r="U596" s="207" t="s">
        <v>5228</v>
      </c>
      <c r="V596" s="207"/>
      <c r="X596" s="199">
        <v>1</v>
      </c>
    </row>
    <row r="597" spans="1:27" s="199" customFormat="1" x14ac:dyDescent="0.3">
      <c r="A597" s="207">
        <v>596</v>
      </c>
      <c r="B597" s="207">
        <v>4</v>
      </c>
      <c r="C597" s="207">
        <v>3</v>
      </c>
      <c r="D597" s="207">
        <v>37</v>
      </c>
      <c r="E597" s="207">
        <v>19631</v>
      </c>
      <c r="F597" s="208" t="s">
        <v>676</v>
      </c>
      <c r="G597" s="208" t="s">
        <v>5479</v>
      </c>
      <c r="H597" s="208" t="s">
        <v>5480</v>
      </c>
      <c r="I597" s="208" t="str">
        <f t="shared" si="72"/>
        <v>นางสาวกรกมล   ศิริมานนท์</v>
      </c>
      <c r="J597" s="208" t="str">
        <f t="shared" si="73"/>
        <v>Ms.Kornkamon  Sirimanon</v>
      </c>
      <c r="K597" s="207" t="str">
        <f t="shared" si="74"/>
        <v>Ms.</v>
      </c>
      <c r="L597" s="208" t="s">
        <v>6331</v>
      </c>
      <c r="M597" s="208" t="s">
        <v>6332</v>
      </c>
      <c r="N597" s="207">
        <v>2</v>
      </c>
      <c r="O597" s="307">
        <v>236969</v>
      </c>
      <c r="P597" s="305">
        <f t="shared" si="75"/>
        <v>38642</v>
      </c>
      <c r="Q597" s="305">
        <f t="shared" ca="1" si="77"/>
        <v>44376</v>
      </c>
      <c r="R597" s="306">
        <f t="shared" ca="1" si="76"/>
        <v>15</v>
      </c>
      <c r="S597" s="308">
        <v>1609900759039</v>
      </c>
      <c r="T597" s="213" t="s">
        <v>4521</v>
      </c>
      <c r="U597" s="207" t="s">
        <v>5241</v>
      </c>
      <c r="V597" s="207"/>
      <c r="X597" s="199">
        <v>1</v>
      </c>
    </row>
    <row r="598" spans="1:27" s="199" customFormat="1" x14ac:dyDescent="0.3">
      <c r="A598" s="207">
        <v>597</v>
      </c>
      <c r="B598" s="207">
        <v>4</v>
      </c>
      <c r="C598" s="207">
        <v>3</v>
      </c>
      <c r="D598" s="207">
        <v>38</v>
      </c>
      <c r="E598" s="207">
        <v>19632</v>
      </c>
      <c r="F598" s="208" t="s">
        <v>676</v>
      </c>
      <c r="G598" s="208" t="s">
        <v>5481</v>
      </c>
      <c r="H598" s="208" t="s">
        <v>5482</v>
      </c>
      <c r="I598" s="208" t="str">
        <f t="shared" si="72"/>
        <v>นางสาวเสาวลักษณ์   หลำพงษ์</v>
      </c>
      <c r="J598" s="208" t="str">
        <f t="shared" si="73"/>
        <v>Ms.Saowalak  Lamphong</v>
      </c>
      <c r="K598" s="207" t="str">
        <f t="shared" si="74"/>
        <v>Ms.</v>
      </c>
      <c r="L598" s="208" t="s">
        <v>1911</v>
      </c>
      <c r="M598" s="208" t="s">
        <v>6333</v>
      </c>
      <c r="N598" s="207">
        <v>2</v>
      </c>
      <c r="O598" s="307">
        <v>236553</v>
      </c>
      <c r="P598" s="305">
        <f t="shared" si="75"/>
        <v>38227</v>
      </c>
      <c r="Q598" s="305">
        <f t="shared" ca="1" si="77"/>
        <v>44376</v>
      </c>
      <c r="R598" s="306">
        <f t="shared" ca="1" si="76"/>
        <v>16</v>
      </c>
      <c r="S598" s="308">
        <v>2600101028505</v>
      </c>
      <c r="T598" s="213" t="s">
        <v>6412</v>
      </c>
      <c r="U598" s="207" t="s">
        <v>5239</v>
      </c>
      <c r="V598" s="207"/>
      <c r="X598" s="199">
        <v>1</v>
      </c>
    </row>
    <row r="599" spans="1:27" s="199" customFormat="1" x14ac:dyDescent="0.3">
      <c r="A599" s="207">
        <v>598</v>
      </c>
      <c r="B599" s="207">
        <v>4</v>
      </c>
      <c r="C599" s="207">
        <v>3</v>
      </c>
      <c r="D599" s="207">
        <v>39</v>
      </c>
      <c r="E599" s="207">
        <v>19633</v>
      </c>
      <c r="F599" s="208" t="s">
        <v>676</v>
      </c>
      <c r="G599" s="208" t="s">
        <v>5483</v>
      </c>
      <c r="H599" s="208" t="s">
        <v>5484</v>
      </c>
      <c r="I599" s="208" t="str">
        <f t="shared" si="72"/>
        <v>นางสาววัลลิภา   ชะโกทอง</v>
      </c>
      <c r="J599" s="208" t="str">
        <f t="shared" si="73"/>
        <v>Ms.Wanlipha  Chakothong</v>
      </c>
      <c r="K599" s="207" t="str">
        <f t="shared" si="74"/>
        <v>Ms.</v>
      </c>
      <c r="L599" s="208" t="s">
        <v>6334</v>
      </c>
      <c r="M599" s="208" t="s">
        <v>6335</v>
      </c>
      <c r="N599" s="207">
        <v>2</v>
      </c>
      <c r="O599" s="307">
        <v>236540</v>
      </c>
      <c r="P599" s="305">
        <f t="shared" si="75"/>
        <v>38214</v>
      </c>
      <c r="Q599" s="305">
        <f t="shared" ca="1" si="77"/>
        <v>44376</v>
      </c>
      <c r="R599" s="306">
        <f t="shared" ca="1" si="76"/>
        <v>16</v>
      </c>
      <c r="S599" s="308">
        <v>1609900706342</v>
      </c>
      <c r="T599" s="213" t="s">
        <v>6412</v>
      </c>
      <c r="U599" s="207" t="s">
        <v>5239</v>
      </c>
      <c r="V599" s="207"/>
      <c r="X599" s="199">
        <v>1</v>
      </c>
    </row>
    <row r="600" spans="1:27" s="199" customFormat="1" x14ac:dyDescent="0.3">
      <c r="A600" s="207">
        <v>599</v>
      </c>
      <c r="B600" s="207">
        <v>4</v>
      </c>
      <c r="C600" s="207">
        <v>3</v>
      </c>
      <c r="D600" s="207">
        <v>40</v>
      </c>
      <c r="E600" s="207">
        <v>19634</v>
      </c>
      <c r="F600" s="208" t="s">
        <v>676</v>
      </c>
      <c r="G600" s="208" t="s">
        <v>5485</v>
      </c>
      <c r="H600" s="208" t="s">
        <v>1815</v>
      </c>
      <c r="I600" s="208" t="str">
        <f t="shared" si="72"/>
        <v>นางสาวนฤมล   แมลงภู่</v>
      </c>
      <c r="J600" s="208" t="str">
        <f t="shared" si="73"/>
        <v>Ms.Naruemon  Malaengphoo</v>
      </c>
      <c r="K600" s="207" t="str">
        <f t="shared" si="74"/>
        <v>Ms.</v>
      </c>
      <c r="L600" s="208" t="s">
        <v>1919</v>
      </c>
      <c r="M600" s="208" t="s">
        <v>6234</v>
      </c>
      <c r="N600" s="207">
        <v>2</v>
      </c>
      <c r="O600" s="307">
        <v>235649</v>
      </c>
      <c r="P600" s="305">
        <f t="shared" si="75"/>
        <v>37322</v>
      </c>
      <c r="Q600" s="305">
        <f t="shared" ca="1" si="77"/>
        <v>44376</v>
      </c>
      <c r="R600" s="306">
        <f t="shared" ca="1" si="76"/>
        <v>19</v>
      </c>
      <c r="S600" s="308">
        <v>1600200076321</v>
      </c>
      <c r="T600" s="213" t="s">
        <v>6500</v>
      </c>
      <c r="U600" s="207" t="s">
        <v>5228</v>
      </c>
      <c r="V600" s="207"/>
      <c r="X600" s="199">
        <v>1</v>
      </c>
    </row>
    <row r="601" spans="1:27" s="199" customFormat="1" x14ac:dyDescent="0.3">
      <c r="A601" s="207">
        <v>600</v>
      </c>
      <c r="B601" s="207">
        <v>4</v>
      </c>
      <c r="C601" s="207">
        <v>3</v>
      </c>
      <c r="D601" s="207">
        <v>41</v>
      </c>
      <c r="E601" s="207">
        <v>19635</v>
      </c>
      <c r="F601" s="208" t="s">
        <v>676</v>
      </c>
      <c r="G601" s="208" t="s">
        <v>5486</v>
      </c>
      <c r="H601" s="208" t="s">
        <v>5487</v>
      </c>
      <c r="I601" s="208" t="str">
        <f t="shared" si="72"/>
        <v>นางสาวมธุระดา   อินคง</v>
      </c>
      <c r="J601" s="208" t="str">
        <f t="shared" si="73"/>
        <v>Ms.Mathurada  In-khong</v>
      </c>
      <c r="K601" s="207" t="str">
        <f t="shared" si="74"/>
        <v>Ms.</v>
      </c>
      <c r="L601" s="208" t="s">
        <v>6336</v>
      </c>
      <c r="M601" s="208" t="s">
        <v>6337</v>
      </c>
      <c r="N601" s="207">
        <v>2</v>
      </c>
      <c r="O601" s="307">
        <v>236674</v>
      </c>
      <c r="P601" s="305">
        <f t="shared" si="75"/>
        <v>38348</v>
      </c>
      <c r="Q601" s="305">
        <f t="shared" ca="1" si="77"/>
        <v>44376</v>
      </c>
      <c r="R601" s="306">
        <f t="shared" ca="1" si="76"/>
        <v>16</v>
      </c>
      <c r="S601" s="308">
        <v>1770401287817</v>
      </c>
      <c r="T601" s="213" t="s">
        <v>6500</v>
      </c>
      <c r="U601" s="207" t="s">
        <v>5228</v>
      </c>
      <c r="V601" s="207"/>
      <c r="X601" s="199">
        <v>1</v>
      </c>
    </row>
    <row r="602" spans="1:27" s="199" customFormat="1" x14ac:dyDescent="0.3">
      <c r="A602" s="207">
        <v>601</v>
      </c>
      <c r="B602" s="207">
        <v>4</v>
      </c>
      <c r="C602" s="207">
        <v>3</v>
      </c>
      <c r="D602" s="207">
        <v>42</v>
      </c>
      <c r="E602" s="207">
        <v>19702</v>
      </c>
      <c r="F602" s="208" t="s">
        <v>676</v>
      </c>
      <c r="G602" s="208" t="s">
        <v>5857</v>
      </c>
      <c r="H602" s="208" t="s">
        <v>5858</v>
      </c>
      <c r="I602" s="208" t="str">
        <f t="shared" si="72"/>
        <v>นางสาวสุดารัตน์  จันทะดวง</v>
      </c>
      <c r="J602" s="208" t="str">
        <f t="shared" si="73"/>
        <v>Ms.Sudarat  Janthaduang</v>
      </c>
      <c r="K602" s="207" t="str">
        <f t="shared" si="74"/>
        <v>Ms.</v>
      </c>
      <c r="L602" s="208" t="s">
        <v>6338</v>
      </c>
      <c r="M602" s="208" t="s">
        <v>6339</v>
      </c>
      <c r="N602" s="207">
        <v>2</v>
      </c>
      <c r="O602" s="307">
        <v>236880</v>
      </c>
      <c r="P602" s="305">
        <f t="shared" si="75"/>
        <v>38553</v>
      </c>
      <c r="Q602" s="305">
        <f t="shared" ca="1" si="77"/>
        <v>44376</v>
      </c>
      <c r="R602" s="306">
        <f t="shared" ca="1" si="76"/>
        <v>15</v>
      </c>
      <c r="S602" s="308">
        <v>1639800347821</v>
      </c>
      <c r="T602" s="213" t="s">
        <v>6412</v>
      </c>
      <c r="U602" s="207" t="s">
        <v>5239</v>
      </c>
      <c r="V602" s="207"/>
      <c r="X602" s="199">
        <v>1</v>
      </c>
    </row>
    <row r="603" spans="1:27" s="199" customFormat="1" x14ac:dyDescent="0.3">
      <c r="A603" s="207">
        <v>602</v>
      </c>
      <c r="B603" s="207">
        <v>4</v>
      </c>
      <c r="C603" s="207">
        <v>3</v>
      </c>
      <c r="D603" s="207">
        <v>43</v>
      </c>
      <c r="E603" s="207">
        <v>19709</v>
      </c>
      <c r="F603" s="208" t="s">
        <v>676</v>
      </c>
      <c r="G603" s="208" t="s">
        <v>5940</v>
      </c>
      <c r="H603" s="208" t="s">
        <v>5941</v>
      </c>
      <c r="I603" s="208" t="str">
        <f t="shared" si="72"/>
        <v>นางสาวศรินทร์ธร  สดใส</v>
      </c>
      <c r="J603" s="208" t="str">
        <f t="shared" si="73"/>
        <v>Ms.Sarinthorn  Sodsai</v>
      </c>
      <c r="K603" s="207" t="str">
        <f t="shared" si="74"/>
        <v>Ms.</v>
      </c>
      <c r="L603" s="208" t="s">
        <v>6340</v>
      </c>
      <c r="M603" s="208" t="s">
        <v>6341</v>
      </c>
      <c r="N603" s="207">
        <v>2</v>
      </c>
      <c r="O603" s="307">
        <v>237026</v>
      </c>
      <c r="P603" s="305">
        <f t="shared" si="75"/>
        <v>38699</v>
      </c>
      <c r="Q603" s="305">
        <f t="shared" ca="1" si="77"/>
        <v>44376</v>
      </c>
      <c r="R603" s="306">
        <f t="shared" ca="1" si="76"/>
        <v>15</v>
      </c>
      <c r="S603" s="308">
        <v>1609900767040</v>
      </c>
      <c r="T603" s="213" t="s">
        <v>6412</v>
      </c>
      <c r="U603" s="207" t="s">
        <v>5239</v>
      </c>
      <c r="V603" s="207"/>
      <c r="X603" s="199">
        <v>1</v>
      </c>
    </row>
    <row r="604" spans="1:27" s="199" customFormat="1" x14ac:dyDescent="0.3">
      <c r="A604" s="207">
        <v>603</v>
      </c>
      <c r="B604" s="207">
        <v>4</v>
      </c>
      <c r="C604" s="207">
        <v>3</v>
      </c>
      <c r="D604" s="207">
        <v>44</v>
      </c>
      <c r="E604" s="207">
        <v>19720</v>
      </c>
      <c r="F604" s="208" t="s">
        <v>676</v>
      </c>
      <c r="G604" s="208" t="s">
        <v>6419</v>
      </c>
      <c r="H604" s="208" t="s">
        <v>6420</v>
      </c>
      <c r="I604" s="208" t="str">
        <f t="shared" si="72"/>
        <v>นางสาวนงค์วดี  อินทร์เดช</v>
      </c>
      <c r="J604" s="208" t="str">
        <f t="shared" si="73"/>
        <v>Ms.Nongwadee  In-det</v>
      </c>
      <c r="K604" s="207" t="str">
        <f t="shared" si="74"/>
        <v>Ms.</v>
      </c>
      <c r="L604" s="208" t="s">
        <v>6425</v>
      </c>
      <c r="M604" s="208" t="s">
        <v>6426</v>
      </c>
      <c r="N604" s="207">
        <v>2</v>
      </c>
      <c r="O604" s="307">
        <v>236831</v>
      </c>
      <c r="P604" s="305">
        <f t="shared" si="75"/>
        <v>38504</v>
      </c>
      <c r="Q604" s="305">
        <f t="shared" ca="1" si="77"/>
        <v>44376</v>
      </c>
      <c r="R604" s="306">
        <f t="shared" ca="1" si="76"/>
        <v>16</v>
      </c>
      <c r="S604" s="308">
        <v>1208300027633</v>
      </c>
      <c r="T604" s="213" t="s">
        <v>6410</v>
      </c>
      <c r="U604" s="207" t="s">
        <v>5238</v>
      </c>
      <c r="V604" s="207"/>
      <c r="X604" s="199">
        <v>1</v>
      </c>
    </row>
    <row r="605" spans="1:27" s="199" customFormat="1" x14ac:dyDescent="0.3">
      <c r="A605" s="207">
        <v>604</v>
      </c>
      <c r="B605" s="207">
        <v>4</v>
      </c>
      <c r="C605" s="207">
        <v>3</v>
      </c>
      <c r="D605" s="207">
        <v>45</v>
      </c>
      <c r="E605" s="207">
        <v>19721</v>
      </c>
      <c r="F605" s="208" t="s">
        <v>676</v>
      </c>
      <c r="G605" s="208" t="s">
        <v>6421</v>
      </c>
      <c r="H605" s="208" t="s">
        <v>6422</v>
      </c>
      <c r="I605" s="208" t="str">
        <f t="shared" si="72"/>
        <v>นางสาวมนัสนันท์  สัมฤทธิ์ตระกูล</v>
      </c>
      <c r="J605" s="208" t="str">
        <f t="shared" si="73"/>
        <v>Ms.Manatsanan  Samrittrakoon</v>
      </c>
      <c r="K605" s="207" t="str">
        <f t="shared" si="74"/>
        <v>Ms.</v>
      </c>
      <c r="L605" s="208" t="s">
        <v>6427</v>
      </c>
      <c r="M605" s="208" t="s">
        <v>6428</v>
      </c>
      <c r="N605" s="207">
        <v>2</v>
      </c>
      <c r="O605" s="307">
        <v>236970</v>
      </c>
      <c r="P605" s="305">
        <f t="shared" si="75"/>
        <v>38643</v>
      </c>
      <c r="Q605" s="305">
        <f t="shared" ca="1" si="77"/>
        <v>44376</v>
      </c>
      <c r="R605" s="306">
        <f t="shared" ca="1" si="76"/>
        <v>15</v>
      </c>
      <c r="S605" s="308">
        <v>1149900905129</v>
      </c>
      <c r="T605" s="213" t="s">
        <v>6412</v>
      </c>
      <c r="U605" s="207" t="s">
        <v>5239</v>
      </c>
      <c r="V605" s="207"/>
      <c r="X605" s="199">
        <v>1</v>
      </c>
    </row>
    <row r="606" spans="1:27" s="199" customFormat="1" x14ac:dyDescent="0.3">
      <c r="A606" s="207">
        <v>605</v>
      </c>
      <c r="B606" s="207">
        <v>4</v>
      </c>
      <c r="C606" s="207">
        <v>3</v>
      </c>
      <c r="D606" s="207">
        <v>46</v>
      </c>
      <c r="E606" s="207">
        <v>19722</v>
      </c>
      <c r="F606" s="208" t="s">
        <v>676</v>
      </c>
      <c r="G606" s="208" t="s">
        <v>6423</v>
      </c>
      <c r="H606" s="208" t="s">
        <v>6424</v>
      </c>
      <c r="I606" s="208" t="str">
        <f t="shared" si="72"/>
        <v>นางสาวนีรัมพร  อ่อนคำ</v>
      </c>
      <c r="J606" s="208" t="str">
        <f t="shared" si="73"/>
        <v>Ms.Neeramphorn  On-kham</v>
      </c>
      <c r="K606" s="207" t="str">
        <f t="shared" si="74"/>
        <v>Ms.</v>
      </c>
      <c r="L606" s="208" t="s">
        <v>6429</v>
      </c>
      <c r="M606" s="208" t="s">
        <v>6430</v>
      </c>
      <c r="N606" s="207">
        <v>2</v>
      </c>
      <c r="O606" s="307">
        <v>236929</v>
      </c>
      <c r="P606" s="305">
        <f t="shared" si="75"/>
        <v>38602</v>
      </c>
      <c r="Q606" s="305">
        <f t="shared" ca="1" si="77"/>
        <v>44376</v>
      </c>
      <c r="R606" s="306">
        <f t="shared" ca="1" si="76"/>
        <v>15</v>
      </c>
      <c r="S606" s="308">
        <v>1600101990378</v>
      </c>
      <c r="T606" s="213" t="s">
        <v>4521</v>
      </c>
      <c r="U606" s="207" t="s">
        <v>5241</v>
      </c>
      <c r="V606" s="207"/>
      <c r="X606" s="199">
        <v>1</v>
      </c>
    </row>
    <row r="607" spans="1:27" s="206" customFormat="1" x14ac:dyDescent="0.3">
      <c r="A607" s="207">
        <v>606</v>
      </c>
      <c r="B607" s="207">
        <v>4</v>
      </c>
      <c r="C607" s="207">
        <v>3</v>
      </c>
      <c r="D607" s="207">
        <v>47</v>
      </c>
      <c r="E607" s="207">
        <v>19726</v>
      </c>
      <c r="F607" s="208" t="s">
        <v>676</v>
      </c>
      <c r="G607" s="208" t="s">
        <v>6491</v>
      </c>
      <c r="H607" s="208" t="s">
        <v>6492</v>
      </c>
      <c r="I607" s="208" t="str">
        <f t="shared" si="72"/>
        <v>นางสาวธัญวรัตน์  โสติถิรกุล</v>
      </c>
      <c r="J607" s="208" t="str">
        <f t="shared" si="73"/>
        <v>Ms.Thanyawarat  Sotthirakul</v>
      </c>
      <c r="K607" s="207" t="str">
        <f t="shared" si="74"/>
        <v>Ms.</v>
      </c>
      <c r="L607" s="208" t="s">
        <v>6493</v>
      </c>
      <c r="M607" s="208" t="s">
        <v>6494</v>
      </c>
      <c r="N607" s="207">
        <v>2</v>
      </c>
      <c r="O607" s="307">
        <v>237032</v>
      </c>
      <c r="P607" s="305">
        <f t="shared" si="75"/>
        <v>38705</v>
      </c>
      <c r="Q607" s="305">
        <f t="shared" ca="1" si="77"/>
        <v>44376</v>
      </c>
      <c r="R607" s="306">
        <f t="shared" ca="1" si="76"/>
        <v>15</v>
      </c>
      <c r="S607" s="308">
        <v>1104700110012</v>
      </c>
      <c r="T607" s="213" t="s">
        <v>6411</v>
      </c>
      <c r="U607" s="207" t="s">
        <v>5237</v>
      </c>
      <c r="V607" s="207"/>
      <c r="W607" s="199"/>
      <c r="X607" s="199">
        <v>1</v>
      </c>
      <c r="Y607" s="199"/>
      <c r="Z607" s="199"/>
      <c r="AA607" s="205"/>
    </row>
    <row r="608" spans="1:27" s="206" customFormat="1" x14ac:dyDescent="0.3">
      <c r="A608" s="207">
        <v>607</v>
      </c>
      <c r="B608" s="207">
        <v>4</v>
      </c>
      <c r="C608" s="207">
        <v>4</v>
      </c>
      <c r="D608" s="207">
        <v>1</v>
      </c>
      <c r="E608" s="207">
        <v>18315</v>
      </c>
      <c r="F608" s="207" t="s">
        <v>436</v>
      </c>
      <c r="G608" s="208" t="s">
        <v>5261</v>
      </c>
      <c r="H608" s="208" t="s">
        <v>5262</v>
      </c>
      <c r="I608" s="208" t="str">
        <f t="shared" si="72"/>
        <v>นายพงษ์พิพัฒน์  แจ่มจำรัส</v>
      </c>
      <c r="J608" s="208" t="str">
        <f t="shared" si="73"/>
        <v>Mr.Phongphiphat  Jaemjamrat</v>
      </c>
      <c r="K608" s="207" t="s">
        <v>5163</v>
      </c>
      <c r="L608" s="208" t="s">
        <v>5263</v>
      </c>
      <c r="M608" s="208" t="s">
        <v>5264</v>
      </c>
      <c r="N608" s="207">
        <v>1</v>
      </c>
      <c r="O608" s="231">
        <v>236648</v>
      </c>
      <c r="P608" s="210">
        <f t="shared" si="75"/>
        <v>38322</v>
      </c>
      <c r="Q608" s="210">
        <f t="shared" ca="1" si="77"/>
        <v>44376</v>
      </c>
      <c r="R608" s="284">
        <f t="shared" ca="1" si="76"/>
        <v>16</v>
      </c>
      <c r="S608" s="308">
        <v>1729900672994</v>
      </c>
      <c r="T608" s="213" t="s">
        <v>6500</v>
      </c>
      <c r="U608" s="207" t="s">
        <v>5228</v>
      </c>
      <c r="V608" s="207"/>
      <c r="W608" s="199"/>
      <c r="X608" s="199">
        <v>1</v>
      </c>
      <c r="Y608" s="199"/>
      <c r="Z608" s="199"/>
      <c r="AA608" s="205"/>
    </row>
    <row r="609" spans="1:24" s="199" customFormat="1" x14ac:dyDescent="0.3">
      <c r="A609" s="207">
        <v>608</v>
      </c>
      <c r="B609" s="207">
        <v>4</v>
      </c>
      <c r="C609" s="207">
        <v>4</v>
      </c>
      <c r="D609" s="207">
        <v>2</v>
      </c>
      <c r="E609" s="207">
        <v>18566</v>
      </c>
      <c r="F609" s="208" t="s">
        <v>436</v>
      </c>
      <c r="G609" s="208" t="s">
        <v>5488</v>
      </c>
      <c r="H609" s="208" t="s">
        <v>1865</v>
      </c>
      <c r="I609" s="208" t="str">
        <f t="shared" si="72"/>
        <v>นายเกียรติศักดิ์    บุดดี</v>
      </c>
      <c r="J609" s="208" t="str">
        <f t="shared" si="73"/>
        <v>Mr.Kerttisak  Buddee</v>
      </c>
      <c r="K609" s="207" t="str">
        <f t="shared" ref="K609:K640" si="78">IF(N609=1,"Mr.","Ms.")</f>
        <v>Mr.</v>
      </c>
      <c r="L609" s="208" t="s">
        <v>6342</v>
      </c>
      <c r="M609" s="208" t="s">
        <v>6343</v>
      </c>
      <c r="N609" s="207">
        <v>1</v>
      </c>
      <c r="O609" s="307">
        <v>237123</v>
      </c>
      <c r="P609" s="305">
        <f t="shared" si="75"/>
        <v>38796</v>
      </c>
      <c r="Q609" s="305">
        <f t="shared" ca="1" si="77"/>
        <v>44376</v>
      </c>
      <c r="R609" s="306">
        <f t="shared" ca="1" si="76"/>
        <v>15</v>
      </c>
      <c r="S609" s="308">
        <v>1600101999774</v>
      </c>
      <c r="T609" s="213" t="s">
        <v>6498</v>
      </c>
      <c r="U609" s="301" t="s">
        <v>5240</v>
      </c>
      <c r="V609" s="207"/>
      <c r="X609" s="199">
        <v>1</v>
      </c>
    </row>
    <row r="610" spans="1:24" s="199" customFormat="1" x14ac:dyDescent="0.3">
      <c r="A610" s="207">
        <v>609</v>
      </c>
      <c r="B610" s="207">
        <v>4</v>
      </c>
      <c r="C610" s="207">
        <v>4</v>
      </c>
      <c r="D610" s="207">
        <v>3</v>
      </c>
      <c r="E610" s="207">
        <v>18588</v>
      </c>
      <c r="F610" s="208" t="s">
        <v>436</v>
      </c>
      <c r="G610" s="208" t="s">
        <v>1864</v>
      </c>
      <c r="H610" s="208" t="s">
        <v>6431</v>
      </c>
      <c r="I610" s="208" t="str">
        <f t="shared" si="72"/>
        <v>นายวรัญญู  วงค์อุปี</v>
      </c>
      <c r="J610" s="208" t="str">
        <f t="shared" si="73"/>
        <v>Mr.Waranyoo  Wong-u-pee</v>
      </c>
      <c r="K610" s="207" t="str">
        <f t="shared" si="78"/>
        <v>Mr.</v>
      </c>
      <c r="L610" s="208" t="s">
        <v>6432</v>
      </c>
      <c r="M610" s="208" t="s">
        <v>6433</v>
      </c>
      <c r="N610" s="207">
        <v>1</v>
      </c>
      <c r="O610" s="307">
        <v>236699</v>
      </c>
      <c r="P610" s="305">
        <f t="shared" si="75"/>
        <v>38373</v>
      </c>
      <c r="Q610" s="305">
        <f t="shared" ca="1" si="77"/>
        <v>44376</v>
      </c>
      <c r="R610" s="306">
        <f t="shared" ca="1" si="76"/>
        <v>16</v>
      </c>
      <c r="S610" s="308">
        <v>1100703696103</v>
      </c>
      <c r="T610" s="213" t="s">
        <v>4521</v>
      </c>
      <c r="U610" s="207" t="s">
        <v>5241</v>
      </c>
      <c r="V610" s="207"/>
      <c r="X610" s="199">
        <v>1</v>
      </c>
    </row>
    <row r="611" spans="1:24" s="199" customFormat="1" x14ac:dyDescent="0.3">
      <c r="A611" s="207">
        <v>610</v>
      </c>
      <c r="B611" s="207">
        <v>4</v>
      </c>
      <c r="C611" s="207">
        <v>4</v>
      </c>
      <c r="D611" s="207">
        <v>4</v>
      </c>
      <c r="E611" s="207">
        <v>18917</v>
      </c>
      <c r="F611" s="208" t="s">
        <v>436</v>
      </c>
      <c r="G611" s="208" t="s">
        <v>5489</v>
      </c>
      <c r="H611" s="208" t="s">
        <v>2365</v>
      </c>
      <c r="I611" s="208" t="str">
        <f t="shared" si="72"/>
        <v>นายรพีภัทร    กาญจนฐิติภา</v>
      </c>
      <c r="J611" s="208" t="str">
        <f t="shared" si="73"/>
        <v>Mr.Rapheephat  Karnjanathitipha</v>
      </c>
      <c r="K611" s="207" t="str">
        <f t="shared" si="78"/>
        <v>Mr.</v>
      </c>
      <c r="L611" s="208" t="s">
        <v>6304</v>
      </c>
      <c r="M611" s="208" t="s">
        <v>6344</v>
      </c>
      <c r="N611" s="207">
        <v>1</v>
      </c>
      <c r="O611" s="307">
        <v>236902</v>
      </c>
      <c r="P611" s="305">
        <f t="shared" si="75"/>
        <v>38575</v>
      </c>
      <c r="Q611" s="305">
        <f t="shared" ca="1" si="77"/>
        <v>44376</v>
      </c>
      <c r="R611" s="306">
        <f t="shared" ca="1" si="76"/>
        <v>15</v>
      </c>
      <c r="S611" s="308">
        <v>1679000051510</v>
      </c>
      <c r="T611" s="213" t="s">
        <v>6498</v>
      </c>
      <c r="U611" s="301" t="s">
        <v>5240</v>
      </c>
      <c r="V611" s="207"/>
      <c r="X611" s="199">
        <v>1</v>
      </c>
    </row>
    <row r="612" spans="1:24" s="199" customFormat="1" x14ac:dyDescent="0.3">
      <c r="A612" s="207">
        <v>611</v>
      </c>
      <c r="B612" s="207">
        <v>4</v>
      </c>
      <c r="C612" s="207">
        <v>4</v>
      </c>
      <c r="D612" s="207">
        <v>5</v>
      </c>
      <c r="E612" s="207">
        <v>18922</v>
      </c>
      <c r="F612" s="208" t="s">
        <v>436</v>
      </c>
      <c r="G612" s="208" t="s">
        <v>5490</v>
      </c>
      <c r="H612" s="208" t="s">
        <v>2368</v>
      </c>
      <c r="I612" s="208" t="str">
        <f t="shared" si="72"/>
        <v>นายนัฐวุฒิ    จันทะนิตย์</v>
      </c>
      <c r="J612" s="208" t="str">
        <f t="shared" si="73"/>
        <v>Mr.Natthawut  Janthanit</v>
      </c>
      <c r="K612" s="207" t="str">
        <f t="shared" si="78"/>
        <v>Mr.</v>
      </c>
      <c r="L612" s="208" t="s">
        <v>333</v>
      </c>
      <c r="M612" s="208" t="s">
        <v>6345</v>
      </c>
      <c r="N612" s="207">
        <v>1</v>
      </c>
      <c r="O612" s="307">
        <v>236934</v>
      </c>
      <c r="P612" s="305">
        <f t="shared" si="75"/>
        <v>38607</v>
      </c>
      <c r="Q612" s="305">
        <f t="shared" ca="1" si="77"/>
        <v>44376</v>
      </c>
      <c r="R612" s="306">
        <f t="shared" ca="1" si="76"/>
        <v>15</v>
      </c>
      <c r="S612" s="308">
        <v>1439900545383</v>
      </c>
      <c r="T612" s="213" t="s">
        <v>6498</v>
      </c>
      <c r="U612" s="301" t="s">
        <v>5240</v>
      </c>
      <c r="V612" s="207"/>
      <c r="X612" s="199">
        <v>1</v>
      </c>
    </row>
    <row r="613" spans="1:24" s="199" customFormat="1" x14ac:dyDescent="0.3">
      <c r="A613" s="207">
        <v>612</v>
      </c>
      <c r="B613" s="207">
        <v>4</v>
      </c>
      <c r="C613" s="207">
        <v>4</v>
      </c>
      <c r="D613" s="207">
        <v>6</v>
      </c>
      <c r="E613" s="207">
        <v>19035</v>
      </c>
      <c r="F613" s="208" t="s">
        <v>436</v>
      </c>
      <c r="G613" s="208" t="s">
        <v>5491</v>
      </c>
      <c r="H613" s="208" t="s">
        <v>2942</v>
      </c>
      <c r="I613" s="208" t="str">
        <f t="shared" si="72"/>
        <v>นายจิรพัส    สาลี</v>
      </c>
      <c r="J613" s="208" t="str">
        <f t="shared" si="73"/>
        <v>Mr.Jirapat  Salee</v>
      </c>
      <c r="K613" s="207" t="str">
        <f t="shared" si="78"/>
        <v>Mr.</v>
      </c>
      <c r="L613" s="208" t="s">
        <v>6346</v>
      </c>
      <c r="M613" s="208" t="s">
        <v>6347</v>
      </c>
      <c r="N613" s="207">
        <v>1</v>
      </c>
      <c r="O613" s="307">
        <v>237187</v>
      </c>
      <c r="P613" s="305">
        <f t="shared" si="75"/>
        <v>38860</v>
      </c>
      <c r="Q613" s="305">
        <f t="shared" ca="1" si="77"/>
        <v>44376</v>
      </c>
      <c r="R613" s="306">
        <f t="shared" ca="1" si="76"/>
        <v>15</v>
      </c>
      <c r="S613" s="308">
        <v>1600102003028</v>
      </c>
      <c r="T613" s="213" t="s">
        <v>6498</v>
      </c>
      <c r="U613" s="301" t="s">
        <v>5240</v>
      </c>
      <c r="V613" s="207"/>
      <c r="X613" s="199">
        <v>1</v>
      </c>
    </row>
    <row r="614" spans="1:24" s="199" customFormat="1" x14ac:dyDescent="0.3">
      <c r="A614" s="207">
        <v>613</v>
      </c>
      <c r="B614" s="207">
        <v>4</v>
      </c>
      <c r="C614" s="207">
        <v>4</v>
      </c>
      <c r="D614" s="207">
        <v>7</v>
      </c>
      <c r="E614" s="207">
        <v>19240</v>
      </c>
      <c r="F614" s="208" t="s">
        <v>436</v>
      </c>
      <c r="G614" s="208" t="s">
        <v>5492</v>
      </c>
      <c r="H614" s="208" t="s">
        <v>4405</v>
      </c>
      <c r="I614" s="208" t="str">
        <f t="shared" si="72"/>
        <v>นายธีรภัทร    ถานะ</v>
      </c>
      <c r="J614" s="208" t="str">
        <f t="shared" si="73"/>
        <v>Mr.Theeraphat  Thana</v>
      </c>
      <c r="K614" s="207" t="str">
        <f t="shared" si="78"/>
        <v>Mr.</v>
      </c>
      <c r="L614" s="208" t="s">
        <v>6308</v>
      </c>
      <c r="M614" s="208" t="s">
        <v>2649</v>
      </c>
      <c r="N614" s="207">
        <v>1</v>
      </c>
      <c r="O614" s="307">
        <v>236987</v>
      </c>
      <c r="P614" s="305">
        <f t="shared" si="75"/>
        <v>38660</v>
      </c>
      <c r="Q614" s="305">
        <f t="shared" ca="1" si="77"/>
        <v>44376</v>
      </c>
      <c r="R614" s="306">
        <f t="shared" ca="1" si="76"/>
        <v>15</v>
      </c>
      <c r="S614" s="308">
        <v>1600101993784</v>
      </c>
      <c r="T614" s="213" t="s">
        <v>6498</v>
      </c>
      <c r="U614" s="301" t="s">
        <v>5240</v>
      </c>
      <c r="V614" s="207"/>
      <c r="X614" s="199">
        <v>1</v>
      </c>
    </row>
    <row r="615" spans="1:24" s="199" customFormat="1" x14ac:dyDescent="0.3">
      <c r="A615" s="207">
        <v>614</v>
      </c>
      <c r="B615" s="207">
        <v>4</v>
      </c>
      <c r="C615" s="207">
        <v>4</v>
      </c>
      <c r="D615" s="207">
        <v>8</v>
      </c>
      <c r="E615" s="207">
        <v>19251</v>
      </c>
      <c r="F615" s="208" t="s">
        <v>436</v>
      </c>
      <c r="G615" s="208" t="s">
        <v>5493</v>
      </c>
      <c r="H615" s="208" t="s">
        <v>4416</v>
      </c>
      <c r="I615" s="208" t="str">
        <f t="shared" si="72"/>
        <v>นายธนกฤติ    จารัมย์</v>
      </c>
      <c r="J615" s="208" t="str">
        <f t="shared" si="73"/>
        <v>Mr.Thanakrit  Jarum</v>
      </c>
      <c r="K615" s="207" t="str">
        <f t="shared" si="78"/>
        <v>Mr.</v>
      </c>
      <c r="L615" s="208" t="s">
        <v>1987</v>
      </c>
      <c r="M615" s="208" t="s">
        <v>6348</v>
      </c>
      <c r="N615" s="207">
        <v>1</v>
      </c>
      <c r="O615" s="307">
        <v>237051</v>
      </c>
      <c r="P615" s="305">
        <f t="shared" si="75"/>
        <v>38724</v>
      </c>
      <c r="Q615" s="305">
        <f t="shared" ca="1" si="77"/>
        <v>44376</v>
      </c>
      <c r="R615" s="306">
        <f t="shared" ca="1" si="76"/>
        <v>15</v>
      </c>
      <c r="S615" s="308">
        <v>1319800462827</v>
      </c>
      <c r="T615" s="213" t="s">
        <v>4521</v>
      </c>
      <c r="U615" s="207" t="s">
        <v>5241</v>
      </c>
      <c r="V615" s="207"/>
      <c r="X615" s="199">
        <v>1</v>
      </c>
    </row>
    <row r="616" spans="1:24" s="199" customFormat="1" x14ac:dyDescent="0.3">
      <c r="A616" s="207">
        <v>615</v>
      </c>
      <c r="B616" s="207">
        <v>4</v>
      </c>
      <c r="C616" s="207">
        <v>4</v>
      </c>
      <c r="D616" s="207">
        <v>9</v>
      </c>
      <c r="E616" s="207">
        <v>19254</v>
      </c>
      <c r="F616" s="208" t="s">
        <v>436</v>
      </c>
      <c r="G616" s="208" t="s">
        <v>5494</v>
      </c>
      <c r="H616" s="208" t="s">
        <v>4414</v>
      </c>
      <c r="I616" s="208" t="str">
        <f t="shared" si="72"/>
        <v>นายรัชชานนท์    กรโสภา</v>
      </c>
      <c r="J616" s="208" t="str">
        <f t="shared" si="73"/>
        <v>Mr.Ratchanon  Kornsopha</v>
      </c>
      <c r="K616" s="207" t="str">
        <f t="shared" si="78"/>
        <v>Mr.</v>
      </c>
      <c r="L616" s="208" t="s">
        <v>6349</v>
      </c>
      <c r="M616" s="208" t="s">
        <v>6350</v>
      </c>
      <c r="N616" s="207">
        <v>1</v>
      </c>
      <c r="O616" s="307">
        <v>237172</v>
      </c>
      <c r="P616" s="305">
        <f t="shared" si="75"/>
        <v>38845</v>
      </c>
      <c r="Q616" s="305">
        <f t="shared" ca="1" si="77"/>
        <v>44376</v>
      </c>
      <c r="R616" s="306">
        <f t="shared" ca="1" si="76"/>
        <v>15</v>
      </c>
      <c r="S616" s="308">
        <v>1609900785854</v>
      </c>
      <c r="T616" s="213" t="s">
        <v>4521</v>
      </c>
      <c r="U616" s="207" t="s">
        <v>5241</v>
      </c>
      <c r="V616" s="207"/>
      <c r="X616" s="199">
        <v>1</v>
      </c>
    </row>
    <row r="617" spans="1:24" s="199" customFormat="1" x14ac:dyDescent="0.3">
      <c r="A617" s="207">
        <v>616</v>
      </c>
      <c r="B617" s="207">
        <v>4</v>
      </c>
      <c r="C617" s="207">
        <v>4</v>
      </c>
      <c r="D617" s="207">
        <v>10</v>
      </c>
      <c r="E617" s="207">
        <v>19431</v>
      </c>
      <c r="F617" s="208" t="s">
        <v>436</v>
      </c>
      <c r="G617" s="208" t="s">
        <v>5495</v>
      </c>
      <c r="H617" s="208" t="s">
        <v>5233</v>
      </c>
      <c r="I617" s="208" t="str">
        <f t="shared" si="72"/>
        <v>นายณภัทร    ทองพิมพ์</v>
      </c>
      <c r="J617" s="208" t="str">
        <f t="shared" si="73"/>
        <v>Mr.Naphat  Thongphim</v>
      </c>
      <c r="K617" s="207" t="str">
        <f t="shared" si="78"/>
        <v>Mr.</v>
      </c>
      <c r="L617" s="208" t="s">
        <v>1970</v>
      </c>
      <c r="M617" s="208" t="s">
        <v>5234</v>
      </c>
      <c r="N617" s="207">
        <v>1</v>
      </c>
      <c r="O617" s="307">
        <v>237011</v>
      </c>
      <c r="P617" s="305">
        <f t="shared" si="75"/>
        <v>38684</v>
      </c>
      <c r="Q617" s="305">
        <f t="shared" ca="1" si="77"/>
        <v>44376</v>
      </c>
      <c r="R617" s="306">
        <f t="shared" ca="1" si="76"/>
        <v>15</v>
      </c>
      <c r="S617" s="308">
        <v>1609900764563</v>
      </c>
      <c r="T617" s="213" t="s">
        <v>4521</v>
      </c>
      <c r="U617" s="207" t="s">
        <v>5241</v>
      </c>
      <c r="V617" s="207"/>
      <c r="X617" s="199">
        <v>1</v>
      </c>
    </row>
    <row r="618" spans="1:24" s="199" customFormat="1" x14ac:dyDescent="0.3">
      <c r="A618" s="207">
        <v>617</v>
      </c>
      <c r="B618" s="207">
        <v>4</v>
      </c>
      <c r="C618" s="207">
        <v>4</v>
      </c>
      <c r="D618" s="207">
        <v>11</v>
      </c>
      <c r="E618" s="207">
        <v>19607</v>
      </c>
      <c r="F618" s="208" t="s">
        <v>436</v>
      </c>
      <c r="G618" s="208" t="s">
        <v>10</v>
      </c>
      <c r="H618" s="208" t="s">
        <v>6489</v>
      </c>
      <c r="I618" s="208" t="str">
        <f t="shared" si="72"/>
        <v>นายณัฐวุฒิ  วระบุญญา</v>
      </c>
      <c r="J618" s="208" t="str">
        <f t="shared" si="73"/>
        <v>Mr.Natthawut  Worabunya</v>
      </c>
      <c r="K618" s="207" t="str">
        <f t="shared" si="78"/>
        <v>Mr.</v>
      </c>
      <c r="L618" s="208" t="s">
        <v>333</v>
      </c>
      <c r="M618" s="208" t="s">
        <v>6490</v>
      </c>
      <c r="N618" s="207">
        <v>1</v>
      </c>
      <c r="O618" s="307">
        <v>236985</v>
      </c>
      <c r="P618" s="305">
        <f t="shared" si="75"/>
        <v>38658</v>
      </c>
      <c r="Q618" s="305">
        <f t="shared" ca="1" si="77"/>
        <v>44376</v>
      </c>
      <c r="R618" s="306">
        <f t="shared" ca="1" si="76"/>
        <v>15</v>
      </c>
      <c r="S618" s="308">
        <v>1349901387570</v>
      </c>
      <c r="T618" s="213" t="s">
        <v>6499</v>
      </c>
      <c r="U618" s="207" t="s">
        <v>5242</v>
      </c>
      <c r="V618" s="207"/>
      <c r="X618" s="199">
        <v>1</v>
      </c>
    </row>
    <row r="619" spans="1:24" s="199" customFormat="1" x14ac:dyDescent="0.3">
      <c r="A619" s="207">
        <v>618</v>
      </c>
      <c r="B619" s="207">
        <v>4</v>
      </c>
      <c r="C619" s="207">
        <v>4</v>
      </c>
      <c r="D619" s="207">
        <v>12</v>
      </c>
      <c r="E619" s="207">
        <v>19636</v>
      </c>
      <c r="F619" s="208" t="s">
        <v>436</v>
      </c>
      <c r="G619" s="208" t="s">
        <v>5496</v>
      </c>
      <c r="H619" s="208" t="s">
        <v>5497</v>
      </c>
      <c r="I619" s="208" t="str">
        <f t="shared" si="72"/>
        <v>นายจักรกฤษฎิ์    เอี่ยมบัว</v>
      </c>
      <c r="J619" s="208" t="str">
        <f t="shared" si="73"/>
        <v>Mr.Jakkrit  Iam-bua</v>
      </c>
      <c r="K619" s="207" t="str">
        <f t="shared" si="78"/>
        <v>Mr.</v>
      </c>
      <c r="L619" s="208" t="s">
        <v>5992</v>
      </c>
      <c r="M619" s="208" t="s">
        <v>6351</v>
      </c>
      <c r="N619" s="207">
        <v>1</v>
      </c>
      <c r="O619" s="307">
        <v>237139</v>
      </c>
      <c r="P619" s="305">
        <f t="shared" si="75"/>
        <v>38812</v>
      </c>
      <c r="Q619" s="305">
        <f t="shared" ca="1" si="77"/>
        <v>44376</v>
      </c>
      <c r="R619" s="306">
        <f t="shared" ca="1" si="76"/>
        <v>15</v>
      </c>
      <c r="S619" s="308">
        <v>1648900076640</v>
      </c>
      <c r="T619" s="213" t="s">
        <v>4521</v>
      </c>
      <c r="U619" s="207" t="s">
        <v>5241</v>
      </c>
      <c r="V619" s="207"/>
      <c r="X619" s="199">
        <v>1</v>
      </c>
    </row>
    <row r="620" spans="1:24" s="199" customFormat="1" x14ac:dyDescent="0.3">
      <c r="A620" s="207">
        <v>619</v>
      </c>
      <c r="B620" s="207">
        <v>4</v>
      </c>
      <c r="C620" s="207">
        <v>4</v>
      </c>
      <c r="D620" s="207">
        <v>13</v>
      </c>
      <c r="E620" s="207">
        <v>19637</v>
      </c>
      <c r="F620" s="208" t="s">
        <v>436</v>
      </c>
      <c r="G620" s="208" t="s">
        <v>5498</v>
      </c>
      <c r="H620" s="208" t="s">
        <v>5499</v>
      </c>
      <c r="I620" s="208" t="str">
        <f t="shared" si="72"/>
        <v>นายทิวพันธุ์    ทองคุ้ย</v>
      </c>
      <c r="J620" s="208" t="str">
        <f t="shared" si="73"/>
        <v>Mr.Thiwaphan  Thongkui</v>
      </c>
      <c r="K620" s="207" t="str">
        <f t="shared" si="78"/>
        <v>Mr.</v>
      </c>
      <c r="L620" s="208" t="s">
        <v>6352</v>
      </c>
      <c r="M620" s="208" t="s">
        <v>6353</v>
      </c>
      <c r="N620" s="207">
        <v>1</v>
      </c>
      <c r="O620" s="307">
        <v>237026</v>
      </c>
      <c r="P620" s="305">
        <f t="shared" si="75"/>
        <v>38699</v>
      </c>
      <c r="Q620" s="305">
        <f t="shared" ca="1" si="77"/>
        <v>44376</v>
      </c>
      <c r="R620" s="306">
        <f t="shared" ca="1" si="76"/>
        <v>15</v>
      </c>
      <c r="S620" s="308">
        <v>1650101133645</v>
      </c>
      <c r="T620" s="213" t="s">
        <v>6498</v>
      </c>
      <c r="U620" s="301" t="s">
        <v>5240</v>
      </c>
      <c r="V620" s="207"/>
      <c r="X620" s="199">
        <v>1</v>
      </c>
    </row>
    <row r="621" spans="1:24" s="199" customFormat="1" x14ac:dyDescent="0.3">
      <c r="A621" s="207">
        <v>620</v>
      </c>
      <c r="B621" s="207">
        <v>4</v>
      </c>
      <c r="C621" s="207">
        <v>4</v>
      </c>
      <c r="D621" s="207">
        <v>14</v>
      </c>
      <c r="E621" s="207">
        <v>19638</v>
      </c>
      <c r="F621" s="208" t="s">
        <v>436</v>
      </c>
      <c r="G621" s="208" t="s">
        <v>5500</v>
      </c>
      <c r="H621" s="208" t="s">
        <v>3</v>
      </c>
      <c r="I621" s="208" t="str">
        <f t="shared" si="72"/>
        <v>นายสหรัฐ    ชำนาญรักษา</v>
      </c>
      <c r="J621" s="208" t="str">
        <f t="shared" si="73"/>
        <v>Mr.Saharat  Chamnanraksa</v>
      </c>
      <c r="K621" s="207" t="str">
        <f t="shared" si="78"/>
        <v>Mr.</v>
      </c>
      <c r="L621" s="208" t="s">
        <v>4752</v>
      </c>
      <c r="M621" s="208" t="s">
        <v>6354</v>
      </c>
      <c r="N621" s="207">
        <v>1</v>
      </c>
      <c r="O621" s="307">
        <v>236902</v>
      </c>
      <c r="P621" s="305">
        <f t="shared" si="75"/>
        <v>38575</v>
      </c>
      <c r="Q621" s="305">
        <f t="shared" ca="1" si="77"/>
        <v>44376</v>
      </c>
      <c r="R621" s="306">
        <f t="shared" ca="1" si="76"/>
        <v>15</v>
      </c>
      <c r="S621" s="308">
        <v>1103400088649</v>
      </c>
      <c r="T621" s="213" t="s">
        <v>4521</v>
      </c>
      <c r="U621" s="207" t="s">
        <v>5241</v>
      </c>
      <c r="V621" s="207"/>
      <c r="X621" s="199">
        <v>1</v>
      </c>
    </row>
    <row r="622" spans="1:24" s="199" customFormat="1" x14ac:dyDescent="0.3">
      <c r="A622" s="207">
        <v>621</v>
      </c>
      <c r="B622" s="207">
        <v>4</v>
      </c>
      <c r="C622" s="207">
        <v>4</v>
      </c>
      <c r="D622" s="207">
        <v>15</v>
      </c>
      <c r="E622" s="207">
        <v>19639</v>
      </c>
      <c r="F622" s="208" t="s">
        <v>436</v>
      </c>
      <c r="G622" s="208" t="s">
        <v>5501</v>
      </c>
      <c r="H622" s="208" t="s">
        <v>5502</v>
      </c>
      <c r="I622" s="208" t="str">
        <f t="shared" si="72"/>
        <v>นายปธานิน     ขุนวิเศษ</v>
      </c>
      <c r="J622" s="208" t="str">
        <f t="shared" si="73"/>
        <v>Mr.Pathanin  Khumwiset</v>
      </c>
      <c r="K622" s="207" t="str">
        <f t="shared" si="78"/>
        <v>Mr.</v>
      </c>
      <c r="L622" s="208" t="s">
        <v>1916</v>
      </c>
      <c r="M622" s="208" t="s">
        <v>6355</v>
      </c>
      <c r="N622" s="207">
        <v>1</v>
      </c>
      <c r="O622" s="307">
        <v>236987</v>
      </c>
      <c r="P622" s="305">
        <f t="shared" si="75"/>
        <v>38660</v>
      </c>
      <c r="Q622" s="305">
        <f t="shared" ca="1" si="77"/>
        <v>44376</v>
      </c>
      <c r="R622" s="306">
        <f t="shared" ca="1" si="76"/>
        <v>15</v>
      </c>
      <c r="S622" s="308">
        <v>1189900422276</v>
      </c>
      <c r="T622" s="213" t="s">
        <v>6498</v>
      </c>
      <c r="U622" s="301" t="s">
        <v>5240</v>
      </c>
      <c r="V622" s="207"/>
      <c r="X622" s="199">
        <v>1</v>
      </c>
    </row>
    <row r="623" spans="1:24" s="199" customFormat="1" x14ac:dyDescent="0.3">
      <c r="A623" s="207">
        <v>622</v>
      </c>
      <c r="B623" s="207">
        <v>4</v>
      </c>
      <c r="C623" s="207">
        <v>4</v>
      </c>
      <c r="D623" s="207">
        <v>16</v>
      </c>
      <c r="E623" s="207">
        <v>19640</v>
      </c>
      <c r="F623" s="208" t="s">
        <v>436</v>
      </c>
      <c r="G623" s="208" t="s">
        <v>5503</v>
      </c>
      <c r="H623" s="208" t="s">
        <v>5504</v>
      </c>
      <c r="I623" s="208" t="str">
        <f t="shared" si="72"/>
        <v>นายโยธิน    นัดดาพรหม</v>
      </c>
      <c r="J623" s="208" t="str">
        <f t="shared" si="73"/>
        <v>Mr.Yothin  Natdaphrom</v>
      </c>
      <c r="K623" s="207" t="str">
        <f t="shared" si="78"/>
        <v>Mr.</v>
      </c>
      <c r="L623" s="208" t="s">
        <v>6356</v>
      </c>
      <c r="M623" s="208" t="s">
        <v>6357</v>
      </c>
      <c r="N623" s="207">
        <v>1</v>
      </c>
      <c r="O623" s="307">
        <v>237028</v>
      </c>
      <c r="P623" s="305">
        <f t="shared" si="75"/>
        <v>38701</v>
      </c>
      <c r="Q623" s="305">
        <f t="shared" ca="1" si="77"/>
        <v>44376</v>
      </c>
      <c r="R623" s="306">
        <f t="shared" ca="1" si="76"/>
        <v>15</v>
      </c>
      <c r="S623" s="308">
        <v>1600101995698</v>
      </c>
      <c r="T623" s="213" t="s">
        <v>4521</v>
      </c>
      <c r="U623" s="207" t="s">
        <v>5241</v>
      </c>
      <c r="V623" s="207"/>
      <c r="X623" s="199">
        <v>1</v>
      </c>
    </row>
    <row r="624" spans="1:24" s="199" customFormat="1" x14ac:dyDescent="0.3">
      <c r="A624" s="207">
        <v>623</v>
      </c>
      <c r="B624" s="207">
        <v>4</v>
      </c>
      <c r="C624" s="207">
        <v>4</v>
      </c>
      <c r="D624" s="207">
        <v>17</v>
      </c>
      <c r="E624" s="207">
        <v>19641</v>
      </c>
      <c r="F624" s="208" t="s">
        <v>436</v>
      </c>
      <c r="G624" s="208" t="s">
        <v>5505</v>
      </c>
      <c r="H624" s="208" t="s">
        <v>5506</v>
      </c>
      <c r="I624" s="208" t="str">
        <f t="shared" si="72"/>
        <v>นายภาสกร    คุณประเสริฐ</v>
      </c>
      <c r="J624" s="208" t="str">
        <f t="shared" si="73"/>
        <v>Mr.Patsakorn  Khunprasert</v>
      </c>
      <c r="K624" s="207" t="str">
        <f t="shared" si="78"/>
        <v>Mr.</v>
      </c>
      <c r="L624" s="208" t="s">
        <v>6358</v>
      </c>
      <c r="M624" s="208" t="s">
        <v>6359</v>
      </c>
      <c r="N624" s="207">
        <v>1</v>
      </c>
      <c r="O624" s="307">
        <v>237056</v>
      </c>
      <c r="P624" s="305">
        <f t="shared" si="75"/>
        <v>38729</v>
      </c>
      <c r="Q624" s="305">
        <f t="shared" ca="1" si="77"/>
        <v>44376</v>
      </c>
      <c r="R624" s="306">
        <f t="shared" ca="1" si="76"/>
        <v>15</v>
      </c>
      <c r="S624" s="308">
        <v>1601101411166</v>
      </c>
      <c r="T624" s="213" t="s">
        <v>6498</v>
      </c>
      <c r="U624" s="301" t="s">
        <v>5240</v>
      </c>
      <c r="V624" s="207"/>
      <c r="X624" s="199">
        <v>1</v>
      </c>
    </row>
    <row r="625" spans="1:24" s="199" customFormat="1" x14ac:dyDescent="0.3">
      <c r="A625" s="207">
        <v>624</v>
      </c>
      <c r="B625" s="207">
        <v>4</v>
      </c>
      <c r="C625" s="207">
        <v>4</v>
      </c>
      <c r="D625" s="207">
        <v>18</v>
      </c>
      <c r="E625" s="207">
        <v>19642</v>
      </c>
      <c r="F625" s="208" t="s">
        <v>436</v>
      </c>
      <c r="G625" s="208" t="s">
        <v>5507</v>
      </c>
      <c r="H625" s="208" t="s">
        <v>5508</v>
      </c>
      <c r="I625" s="208" t="str">
        <f t="shared" si="72"/>
        <v>นายอานุวัฒน์    ผ่องใส</v>
      </c>
      <c r="J625" s="208" t="str">
        <f t="shared" si="73"/>
        <v>Mr.Anuwat  Phongsai</v>
      </c>
      <c r="K625" s="207" t="str">
        <f t="shared" si="78"/>
        <v>Mr.</v>
      </c>
      <c r="L625" s="208" t="s">
        <v>6360</v>
      </c>
      <c r="M625" s="208" t="s">
        <v>6361</v>
      </c>
      <c r="N625" s="207">
        <v>1</v>
      </c>
      <c r="O625" s="307">
        <v>237129</v>
      </c>
      <c r="P625" s="305">
        <f t="shared" si="75"/>
        <v>38802</v>
      </c>
      <c r="Q625" s="305">
        <f t="shared" ca="1" si="77"/>
        <v>44376</v>
      </c>
      <c r="R625" s="306">
        <f t="shared" ca="1" si="76"/>
        <v>15</v>
      </c>
      <c r="S625" s="308">
        <v>1103800025075</v>
      </c>
      <c r="T625" s="213" t="s">
        <v>6498</v>
      </c>
      <c r="U625" s="301" t="s">
        <v>5240</v>
      </c>
      <c r="V625" s="207"/>
      <c r="X625" s="199">
        <v>1</v>
      </c>
    </row>
    <row r="626" spans="1:24" s="199" customFormat="1" x14ac:dyDescent="0.3">
      <c r="A626" s="207">
        <v>625</v>
      </c>
      <c r="B626" s="207">
        <v>4</v>
      </c>
      <c r="C626" s="207">
        <v>4</v>
      </c>
      <c r="D626" s="207">
        <v>19</v>
      </c>
      <c r="E626" s="207">
        <v>19643</v>
      </c>
      <c r="F626" s="208" t="s">
        <v>436</v>
      </c>
      <c r="G626" s="208" t="s">
        <v>5509</v>
      </c>
      <c r="H626" s="208" t="s">
        <v>5510</v>
      </c>
      <c r="I626" s="208" t="str">
        <f t="shared" si="72"/>
        <v>นายวรพล    คำศร</v>
      </c>
      <c r="J626" s="208" t="str">
        <f t="shared" si="73"/>
        <v>Mr.Woraphon  Khamsorn</v>
      </c>
      <c r="K626" s="207" t="str">
        <f t="shared" si="78"/>
        <v>Mr.</v>
      </c>
      <c r="L626" s="208" t="s">
        <v>2554</v>
      </c>
      <c r="M626" s="208" t="s">
        <v>6362</v>
      </c>
      <c r="N626" s="207">
        <v>1</v>
      </c>
      <c r="O626" s="307">
        <v>237018</v>
      </c>
      <c r="P626" s="305">
        <f t="shared" si="75"/>
        <v>38691</v>
      </c>
      <c r="Q626" s="305">
        <f t="shared" ca="1" si="77"/>
        <v>44376</v>
      </c>
      <c r="R626" s="306">
        <f t="shared" ca="1" si="76"/>
        <v>15</v>
      </c>
      <c r="S626" s="308">
        <v>11678600027589</v>
      </c>
      <c r="T626" s="213" t="s">
        <v>6498</v>
      </c>
      <c r="U626" s="301" t="s">
        <v>5240</v>
      </c>
      <c r="V626" s="207"/>
      <c r="X626" s="199">
        <v>1</v>
      </c>
    </row>
    <row r="627" spans="1:24" s="199" customFormat="1" x14ac:dyDescent="0.3">
      <c r="A627" s="207">
        <v>626</v>
      </c>
      <c r="B627" s="207">
        <v>4</v>
      </c>
      <c r="C627" s="207">
        <v>4</v>
      </c>
      <c r="D627" s="207">
        <v>20</v>
      </c>
      <c r="E627" s="207">
        <v>19644</v>
      </c>
      <c r="F627" s="208" t="s">
        <v>436</v>
      </c>
      <c r="G627" s="208" t="s">
        <v>5511</v>
      </c>
      <c r="H627" s="208" t="s">
        <v>5512</v>
      </c>
      <c r="I627" s="208" t="str">
        <f t="shared" si="72"/>
        <v>นายชินณัช    ผึ้งวรางคณา</v>
      </c>
      <c r="J627" s="208" t="str">
        <f t="shared" si="73"/>
        <v>Mr.Chinnat  Phuengwarangkhana</v>
      </c>
      <c r="K627" s="207" t="str">
        <f t="shared" si="78"/>
        <v>Mr.</v>
      </c>
      <c r="L627" s="208" t="s">
        <v>6363</v>
      </c>
      <c r="M627" s="208" t="s">
        <v>6364</v>
      </c>
      <c r="N627" s="207">
        <v>1</v>
      </c>
      <c r="O627" s="231">
        <v>236379</v>
      </c>
      <c r="P627" s="210">
        <f t="shared" si="75"/>
        <v>38053</v>
      </c>
      <c r="Q627" s="210">
        <f t="shared" ca="1" si="77"/>
        <v>44376</v>
      </c>
      <c r="R627" s="284">
        <f t="shared" ca="1" si="76"/>
        <v>17</v>
      </c>
      <c r="S627" s="203">
        <v>1601101392382</v>
      </c>
      <c r="T627" s="213" t="s">
        <v>6499</v>
      </c>
      <c r="U627" s="207" t="s">
        <v>5242</v>
      </c>
      <c r="V627" s="207"/>
      <c r="X627" s="199">
        <v>1</v>
      </c>
    </row>
    <row r="628" spans="1:24" s="199" customFormat="1" x14ac:dyDescent="0.3">
      <c r="A628" s="207">
        <v>627</v>
      </c>
      <c r="B628" s="207">
        <v>4</v>
      </c>
      <c r="C628" s="207">
        <v>4</v>
      </c>
      <c r="D628" s="207">
        <v>21</v>
      </c>
      <c r="E628" s="207">
        <v>19645</v>
      </c>
      <c r="F628" s="208" t="s">
        <v>436</v>
      </c>
      <c r="G628" s="208" t="s">
        <v>5513</v>
      </c>
      <c r="H628" s="208" t="s">
        <v>5514</v>
      </c>
      <c r="I628" s="208" t="str">
        <f t="shared" si="72"/>
        <v>นายกรวิชญ์    เที่ยงธรรม</v>
      </c>
      <c r="J628" s="208" t="str">
        <f t="shared" si="73"/>
        <v>Mr.Korawit  Thiangtham</v>
      </c>
      <c r="K628" s="207" t="str">
        <f t="shared" si="78"/>
        <v>Mr.</v>
      </c>
      <c r="L628" s="208" t="s">
        <v>6365</v>
      </c>
      <c r="M628" s="208" t="s">
        <v>6366</v>
      </c>
      <c r="N628" s="207">
        <v>1</v>
      </c>
      <c r="O628" s="231">
        <v>236870</v>
      </c>
      <c r="P628" s="210">
        <f t="shared" si="75"/>
        <v>38543</v>
      </c>
      <c r="Q628" s="210">
        <f t="shared" ca="1" si="77"/>
        <v>44376</v>
      </c>
      <c r="R628" s="284">
        <f t="shared" ca="1" si="76"/>
        <v>15</v>
      </c>
      <c r="S628" s="203">
        <v>1104200468279</v>
      </c>
      <c r="T628" s="213" t="s">
        <v>6498</v>
      </c>
      <c r="U628" s="301" t="s">
        <v>5240</v>
      </c>
      <c r="V628" s="207"/>
      <c r="X628" s="199">
        <v>1</v>
      </c>
    </row>
    <row r="629" spans="1:24" s="199" customFormat="1" x14ac:dyDescent="0.3">
      <c r="A629" s="207">
        <v>628</v>
      </c>
      <c r="B629" s="207">
        <v>4</v>
      </c>
      <c r="C629" s="207">
        <v>4</v>
      </c>
      <c r="D629" s="207">
        <v>22</v>
      </c>
      <c r="E629" s="207">
        <v>19646</v>
      </c>
      <c r="F629" s="208" t="s">
        <v>436</v>
      </c>
      <c r="G629" s="208" t="s">
        <v>5515</v>
      </c>
      <c r="H629" s="208" t="s">
        <v>5516</v>
      </c>
      <c r="I629" s="208" t="str">
        <f t="shared" si="72"/>
        <v>นายพงศ์กร   เกษสวงษ์</v>
      </c>
      <c r="J629" s="208" t="str">
        <f t="shared" si="73"/>
        <v>Mr.Phongsakorn  Ketsawong</v>
      </c>
      <c r="K629" s="207" t="str">
        <f t="shared" si="78"/>
        <v>Mr.</v>
      </c>
      <c r="L629" s="208" t="s">
        <v>6367</v>
      </c>
      <c r="M629" s="208" t="s">
        <v>6368</v>
      </c>
      <c r="N629" s="207">
        <v>1</v>
      </c>
      <c r="O629" s="231">
        <v>236842</v>
      </c>
      <c r="P629" s="210">
        <f t="shared" si="75"/>
        <v>38515</v>
      </c>
      <c r="Q629" s="210">
        <f t="shared" ca="1" si="77"/>
        <v>44376</v>
      </c>
      <c r="R629" s="284">
        <f t="shared" ca="1" si="76"/>
        <v>16</v>
      </c>
      <c r="S629" s="203">
        <v>1730201429405</v>
      </c>
      <c r="T629" s="213" t="s">
        <v>6498</v>
      </c>
      <c r="U629" s="301" t="s">
        <v>5240</v>
      </c>
      <c r="V629" s="207"/>
      <c r="X629" s="199">
        <v>1</v>
      </c>
    </row>
    <row r="630" spans="1:24" s="199" customFormat="1" x14ac:dyDescent="0.3">
      <c r="A630" s="207">
        <v>629</v>
      </c>
      <c r="B630" s="207">
        <v>4</v>
      </c>
      <c r="C630" s="207">
        <v>4</v>
      </c>
      <c r="D630" s="207">
        <v>23</v>
      </c>
      <c r="E630" s="207">
        <v>19647</v>
      </c>
      <c r="F630" s="208" t="s">
        <v>436</v>
      </c>
      <c r="G630" s="208" t="s">
        <v>5517</v>
      </c>
      <c r="H630" s="208" t="s">
        <v>4415</v>
      </c>
      <c r="I630" s="208" t="str">
        <f t="shared" si="72"/>
        <v>นายวีรภัทธิ์    จันทร์ทอง</v>
      </c>
      <c r="J630" s="208" t="str">
        <f t="shared" si="73"/>
        <v>Mr.Weeraphat  Janthong</v>
      </c>
      <c r="K630" s="207" t="str">
        <f t="shared" si="78"/>
        <v>Mr.</v>
      </c>
      <c r="L630" s="208" t="s">
        <v>6057</v>
      </c>
      <c r="M630" s="208" t="s">
        <v>6369</v>
      </c>
      <c r="N630" s="207">
        <v>1</v>
      </c>
      <c r="O630" s="231">
        <v>237056</v>
      </c>
      <c r="P630" s="210">
        <f t="shared" si="75"/>
        <v>38729</v>
      </c>
      <c r="Q630" s="210">
        <f t="shared" ca="1" si="77"/>
        <v>44376</v>
      </c>
      <c r="R630" s="284">
        <f t="shared" ca="1" si="76"/>
        <v>15</v>
      </c>
      <c r="S630" s="203">
        <v>1609900770547</v>
      </c>
      <c r="T630" s="213" t="s">
        <v>4521</v>
      </c>
      <c r="U630" s="207" t="s">
        <v>5241</v>
      </c>
      <c r="V630" s="207"/>
      <c r="X630" s="199">
        <v>1</v>
      </c>
    </row>
    <row r="631" spans="1:24" s="199" customFormat="1" x14ac:dyDescent="0.3">
      <c r="A631" s="207">
        <v>630</v>
      </c>
      <c r="B631" s="207">
        <v>4</v>
      </c>
      <c r="C631" s="207">
        <v>4</v>
      </c>
      <c r="D631" s="207">
        <v>24</v>
      </c>
      <c r="E631" s="207">
        <v>19648</v>
      </c>
      <c r="F631" s="208" t="s">
        <v>436</v>
      </c>
      <c r="G631" s="208" t="s">
        <v>5518</v>
      </c>
      <c r="H631" s="208" t="s">
        <v>5519</v>
      </c>
      <c r="I631" s="208" t="str">
        <f t="shared" si="72"/>
        <v>นายภูรินทร์    ใหญ่ยงค์</v>
      </c>
      <c r="J631" s="208" t="str">
        <f t="shared" si="73"/>
        <v>Mr.Phoorin  Yaiyong</v>
      </c>
      <c r="K631" s="207" t="str">
        <f t="shared" si="78"/>
        <v>Mr.</v>
      </c>
      <c r="L631" s="208" t="s">
        <v>6371</v>
      </c>
      <c r="M631" s="208" t="s">
        <v>6370</v>
      </c>
      <c r="N631" s="207">
        <v>1</v>
      </c>
      <c r="O631" s="231">
        <v>237104</v>
      </c>
      <c r="P631" s="210">
        <f t="shared" si="75"/>
        <v>38777</v>
      </c>
      <c r="Q631" s="210">
        <f t="shared" ca="1" si="77"/>
        <v>44376</v>
      </c>
      <c r="R631" s="284">
        <f t="shared" ca="1" si="76"/>
        <v>15</v>
      </c>
      <c r="S631" s="203">
        <v>1140601263861</v>
      </c>
      <c r="T631" s="213" t="s">
        <v>6498</v>
      </c>
      <c r="U631" s="301" t="s">
        <v>5240</v>
      </c>
      <c r="V631" s="207"/>
      <c r="X631" s="199">
        <v>1</v>
      </c>
    </row>
    <row r="632" spans="1:24" s="199" customFormat="1" x14ac:dyDescent="0.3">
      <c r="A632" s="207">
        <v>631</v>
      </c>
      <c r="B632" s="207">
        <v>4</v>
      </c>
      <c r="C632" s="207">
        <v>4</v>
      </c>
      <c r="D632" s="207">
        <v>25</v>
      </c>
      <c r="E632" s="207">
        <v>19649</v>
      </c>
      <c r="F632" s="208" t="s">
        <v>436</v>
      </c>
      <c r="G632" s="208" t="s">
        <v>5520</v>
      </c>
      <c r="H632" s="208" t="s">
        <v>5521</v>
      </c>
      <c r="I632" s="208" t="str">
        <f t="shared" si="72"/>
        <v>นายสหพร    ทิมจันทร์</v>
      </c>
      <c r="J632" s="208" t="str">
        <f t="shared" si="73"/>
        <v>Mr.Sahaphorn  Thimjan</v>
      </c>
      <c r="K632" s="207" t="str">
        <f t="shared" si="78"/>
        <v>Mr.</v>
      </c>
      <c r="L632" s="208" t="s">
        <v>6372</v>
      </c>
      <c r="M632" s="208" t="s">
        <v>6373</v>
      </c>
      <c r="N632" s="207">
        <v>1</v>
      </c>
      <c r="O632" s="231">
        <v>236941</v>
      </c>
      <c r="P632" s="210">
        <f t="shared" si="75"/>
        <v>38614</v>
      </c>
      <c r="Q632" s="210">
        <f t="shared" ca="1" si="77"/>
        <v>44376</v>
      </c>
      <c r="R632" s="284">
        <f t="shared" ca="1" si="76"/>
        <v>15</v>
      </c>
      <c r="S632" s="203">
        <v>1709800475356</v>
      </c>
      <c r="T632" s="213" t="s">
        <v>6498</v>
      </c>
      <c r="U632" s="301" t="s">
        <v>5240</v>
      </c>
      <c r="V632" s="207"/>
      <c r="X632" s="199">
        <v>1</v>
      </c>
    </row>
    <row r="633" spans="1:24" s="199" customFormat="1" x14ac:dyDescent="0.3">
      <c r="A633" s="207">
        <v>632</v>
      </c>
      <c r="B633" s="207">
        <v>4</v>
      </c>
      <c r="C633" s="207">
        <v>4</v>
      </c>
      <c r="D633" s="207">
        <v>26</v>
      </c>
      <c r="E633" s="207">
        <v>19650</v>
      </c>
      <c r="F633" s="208" t="s">
        <v>436</v>
      </c>
      <c r="G633" s="208" t="s">
        <v>5522</v>
      </c>
      <c r="H633" s="208" t="s">
        <v>5523</v>
      </c>
      <c r="I633" s="208" t="str">
        <f t="shared" si="72"/>
        <v>นายอัครชา    ชำไพรี</v>
      </c>
      <c r="J633" s="208" t="str">
        <f t="shared" si="73"/>
        <v>Mr.Akkaracha  Champhairee</v>
      </c>
      <c r="K633" s="207" t="str">
        <f t="shared" si="78"/>
        <v>Mr.</v>
      </c>
      <c r="L633" s="208" t="s">
        <v>6374</v>
      </c>
      <c r="M633" s="208" t="s">
        <v>6375</v>
      </c>
      <c r="N633" s="207">
        <v>1</v>
      </c>
      <c r="O633" s="231">
        <v>236965</v>
      </c>
      <c r="P633" s="210">
        <f t="shared" si="75"/>
        <v>38638</v>
      </c>
      <c r="Q633" s="210">
        <f t="shared" ca="1" si="77"/>
        <v>44376</v>
      </c>
      <c r="R633" s="284">
        <f t="shared" ca="1" si="76"/>
        <v>15</v>
      </c>
      <c r="S633" s="203">
        <v>1601101408793</v>
      </c>
      <c r="T633" s="213" t="s">
        <v>6498</v>
      </c>
      <c r="U633" s="301" t="s">
        <v>5240</v>
      </c>
      <c r="V633" s="207"/>
      <c r="X633" s="199">
        <v>1</v>
      </c>
    </row>
    <row r="634" spans="1:24" s="199" customFormat="1" x14ac:dyDescent="0.3">
      <c r="A634" s="207">
        <v>633</v>
      </c>
      <c r="B634" s="207">
        <v>4</v>
      </c>
      <c r="C634" s="207">
        <v>4</v>
      </c>
      <c r="D634" s="207">
        <v>27</v>
      </c>
      <c r="E634" s="207">
        <v>19651</v>
      </c>
      <c r="F634" s="208" t="s">
        <v>436</v>
      </c>
      <c r="G634" s="208" t="s">
        <v>5524</v>
      </c>
      <c r="H634" s="208" t="s">
        <v>5525</v>
      </c>
      <c r="I634" s="208" t="str">
        <f t="shared" si="72"/>
        <v>นายกิตติศักดิ์    ซุ่นเซ่ง</v>
      </c>
      <c r="J634" s="208" t="str">
        <f t="shared" si="73"/>
        <v>Mr.Kittisak  Sunseng</v>
      </c>
      <c r="K634" s="207" t="str">
        <f t="shared" si="78"/>
        <v>Mr.</v>
      </c>
      <c r="L634" s="208" t="s">
        <v>2622</v>
      </c>
      <c r="M634" s="208" t="s">
        <v>6376</v>
      </c>
      <c r="N634" s="207">
        <v>1</v>
      </c>
      <c r="O634" s="231">
        <v>236615</v>
      </c>
      <c r="P634" s="210">
        <f t="shared" si="75"/>
        <v>38289</v>
      </c>
      <c r="Q634" s="210">
        <f t="shared" ca="1" si="77"/>
        <v>44376</v>
      </c>
      <c r="R634" s="284">
        <f t="shared" ca="1" si="76"/>
        <v>16</v>
      </c>
      <c r="S634" s="203">
        <v>1659902254546</v>
      </c>
      <c r="T634" s="213" t="s">
        <v>6499</v>
      </c>
      <c r="U634" s="207" t="s">
        <v>5242</v>
      </c>
      <c r="V634" s="207"/>
      <c r="X634" s="199">
        <v>1</v>
      </c>
    </row>
    <row r="635" spans="1:24" s="199" customFormat="1" x14ac:dyDescent="0.3">
      <c r="A635" s="207">
        <v>634</v>
      </c>
      <c r="B635" s="207">
        <v>4</v>
      </c>
      <c r="C635" s="207">
        <v>4</v>
      </c>
      <c r="D635" s="207">
        <v>28</v>
      </c>
      <c r="E635" s="207">
        <v>19652</v>
      </c>
      <c r="F635" s="208" t="s">
        <v>436</v>
      </c>
      <c r="G635" s="208" t="s">
        <v>5526</v>
      </c>
      <c r="H635" s="208" t="s">
        <v>5527</v>
      </c>
      <c r="I635" s="208" t="str">
        <f t="shared" si="72"/>
        <v>นายณัฐภณ    สีหไกรย์</v>
      </c>
      <c r="J635" s="208" t="str">
        <f t="shared" si="73"/>
        <v>Mr.Natthaphon  Seehakrai</v>
      </c>
      <c r="K635" s="207" t="str">
        <f t="shared" si="78"/>
        <v>Mr.</v>
      </c>
      <c r="L635" s="208" t="s">
        <v>1711</v>
      </c>
      <c r="M635" s="208" t="s">
        <v>6377</v>
      </c>
      <c r="N635" s="207">
        <v>1</v>
      </c>
      <c r="O635" s="231">
        <v>236982</v>
      </c>
      <c r="P635" s="210">
        <f t="shared" si="75"/>
        <v>38655</v>
      </c>
      <c r="Q635" s="210">
        <f t="shared" ca="1" si="77"/>
        <v>44376</v>
      </c>
      <c r="R635" s="284">
        <f t="shared" ca="1" si="76"/>
        <v>15</v>
      </c>
      <c r="S635" s="203">
        <v>1659902311418</v>
      </c>
      <c r="T635" s="213" t="s">
        <v>3390</v>
      </c>
      <c r="U635" s="207" t="s">
        <v>5330</v>
      </c>
      <c r="V635" s="207"/>
      <c r="X635" s="199">
        <v>1</v>
      </c>
    </row>
    <row r="636" spans="1:24" s="199" customFormat="1" x14ac:dyDescent="0.3">
      <c r="A636" s="207">
        <v>635</v>
      </c>
      <c r="B636" s="207">
        <v>4</v>
      </c>
      <c r="C636" s="207">
        <v>4</v>
      </c>
      <c r="D636" s="207">
        <v>29</v>
      </c>
      <c r="E636" s="207">
        <v>19653</v>
      </c>
      <c r="F636" s="208" t="s">
        <v>436</v>
      </c>
      <c r="G636" s="208" t="s">
        <v>5528</v>
      </c>
      <c r="H636" s="208" t="s">
        <v>5529</v>
      </c>
      <c r="I636" s="208" t="str">
        <f t="shared" si="72"/>
        <v>นายธนภัทร์    สดำพงษ์</v>
      </c>
      <c r="J636" s="208" t="str">
        <f t="shared" si="73"/>
        <v>Mr.Thanaphat  Sadamphong</v>
      </c>
      <c r="K636" s="207" t="str">
        <f t="shared" si="78"/>
        <v>Mr.</v>
      </c>
      <c r="L636" s="208" t="s">
        <v>4693</v>
      </c>
      <c r="M636" s="208" t="s">
        <v>6378</v>
      </c>
      <c r="N636" s="207">
        <v>1</v>
      </c>
      <c r="O636" s="231">
        <v>236906</v>
      </c>
      <c r="P636" s="210">
        <f t="shared" si="75"/>
        <v>38579</v>
      </c>
      <c r="Q636" s="210">
        <f t="shared" ca="1" si="77"/>
        <v>44376</v>
      </c>
      <c r="R636" s="284">
        <f t="shared" ca="1" si="76"/>
        <v>15</v>
      </c>
      <c r="S636" s="203">
        <v>1102900078412</v>
      </c>
      <c r="T636" s="213" t="s">
        <v>3390</v>
      </c>
      <c r="U636" s="207" t="s">
        <v>5330</v>
      </c>
      <c r="V636" s="207"/>
      <c r="X636" s="199">
        <v>1</v>
      </c>
    </row>
    <row r="637" spans="1:24" s="199" customFormat="1" x14ac:dyDescent="0.3">
      <c r="A637" s="207">
        <v>636</v>
      </c>
      <c r="B637" s="207">
        <v>4</v>
      </c>
      <c r="C637" s="207">
        <v>4</v>
      </c>
      <c r="D637" s="207">
        <v>30</v>
      </c>
      <c r="E637" s="207">
        <v>19654</v>
      </c>
      <c r="F637" s="208" t="s">
        <v>436</v>
      </c>
      <c r="G637" s="208" t="s">
        <v>5530</v>
      </c>
      <c r="H637" s="208" t="s">
        <v>5531</v>
      </c>
      <c r="I637" s="208" t="str">
        <f t="shared" si="72"/>
        <v>นายธนวัฒน์    ชีวะเจริญ</v>
      </c>
      <c r="J637" s="208" t="str">
        <f t="shared" si="73"/>
        <v>Mr.Thanawat  Cheewajaroen</v>
      </c>
      <c r="K637" s="207" t="str">
        <f t="shared" si="78"/>
        <v>Mr.</v>
      </c>
      <c r="L637" s="208" t="s">
        <v>2018</v>
      </c>
      <c r="M637" s="208" t="s">
        <v>6379</v>
      </c>
      <c r="N637" s="207">
        <v>1</v>
      </c>
      <c r="O637" s="231">
        <v>237025</v>
      </c>
      <c r="P637" s="210">
        <f t="shared" si="75"/>
        <v>38698</v>
      </c>
      <c r="Q637" s="210">
        <f t="shared" ca="1" si="77"/>
        <v>44376</v>
      </c>
      <c r="R637" s="284">
        <f t="shared" ca="1" si="76"/>
        <v>15</v>
      </c>
      <c r="S637" s="203">
        <v>1619900482100</v>
      </c>
      <c r="T637" s="213" t="s">
        <v>6498</v>
      </c>
      <c r="U637" s="301" t="s">
        <v>5240</v>
      </c>
      <c r="V637" s="207"/>
      <c r="X637" s="199">
        <v>1</v>
      </c>
    </row>
    <row r="638" spans="1:24" s="199" customFormat="1" x14ac:dyDescent="0.3">
      <c r="A638" s="207">
        <v>637</v>
      </c>
      <c r="B638" s="207">
        <v>4</v>
      </c>
      <c r="C638" s="207">
        <v>4</v>
      </c>
      <c r="D638" s="207">
        <v>31</v>
      </c>
      <c r="E638" s="207">
        <v>19655</v>
      </c>
      <c r="F638" s="208" t="s">
        <v>436</v>
      </c>
      <c r="G638" s="208" t="s">
        <v>5532</v>
      </c>
      <c r="H638" s="208" t="s">
        <v>5533</v>
      </c>
      <c r="I638" s="208" t="str">
        <f t="shared" si="72"/>
        <v>นายพีระณัฐ    สุวรรณศฤคาร</v>
      </c>
      <c r="J638" s="208" t="str">
        <f t="shared" si="73"/>
        <v>Mr.Pheeranat  Suwansaruekarn</v>
      </c>
      <c r="K638" s="207" t="str">
        <f t="shared" si="78"/>
        <v>Mr.</v>
      </c>
      <c r="L638" s="208" t="s">
        <v>6380</v>
      </c>
      <c r="M638" s="208" t="s">
        <v>6381</v>
      </c>
      <c r="N638" s="207">
        <v>1</v>
      </c>
      <c r="O638" s="231">
        <v>237140</v>
      </c>
      <c r="P638" s="210">
        <f t="shared" si="75"/>
        <v>38813</v>
      </c>
      <c r="Q638" s="210">
        <f t="shared" ca="1" si="77"/>
        <v>44376</v>
      </c>
      <c r="R638" s="284">
        <f t="shared" ca="1" si="76"/>
        <v>15</v>
      </c>
      <c r="S638" s="203">
        <v>1600102000681</v>
      </c>
      <c r="T638" s="213" t="s">
        <v>6498</v>
      </c>
      <c r="U638" s="301" t="s">
        <v>5240</v>
      </c>
      <c r="V638" s="207"/>
      <c r="X638" s="199">
        <v>1</v>
      </c>
    </row>
    <row r="639" spans="1:24" s="199" customFormat="1" x14ac:dyDescent="0.3">
      <c r="A639" s="207">
        <v>638</v>
      </c>
      <c r="B639" s="207">
        <v>4</v>
      </c>
      <c r="C639" s="207">
        <v>4</v>
      </c>
      <c r="D639" s="207">
        <v>32</v>
      </c>
      <c r="E639" s="207">
        <v>19656</v>
      </c>
      <c r="F639" s="208" t="s">
        <v>436</v>
      </c>
      <c r="G639" s="208" t="s">
        <v>5534</v>
      </c>
      <c r="H639" s="208" t="s">
        <v>5535</v>
      </c>
      <c r="I639" s="208" t="str">
        <f t="shared" si="72"/>
        <v>นายธีรนันท์    ทิสุข</v>
      </c>
      <c r="J639" s="208" t="str">
        <f t="shared" si="73"/>
        <v>Mr.Theeranan  Thisuk</v>
      </c>
      <c r="K639" s="207" t="str">
        <f t="shared" si="78"/>
        <v>Mr.</v>
      </c>
      <c r="L639" s="208" t="s">
        <v>6382</v>
      </c>
      <c r="M639" s="208" t="s">
        <v>6383</v>
      </c>
      <c r="N639" s="207">
        <v>1</v>
      </c>
      <c r="O639" s="231">
        <v>237047</v>
      </c>
      <c r="P639" s="210">
        <f t="shared" si="75"/>
        <v>38720</v>
      </c>
      <c r="Q639" s="210">
        <f t="shared" ca="1" si="77"/>
        <v>44376</v>
      </c>
      <c r="R639" s="284">
        <f t="shared" ca="1" si="76"/>
        <v>15</v>
      </c>
      <c r="S639" s="203">
        <v>1368600032127</v>
      </c>
      <c r="T639" s="213" t="s">
        <v>4521</v>
      </c>
      <c r="U639" s="207" t="s">
        <v>5241</v>
      </c>
      <c r="V639" s="207"/>
      <c r="X639" s="199">
        <v>1</v>
      </c>
    </row>
    <row r="640" spans="1:24" s="199" customFormat="1" x14ac:dyDescent="0.3">
      <c r="A640" s="207">
        <v>639</v>
      </c>
      <c r="B640" s="207">
        <v>4</v>
      </c>
      <c r="C640" s="207">
        <v>4</v>
      </c>
      <c r="D640" s="207">
        <v>33</v>
      </c>
      <c r="E640" s="207">
        <v>19657</v>
      </c>
      <c r="F640" s="208" t="s">
        <v>436</v>
      </c>
      <c r="G640" s="208" t="s">
        <v>5536</v>
      </c>
      <c r="H640" s="208" t="s">
        <v>6481</v>
      </c>
      <c r="I640" s="208" t="str">
        <f t="shared" si="72"/>
        <v>นายปรีชา    สีเป้า</v>
      </c>
      <c r="J640" s="208" t="str">
        <f t="shared" si="73"/>
        <v>Mr.Preecha  Seapao</v>
      </c>
      <c r="K640" s="207" t="str">
        <f t="shared" si="78"/>
        <v>Mr.</v>
      </c>
      <c r="L640" s="208" t="s">
        <v>6384</v>
      </c>
      <c r="M640" s="208" t="s">
        <v>6480</v>
      </c>
      <c r="N640" s="207">
        <v>1</v>
      </c>
      <c r="O640" s="231">
        <v>237176</v>
      </c>
      <c r="P640" s="210">
        <f t="shared" si="75"/>
        <v>38849</v>
      </c>
      <c r="Q640" s="210">
        <f t="shared" ca="1" si="77"/>
        <v>44376</v>
      </c>
      <c r="R640" s="284">
        <f t="shared" ca="1" si="76"/>
        <v>15</v>
      </c>
      <c r="S640" s="203">
        <v>1209702285549</v>
      </c>
      <c r="T640" s="213" t="s">
        <v>4521</v>
      </c>
      <c r="U640" s="207" t="s">
        <v>5241</v>
      </c>
      <c r="V640" s="207"/>
      <c r="X640" s="199">
        <v>1</v>
      </c>
    </row>
    <row r="641" spans="1:24" s="199" customFormat="1" x14ac:dyDescent="0.3">
      <c r="A641" s="207">
        <v>640</v>
      </c>
      <c r="B641" s="207">
        <v>4</v>
      </c>
      <c r="C641" s="207">
        <v>4</v>
      </c>
      <c r="D641" s="207">
        <v>34</v>
      </c>
      <c r="E641" s="207">
        <v>19658</v>
      </c>
      <c r="F641" s="208" t="s">
        <v>436</v>
      </c>
      <c r="G641" s="208" t="s">
        <v>5537</v>
      </c>
      <c r="H641" s="208" t="s">
        <v>5538</v>
      </c>
      <c r="I641" s="208" t="str">
        <f t="shared" si="72"/>
        <v>นายสุเมธ    สรรเจริญเผ่าไทย</v>
      </c>
      <c r="J641" s="208" t="str">
        <f t="shared" si="73"/>
        <v>Mr.Sumet  Sanjaroenphaothai</v>
      </c>
      <c r="K641" s="207" t="str">
        <f t="shared" ref="K641:K672" si="79">IF(N641=1,"Mr.","Ms.")</f>
        <v>Mr.</v>
      </c>
      <c r="L641" s="208" t="s">
        <v>6385</v>
      </c>
      <c r="M641" s="208" t="s">
        <v>6386</v>
      </c>
      <c r="N641" s="207">
        <v>1</v>
      </c>
      <c r="O641" s="231">
        <v>237078</v>
      </c>
      <c r="P641" s="210">
        <f t="shared" si="75"/>
        <v>38751</v>
      </c>
      <c r="Q641" s="210">
        <f t="shared" ca="1" si="77"/>
        <v>44376</v>
      </c>
      <c r="R641" s="284">
        <f t="shared" ca="1" si="76"/>
        <v>15</v>
      </c>
      <c r="S641" s="203">
        <v>1209702266129</v>
      </c>
      <c r="T641" s="213" t="s">
        <v>4521</v>
      </c>
      <c r="U641" s="207" t="s">
        <v>5241</v>
      </c>
      <c r="V641" s="207"/>
      <c r="X641" s="199">
        <v>1</v>
      </c>
    </row>
    <row r="642" spans="1:24" s="199" customFormat="1" x14ac:dyDescent="0.3">
      <c r="A642" s="207">
        <v>641</v>
      </c>
      <c r="B642" s="207">
        <v>4</v>
      </c>
      <c r="C642" s="207">
        <v>4</v>
      </c>
      <c r="D642" s="207">
        <v>35</v>
      </c>
      <c r="E642" s="207">
        <v>19659</v>
      </c>
      <c r="F642" s="208" t="s">
        <v>436</v>
      </c>
      <c r="G642" s="208" t="s">
        <v>5539</v>
      </c>
      <c r="H642" s="208" t="s">
        <v>5540</v>
      </c>
      <c r="I642" s="208" t="str">
        <f t="shared" si="72"/>
        <v>นายรัชพล    ศรีมงคลโชคชัย</v>
      </c>
      <c r="J642" s="208" t="str">
        <f t="shared" si="73"/>
        <v>Mr.Ratchaphon  Srimongkhonchai</v>
      </c>
      <c r="K642" s="207" t="str">
        <f t="shared" si="79"/>
        <v>Mr.</v>
      </c>
      <c r="L642" s="208" t="s">
        <v>4761</v>
      </c>
      <c r="M642" s="208" t="s">
        <v>6387</v>
      </c>
      <c r="N642" s="207">
        <v>1</v>
      </c>
      <c r="O642" s="231">
        <v>236978</v>
      </c>
      <c r="P642" s="210">
        <f t="shared" si="75"/>
        <v>38651</v>
      </c>
      <c r="Q642" s="210">
        <f t="shared" ca="1" si="77"/>
        <v>44376</v>
      </c>
      <c r="R642" s="284">
        <f t="shared" ca="1" si="76"/>
        <v>15</v>
      </c>
      <c r="S642" s="203">
        <v>1279900290549</v>
      </c>
      <c r="T642" s="213" t="s">
        <v>4521</v>
      </c>
      <c r="U642" s="207" t="s">
        <v>5241</v>
      </c>
      <c r="V642" s="207"/>
      <c r="X642" s="199">
        <v>1</v>
      </c>
    </row>
    <row r="643" spans="1:24" s="199" customFormat="1" x14ac:dyDescent="0.3">
      <c r="A643" s="207">
        <v>642</v>
      </c>
      <c r="B643" s="207">
        <v>4</v>
      </c>
      <c r="C643" s="207">
        <v>4</v>
      </c>
      <c r="D643" s="207">
        <v>36</v>
      </c>
      <c r="E643" s="207">
        <v>19660</v>
      </c>
      <c r="F643" s="208" t="s">
        <v>436</v>
      </c>
      <c r="G643" s="208" t="s">
        <v>5503</v>
      </c>
      <c r="H643" s="208" t="s">
        <v>5541</v>
      </c>
      <c r="I643" s="208" t="str">
        <f t="shared" si="72"/>
        <v>นายโยธิน    วารินทร์</v>
      </c>
      <c r="J643" s="208" t="str">
        <f t="shared" si="73"/>
        <v>Mr.Yothin  Warin</v>
      </c>
      <c r="K643" s="207" t="str">
        <f t="shared" si="79"/>
        <v>Mr.</v>
      </c>
      <c r="L643" s="208" t="s">
        <v>6356</v>
      </c>
      <c r="M643" s="208" t="s">
        <v>6388</v>
      </c>
      <c r="N643" s="207">
        <v>1</v>
      </c>
      <c r="O643" s="231">
        <v>237111</v>
      </c>
      <c r="P643" s="210">
        <f t="shared" si="75"/>
        <v>38784</v>
      </c>
      <c r="Q643" s="210">
        <f t="shared" ca="1" si="77"/>
        <v>44376</v>
      </c>
      <c r="R643" s="284">
        <f t="shared" ca="1" si="76"/>
        <v>15</v>
      </c>
      <c r="S643" s="203">
        <v>1679000058778</v>
      </c>
      <c r="T643" s="213" t="s">
        <v>6498</v>
      </c>
      <c r="U643" s="301" t="s">
        <v>5240</v>
      </c>
      <c r="V643" s="207"/>
      <c r="X643" s="199">
        <v>1</v>
      </c>
    </row>
    <row r="644" spans="1:24" s="199" customFormat="1" x14ac:dyDescent="0.3">
      <c r="A644" s="207">
        <v>643</v>
      </c>
      <c r="B644" s="207">
        <v>4</v>
      </c>
      <c r="C644" s="207">
        <v>4</v>
      </c>
      <c r="D644" s="207">
        <v>37</v>
      </c>
      <c r="E644" s="207">
        <v>19661</v>
      </c>
      <c r="F644" s="208" t="s">
        <v>436</v>
      </c>
      <c r="G644" s="208" t="s">
        <v>5542</v>
      </c>
      <c r="H644" s="208" t="s">
        <v>4439</v>
      </c>
      <c r="I644" s="208" t="str">
        <f t="shared" ref="I644:I707" si="80">F644&amp;G644&amp;"  "&amp;H644</f>
        <v>นายณัฐกานต์    แจ้งแสง</v>
      </c>
      <c r="J644" s="208" t="str">
        <f t="shared" ref="J644:J707" si="81">K644&amp;L644&amp;"  "&amp;M644</f>
        <v>Mr.Natthakarn  Jaengsaeng</v>
      </c>
      <c r="K644" s="207" t="str">
        <f t="shared" si="79"/>
        <v>Mr.</v>
      </c>
      <c r="L644" s="208" t="s">
        <v>6389</v>
      </c>
      <c r="M644" s="208" t="s">
        <v>6390</v>
      </c>
      <c r="N644" s="207">
        <v>1</v>
      </c>
      <c r="O644" s="231">
        <v>236972</v>
      </c>
      <c r="P644" s="210">
        <f t="shared" ref="P644:P707" si="82">DATE(YEAR(O644)-543,MONTH(O644),DAY(O644))</f>
        <v>38645</v>
      </c>
      <c r="Q644" s="210">
        <f t="shared" ca="1" si="77"/>
        <v>44376</v>
      </c>
      <c r="R644" s="284">
        <f t="shared" ref="R644:R707" ca="1" si="83">DATEDIF(P644,Q644,"Y")</f>
        <v>15</v>
      </c>
      <c r="S644" s="203">
        <v>1609900759578</v>
      </c>
      <c r="T644" s="213" t="s">
        <v>6498</v>
      </c>
      <c r="U644" s="301" t="s">
        <v>5240</v>
      </c>
      <c r="V644" s="207"/>
      <c r="X644" s="199">
        <v>1</v>
      </c>
    </row>
    <row r="645" spans="1:24" s="199" customFormat="1" x14ac:dyDescent="0.3">
      <c r="A645" s="207">
        <v>644</v>
      </c>
      <c r="B645" s="207">
        <v>4</v>
      </c>
      <c r="C645" s="207">
        <v>4</v>
      </c>
      <c r="D645" s="207">
        <v>38</v>
      </c>
      <c r="E645" s="207">
        <v>19662</v>
      </c>
      <c r="F645" s="208" t="s">
        <v>436</v>
      </c>
      <c r="G645" s="208" t="s">
        <v>5543</v>
      </c>
      <c r="H645" s="208" t="s">
        <v>5544</v>
      </c>
      <c r="I645" s="208" t="str">
        <f t="shared" si="80"/>
        <v>นายชลชาติ    โสตถิสุข</v>
      </c>
      <c r="J645" s="208" t="str">
        <f t="shared" si="81"/>
        <v>Mr.Chonlachart  Sotthisuk</v>
      </c>
      <c r="K645" s="207" t="str">
        <f t="shared" si="79"/>
        <v>Mr.</v>
      </c>
      <c r="L645" s="208" t="s">
        <v>6391</v>
      </c>
      <c r="M645" s="208" t="s">
        <v>6392</v>
      </c>
      <c r="N645" s="207">
        <v>1</v>
      </c>
      <c r="O645" s="231">
        <v>236240</v>
      </c>
      <c r="P645" s="210">
        <f t="shared" si="82"/>
        <v>37913</v>
      </c>
      <c r="Q645" s="210">
        <f t="shared" ca="1" si="77"/>
        <v>44376</v>
      </c>
      <c r="R645" s="284">
        <f t="shared" ca="1" si="83"/>
        <v>17</v>
      </c>
      <c r="S645" s="203">
        <v>1360601253456</v>
      </c>
      <c r="T645" s="213" t="s">
        <v>6499</v>
      </c>
      <c r="U645" s="207" t="s">
        <v>5242</v>
      </c>
      <c r="V645" s="207"/>
      <c r="X645" s="199">
        <v>1</v>
      </c>
    </row>
    <row r="646" spans="1:24" s="199" customFormat="1" x14ac:dyDescent="0.3">
      <c r="A646" s="207">
        <v>645</v>
      </c>
      <c r="B646" s="207">
        <v>4</v>
      </c>
      <c r="C646" s="207">
        <v>4</v>
      </c>
      <c r="D646" s="207">
        <v>39</v>
      </c>
      <c r="E646" s="207">
        <v>19663</v>
      </c>
      <c r="F646" s="208" t="s">
        <v>436</v>
      </c>
      <c r="G646" s="208" t="s">
        <v>5545</v>
      </c>
      <c r="H646" s="208" t="s">
        <v>5546</v>
      </c>
      <c r="I646" s="208" t="str">
        <f t="shared" si="80"/>
        <v>นายรัฐภูมิ    พูนกัน</v>
      </c>
      <c r="J646" s="208" t="str">
        <f t="shared" si="81"/>
        <v>Mr.Ratthaphoom  Phoonkan</v>
      </c>
      <c r="K646" s="207" t="str">
        <f t="shared" si="79"/>
        <v>Mr.</v>
      </c>
      <c r="L646" s="208" t="s">
        <v>6051</v>
      </c>
      <c r="M646" s="208" t="s">
        <v>6393</v>
      </c>
      <c r="N646" s="207">
        <v>1</v>
      </c>
      <c r="O646" s="231">
        <v>237038</v>
      </c>
      <c r="P646" s="210">
        <f t="shared" si="82"/>
        <v>38711</v>
      </c>
      <c r="Q646" s="210">
        <f t="shared" ca="1" si="77"/>
        <v>44376</v>
      </c>
      <c r="R646" s="284">
        <f t="shared" ca="1" si="83"/>
        <v>15</v>
      </c>
      <c r="S646" s="203">
        <v>1639800355033</v>
      </c>
      <c r="T646" s="213" t="s">
        <v>6498</v>
      </c>
      <c r="U646" s="301" t="s">
        <v>5240</v>
      </c>
      <c r="V646" s="207"/>
      <c r="X646" s="199">
        <v>1</v>
      </c>
    </row>
    <row r="647" spans="1:24" s="199" customFormat="1" x14ac:dyDescent="0.3">
      <c r="A647" s="207">
        <v>646</v>
      </c>
      <c r="B647" s="207">
        <v>4</v>
      </c>
      <c r="C647" s="207">
        <v>4</v>
      </c>
      <c r="D647" s="207">
        <v>40</v>
      </c>
      <c r="E647" s="207">
        <v>19664</v>
      </c>
      <c r="F647" s="208" t="s">
        <v>436</v>
      </c>
      <c r="G647" s="208" t="s">
        <v>5547</v>
      </c>
      <c r="H647" s="208" t="s">
        <v>5548</v>
      </c>
      <c r="I647" s="208" t="str">
        <f t="shared" si="80"/>
        <v>นายศิปปกร    อินทนี</v>
      </c>
      <c r="J647" s="208" t="str">
        <f t="shared" si="81"/>
        <v>Mr.Sippakorn  In-thanee</v>
      </c>
      <c r="K647" s="207" t="str">
        <f t="shared" si="79"/>
        <v>Mr.</v>
      </c>
      <c r="L647" s="208" t="s">
        <v>6394</v>
      </c>
      <c r="M647" s="208" t="s">
        <v>6395</v>
      </c>
      <c r="N647" s="207">
        <v>1</v>
      </c>
      <c r="O647" s="231">
        <v>237105</v>
      </c>
      <c r="P647" s="210">
        <f t="shared" si="82"/>
        <v>38778</v>
      </c>
      <c r="Q647" s="210">
        <f t="shared" ca="1" si="77"/>
        <v>44376</v>
      </c>
      <c r="R647" s="284">
        <f t="shared" ca="1" si="83"/>
        <v>15</v>
      </c>
      <c r="S647" s="203">
        <v>1629200031628</v>
      </c>
      <c r="T647" s="213" t="s">
        <v>6498</v>
      </c>
      <c r="U647" s="301" t="s">
        <v>5240</v>
      </c>
      <c r="V647" s="207"/>
      <c r="X647" s="199">
        <v>1</v>
      </c>
    </row>
    <row r="648" spans="1:24" s="199" customFormat="1" x14ac:dyDescent="0.3">
      <c r="A648" s="207">
        <v>647</v>
      </c>
      <c r="B648" s="207">
        <v>4</v>
      </c>
      <c r="C648" s="207">
        <v>4</v>
      </c>
      <c r="D648" s="207">
        <v>41</v>
      </c>
      <c r="E648" s="207">
        <v>19665</v>
      </c>
      <c r="F648" s="208" t="s">
        <v>436</v>
      </c>
      <c r="G648" s="208" t="s">
        <v>5549</v>
      </c>
      <c r="H648" s="208" t="s">
        <v>5550</v>
      </c>
      <c r="I648" s="208" t="str">
        <f t="shared" si="80"/>
        <v>นายจรณินท์    เอี่ยมเทพ</v>
      </c>
      <c r="J648" s="208" t="str">
        <f t="shared" si="81"/>
        <v>Mr.Joranin  Iam-thep</v>
      </c>
      <c r="K648" s="207" t="str">
        <f t="shared" si="79"/>
        <v>Mr.</v>
      </c>
      <c r="L648" s="208" t="s">
        <v>6396</v>
      </c>
      <c r="M648" s="208" t="s">
        <v>6397</v>
      </c>
      <c r="N648" s="207">
        <v>1</v>
      </c>
      <c r="O648" s="231">
        <v>236424</v>
      </c>
      <c r="P648" s="210">
        <f t="shared" si="82"/>
        <v>38098</v>
      </c>
      <c r="Q648" s="210">
        <f t="shared" ca="1" si="77"/>
        <v>44376</v>
      </c>
      <c r="R648" s="284">
        <f t="shared" ca="1" si="83"/>
        <v>17</v>
      </c>
      <c r="S648" s="203">
        <v>1609900694140</v>
      </c>
      <c r="T648" s="213" t="s">
        <v>3390</v>
      </c>
      <c r="U648" s="207" t="s">
        <v>5330</v>
      </c>
      <c r="V648" s="207"/>
      <c r="X648" s="199">
        <v>1</v>
      </c>
    </row>
    <row r="649" spans="1:24" s="199" customFormat="1" x14ac:dyDescent="0.3">
      <c r="A649" s="207">
        <v>648</v>
      </c>
      <c r="B649" s="207">
        <v>4</v>
      </c>
      <c r="C649" s="207">
        <v>4</v>
      </c>
      <c r="D649" s="207">
        <v>42</v>
      </c>
      <c r="E649" s="207">
        <v>19666</v>
      </c>
      <c r="F649" s="208" t="s">
        <v>436</v>
      </c>
      <c r="G649" s="208" t="s">
        <v>5551</v>
      </c>
      <c r="H649" s="208" t="s">
        <v>5552</v>
      </c>
      <c r="I649" s="208" t="str">
        <f t="shared" si="80"/>
        <v>นายณัฐวุฒิ    เงินเดือน</v>
      </c>
      <c r="J649" s="208" t="str">
        <f t="shared" si="81"/>
        <v>Mr.Natthawut  Ngern-duan</v>
      </c>
      <c r="K649" s="207" t="str">
        <f t="shared" si="79"/>
        <v>Mr.</v>
      </c>
      <c r="L649" s="208" t="s">
        <v>333</v>
      </c>
      <c r="M649" s="208" t="s">
        <v>6398</v>
      </c>
      <c r="N649" s="207">
        <v>1</v>
      </c>
      <c r="O649" s="231">
        <v>236258</v>
      </c>
      <c r="P649" s="210">
        <f t="shared" si="82"/>
        <v>37931</v>
      </c>
      <c r="Q649" s="210">
        <f t="shared" ca="1" si="77"/>
        <v>44376</v>
      </c>
      <c r="R649" s="284">
        <f t="shared" ca="1" si="83"/>
        <v>17</v>
      </c>
      <c r="S649" s="203">
        <v>1609900619261</v>
      </c>
      <c r="T649" s="213" t="s">
        <v>6498</v>
      </c>
      <c r="U649" s="301" t="s">
        <v>5240</v>
      </c>
      <c r="V649" s="207"/>
      <c r="X649" s="199">
        <v>1</v>
      </c>
    </row>
    <row r="650" spans="1:24" s="199" customFormat="1" x14ac:dyDescent="0.3">
      <c r="A650" s="207">
        <v>649</v>
      </c>
      <c r="B650" s="207">
        <v>4</v>
      </c>
      <c r="C650" s="207">
        <v>4</v>
      </c>
      <c r="D650" s="207">
        <v>43</v>
      </c>
      <c r="E650" s="207">
        <v>19667</v>
      </c>
      <c r="F650" s="208" t="s">
        <v>436</v>
      </c>
      <c r="G650" s="208" t="s">
        <v>5553</v>
      </c>
      <c r="H650" s="208" t="s">
        <v>5554</v>
      </c>
      <c r="I650" s="208" t="str">
        <f t="shared" si="80"/>
        <v>นายศราวุฒิ    คำเจริญ</v>
      </c>
      <c r="J650" s="208" t="str">
        <f t="shared" si="81"/>
        <v>Mr.Sarawut  Khamjaroen</v>
      </c>
      <c r="K650" s="207" t="str">
        <f t="shared" si="79"/>
        <v>Mr.</v>
      </c>
      <c r="L650" s="208" t="s">
        <v>1929</v>
      </c>
      <c r="M650" s="208" t="s">
        <v>6399</v>
      </c>
      <c r="N650" s="207">
        <v>1</v>
      </c>
      <c r="O650" s="231">
        <v>236960</v>
      </c>
      <c r="P650" s="210">
        <f t="shared" si="82"/>
        <v>38633</v>
      </c>
      <c r="Q650" s="210">
        <f t="shared" ca="1" si="77"/>
        <v>44376</v>
      </c>
      <c r="R650" s="284">
        <f t="shared" ca="1" si="83"/>
        <v>15</v>
      </c>
      <c r="S650" s="203">
        <v>1101801441976</v>
      </c>
      <c r="T650" s="213" t="s">
        <v>6498</v>
      </c>
      <c r="U650" s="301" t="s">
        <v>5240</v>
      </c>
      <c r="V650" s="207"/>
      <c r="X650" s="199">
        <v>1</v>
      </c>
    </row>
    <row r="651" spans="1:24" s="199" customFormat="1" x14ac:dyDescent="0.3">
      <c r="A651" s="207">
        <v>650</v>
      </c>
      <c r="B651" s="207">
        <v>4</v>
      </c>
      <c r="C651" s="207">
        <v>4</v>
      </c>
      <c r="D651" s="207">
        <v>44</v>
      </c>
      <c r="E651" s="207">
        <v>19669</v>
      </c>
      <c r="F651" s="208" t="s">
        <v>436</v>
      </c>
      <c r="G651" s="208" t="s">
        <v>5555</v>
      </c>
      <c r="H651" s="208" t="s">
        <v>5556</v>
      </c>
      <c r="I651" s="208" t="str">
        <f t="shared" si="80"/>
        <v>นายชุติไชย    รังสาท</v>
      </c>
      <c r="J651" s="208" t="str">
        <f t="shared" si="81"/>
        <v>Mr.Chutichai  Rangsart</v>
      </c>
      <c r="K651" s="207" t="str">
        <f t="shared" si="79"/>
        <v>Mr.</v>
      </c>
      <c r="L651" s="208" t="s">
        <v>6400</v>
      </c>
      <c r="M651" s="208" t="s">
        <v>6401</v>
      </c>
      <c r="N651" s="207">
        <v>1</v>
      </c>
      <c r="O651" s="231">
        <v>236982</v>
      </c>
      <c r="P651" s="210">
        <f t="shared" si="82"/>
        <v>38655</v>
      </c>
      <c r="Q651" s="210">
        <f t="shared" ca="1" si="77"/>
        <v>44376</v>
      </c>
      <c r="R651" s="284">
        <f t="shared" ca="1" si="83"/>
        <v>15</v>
      </c>
      <c r="S651" s="203">
        <v>1600101993601</v>
      </c>
      <c r="T651" s="213" t="s">
        <v>4521</v>
      </c>
      <c r="U651" s="207" t="s">
        <v>5241</v>
      </c>
      <c r="V651" s="207"/>
      <c r="X651" s="199">
        <v>1</v>
      </c>
    </row>
    <row r="652" spans="1:24" s="199" customFormat="1" x14ac:dyDescent="0.3">
      <c r="A652" s="207">
        <v>651</v>
      </c>
      <c r="B652" s="207">
        <v>4</v>
      </c>
      <c r="C652" s="207">
        <v>4</v>
      </c>
      <c r="D652" s="207">
        <v>45</v>
      </c>
      <c r="E652" s="207">
        <v>19713</v>
      </c>
      <c r="F652" s="208" t="s">
        <v>436</v>
      </c>
      <c r="G652" s="208" t="s">
        <v>5942</v>
      </c>
      <c r="H652" s="208" t="s">
        <v>5943</v>
      </c>
      <c r="I652" s="208" t="str">
        <f t="shared" si="80"/>
        <v>นายภูมิภัทร  บัวระพา</v>
      </c>
      <c r="J652" s="208" t="str">
        <f t="shared" si="81"/>
        <v>Mr.Phoomphat  Buarapha</v>
      </c>
      <c r="K652" s="207" t="str">
        <f t="shared" si="79"/>
        <v>Mr.</v>
      </c>
      <c r="L652" s="208" t="s">
        <v>6402</v>
      </c>
      <c r="M652" s="208" t="s">
        <v>6403</v>
      </c>
      <c r="N652" s="207">
        <v>1</v>
      </c>
      <c r="O652" s="231">
        <v>237007</v>
      </c>
      <c r="P652" s="210">
        <f t="shared" si="82"/>
        <v>38680</v>
      </c>
      <c r="Q652" s="210">
        <f t="shared" ca="1" si="77"/>
        <v>44376</v>
      </c>
      <c r="R652" s="284">
        <f t="shared" ca="1" si="83"/>
        <v>15</v>
      </c>
      <c r="S652" s="203">
        <v>1609900764474</v>
      </c>
      <c r="T652" s="213" t="s">
        <v>6500</v>
      </c>
      <c r="U652" s="207" t="s">
        <v>5228</v>
      </c>
      <c r="V652" s="207"/>
      <c r="X652" s="199">
        <v>1</v>
      </c>
    </row>
    <row r="653" spans="1:24" s="199" customFormat="1" x14ac:dyDescent="0.3">
      <c r="A653" s="207">
        <v>652</v>
      </c>
      <c r="B653" s="207">
        <v>5</v>
      </c>
      <c r="C653" s="207">
        <v>1</v>
      </c>
      <c r="D653" s="207">
        <v>1</v>
      </c>
      <c r="E653" s="207">
        <v>18201</v>
      </c>
      <c r="F653" s="208" t="str">
        <f t="shared" ref="F653:F684" ca="1" si="84">IF(R653&gt;=15,IF(N653=1,"นาย","นางสาว"),IF(N653=1,"เด็กชาย","เด็กหญิง"))</f>
        <v>นาย</v>
      </c>
      <c r="G653" s="208" t="s">
        <v>384</v>
      </c>
      <c r="H653" s="208" t="s">
        <v>4009</v>
      </c>
      <c r="I653" s="208" t="str">
        <f t="shared" ca="1" si="80"/>
        <v>นายจิรายุ  ด้วงไร</v>
      </c>
      <c r="J653" s="208" t="str">
        <f t="shared" si="81"/>
        <v>Mr.Chirayu  Duangrai</v>
      </c>
      <c r="K653" s="207" t="str">
        <f t="shared" si="79"/>
        <v>Mr.</v>
      </c>
      <c r="L653" s="208" t="s">
        <v>2393</v>
      </c>
      <c r="M653" s="208" t="s">
        <v>4930</v>
      </c>
      <c r="N653" s="207">
        <v>1</v>
      </c>
      <c r="O653" s="231">
        <v>236540</v>
      </c>
      <c r="P653" s="210">
        <f t="shared" si="82"/>
        <v>38214</v>
      </c>
      <c r="Q653" s="210">
        <f t="shared" ref="Q653:Q684" ca="1" si="85">TODAY()</f>
        <v>44376</v>
      </c>
      <c r="R653" s="284">
        <f t="shared" ca="1" si="83"/>
        <v>16</v>
      </c>
      <c r="S653" s="203">
        <v>1609900699991</v>
      </c>
      <c r="T653" s="207" t="s">
        <v>6404</v>
      </c>
      <c r="U653" s="207" t="s">
        <v>5225</v>
      </c>
      <c r="V653" s="207"/>
      <c r="X653" s="199">
        <v>1</v>
      </c>
    </row>
    <row r="654" spans="1:24" s="199" customFormat="1" x14ac:dyDescent="0.3">
      <c r="A654" s="207">
        <v>653</v>
      </c>
      <c r="B654" s="207">
        <v>5</v>
      </c>
      <c r="C654" s="207">
        <v>1</v>
      </c>
      <c r="D654" s="207">
        <v>2</v>
      </c>
      <c r="E654" s="207">
        <v>18206</v>
      </c>
      <c r="F654" s="208" t="str">
        <f t="shared" ca="1" si="84"/>
        <v>นาย</v>
      </c>
      <c r="G654" s="208" t="s">
        <v>4070</v>
      </c>
      <c r="H654" s="208" t="s">
        <v>4010</v>
      </c>
      <c r="I654" s="208" t="str">
        <f t="shared" ca="1" si="80"/>
        <v>นายธนภัทร์  เพชรมณี</v>
      </c>
      <c r="J654" s="208" t="str">
        <f t="shared" si="81"/>
        <v>Mr.Thanaphat  Phetmani</v>
      </c>
      <c r="K654" s="207" t="str">
        <f t="shared" si="79"/>
        <v>Mr.</v>
      </c>
      <c r="L654" s="208" t="s">
        <v>4693</v>
      </c>
      <c r="M654" s="208" t="s">
        <v>4931</v>
      </c>
      <c r="N654" s="207">
        <v>1</v>
      </c>
      <c r="O654" s="231">
        <v>236527</v>
      </c>
      <c r="P654" s="210">
        <f t="shared" si="82"/>
        <v>38201</v>
      </c>
      <c r="Q654" s="210">
        <f t="shared" ca="1" si="85"/>
        <v>44376</v>
      </c>
      <c r="R654" s="284">
        <f t="shared" ca="1" si="83"/>
        <v>16</v>
      </c>
      <c r="S654" s="203">
        <v>1600101965063</v>
      </c>
      <c r="T654" s="207" t="s">
        <v>6404</v>
      </c>
      <c r="U654" s="207" t="s">
        <v>5225</v>
      </c>
      <c r="V654" s="207"/>
      <c r="X654" s="199">
        <v>1</v>
      </c>
    </row>
    <row r="655" spans="1:24" s="199" customFormat="1" x14ac:dyDescent="0.3">
      <c r="A655" s="207">
        <v>654</v>
      </c>
      <c r="B655" s="207">
        <v>5</v>
      </c>
      <c r="C655" s="207">
        <v>1</v>
      </c>
      <c r="D655" s="207">
        <v>3</v>
      </c>
      <c r="E655" s="207">
        <v>18211</v>
      </c>
      <c r="F655" s="208" t="str">
        <f t="shared" ca="1" si="84"/>
        <v>นาย</v>
      </c>
      <c r="G655" s="208" t="s">
        <v>381</v>
      </c>
      <c r="H655" s="208" t="s">
        <v>4010</v>
      </c>
      <c r="I655" s="208" t="str">
        <f t="shared" ca="1" si="80"/>
        <v>นายพีรพัฒน์  เพชรมณี</v>
      </c>
      <c r="J655" s="208" t="str">
        <f t="shared" si="81"/>
        <v>Mr.Phiraphat  Phetmani</v>
      </c>
      <c r="K655" s="207" t="str">
        <f t="shared" si="79"/>
        <v>Mr.</v>
      </c>
      <c r="L655" s="208" t="s">
        <v>1928</v>
      </c>
      <c r="M655" s="208" t="s">
        <v>4931</v>
      </c>
      <c r="N655" s="207">
        <v>1</v>
      </c>
      <c r="O655" s="231">
        <v>236645</v>
      </c>
      <c r="P655" s="210">
        <f t="shared" si="82"/>
        <v>38319</v>
      </c>
      <c r="Q655" s="210">
        <f t="shared" ca="1" si="85"/>
        <v>44376</v>
      </c>
      <c r="R655" s="284">
        <f t="shared" ca="1" si="83"/>
        <v>16</v>
      </c>
      <c r="S655" s="203">
        <v>1600101973881</v>
      </c>
      <c r="T655" s="207" t="s">
        <v>6404</v>
      </c>
      <c r="U655" s="207" t="s">
        <v>5225</v>
      </c>
      <c r="V655" s="207"/>
      <c r="X655" s="199">
        <v>1</v>
      </c>
    </row>
    <row r="656" spans="1:24" s="199" customFormat="1" x14ac:dyDescent="0.3">
      <c r="A656" s="207">
        <v>655</v>
      </c>
      <c r="B656" s="207">
        <v>5</v>
      </c>
      <c r="C656" s="207">
        <v>1</v>
      </c>
      <c r="D656" s="207">
        <v>4</v>
      </c>
      <c r="E656" s="207">
        <v>18212</v>
      </c>
      <c r="F656" s="208" t="str">
        <f t="shared" ca="1" si="84"/>
        <v>นาย</v>
      </c>
      <c r="G656" s="208" t="s">
        <v>4041</v>
      </c>
      <c r="H656" s="208" t="s">
        <v>4013</v>
      </c>
      <c r="I656" s="208" t="str">
        <f t="shared" ca="1" si="80"/>
        <v>นายวีระ  คุ้มเกรง</v>
      </c>
      <c r="J656" s="208" t="str">
        <f t="shared" si="81"/>
        <v>Mr.Wira  Khumkreng</v>
      </c>
      <c r="K656" s="207" t="str">
        <f t="shared" si="79"/>
        <v>Mr.</v>
      </c>
      <c r="L656" s="208" t="s">
        <v>4694</v>
      </c>
      <c r="M656" s="208" t="s">
        <v>4932</v>
      </c>
      <c r="N656" s="207">
        <v>1</v>
      </c>
      <c r="O656" s="231">
        <v>236573</v>
      </c>
      <c r="P656" s="210">
        <f t="shared" si="82"/>
        <v>38247</v>
      </c>
      <c r="Q656" s="210">
        <f t="shared" ca="1" si="85"/>
        <v>44376</v>
      </c>
      <c r="R656" s="284">
        <f t="shared" ca="1" si="83"/>
        <v>16</v>
      </c>
      <c r="S656" s="203">
        <v>1600101968488</v>
      </c>
      <c r="T656" s="207" t="s">
        <v>6405</v>
      </c>
      <c r="U656" s="207" t="s">
        <v>5226</v>
      </c>
      <c r="V656" s="207"/>
      <c r="X656" s="199">
        <v>1</v>
      </c>
    </row>
    <row r="657" spans="1:24" s="199" customFormat="1" x14ac:dyDescent="0.3">
      <c r="A657" s="207">
        <v>656</v>
      </c>
      <c r="B657" s="207">
        <v>5</v>
      </c>
      <c r="C657" s="207">
        <v>1</v>
      </c>
      <c r="D657" s="207">
        <v>5</v>
      </c>
      <c r="E657" s="207">
        <v>18214</v>
      </c>
      <c r="F657" s="208" t="str">
        <f t="shared" ca="1" si="84"/>
        <v>นาย</v>
      </c>
      <c r="G657" s="208" t="s">
        <v>4069</v>
      </c>
      <c r="H657" s="208" t="s">
        <v>4008</v>
      </c>
      <c r="I657" s="208" t="str">
        <f t="shared" ca="1" si="80"/>
        <v>นายสราวุธ  สนธิ</v>
      </c>
      <c r="J657" s="208" t="str">
        <f t="shared" si="81"/>
        <v>Mr.Sarawut  Sonthi</v>
      </c>
      <c r="K657" s="207" t="str">
        <f t="shared" si="79"/>
        <v>Mr.</v>
      </c>
      <c r="L657" s="208" t="s">
        <v>1929</v>
      </c>
      <c r="M657" s="208" t="s">
        <v>4933</v>
      </c>
      <c r="N657" s="207">
        <v>1</v>
      </c>
      <c r="O657" s="231">
        <v>236597</v>
      </c>
      <c r="P657" s="210">
        <f t="shared" si="82"/>
        <v>38271</v>
      </c>
      <c r="Q657" s="210">
        <f t="shared" ca="1" si="85"/>
        <v>44376</v>
      </c>
      <c r="R657" s="284">
        <f t="shared" ca="1" si="83"/>
        <v>16</v>
      </c>
      <c r="S657" s="203" t="s">
        <v>4073</v>
      </c>
      <c r="T657" s="207" t="s">
        <v>6404</v>
      </c>
      <c r="U657" s="207" t="s">
        <v>5225</v>
      </c>
      <c r="V657" s="207"/>
      <c r="X657" s="199">
        <v>1</v>
      </c>
    </row>
    <row r="658" spans="1:24" s="199" customFormat="1" x14ac:dyDescent="0.3">
      <c r="A658" s="207">
        <v>657</v>
      </c>
      <c r="B658" s="207">
        <v>5</v>
      </c>
      <c r="C658" s="207">
        <v>1</v>
      </c>
      <c r="D658" s="207">
        <v>6</v>
      </c>
      <c r="E658" s="207">
        <v>18216</v>
      </c>
      <c r="F658" s="208" t="str">
        <f t="shared" ca="1" si="84"/>
        <v>นาย</v>
      </c>
      <c r="G658" s="208" t="s">
        <v>4543</v>
      </c>
      <c r="H658" s="208" t="s">
        <v>4117</v>
      </c>
      <c r="I658" s="208" t="str">
        <f t="shared" ca="1" si="80"/>
        <v>นายอ๊าบ๊าซ  สุเคน</v>
      </c>
      <c r="J658" s="208" t="str">
        <f t="shared" si="81"/>
        <v>Mr.Abat  Sukhen</v>
      </c>
      <c r="K658" s="207" t="str">
        <f t="shared" si="79"/>
        <v>Mr.</v>
      </c>
      <c r="L658" s="208" t="s">
        <v>4695</v>
      </c>
      <c r="M658" s="208" t="s">
        <v>4934</v>
      </c>
      <c r="N658" s="207">
        <v>1</v>
      </c>
      <c r="O658" s="231">
        <v>236424</v>
      </c>
      <c r="P658" s="210">
        <f t="shared" si="82"/>
        <v>38098</v>
      </c>
      <c r="Q658" s="210">
        <f t="shared" ca="1" si="85"/>
        <v>44376</v>
      </c>
      <c r="R658" s="284">
        <f t="shared" ca="1" si="83"/>
        <v>17</v>
      </c>
      <c r="S658" s="203">
        <v>1609900694379</v>
      </c>
      <c r="T658" s="207" t="s">
        <v>6405</v>
      </c>
      <c r="U658" s="207" t="s">
        <v>5226</v>
      </c>
      <c r="V658" s="207"/>
      <c r="X658" s="199">
        <v>1</v>
      </c>
    </row>
    <row r="659" spans="1:24" s="199" customFormat="1" x14ac:dyDescent="0.3">
      <c r="A659" s="207">
        <v>658</v>
      </c>
      <c r="B659" s="207">
        <v>5</v>
      </c>
      <c r="C659" s="207">
        <v>1</v>
      </c>
      <c r="D659" s="207">
        <v>7</v>
      </c>
      <c r="E659" s="207">
        <v>18217</v>
      </c>
      <c r="F659" s="208" t="str">
        <f t="shared" ca="1" si="84"/>
        <v>นาย</v>
      </c>
      <c r="G659" s="208" t="s">
        <v>4040</v>
      </c>
      <c r="H659" s="208" t="s">
        <v>386</v>
      </c>
      <c r="I659" s="208" t="str">
        <f t="shared" ca="1" si="80"/>
        <v>นายเอกพงษ์  น้อยจันทร์</v>
      </c>
      <c r="J659" s="208" t="str">
        <f t="shared" si="81"/>
        <v>Mr.Ekkaphong  Noichan</v>
      </c>
      <c r="K659" s="207" t="str">
        <f t="shared" si="79"/>
        <v>Mr.</v>
      </c>
      <c r="L659" s="208" t="s">
        <v>4696</v>
      </c>
      <c r="M659" s="208" t="s">
        <v>1930</v>
      </c>
      <c r="N659" s="207">
        <v>1</v>
      </c>
      <c r="O659" s="231">
        <v>236645</v>
      </c>
      <c r="P659" s="210">
        <f t="shared" si="82"/>
        <v>38319</v>
      </c>
      <c r="Q659" s="210">
        <f t="shared" ca="1" si="85"/>
        <v>44376</v>
      </c>
      <c r="R659" s="284">
        <f t="shared" ca="1" si="83"/>
        <v>16</v>
      </c>
      <c r="S659" s="203">
        <v>1609900719941</v>
      </c>
      <c r="T659" s="207" t="s">
        <v>6404</v>
      </c>
      <c r="U659" s="207" t="s">
        <v>5225</v>
      </c>
      <c r="V659" s="207"/>
      <c r="X659" s="199">
        <v>1</v>
      </c>
    </row>
    <row r="660" spans="1:24" s="199" customFormat="1" x14ac:dyDescent="0.3">
      <c r="A660" s="207">
        <v>659</v>
      </c>
      <c r="B660" s="207">
        <v>5</v>
      </c>
      <c r="C660" s="207">
        <v>1</v>
      </c>
      <c r="D660" s="207">
        <v>8</v>
      </c>
      <c r="E660" s="207">
        <v>18240</v>
      </c>
      <c r="F660" s="208" t="str">
        <f t="shared" ca="1" si="84"/>
        <v>นาย</v>
      </c>
      <c r="G660" s="208" t="s">
        <v>4510</v>
      </c>
      <c r="H660" s="208" t="s">
        <v>4116</v>
      </c>
      <c r="I660" s="208" t="str">
        <f t="shared" ca="1" si="80"/>
        <v>นายธนายุทธ  จั่นมา</v>
      </c>
      <c r="J660" s="208" t="str">
        <f t="shared" si="81"/>
        <v>Mr.Thanayut  Chanma</v>
      </c>
      <c r="K660" s="207" t="str">
        <f t="shared" si="79"/>
        <v>Mr.</v>
      </c>
      <c r="L660" s="208" t="s">
        <v>4714</v>
      </c>
      <c r="M660" s="208" t="s">
        <v>4959</v>
      </c>
      <c r="N660" s="207">
        <v>1</v>
      </c>
      <c r="O660" s="231">
        <v>236592</v>
      </c>
      <c r="P660" s="210">
        <f t="shared" si="82"/>
        <v>38266</v>
      </c>
      <c r="Q660" s="210">
        <f t="shared" ca="1" si="85"/>
        <v>44376</v>
      </c>
      <c r="R660" s="284">
        <f t="shared" ca="1" si="83"/>
        <v>16</v>
      </c>
      <c r="S660" s="203">
        <v>1139600277581</v>
      </c>
      <c r="T660" s="207" t="s">
        <v>6404</v>
      </c>
      <c r="U660" s="207" t="s">
        <v>5225</v>
      </c>
      <c r="V660" s="207"/>
      <c r="X660" s="199">
        <v>1</v>
      </c>
    </row>
    <row r="661" spans="1:24" s="199" customFormat="1" x14ac:dyDescent="0.3">
      <c r="A661" s="207">
        <v>660</v>
      </c>
      <c r="B661" s="207">
        <v>5</v>
      </c>
      <c r="C661" s="207">
        <v>1</v>
      </c>
      <c r="D661" s="207">
        <v>9</v>
      </c>
      <c r="E661" s="207">
        <v>18251</v>
      </c>
      <c r="F661" s="208" t="str">
        <f t="shared" ca="1" si="84"/>
        <v>นาย</v>
      </c>
      <c r="G661" s="208" t="s">
        <v>4045</v>
      </c>
      <c r="H661" s="208" t="s">
        <v>4018</v>
      </c>
      <c r="I661" s="208" t="str">
        <f t="shared" ca="1" si="80"/>
        <v>นายสราวุฒิ  อิ่มสมบัติ</v>
      </c>
      <c r="J661" s="208" t="str">
        <f t="shared" si="81"/>
        <v>Mr.Sarawut  Imsombat</v>
      </c>
      <c r="K661" s="207" t="str">
        <f t="shared" si="79"/>
        <v>Mr.</v>
      </c>
      <c r="L661" s="208" t="s">
        <v>1929</v>
      </c>
      <c r="M661" s="208" t="s">
        <v>4935</v>
      </c>
      <c r="N661" s="207">
        <v>1</v>
      </c>
      <c r="O661" s="231">
        <v>236529</v>
      </c>
      <c r="P661" s="210">
        <f t="shared" si="82"/>
        <v>38203</v>
      </c>
      <c r="Q661" s="210">
        <f t="shared" ca="1" si="85"/>
        <v>44376</v>
      </c>
      <c r="R661" s="284">
        <f t="shared" ca="1" si="83"/>
        <v>16</v>
      </c>
      <c r="S661" s="203">
        <v>1609900705494</v>
      </c>
      <c r="T661" s="207" t="s">
        <v>6404</v>
      </c>
      <c r="U661" s="207" t="s">
        <v>5225</v>
      </c>
      <c r="V661" s="207"/>
      <c r="X661" s="199">
        <v>1</v>
      </c>
    </row>
    <row r="662" spans="1:24" s="199" customFormat="1" x14ac:dyDescent="0.3">
      <c r="A662" s="207">
        <v>661</v>
      </c>
      <c r="B662" s="207">
        <v>5</v>
      </c>
      <c r="C662" s="207">
        <v>1</v>
      </c>
      <c r="D662" s="207">
        <v>10</v>
      </c>
      <c r="E662" s="207">
        <v>18276</v>
      </c>
      <c r="F662" s="208" t="str">
        <f t="shared" ca="1" si="84"/>
        <v>นาย</v>
      </c>
      <c r="G662" s="208" t="s">
        <v>1</v>
      </c>
      <c r="H662" s="208" t="s">
        <v>4017</v>
      </c>
      <c r="I662" s="208" t="str">
        <f t="shared" ca="1" si="80"/>
        <v>นายธีรภัทร  ขจรกลิ่น</v>
      </c>
      <c r="J662" s="208" t="str">
        <f t="shared" si="81"/>
        <v>Mr.Thiraphat  Khachonklin</v>
      </c>
      <c r="K662" s="207" t="str">
        <f t="shared" si="79"/>
        <v>Mr.</v>
      </c>
      <c r="L662" s="208" t="s">
        <v>2577</v>
      </c>
      <c r="M662" s="208" t="s">
        <v>4936</v>
      </c>
      <c r="N662" s="207">
        <v>1</v>
      </c>
      <c r="O662" s="231">
        <v>236737</v>
      </c>
      <c r="P662" s="210">
        <f t="shared" si="82"/>
        <v>38411</v>
      </c>
      <c r="Q662" s="210">
        <f t="shared" ca="1" si="85"/>
        <v>44376</v>
      </c>
      <c r="R662" s="284">
        <f t="shared" ca="1" si="83"/>
        <v>16</v>
      </c>
      <c r="S662" s="203">
        <v>1609900730090</v>
      </c>
      <c r="T662" s="207" t="s">
        <v>6405</v>
      </c>
      <c r="U662" s="207" t="s">
        <v>5226</v>
      </c>
      <c r="V662" s="207"/>
      <c r="X662" s="199">
        <v>1</v>
      </c>
    </row>
    <row r="663" spans="1:24" s="199" customFormat="1" x14ac:dyDescent="0.3">
      <c r="A663" s="207">
        <v>662</v>
      </c>
      <c r="B663" s="207">
        <v>5</v>
      </c>
      <c r="C663" s="207">
        <v>1</v>
      </c>
      <c r="D663" s="207">
        <v>11</v>
      </c>
      <c r="E663" s="207">
        <v>18334</v>
      </c>
      <c r="F663" s="208" t="str">
        <f t="shared" ca="1" si="84"/>
        <v>นาย</v>
      </c>
      <c r="G663" s="208" t="s">
        <v>4071</v>
      </c>
      <c r="H663" s="208" t="s">
        <v>4011</v>
      </c>
      <c r="I663" s="208" t="str">
        <f t="shared" ca="1" si="80"/>
        <v>นายธีรชัย  ลบเกตุ</v>
      </c>
      <c r="J663" s="208" t="str">
        <f t="shared" si="81"/>
        <v>Mr.Thirachai  Lopket</v>
      </c>
      <c r="K663" s="207" t="str">
        <f t="shared" si="79"/>
        <v>Mr.</v>
      </c>
      <c r="L663" s="208" t="s">
        <v>4697</v>
      </c>
      <c r="M663" s="208" t="s">
        <v>4937</v>
      </c>
      <c r="N663" s="207">
        <v>1</v>
      </c>
      <c r="O663" s="231">
        <v>236820</v>
      </c>
      <c r="P663" s="210">
        <f t="shared" si="82"/>
        <v>38493</v>
      </c>
      <c r="Q663" s="210">
        <f t="shared" ca="1" si="85"/>
        <v>44376</v>
      </c>
      <c r="R663" s="284">
        <f t="shared" ca="1" si="83"/>
        <v>16</v>
      </c>
      <c r="S663" s="203">
        <v>1249900793176</v>
      </c>
      <c r="T663" s="207" t="s">
        <v>6404</v>
      </c>
      <c r="U663" s="207" t="s">
        <v>5225</v>
      </c>
      <c r="V663" s="207"/>
      <c r="X663" s="199">
        <v>1</v>
      </c>
    </row>
    <row r="664" spans="1:24" s="199" customFormat="1" x14ac:dyDescent="0.3">
      <c r="A664" s="207">
        <v>663</v>
      </c>
      <c r="B664" s="207">
        <v>5</v>
      </c>
      <c r="C664" s="207">
        <v>1</v>
      </c>
      <c r="D664" s="207">
        <v>12</v>
      </c>
      <c r="E664" s="207">
        <v>18634</v>
      </c>
      <c r="F664" s="208" t="str">
        <f t="shared" ca="1" si="84"/>
        <v>นาย</v>
      </c>
      <c r="G664" s="208" t="s">
        <v>4047</v>
      </c>
      <c r="H664" s="208" t="s">
        <v>4020</v>
      </c>
      <c r="I664" s="208" t="str">
        <f t="shared" ca="1" si="80"/>
        <v>นายปรเมษฐ์  ทองดี</v>
      </c>
      <c r="J664" s="208" t="str">
        <f t="shared" si="81"/>
        <v>Mr.Poramet  Thongdi</v>
      </c>
      <c r="K664" s="207" t="str">
        <f t="shared" si="79"/>
        <v>Mr.</v>
      </c>
      <c r="L664" s="208" t="s">
        <v>1706</v>
      </c>
      <c r="M664" s="208" t="s">
        <v>4938</v>
      </c>
      <c r="N664" s="207">
        <v>1</v>
      </c>
      <c r="O664" s="231">
        <v>236573</v>
      </c>
      <c r="P664" s="210">
        <f t="shared" si="82"/>
        <v>38247</v>
      </c>
      <c r="Q664" s="210">
        <f t="shared" ca="1" si="85"/>
        <v>44376</v>
      </c>
      <c r="R664" s="284">
        <f t="shared" ca="1" si="83"/>
        <v>16</v>
      </c>
      <c r="S664" s="203">
        <v>1609900710498</v>
      </c>
      <c r="T664" s="207" t="s">
        <v>6404</v>
      </c>
      <c r="U664" s="207" t="s">
        <v>5225</v>
      </c>
      <c r="V664" s="207"/>
      <c r="X664" s="199">
        <v>1</v>
      </c>
    </row>
    <row r="665" spans="1:24" s="199" customFormat="1" x14ac:dyDescent="0.3">
      <c r="A665" s="207">
        <v>664</v>
      </c>
      <c r="B665" s="207">
        <v>5</v>
      </c>
      <c r="C665" s="207">
        <v>1</v>
      </c>
      <c r="D665" s="207">
        <v>13</v>
      </c>
      <c r="E665" s="207">
        <v>18638</v>
      </c>
      <c r="F665" s="208" t="str">
        <f t="shared" ca="1" si="84"/>
        <v>นาย</v>
      </c>
      <c r="G665" s="208" t="s">
        <v>4466</v>
      </c>
      <c r="H665" s="208" t="s">
        <v>4012</v>
      </c>
      <c r="I665" s="208" t="str">
        <f t="shared" ca="1" si="80"/>
        <v>นายศักรนันทน์  แซ่แต้</v>
      </c>
      <c r="J665" s="208" t="str">
        <f t="shared" si="81"/>
        <v>Mr.Sakkranan  Saetae</v>
      </c>
      <c r="K665" s="207" t="str">
        <f t="shared" si="79"/>
        <v>Mr.</v>
      </c>
      <c r="L665" s="208" t="s">
        <v>4698</v>
      </c>
      <c r="M665" s="208" t="s">
        <v>4939</v>
      </c>
      <c r="N665" s="207">
        <v>1</v>
      </c>
      <c r="O665" s="231">
        <v>236822</v>
      </c>
      <c r="P665" s="210">
        <f t="shared" si="82"/>
        <v>38495</v>
      </c>
      <c r="Q665" s="210">
        <f t="shared" ca="1" si="85"/>
        <v>44376</v>
      </c>
      <c r="R665" s="284">
        <f t="shared" ca="1" si="83"/>
        <v>16</v>
      </c>
      <c r="S665" s="203">
        <v>1659902284291</v>
      </c>
      <c r="T665" s="207" t="s">
        <v>6404</v>
      </c>
      <c r="U665" s="207" t="s">
        <v>5225</v>
      </c>
      <c r="V665" s="207"/>
      <c r="X665" s="199">
        <v>1</v>
      </c>
    </row>
    <row r="666" spans="1:24" s="199" customFormat="1" x14ac:dyDescent="0.3">
      <c r="A666" s="207">
        <v>665</v>
      </c>
      <c r="B666" s="207">
        <v>5</v>
      </c>
      <c r="C666" s="207">
        <v>1</v>
      </c>
      <c r="D666" s="207">
        <v>14</v>
      </c>
      <c r="E666" s="207">
        <v>18929</v>
      </c>
      <c r="F666" s="208" t="str">
        <f t="shared" ca="1" si="84"/>
        <v>นาย</v>
      </c>
      <c r="G666" s="208" t="s">
        <v>1872</v>
      </c>
      <c r="H666" s="208" t="s">
        <v>4190</v>
      </c>
      <c r="I666" s="208" t="str">
        <f t="shared" ca="1" si="80"/>
        <v>นายธนกร  คงทอง</v>
      </c>
      <c r="J666" s="208" t="str">
        <f t="shared" si="81"/>
        <v>Mr.Thanakon  Khongthong</v>
      </c>
      <c r="K666" s="207" t="str">
        <f t="shared" si="79"/>
        <v>Mr.</v>
      </c>
      <c r="L666" s="208" t="s">
        <v>2580</v>
      </c>
      <c r="M666" s="208" t="s">
        <v>4940</v>
      </c>
      <c r="N666" s="207">
        <v>1</v>
      </c>
      <c r="O666" s="231">
        <v>236668</v>
      </c>
      <c r="P666" s="210">
        <f t="shared" si="82"/>
        <v>38342</v>
      </c>
      <c r="Q666" s="210">
        <f t="shared" ca="1" si="85"/>
        <v>44376</v>
      </c>
      <c r="R666" s="284">
        <f t="shared" ca="1" si="83"/>
        <v>16</v>
      </c>
      <c r="S666" s="203">
        <v>1859900317417</v>
      </c>
      <c r="T666" s="207" t="s">
        <v>6405</v>
      </c>
      <c r="U666" s="207" t="s">
        <v>5226</v>
      </c>
      <c r="V666" s="207"/>
      <c r="X666" s="199">
        <v>1</v>
      </c>
    </row>
    <row r="667" spans="1:24" s="199" customFormat="1" x14ac:dyDescent="0.3">
      <c r="A667" s="207">
        <v>666</v>
      </c>
      <c r="B667" s="207">
        <v>5</v>
      </c>
      <c r="C667" s="207">
        <v>1</v>
      </c>
      <c r="D667" s="207">
        <v>15</v>
      </c>
      <c r="E667" s="207">
        <v>19037</v>
      </c>
      <c r="F667" s="208" t="str">
        <f t="shared" ca="1" si="84"/>
        <v>นาย</v>
      </c>
      <c r="G667" s="208" t="s">
        <v>4042</v>
      </c>
      <c r="H667" s="208" t="s">
        <v>4014</v>
      </c>
      <c r="I667" s="208" t="str">
        <f t="shared" ca="1" si="80"/>
        <v>นายชุติวัต  สมบุญธรรม</v>
      </c>
      <c r="J667" s="208" t="str">
        <f t="shared" si="81"/>
        <v>Mr.Chutiwat  Sombuntham</v>
      </c>
      <c r="K667" s="207" t="str">
        <f t="shared" si="79"/>
        <v>Mr.</v>
      </c>
      <c r="L667" s="208" t="s">
        <v>4699</v>
      </c>
      <c r="M667" s="208" t="s">
        <v>4941</v>
      </c>
      <c r="N667" s="207">
        <v>1</v>
      </c>
      <c r="O667" s="231">
        <v>236573</v>
      </c>
      <c r="P667" s="210">
        <f t="shared" si="82"/>
        <v>38247</v>
      </c>
      <c r="Q667" s="210">
        <f t="shared" ca="1" si="85"/>
        <v>44376</v>
      </c>
      <c r="R667" s="284">
        <f t="shared" ca="1" si="83"/>
        <v>16</v>
      </c>
      <c r="S667" s="203">
        <v>1189900396879</v>
      </c>
      <c r="T667" s="207" t="s">
        <v>6404</v>
      </c>
      <c r="U667" s="207" t="s">
        <v>5225</v>
      </c>
      <c r="V667" s="207"/>
      <c r="X667" s="199">
        <v>1</v>
      </c>
    </row>
    <row r="668" spans="1:24" s="199" customFormat="1" x14ac:dyDescent="0.3">
      <c r="A668" s="207">
        <v>667</v>
      </c>
      <c r="B668" s="207">
        <v>5</v>
      </c>
      <c r="C668" s="207">
        <v>1</v>
      </c>
      <c r="D668" s="207">
        <v>16</v>
      </c>
      <c r="E668" s="207">
        <v>19265</v>
      </c>
      <c r="F668" s="208" t="str">
        <f t="shared" ca="1" si="84"/>
        <v>นาย</v>
      </c>
      <c r="G668" s="208" t="s">
        <v>4044</v>
      </c>
      <c r="H668" s="208" t="s">
        <v>4544</v>
      </c>
      <c r="I668" s="208" t="str">
        <f t="shared" ca="1" si="80"/>
        <v>นายณฐพล  อารียวงศ์สถิตย์</v>
      </c>
      <c r="J668" s="208" t="str">
        <f t="shared" si="81"/>
        <v>Mr.Nathapol  Ariyuangsathit</v>
      </c>
      <c r="K668" s="207" t="str">
        <f t="shared" si="79"/>
        <v>Mr.</v>
      </c>
      <c r="L668" s="208" t="s">
        <v>4700</v>
      </c>
      <c r="M668" s="208" t="s">
        <v>4942</v>
      </c>
      <c r="N668" s="207">
        <v>1</v>
      </c>
      <c r="O668" s="231">
        <v>236311</v>
      </c>
      <c r="P668" s="210">
        <f t="shared" si="82"/>
        <v>37984</v>
      </c>
      <c r="Q668" s="210">
        <f t="shared" ca="1" si="85"/>
        <v>44376</v>
      </c>
      <c r="R668" s="284">
        <f t="shared" ca="1" si="83"/>
        <v>17</v>
      </c>
      <c r="S668" s="203">
        <v>1169800258466</v>
      </c>
      <c r="T668" s="207" t="s">
        <v>6404</v>
      </c>
      <c r="U668" s="207" t="s">
        <v>5225</v>
      </c>
      <c r="V668" s="207"/>
      <c r="X668" s="199">
        <v>1</v>
      </c>
    </row>
    <row r="669" spans="1:24" s="199" customFormat="1" x14ac:dyDescent="0.3">
      <c r="A669" s="207">
        <v>668</v>
      </c>
      <c r="B669" s="207">
        <v>5</v>
      </c>
      <c r="C669" s="207">
        <v>1</v>
      </c>
      <c r="D669" s="207">
        <v>17</v>
      </c>
      <c r="E669" s="207">
        <v>19266</v>
      </c>
      <c r="F669" s="208" t="str">
        <f t="shared" ca="1" si="84"/>
        <v>นาย</v>
      </c>
      <c r="G669" s="208" t="s">
        <v>4046</v>
      </c>
      <c r="H669" s="208" t="s">
        <v>2138</v>
      </c>
      <c r="I669" s="208" t="str">
        <f t="shared" ca="1" si="80"/>
        <v>นายธนภัทร  จันทร์แก้ว</v>
      </c>
      <c r="J669" s="208" t="str">
        <f t="shared" si="81"/>
        <v>Mr.Thanaphat  Chankaeo</v>
      </c>
      <c r="K669" s="207" t="str">
        <f t="shared" si="79"/>
        <v>Mr.</v>
      </c>
      <c r="L669" s="208" t="s">
        <v>4693</v>
      </c>
      <c r="M669" s="208" t="s">
        <v>2476</v>
      </c>
      <c r="N669" s="207">
        <v>1</v>
      </c>
      <c r="O669" s="231">
        <v>236299</v>
      </c>
      <c r="P669" s="210">
        <f t="shared" si="82"/>
        <v>37972</v>
      </c>
      <c r="Q669" s="210">
        <f t="shared" ca="1" si="85"/>
        <v>44376</v>
      </c>
      <c r="R669" s="284">
        <f t="shared" ca="1" si="83"/>
        <v>17</v>
      </c>
      <c r="S669" s="203">
        <v>1600101948622</v>
      </c>
      <c r="T669" s="207" t="s">
        <v>6404</v>
      </c>
      <c r="U669" s="207" t="s">
        <v>5225</v>
      </c>
      <c r="V669" s="207"/>
      <c r="X669" s="199">
        <v>1</v>
      </c>
    </row>
    <row r="670" spans="1:24" s="199" customFormat="1" x14ac:dyDescent="0.3">
      <c r="A670" s="207">
        <v>669</v>
      </c>
      <c r="B670" s="207">
        <v>5</v>
      </c>
      <c r="C670" s="207">
        <v>1</v>
      </c>
      <c r="D670" s="207">
        <v>18</v>
      </c>
      <c r="E670" s="207">
        <v>19267</v>
      </c>
      <c r="F670" s="208" t="str">
        <f t="shared" ca="1" si="84"/>
        <v>นาย</v>
      </c>
      <c r="G670" s="208" t="s">
        <v>5168</v>
      </c>
      <c r="H670" s="208" t="s">
        <v>4019</v>
      </c>
      <c r="I670" s="208" t="str">
        <f t="shared" ca="1" si="80"/>
        <v>นายนราาธิป  เทศสมบูรณ์</v>
      </c>
      <c r="J670" s="208" t="str">
        <f t="shared" si="81"/>
        <v>Mr.Narathip  Thetsombun</v>
      </c>
      <c r="K670" s="207" t="str">
        <f t="shared" si="79"/>
        <v>Mr.</v>
      </c>
      <c r="L670" s="208" t="s">
        <v>5169</v>
      </c>
      <c r="M670" s="208" t="s">
        <v>4943</v>
      </c>
      <c r="N670" s="207">
        <v>1</v>
      </c>
      <c r="O670" s="231">
        <v>236559</v>
      </c>
      <c r="P670" s="210">
        <f t="shared" si="82"/>
        <v>38233</v>
      </c>
      <c r="Q670" s="210">
        <f t="shared" ca="1" si="85"/>
        <v>44376</v>
      </c>
      <c r="R670" s="284">
        <f t="shared" ca="1" si="83"/>
        <v>16</v>
      </c>
      <c r="S670" s="203">
        <v>1600101966914</v>
      </c>
      <c r="T670" s="207" t="s">
        <v>6405</v>
      </c>
      <c r="U670" s="207" t="s">
        <v>5226</v>
      </c>
      <c r="V670" s="207"/>
      <c r="X670" s="199">
        <v>1</v>
      </c>
    </row>
    <row r="671" spans="1:24" s="199" customFormat="1" x14ac:dyDescent="0.3">
      <c r="A671" s="207">
        <v>670</v>
      </c>
      <c r="B671" s="207">
        <v>5</v>
      </c>
      <c r="C671" s="207">
        <v>1</v>
      </c>
      <c r="D671" s="207">
        <v>19</v>
      </c>
      <c r="E671" s="207">
        <v>19348</v>
      </c>
      <c r="F671" s="208" t="str">
        <f t="shared" ca="1" si="84"/>
        <v>นาย</v>
      </c>
      <c r="G671" s="208" t="s">
        <v>4545</v>
      </c>
      <c r="H671" s="208" t="s">
        <v>4482</v>
      </c>
      <c r="I671" s="208" t="str">
        <f t="shared" ca="1" si="80"/>
        <v>นายศุภโชติ  สนิท</v>
      </c>
      <c r="J671" s="208" t="str">
        <f t="shared" si="81"/>
        <v>Mr.Supphachot  Sanit</v>
      </c>
      <c r="K671" s="207" t="str">
        <f t="shared" si="79"/>
        <v>Mr.</v>
      </c>
      <c r="L671" s="208" t="s">
        <v>4701</v>
      </c>
      <c r="M671" s="208" t="s">
        <v>4944</v>
      </c>
      <c r="N671" s="207">
        <v>1</v>
      </c>
      <c r="O671" s="231">
        <v>236241</v>
      </c>
      <c r="P671" s="210">
        <f t="shared" si="82"/>
        <v>37914</v>
      </c>
      <c r="Q671" s="210">
        <f t="shared" ca="1" si="85"/>
        <v>44376</v>
      </c>
      <c r="R671" s="284">
        <f t="shared" ca="1" si="83"/>
        <v>17</v>
      </c>
      <c r="S671" s="203">
        <v>1103703692216</v>
      </c>
      <c r="T671" s="207" t="s">
        <v>6404</v>
      </c>
      <c r="U671" s="207" t="s">
        <v>5225</v>
      </c>
      <c r="V671" s="207"/>
      <c r="X671" s="199">
        <v>1</v>
      </c>
    </row>
    <row r="672" spans="1:24" s="199" customFormat="1" x14ac:dyDescent="0.3">
      <c r="A672" s="207">
        <v>671</v>
      </c>
      <c r="B672" s="207">
        <v>5</v>
      </c>
      <c r="C672" s="207">
        <v>1</v>
      </c>
      <c r="D672" s="207">
        <v>20</v>
      </c>
      <c r="E672" s="207">
        <v>19401</v>
      </c>
      <c r="F672" s="208" t="str">
        <f t="shared" ca="1" si="84"/>
        <v>นาย</v>
      </c>
      <c r="G672" s="208" t="s">
        <v>5049</v>
      </c>
      <c r="H672" s="208" t="s">
        <v>5132</v>
      </c>
      <c r="I672" s="208" t="str">
        <f t="shared" ca="1" si="80"/>
        <v>นายคณิตนันทน์  บุฬา</v>
      </c>
      <c r="J672" s="208" t="str">
        <f t="shared" si="81"/>
        <v>Mr.Kanitnan  Bula</v>
      </c>
      <c r="K672" s="207" t="str">
        <f t="shared" si="79"/>
        <v>Mr.</v>
      </c>
      <c r="L672" s="208" t="s">
        <v>5050</v>
      </c>
      <c r="M672" s="208" t="s">
        <v>5133</v>
      </c>
      <c r="N672" s="207">
        <v>1</v>
      </c>
      <c r="O672" s="231">
        <v>236461</v>
      </c>
      <c r="P672" s="210">
        <f t="shared" si="82"/>
        <v>38135</v>
      </c>
      <c r="Q672" s="210">
        <f t="shared" ca="1" si="85"/>
        <v>44376</v>
      </c>
      <c r="R672" s="284">
        <f t="shared" ca="1" si="83"/>
        <v>17</v>
      </c>
      <c r="S672" s="203">
        <v>1609900698170</v>
      </c>
      <c r="T672" s="207" t="s">
        <v>6404</v>
      </c>
      <c r="U672" s="207" t="s">
        <v>5225</v>
      </c>
      <c r="V672" s="207"/>
      <c r="X672" s="199">
        <v>1</v>
      </c>
    </row>
    <row r="673" spans="1:24" s="199" customFormat="1" x14ac:dyDescent="0.3">
      <c r="A673" s="207">
        <v>672</v>
      </c>
      <c r="B673" s="207">
        <v>5</v>
      </c>
      <c r="C673" s="207">
        <v>1</v>
      </c>
      <c r="D673" s="207">
        <v>21</v>
      </c>
      <c r="E673" s="207">
        <v>19429</v>
      </c>
      <c r="F673" s="208" t="str">
        <f t="shared" ca="1" si="84"/>
        <v>นาย</v>
      </c>
      <c r="G673" s="208" t="s">
        <v>5216</v>
      </c>
      <c r="H673" s="208" t="s">
        <v>5217</v>
      </c>
      <c r="I673" s="208" t="str">
        <f t="shared" ca="1" si="80"/>
        <v>นายธัญณธรณ์  สุวรรณชื่น</v>
      </c>
      <c r="J673" s="208" t="str">
        <f t="shared" si="81"/>
        <v>Mr.Thunnathon  Suwancheun</v>
      </c>
      <c r="K673" s="207" t="str">
        <f t="shared" ref="K673:K704" si="86">IF(N673=1,"Mr.","Ms.")</f>
        <v>Mr.</v>
      </c>
      <c r="L673" s="208" t="s">
        <v>5221</v>
      </c>
      <c r="M673" s="208" t="s">
        <v>5222</v>
      </c>
      <c r="N673" s="207">
        <v>1</v>
      </c>
      <c r="O673" s="231">
        <v>236801</v>
      </c>
      <c r="P673" s="210">
        <f t="shared" si="82"/>
        <v>38474</v>
      </c>
      <c r="Q673" s="210">
        <f t="shared" ca="1" si="85"/>
        <v>44376</v>
      </c>
      <c r="R673" s="284">
        <f t="shared" ca="1" si="83"/>
        <v>16</v>
      </c>
      <c r="S673" s="203">
        <v>1560101599149</v>
      </c>
      <c r="T673" s="207" t="s">
        <v>6404</v>
      </c>
      <c r="U673" s="207" t="s">
        <v>5225</v>
      </c>
      <c r="V673" s="207"/>
      <c r="X673" s="199">
        <v>1</v>
      </c>
    </row>
    <row r="674" spans="1:24" s="199" customFormat="1" x14ac:dyDescent="0.3">
      <c r="A674" s="207">
        <v>673</v>
      </c>
      <c r="B674" s="207">
        <v>5</v>
      </c>
      <c r="C674" s="207">
        <v>1</v>
      </c>
      <c r="D674" s="207">
        <v>22</v>
      </c>
      <c r="E674" s="207">
        <v>18219</v>
      </c>
      <c r="F674" s="208" t="str">
        <f t="shared" ca="1" si="84"/>
        <v>นางสาว</v>
      </c>
      <c r="G674" s="208" t="s">
        <v>4052</v>
      </c>
      <c r="H674" s="208" t="s">
        <v>4024</v>
      </c>
      <c r="I674" s="208" t="str">
        <f t="shared" ca="1" si="80"/>
        <v>นางสาวกิตติยา  ขุนสันเทียะ</v>
      </c>
      <c r="J674" s="208" t="str">
        <f t="shared" si="81"/>
        <v>Ms.Kittiya  Khunsanthia</v>
      </c>
      <c r="K674" s="207" t="str">
        <f t="shared" si="86"/>
        <v>Ms.</v>
      </c>
      <c r="L674" s="208" t="s">
        <v>2595</v>
      </c>
      <c r="M674" s="208" t="s">
        <v>4945</v>
      </c>
      <c r="N674" s="207">
        <v>2</v>
      </c>
      <c r="O674" s="231">
        <v>236792</v>
      </c>
      <c r="P674" s="210">
        <f t="shared" si="82"/>
        <v>38465</v>
      </c>
      <c r="Q674" s="210">
        <f t="shared" ca="1" si="85"/>
        <v>44376</v>
      </c>
      <c r="R674" s="284">
        <f t="shared" ca="1" si="83"/>
        <v>16</v>
      </c>
      <c r="S674" s="203">
        <v>1600101982316</v>
      </c>
      <c r="T674" s="207" t="s">
        <v>6404</v>
      </c>
      <c r="U674" s="207" t="s">
        <v>5225</v>
      </c>
      <c r="V674" s="207"/>
      <c r="X674" s="199">
        <v>1</v>
      </c>
    </row>
    <row r="675" spans="1:24" s="199" customFormat="1" x14ac:dyDescent="0.3">
      <c r="A675" s="207">
        <v>674</v>
      </c>
      <c r="B675" s="207">
        <v>5</v>
      </c>
      <c r="C675" s="207">
        <v>1</v>
      </c>
      <c r="D675" s="207">
        <v>23</v>
      </c>
      <c r="E675" s="207">
        <v>18221</v>
      </c>
      <c r="F675" s="208" t="str">
        <f t="shared" ca="1" si="84"/>
        <v>นางสาว</v>
      </c>
      <c r="G675" s="208" t="s">
        <v>4048</v>
      </c>
      <c r="H675" s="208" t="s">
        <v>4021</v>
      </c>
      <c r="I675" s="208" t="str">
        <f t="shared" ca="1" si="80"/>
        <v>นางสาวนวพร  แช่มสอาด</v>
      </c>
      <c r="J675" s="208" t="str">
        <f t="shared" si="81"/>
        <v>Ms.Nawaphon  Chaemsa-At</v>
      </c>
      <c r="K675" s="207" t="str">
        <f t="shared" si="86"/>
        <v>Ms.</v>
      </c>
      <c r="L675" s="208" t="s">
        <v>4702</v>
      </c>
      <c r="M675" s="208" t="s">
        <v>4946</v>
      </c>
      <c r="N675" s="207">
        <v>2</v>
      </c>
      <c r="O675" s="231">
        <v>236576</v>
      </c>
      <c r="P675" s="210">
        <f t="shared" si="82"/>
        <v>38250</v>
      </c>
      <c r="Q675" s="210">
        <f t="shared" ca="1" si="85"/>
        <v>44376</v>
      </c>
      <c r="R675" s="284">
        <f t="shared" ca="1" si="83"/>
        <v>16</v>
      </c>
      <c r="S675" s="203">
        <v>1609900710935</v>
      </c>
      <c r="T675" s="207" t="s">
        <v>6404</v>
      </c>
      <c r="U675" s="207" t="s">
        <v>5225</v>
      </c>
      <c r="V675" s="207"/>
      <c r="X675" s="199">
        <v>1</v>
      </c>
    </row>
    <row r="676" spans="1:24" s="199" customFormat="1" x14ac:dyDescent="0.3">
      <c r="A676" s="207">
        <v>675</v>
      </c>
      <c r="B676" s="207">
        <v>5</v>
      </c>
      <c r="C676" s="207">
        <v>1</v>
      </c>
      <c r="D676" s="207">
        <v>24</v>
      </c>
      <c r="E676" s="207">
        <v>18223</v>
      </c>
      <c r="F676" s="208" t="str">
        <f t="shared" ca="1" si="84"/>
        <v>นางสาว</v>
      </c>
      <c r="G676" s="208" t="s">
        <v>5209</v>
      </c>
      <c r="H676" s="208" t="s">
        <v>5210</v>
      </c>
      <c r="I676" s="208" t="str">
        <f t="shared" ca="1" si="80"/>
        <v>นางสาวพิมพ์ณดา  อั่วหงวน</v>
      </c>
      <c r="J676" s="208" t="str">
        <f t="shared" si="81"/>
        <v>Ms.Phimnada  Uangaun</v>
      </c>
      <c r="K676" s="207" t="str">
        <f t="shared" si="86"/>
        <v>Ms.</v>
      </c>
      <c r="L676" s="208" t="s">
        <v>5256</v>
      </c>
      <c r="M676" s="208" t="s">
        <v>5257</v>
      </c>
      <c r="N676" s="207">
        <v>2</v>
      </c>
      <c r="O676" s="231">
        <v>236672</v>
      </c>
      <c r="P676" s="210">
        <f t="shared" si="82"/>
        <v>38346</v>
      </c>
      <c r="Q676" s="210">
        <f t="shared" ca="1" si="85"/>
        <v>44376</v>
      </c>
      <c r="R676" s="284">
        <f t="shared" ca="1" si="83"/>
        <v>16</v>
      </c>
      <c r="S676" s="203">
        <v>1101100275166</v>
      </c>
      <c r="T676" s="207" t="s">
        <v>6404</v>
      </c>
      <c r="U676" s="207" t="s">
        <v>5225</v>
      </c>
      <c r="V676" s="207"/>
      <c r="X676" s="199">
        <v>1</v>
      </c>
    </row>
    <row r="677" spans="1:24" s="199" customFormat="1" x14ac:dyDescent="0.3">
      <c r="A677" s="207">
        <v>676</v>
      </c>
      <c r="B677" s="207">
        <v>5</v>
      </c>
      <c r="C677" s="207">
        <v>1</v>
      </c>
      <c r="D677" s="207">
        <v>25</v>
      </c>
      <c r="E677" s="207">
        <v>18224</v>
      </c>
      <c r="F677" s="208" t="str">
        <f t="shared" ca="1" si="84"/>
        <v>นางสาว</v>
      </c>
      <c r="G677" s="208" t="s">
        <v>4067</v>
      </c>
      <c r="H677" s="208" t="s">
        <v>388</v>
      </c>
      <c r="I677" s="208" t="str">
        <f t="shared" ca="1" si="80"/>
        <v>นางสาวนันทนารัตน์  หอมชื้น</v>
      </c>
      <c r="J677" s="208" t="str">
        <f t="shared" si="81"/>
        <v>Ms.Nanthanarat  Homchuen</v>
      </c>
      <c r="K677" s="207" t="str">
        <f t="shared" si="86"/>
        <v>Ms.</v>
      </c>
      <c r="L677" s="208" t="s">
        <v>4703</v>
      </c>
      <c r="M677" s="208" t="s">
        <v>1973</v>
      </c>
      <c r="N677" s="207">
        <v>2</v>
      </c>
      <c r="O677" s="231">
        <v>236728</v>
      </c>
      <c r="P677" s="210">
        <f t="shared" si="82"/>
        <v>38402</v>
      </c>
      <c r="Q677" s="210">
        <f t="shared" ca="1" si="85"/>
        <v>44376</v>
      </c>
      <c r="R677" s="284">
        <f t="shared" ca="1" si="83"/>
        <v>16</v>
      </c>
      <c r="S677" s="203">
        <v>1749901019101</v>
      </c>
      <c r="T677" s="207" t="s">
        <v>6404</v>
      </c>
      <c r="U677" s="207" t="s">
        <v>5225</v>
      </c>
      <c r="V677" s="207"/>
      <c r="X677" s="199">
        <v>1</v>
      </c>
    </row>
    <row r="678" spans="1:24" s="199" customFormat="1" x14ac:dyDescent="0.3">
      <c r="A678" s="207">
        <v>677</v>
      </c>
      <c r="B678" s="207">
        <v>5</v>
      </c>
      <c r="C678" s="207">
        <v>1</v>
      </c>
      <c r="D678" s="207">
        <v>26</v>
      </c>
      <c r="E678" s="207">
        <v>18225</v>
      </c>
      <c r="F678" s="208" t="str">
        <f t="shared" ca="1" si="84"/>
        <v>นางสาว</v>
      </c>
      <c r="G678" s="208" t="s">
        <v>4051</v>
      </c>
      <c r="H678" s="208" t="s">
        <v>4023</v>
      </c>
      <c r="I678" s="208" t="str">
        <f t="shared" ca="1" si="80"/>
        <v>นางสาวนุจนารถ  ศรีพูล</v>
      </c>
      <c r="J678" s="208" t="str">
        <f t="shared" si="81"/>
        <v>Ms.Nuchanarot  Siphun</v>
      </c>
      <c r="K678" s="207" t="str">
        <f t="shared" si="86"/>
        <v>Ms.</v>
      </c>
      <c r="L678" s="208" t="s">
        <v>4704</v>
      </c>
      <c r="M678" s="208" t="s">
        <v>4947</v>
      </c>
      <c r="N678" s="207">
        <v>2</v>
      </c>
      <c r="O678" s="231">
        <v>236557</v>
      </c>
      <c r="P678" s="210">
        <f t="shared" si="82"/>
        <v>38231</v>
      </c>
      <c r="Q678" s="210">
        <f t="shared" ca="1" si="85"/>
        <v>44376</v>
      </c>
      <c r="R678" s="284">
        <f t="shared" ca="1" si="83"/>
        <v>16</v>
      </c>
      <c r="S678" s="203">
        <v>1609900708523</v>
      </c>
      <c r="T678" s="207" t="s">
        <v>6404</v>
      </c>
      <c r="U678" s="207" t="s">
        <v>5225</v>
      </c>
      <c r="V678" s="207"/>
      <c r="X678" s="199">
        <v>1</v>
      </c>
    </row>
    <row r="679" spans="1:24" s="199" customFormat="1" x14ac:dyDescent="0.3">
      <c r="A679" s="207">
        <v>678</v>
      </c>
      <c r="B679" s="207">
        <v>5</v>
      </c>
      <c r="C679" s="207">
        <v>1</v>
      </c>
      <c r="D679" s="207">
        <v>27</v>
      </c>
      <c r="E679" s="207">
        <v>18227</v>
      </c>
      <c r="F679" s="208" t="str">
        <f t="shared" ca="1" si="84"/>
        <v>นางสาว</v>
      </c>
      <c r="G679" s="208" t="s">
        <v>120</v>
      </c>
      <c r="H679" s="208" t="s">
        <v>4029</v>
      </c>
      <c r="I679" s="208" t="str">
        <f t="shared" ca="1" si="80"/>
        <v>นางสาวปนัดดา  กำแพงนิล</v>
      </c>
      <c r="J679" s="208" t="str">
        <f t="shared" si="81"/>
        <v>Ms.Panatda  Kamphaengnin</v>
      </c>
      <c r="K679" s="207" t="str">
        <f t="shared" si="86"/>
        <v>Ms.</v>
      </c>
      <c r="L679" s="208" t="s">
        <v>1904</v>
      </c>
      <c r="M679" s="208" t="s">
        <v>4948</v>
      </c>
      <c r="N679" s="207">
        <v>2</v>
      </c>
      <c r="O679" s="231">
        <v>236802</v>
      </c>
      <c r="P679" s="210">
        <f t="shared" si="82"/>
        <v>38475</v>
      </c>
      <c r="Q679" s="210">
        <f t="shared" ca="1" si="85"/>
        <v>44376</v>
      </c>
      <c r="R679" s="284">
        <f t="shared" ca="1" si="83"/>
        <v>16</v>
      </c>
      <c r="S679" s="203">
        <v>1160301297671</v>
      </c>
      <c r="T679" s="207" t="s">
        <v>6405</v>
      </c>
      <c r="U679" s="207" t="s">
        <v>5226</v>
      </c>
      <c r="V679" s="207"/>
      <c r="X679" s="199">
        <v>1</v>
      </c>
    </row>
    <row r="680" spans="1:24" s="199" customFormat="1" x14ac:dyDescent="0.3">
      <c r="A680" s="207">
        <v>679</v>
      </c>
      <c r="B680" s="207">
        <v>5</v>
      </c>
      <c r="C680" s="207">
        <v>1</v>
      </c>
      <c r="D680" s="207">
        <v>28</v>
      </c>
      <c r="E680" s="207">
        <v>18230</v>
      </c>
      <c r="F680" s="208" t="str">
        <f t="shared" ca="1" si="84"/>
        <v>นางสาว</v>
      </c>
      <c r="G680" s="208" t="s">
        <v>383</v>
      </c>
      <c r="H680" s="208" t="s">
        <v>157</v>
      </c>
      <c r="I680" s="208" t="str">
        <f t="shared" ca="1" si="80"/>
        <v>นางสาวพรพิมล  เมธากูล</v>
      </c>
      <c r="J680" s="208" t="str">
        <f t="shared" si="81"/>
        <v>Ms.Phonphimon  Methakun</v>
      </c>
      <c r="K680" s="207" t="str">
        <f t="shared" si="86"/>
        <v>Ms.</v>
      </c>
      <c r="L680" s="208" t="s">
        <v>1932</v>
      </c>
      <c r="M680" s="208" t="s">
        <v>4949</v>
      </c>
      <c r="N680" s="207">
        <v>2</v>
      </c>
      <c r="O680" s="231">
        <v>236513</v>
      </c>
      <c r="P680" s="210">
        <f t="shared" si="82"/>
        <v>38187</v>
      </c>
      <c r="Q680" s="210">
        <f t="shared" ca="1" si="85"/>
        <v>44376</v>
      </c>
      <c r="R680" s="284">
        <f t="shared" ca="1" si="83"/>
        <v>16</v>
      </c>
      <c r="S680" s="203">
        <v>1609900704102</v>
      </c>
      <c r="T680" s="207" t="s">
        <v>6404</v>
      </c>
      <c r="U680" s="207" t="s">
        <v>5225</v>
      </c>
      <c r="V680" s="207"/>
      <c r="X680" s="199">
        <v>1</v>
      </c>
    </row>
    <row r="681" spans="1:24" s="199" customFormat="1" x14ac:dyDescent="0.3">
      <c r="A681" s="207">
        <v>680</v>
      </c>
      <c r="B681" s="207">
        <v>5</v>
      </c>
      <c r="C681" s="207">
        <v>1</v>
      </c>
      <c r="D681" s="207">
        <v>29</v>
      </c>
      <c r="E681" s="207">
        <v>18258</v>
      </c>
      <c r="F681" s="208" t="str">
        <f t="shared" ca="1" si="84"/>
        <v>นางสาว</v>
      </c>
      <c r="G681" s="208" t="s">
        <v>4055</v>
      </c>
      <c r="H681" s="208" t="s">
        <v>4027</v>
      </c>
      <c r="I681" s="208" t="str">
        <f t="shared" ca="1" si="80"/>
        <v>นางสาวเกษฟ้า  หลำเจริญ</v>
      </c>
      <c r="J681" s="208" t="str">
        <f t="shared" si="81"/>
        <v>Ms.Ketfa  Lamcharoen</v>
      </c>
      <c r="K681" s="207" t="str">
        <f t="shared" si="86"/>
        <v>Ms.</v>
      </c>
      <c r="L681" s="208" t="s">
        <v>4705</v>
      </c>
      <c r="M681" s="208" t="s">
        <v>4950</v>
      </c>
      <c r="N681" s="207">
        <v>2</v>
      </c>
      <c r="O681" s="231">
        <v>236447</v>
      </c>
      <c r="P681" s="210">
        <f t="shared" si="82"/>
        <v>38121</v>
      </c>
      <c r="Q681" s="210">
        <f t="shared" ca="1" si="85"/>
        <v>44376</v>
      </c>
      <c r="R681" s="284">
        <f t="shared" ca="1" si="83"/>
        <v>17</v>
      </c>
      <c r="S681" s="203">
        <v>1629400022193</v>
      </c>
      <c r="T681" s="207" t="s">
        <v>6404</v>
      </c>
      <c r="U681" s="207" t="s">
        <v>5225</v>
      </c>
      <c r="V681" s="207"/>
      <c r="X681" s="199">
        <v>1</v>
      </c>
    </row>
    <row r="682" spans="1:24" s="199" customFormat="1" x14ac:dyDescent="0.3">
      <c r="A682" s="207">
        <v>681</v>
      </c>
      <c r="B682" s="207">
        <v>5</v>
      </c>
      <c r="C682" s="207">
        <v>1</v>
      </c>
      <c r="D682" s="207">
        <v>30</v>
      </c>
      <c r="E682" s="207">
        <v>18293</v>
      </c>
      <c r="F682" s="208" t="str">
        <f t="shared" ca="1" si="84"/>
        <v>นางสาว</v>
      </c>
      <c r="G682" s="208" t="s">
        <v>4053</v>
      </c>
      <c r="H682" s="208" t="s">
        <v>4025</v>
      </c>
      <c r="I682" s="208" t="str">
        <f t="shared" ca="1" si="80"/>
        <v>นางสาวฐิตา  ยอดรัก</v>
      </c>
      <c r="J682" s="208" t="str">
        <f t="shared" si="81"/>
        <v>Ms.Thita  Yotrak</v>
      </c>
      <c r="K682" s="207" t="str">
        <f t="shared" si="86"/>
        <v>Ms.</v>
      </c>
      <c r="L682" s="208" t="s">
        <v>4706</v>
      </c>
      <c r="M682" s="208" t="s">
        <v>4951</v>
      </c>
      <c r="N682" s="207">
        <v>2</v>
      </c>
      <c r="O682" s="231">
        <v>236631</v>
      </c>
      <c r="P682" s="210">
        <f t="shared" si="82"/>
        <v>38305</v>
      </c>
      <c r="Q682" s="210">
        <f t="shared" ca="1" si="85"/>
        <v>44376</v>
      </c>
      <c r="R682" s="284">
        <f t="shared" ca="1" si="83"/>
        <v>16</v>
      </c>
      <c r="S682" s="203">
        <v>1609900717573</v>
      </c>
      <c r="T682" s="207" t="s">
        <v>6404</v>
      </c>
      <c r="U682" s="207" t="s">
        <v>5225</v>
      </c>
      <c r="V682" s="207"/>
      <c r="X682" s="199">
        <v>1</v>
      </c>
    </row>
    <row r="683" spans="1:24" s="199" customFormat="1" x14ac:dyDescent="0.3">
      <c r="A683" s="207">
        <v>682</v>
      </c>
      <c r="B683" s="207">
        <v>5</v>
      </c>
      <c r="C683" s="207">
        <v>1</v>
      </c>
      <c r="D683" s="207">
        <v>31</v>
      </c>
      <c r="E683" s="207">
        <v>18295</v>
      </c>
      <c r="F683" s="208" t="str">
        <f t="shared" ca="1" si="84"/>
        <v>นางสาว</v>
      </c>
      <c r="G683" s="208" t="s">
        <v>4054</v>
      </c>
      <c r="H683" s="208" t="s">
        <v>4026</v>
      </c>
      <c r="I683" s="208" t="str">
        <f t="shared" ca="1" si="80"/>
        <v>นางสาวณัฐธยา  ฟองเอม</v>
      </c>
      <c r="J683" s="208" t="str">
        <f t="shared" si="81"/>
        <v>Ms.Natthathaya  Fong-Em</v>
      </c>
      <c r="K683" s="207" t="str">
        <f t="shared" si="86"/>
        <v>Ms.</v>
      </c>
      <c r="L683" s="208" t="s">
        <v>4707</v>
      </c>
      <c r="M683" s="208" t="s">
        <v>4952</v>
      </c>
      <c r="N683" s="207">
        <v>2</v>
      </c>
      <c r="O683" s="231">
        <v>236645</v>
      </c>
      <c r="P683" s="210">
        <f t="shared" si="82"/>
        <v>38319</v>
      </c>
      <c r="Q683" s="210">
        <f t="shared" ca="1" si="85"/>
        <v>44376</v>
      </c>
      <c r="R683" s="284">
        <f t="shared" ca="1" si="83"/>
        <v>16</v>
      </c>
      <c r="S683" s="203">
        <v>1101801381698</v>
      </c>
      <c r="T683" s="207" t="s">
        <v>6404</v>
      </c>
      <c r="U683" s="207" t="s">
        <v>5225</v>
      </c>
      <c r="V683" s="207"/>
      <c r="X683" s="199">
        <v>1</v>
      </c>
    </row>
    <row r="684" spans="1:24" s="199" customFormat="1" x14ac:dyDescent="0.3">
      <c r="A684" s="207">
        <v>683</v>
      </c>
      <c r="B684" s="207">
        <v>5</v>
      </c>
      <c r="C684" s="207">
        <v>1</v>
      </c>
      <c r="D684" s="207">
        <v>32</v>
      </c>
      <c r="E684" s="207">
        <v>19269</v>
      </c>
      <c r="F684" s="208" t="str">
        <f t="shared" ca="1" si="84"/>
        <v>นางสาว</v>
      </c>
      <c r="G684" s="208" t="s">
        <v>4057</v>
      </c>
      <c r="H684" s="208" t="s">
        <v>4030</v>
      </c>
      <c r="I684" s="208" t="str">
        <f t="shared" ca="1" si="80"/>
        <v>นางสาวกรรณธิภา  สีชมภู</v>
      </c>
      <c r="J684" s="208" t="str">
        <f t="shared" si="81"/>
        <v>Ms.Kanthipha  Sichomphu</v>
      </c>
      <c r="K684" s="207" t="str">
        <f t="shared" si="86"/>
        <v>Ms.</v>
      </c>
      <c r="L684" s="208" t="s">
        <v>4708</v>
      </c>
      <c r="M684" s="208" t="s">
        <v>4953</v>
      </c>
      <c r="N684" s="207">
        <v>2</v>
      </c>
      <c r="O684" s="231">
        <v>236778</v>
      </c>
      <c r="P684" s="210">
        <f t="shared" si="82"/>
        <v>38451</v>
      </c>
      <c r="Q684" s="210">
        <f t="shared" ca="1" si="85"/>
        <v>44376</v>
      </c>
      <c r="R684" s="284">
        <f t="shared" ca="1" si="83"/>
        <v>16</v>
      </c>
      <c r="S684" s="203">
        <v>1609900734516</v>
      </c>
      <c r="T684" s="207" t="s">
        <v>6404</v>
      </c>
      <c r="U684" s="207" t="s">
        <v>5225</v>
      </c>
      <c r="V684" s="207"/>
      <c r="X684" s="199">
        <v>1</v>
      </c>
    </row>
    <row r="685" spans="1:24" s="199" customFormat="1" x14ac:dyDescent="0.3">
      <c r="A685" s="207">
        <v>684</v>
      </c>
      <c r="B685" s="207">
        <v>5</v>
      </c>
      <c r="C685" s="207">
        <v>1</v>
      </c>
      <c r="D685" s="207">
        <v>33</v>
      </c>
      <c r="E685" s="207">
        <v>19270</v>
      </c>
      <c r="F685" s="208" t="str">
        <f t="shared" ref="F685:F716" ca="1" si="87">IF(R685&gt;=15,IF(N685=1,"นาย","นางสาว"),IF(N685=1,"เด็กชาย","เด็กหญิง"))</f>
        <v>นางสาว</v>
      </c>
      <c r="G685" s="208" t="s">
        <v>4061</v>
      </c>
      <c r="H685" s="208" t="s">
        <v>4033</v>
      </c>
      <c r="I685" s="208" t="str">
        <f t="shared" ca="1" si="80"/>
        <v>นางสาวกรวีร์  สุขใจดี</v>
      </c>
      <c r="J685" s="208" t="str">
        <f t="shared" si="81"/>
        <v>Ms.Korawi  Sukchaidi</v>
      </c>
      <c r="K685" s="207" t="str">
        <f t="shared" si="86"/>
        <v>Ms.</v>
      </c>
      <c r="L685" s="208" t="s">
        <v>4709</v>
      </c>
      <c r="M685" s="208" t="s">
        <v>4954</v>
      </c>
      <c r="N685" s="207">
        <v>2</v>
      </c>
      <c r="O685" s="231">
        <v>236779</v>
      </c>
      <c r="P685" s="210">
        <f t="shared" si="82"/>
        <v>38452</v>
      </c>
      <c r="Q685" s="210">
        <f t="shared" ref="Q685:Q716" ca="1" si="88">TODAY()</f>
        <v>44376</v>
      </c>
      <c r="R685" s="284">
        <f t="shared" ca="1" si="83"/>
        <v>16</v>
      </c>
      <c r="S685" s="203">
        <v>1609900734419</v>
      </c>
      <c r="T685" s="207" t="s">
        <v>6404</v>
      </c>
      <c r="U685" s="207" t="s">
        <v>5225</v>
      </c>
      <c r="V685" s="207"/>
      <c r="X685" s="199">
        <v>1</v>
      </c>
    </row>
    <row r="686" spans="1:24" s="199" customFormat="1" x14ac:dyDescent="0.3">
      <c r="A686" s="207">
        <v>685</v>
      </c>
      <c r="B686" s="207">
        <v>5</v>
      </c>
      <c r="C686" s="207">
        <v>1</v>
      </c>
      <c r="D686" s="207">
        <v>34</v>
      </c>
      <c r="E686" s="207">
        <v>19271</v>
      </c>
      <c r="F686" s="208" t="str">
        <f t="shared" ca="1" si="87"/>
        <v>นางสาว</v>
      </c>
      <c r="G686" s="208" t="s">
        <v>4063</v>
      </c>
      <c r="H686" s="208" t="s">
        <v>4035</v>
      </c>
      <c r="I686" s="208" t="str">
        <f t="shared" ca="1" si="80"/>
        <v>นางสาวจิราพร  งามสมนึก</v>
      </c>
      <c r="J686" s="208" t="str">
        <f t="shared" si="81"/>
        <v>Ms.Chiraphon  Ngamsomnuek</v>
      </c>
      <c r="K686" s="207" t="str">
        <f t="shared" si="86"/>
        <v>Ms.</v>
      </c>
      <c r="L686" s="208" t="s">
        <v>4710</v>
      </c>
      <c r="M686" s="208" t="s">
        <v>4955</v>
      </c>
      <c r="N686" s="207">
        <v>2</v>
      </c>
      <c r="O686" s="231">
        <v>236800</v>
      </c>
      <c r="P686" s="210">
        <f t="shared" si="82"/>
        <v>38473</v>
      </c>
      <c r="Q686" s="210">
        <f t="shared" ca="1" si="88"/>
        <v>44376</v>
      </c>
      <c r="R686" s="284">
        <f t="shared" ca="1" si="83"/>
        <v>16</v>
      </c>
      <c r="S686" s="203">
        <v>1130201210999</v>
      </c>
      <c r="T686" s="207" t="s">
        <v>6404</v>
      </c>
      <c r="U686" s="207" t="s">
        <v>5225</v>
      </c>
      <c r="V686" s="207"/>
      <c r="X686" s="199">
        <v>1</v>
      </c>
    </row>
    <row r="687" spans="1:24" s="199" customFormat="1" x14ac:dyDescent="0.3">
      <c r="A687" s="207">
        <v>686</v>
      </c>
      <c r="B687" s="207">
        <v>5</v>
      </c>
      <c r="C687" s="207">
        <v>1</v>
      </c>
      <c r="D687" s="207">
        <v>35</v>
      </c>
      <c r="E687" s="207">
        <v>19272</v>
      </c>
      <c r="F687" s="208" t="str">
        <f t="shared" ca="1" si="87"/>
        <v>นางสาว</v>
      </c>
      <c r="G687" s="208" t="s">
        <v>4059</v>
      </c>
      <c r="H687" s="208" t="s">
        <v>4031</v>
      </c>
      <c r="I687" s="208" t="str">
        <f t="shared" ca="1" si="80"/>
        <v>นางสาวณัฐฐินันท์  นิกขำ</v>
      </c>
      <c r="J687" s="208" t="str">
        <f t="shared" si="81"/>
        <v>Ms.Natthathinan  Nikkham</v>
      </c>
      <c r="K687" s="207" t="str">
        <f t="shared" si="86"/>
        <v>Ms.</v>
      </c>
      <c r="L687" s="208" t="s">
        <v>4711</v>
      </c>
      <c r="M687" s="208" t="s">
        <v>4956</v>
      </c>
      <c r="N687" s="207">
        <v>2</v>
      </c>
      <c r="O687" s="231">
        <v>236649</v>
      </c>
      <c r="P687" s="210">
        <f t="shared" si="82"/>
        <v>38323</v>
      </c>
      <c r="Q687" s="210">
        <f t="shared" ca="1" si="88"/>
        <v>44376</v>
      </c>
      <c r="R687" s="284">
        <f t="shared" ca="1" si="83"/>
        <v>16</v>
      </c>
      <c r="S687" s="203">
        <v>1104300787881</v>
      </c>
      <c r="T687" s="207" t="s">
        <v>6404</v>
      </c>
      <c r="U687" s="207" t="s">
        <v>5225</v>
      </c>
      <c r="V687" s="207"/>
      <c r="X687" s="199">
        <v>1</v>
      </c>
    </row>
    <row r="688" spans="1:24" s="199" customFormat="1" x14ac:dyDescent="0.3">
      <c r="A688" s="207">
        <v>687</v>
      </c>
      <c r="B688" s="207">
        <v>5</v>
      </c>
      <c r="C688" s="207">
        <v>1</v>
      </c>
      <c r="D688" s="207">
        <v>36</v>
      </c>
      <c r="E688" s="207">
        <v>19273</v>
      </c>
      <c r="F688" s="208" t="str">
        <f t="shared" ca="1" si="87"/>
        <v>นางสาว</v>
      </c>
      <c r="G688" s="208" t="s">
        <v>4065</v>
      </c>
      <c r="H688" s="208" t="s">
        <v>4038</v>
      </c>
      <c r="I688" s="208" t="str">
        <f t="shared" ca="1" si="80"/>
        <v>นางสาวปรายฟ้า  แก้วแขก</v>
      </c>
      <c r="J688" s="208" t="str">
        <f t="shared" si="81"/>
        <v>Ms.Praifa  Kaeokhaek</v>
      </c>
      <c r="K688" s="207" t="str">
        <f t="shared" si="86"/>
        <v>Ms.</v>
      </c>
      <c r="L688" s="208" t="s">
        <v>4712</v>
      </c>
      <c r="M688" s="208" t="s">
        <v>4957</v>
      </c>
      <c r="N688" s="207">
        <v>2</v>
      </c>
      <c r="O688" s="231">
        <v>236814</v>
      </c>
      <c r="P688" s="210">
        <f t="shared" si="82"/>
        <v>38487</v>
      </c>
      <c r="Q688" s="210">
        <f t="shared" ca="1" si="88"/>
        <v>44376</v>
      </c>
      <c r="R688" s="284">
        <f t="shared" ca="1" si="83"/>
        <v>16</v>
      </c>
      <c r="S688" s="203">
        <v>1678600025195</v>
      </c>
      <c r="T688" s="207" t="s">
        <v>6404</v>
      </c>
      <c r="U688" s="207" t="s">
        <v>5225</v>
      </c>
      <c r="V688" s="207"/>
      <c r="X688" s="199">
        <v>1</v>
      </c>
    </row>
    <row r="689" spans="1:25" x14ac:dyDescent="0.3">
      <c r="A689" s="207">
        <v>688</v>
      </c>
      <c r="B689" s="207">
        <v>5</v>
      </c>
      <c r="C689" s="207">
        <v>1</v>
      </c>
      <c r="D689" s="207">
        <v>37</v>
      </c>
      <c r="E689" s="207">
        <v>19274</v>
      </c>
      <c r="F689" s="208" t="str">
        <f t="shared" ca="1" si="87"/>
        <v>นางสาว</v>
      </c>
      <c r="G689" s="208" t="s">
        <v>4060</v>
      </c>
      <c r="H689" s="208" t="s">
        <v>4032</v>
      </c>
      <c r="I689" s="208" t="str">
        <f t="shared" ca="1" si="80"/>
        <v>นางสาวพัชรินทร์  แซ่ย่าง</v>
      </c>
      <c r="J689" s="208" t="str">
        <f t="shared" si="81"/>
        <v>Ms.Phatcharin  Saeyang</v>
      </c>
      <c r="K689" s="207" t="str">
        <f t="shared" si="86"/>
        <v>Ms.</v>
      </c>
      <c r="L689" s="208" t="s">
        <v>4628</v>
      </c>
      <c r="M689" s="208" t="s">
        <v>4906</v>
      </c>
      <c r="N689" s="207">
        <v>2</v>
      </c>
      <c r="O689" s="231">
        <v>236651</v>
      </c>
      <c r="P689" s="210">
        <f t="shared" si="82"/>
        <v>38325</v>
      </c>
      <c r="Q689" s="210">
        <f t="shared" ca="1" si="88"/>
        <v>44376</v>
      </c>
      <c r="R689" s="284">
        <f t="shared" ca="1" si="83"/>
        <v>16</v>
      </c>
      <c r="S689" s="203">
        <v>1629900718294</v>
      </c>
      <c r="T689" s="207" t="s">
        <v>6405</v>
      </c>
      <c r="U689" s="207" t="s">
        <v>5226</v>
      </c>
      <c r="W689" s="199"/>
      <c r="X689" s="199">
        <v>1</v>
      </c>
      <c r="Y689" s="199"/>
    </row>
    <row r="690" spans="1:25" s="199" customFormat="1" x14ac:dyDescent="0.3">
      <c r="A690" s="207">
        <v>689</v>
      </c>
      <c r="B690" s="207">
        <v>5</v>
      </c>
      <c r="C690" s="207">
        <v>1</v>
      </c>
      <c r="D690" s="207">
        <v>38</v>
      </c>
      <c r="E690" s="207">
        <v>19276</v>
      </c>
      <c r="F690" s="208" t="str">
        <f t="shared" ca="1" si="87"/>
        <v>นางสาว</v>
      </c>
      <c r="G690" s="208" t="s">
        <v>4068</v>
      </c>
      <c r="H690" s="208" t="s">
        <v>4039</v>
      </c>
      <c r="I690" s="208" t="str">
        <f t="shared" ca="1" si="80"/>
        <v>นางสาวเพ็ญพัชร  พสิษฐ์ฐิติพันธ์</v>
      </c>
      <c r="J690" s="208" t="str">
        <f t="shared" si="81"/>
        <v>Ms.Phenphatchara  Phasitthitiphan</v>
      </c>
      <c r="K690" s="207" t="str">
        <f t="shared" si="86"/>
        <v>Ms.</v>
      </c>
      <c r="L690" s="208" t="s">
        <v>4713</v>
      </c>
      <c r="M690" s="208" t="s">
        <v>2798</v>
      </c>
      <c r="N690" s="207">
        <v>2</v>
      </c>
      <c r="O690" s="231">
        <v>236460</v>
      </c>
      <c r="P690" s="210">
        <f t="shared" si="82"/>
        <v>38134</v>
      </c>
      <c r="Q690" s="210">
        <f t="shared" ca="1" si="88"/>
        <v>44376</v>
      </c>
      <c r="R690" s="284">
        <f t="shared" ca="1" si="83"/>
        <v>17</v>
      </c>
      <c r="S690" s="203">
        <v>1609900719550</v>
      </c>
      <c r="T690" s="207" t="s">
        <v>6404</v>
      </c>
      <c r="U690" s="207" t="s">
        <v>5225</v>
      </c>
      <c r="V690" s="207"/>
      <c r="X690" s="199">
        <v>1</v>
      </c>
    </row>
    <row r="691" spans="1:25" s="199" customFormat="1" x14ac:dyDescent="0.3">
      <c r="A691" s="207">
        <v>690</v>
      </c>
      <c r="B691" s="207">
        <v>5</v>
      </c>
      <c r="C691" s="207">
        <v>2</v>
      </c>
      <c r="D691" s="207">
        <v>1</v>
      </c>
      <c r="E691" s="207">
        <v>18000</v>
      </c>
      <c r="F691" s="208" t="str">
        <f t="shared" ca="1" si="87"/>
        <v>นาย</v>
      </c>
      <c r="G691" s="208" t="s">
        <v>2229</v>
      </c>
      <c r="H691" s="208" t="s">
        <v>2230</v>
      </c>
      <c r="I691" s="208" t="str">
        <f t="shared" ca="1" si="80"/>
        <v>นายจักรณรงค์  ทองอินทร์</v>
      </c>
      <c r="J691" s="208" t="str">
        <f t="shared" si="81"/>
        <v>Mr.Chakkranarong  Thong-In</v>
      </c>
      <c r="K691" s="207" t="str">
        <f t="shared" si="86"/>
        <v>Mr.</v>
      </c>
      <c r="L691" s="208" t="s">
        <v>2598</v>
      </c>
      <c r="M691" s="208" t="s">
        <v>4958</v>
      </c>
      <c r="N691" s="207">
        <v>1</v>
      </c>
      <c r="O691" s="231">
        <v>235808</v>
      </c>
      <c r="P691" s="210">
        <f t="shared" si="82"/>
        <v>37481</v>
      </c>
      <c r="Q691" s="210">
        <f t="shared" ca="1" si="88"/>
        <v>44376</v>
      </c>
      <c r="R691" s="284">
        <f t="shared" ca="1" si="83"/>
        <v>18</v>
      </c>
      <c r="S691" s="203">
        <v>1430501433921</v>
      </c>
      <c r="T691" s="207" t="s">
        <v>6500</v>
      </c>
      <c r="U691" s="207" t="s">
        <v>5228</v>
      </c>
      <c r="V691" s="207"/>
      <c r="X691" s="199">
        <v>1</v>
      </c>
    </row>
    <row r="692" spans="1:25" s="199" customFormat="1" x14ac:dyDescent="0.3">
      <c r="A692" s="207">
        <v>691</v>
      </c>
      <c r="B692" s="207">
        <v>5</v>
      </c>
      <c r="C692" s="207">
        <v>2</v>
      </c>
      <c r="D692" s="207">
        <v>2</v>
      </c>
      <c r="E692" s="207">
        <v>18002</v>
      </c>
      <c r="F692" s="208" t="str">
        <f t="shared" ca="1" si="87"/>
        <v>นาย</v>
      </c>
      <c r="G692" s="208" t="s">
        <v>2326</v>
      </c>
      <c r="H692" s="208" t="s">
        <v>2327</v>
      </c>
      <c r="I692" s="208" t="str">
        <f t="shared" ca="1" si="80"/>
        <v>นายพีรภาส  อินทพัฒน์</v>
      </c>
      <c r="J692" s="208" t="str">
        <f t="shared" si="81"/>
        <v>Mr.Phiraphat  Inthaphat</v>
      </c>
      <c r="K692" s="207" t="str">
        <f t="shared" si="86"/>
        <v>Mr.</v>
      </c>
      <c r="L692" s="208" t="s">
        <v>1928</v>
      </c>
      <c r="M692" s="208" t="s">
        <v>2755</v>
      </c>
      <c r="N692" s="207">
        <v>1</v>
      </c>
      <c r="O692" s="231">
        <v>236054</v>
      </c>
      <c r="P692" s="210">
        <f t="shared" si="82"/>
        <v>37727</v>
      </c>
      <c r="Q692" s="210">
        <f t="shared" ca="1" si="88"/>
        <v>44376</v>
      </c>
      <c r="R692" s="284">
        <f t="shared" ca="1" si="83"/>
        <v>18</v>
      </c>
      <c r="S692" s="203">
        <v>1328800012731</v>
      </c>
      <c r="T692" s="207" t="s">
        <v>6500</v>
      </c>
      <c r="U692" s="207" t="s">
        <v>5228</v>
      </c>
      <c r="V692" s="207"/>
      <c r="X692" s="199">
        <v>1</v>
      </c>
    </row>
    <row r="693" spans="1:25" s="199" customFormat="1" x14ac:dyDescent="0.3">
      <c r="A693" s="207">
        <v>692</v>
      </c>
      <c r="B693" s="207">
        <v>5</v>
      </c>
      <c r="C693" s="207">
        <v>2</v>
      </c>
      <c r="D693" s="207">
        <v>3</v>
      </c>
      <c r="E693" s="207">
        <v>18270</v>
      </c>
      <c r="F693" s="208" t="str">
        <f t="shared" ca="1" si="87"/>
        <v>นาย</v>
      </c>
      <c r="G693" s="208" t="s">
        <v>4144</v>
      </c>
      <c r="H693" s="208" t="s">
        <v>4119</v>
      </c>
      <c r="I693" s="208" t="str">
        <f t="shared" ca="1" si="80"/>
        <v>นายคมสรร  อยู่อยู่</v>
      </c>
      <c r="J693" s="208" t="str">
        <f t="shared" si="81"/>
        <v>Mr.Khomsan  Yuyu</v>
      </c>
      <c r="K693" s="207" t="str">
        <f t="shared" si="86"/>
        <v>Mr.</v>
      </c>
      <c r="L693" s="208" t="s">
        <v>4715</v>
      </c>
      <c r="M693" s="208" t="s">
        <v>4960</v>
      </c>
      <c r="N693" s="207">
        <v>1</v>
      </c>
      <c r="O693" s="231">
        <v>236712</v>
      </c>
      <c r="P693" s="210">
        <f t="shared" si="82"/>
        <v>38386</v>
      </c>
      <c r="Q693" s="210">
        <f t="shared" ca="1" si="88"/>
        <v>44376</v>
      </c>
      <c r="R693" s="284">
        <f t="shared" ca="1" si="83"/>
        <v>16</v>
      </c>
      <c r="S693" s="203">
        <v>1129901891865</v>
      </c>
      <c r="T693" s="213" t="s">
        <v>6411</v>
      </c>
      <c r="U693" s="207" t="s">
        <v>5237</v>
      </c>
      <c r="V693" s="207"/>
      <c r="X693" s="199">
        <v>1</v>
      </c>
    </row>
    <row r="694" spans="1:25" s="199" customFormat="1" x14ac:dyDescent="0.3">
      <c r="A694" s="207">
        <v>693</v>
      </c>
      <c r="B694" s="207">
        <v>5</v>
      </c>
      <c r="C694" s="207">
        <v>2</v>
      </c>
      <c r="D694" s="207">
        <v>4</v>
      </c>
      <c r="E694" s="207">
        <v>18271</v>
      </c>
      <c r="F694" s="208" t="str">
        <f t="shared" ca="1" si="87"/>
        <v>นาย</v>
      </c>
      <c r="G694" s="208" t="s">
        <v>2941</v>
      </c>
      <c r="H694" s="208" t="s">
        <v>295</v>
      </c>
      <c r="I694" s="208" t="str">
        <f t="shared" ca="1" si="80"/>
        <v>นายจิรพัส  มั่นศักดิ์</v>
      </c>
      <c r="J694" s="208" t="str">
        <f t="shared" si="81"/>
        <v>Mr.Chiraphatsa  Mansak</v>
      </c>
      <c r="K694" s="207" t="str">
        <f t="shared" si="86"/>
        <v>Mr.</v>
      </c>
      <c r="L694" s="208" t="s">
        <v>4690</v>
      </c>
      <c r="M694" s="208" t="s">
        <v>1936</v>
      </c>
      <c r="N694" s="207">
        <v>1</v>
      </c>
      <c r="O694" s="231">
        <v>236801</v>
      </c>
      <c r="P694" s="210">
        <f t="shared" si="82"/>
        <v>38474</v>
      </c>
      <c r="Q694" s="210">
        <f t="shared" ca="1" si="88"/>
        <v>44376</v>
      </c>
      <c r="R694" s="284">
        <f t="shared" ca="1" si="83"/>
        <v>16</v>
      </c>
      <c r="S694" s="203">
        <v>1100703725341</v>
      </c>
      <c r="T694" s="207" t="s">
        <v>6409</v>
      </c>
      <c r="U694" s="207" t="s">
        <v>5227</v>
      </c>
      <c r="V694" s="207"/>
      <c r="X694" s="199">
        <v>1</v>
      </c>
    </row>
    <row r="695" spans="1:25" s="199" customFormat="1" x14ac:dyDescent="0.3">
      <c r="A695" s="207">
        <v>694</v>
      </c>
      <c r="B695" s="207">
        <v>5</v>
      </c>
      <c r="C695" s="207">
        <v>2</v>
      </c>
      <c r="D695" s="207">
        <v>5</v>
      </c>
      <c r="E695" s="207">
        <v>18287</v>
      </c>
      <c r="F695" s="208" t="str">
        <f t="shared" ca="1" si="87"/>
        <v>นาย</v>
      </c>
      <c r="G695" s="208" t="s">
        <v>4546</v>
      </c>
      <c r="H695" s="208" t="s">
        <v>4120</v>
      </c>
      <c r="I695" s="208" t="str">
        <f t="shared" ca="1" si="80"/>
        <v>นายอภิวัตน์  เปี่ยมสุข</v>
      </c>
      <c r="J695" s="208" t="str">
        <f t="shared" si="81"/>
        <v>Mr.Aphiwat  Piamsuk</v>
      </c>
      <c r="K695" s="207" t="str">
        <f t="shared" si="86"/>
        <v>Mr.</v>
      </c>
      <c r="L695" s="208" t="s">
        <v>4570</v>
      </c>
      <c r="M695" s="208" t="s">
        <v>4815</v>
      </c>
      <c r="N695" s="207">
        <v>1</v>
      </c>
      <c r="O695" s="231">
        <v>236801</v>
      </c>
      <c r="P695" s="210">
        <f t="shared" si="82"/>
        <v>38474</v>
      </c>
      <c r="Q695" s="210">
        <f t="shared" ca="1" si="88"/>
        <v>44376</v>
      </c>
      <c r="R695" s="284">
        <f t="shared" ca="1" si="83"/>
        <v>16</v>
      </c>
      <c r="S695" s="203">
        <v>1600101984513</v>
      </c>
      <c r="T695" s="213" t="s">
        <v>6411</v>
      </c>
      <c r="U695" s="207" t="s">
        <v>5237</v>
      </c>
      <c r="V695" s="207"/>
      <c r="X695" s="199">
        <v>1</v>
      </c>
    </row>
    <row r="696" spans="1:25" s="199" customFormat="1" x14ac:dyDescent="0.3">
      <c r="A696" s="207">
        <v>695</v>
      </c>
      <c r="B696" s="207">
        <v>5</v>
      </c>
      <c r="C696" s="207">
        <v>2</v>
      </c>
      <c r="D696" s="207">
        <v>6</v>
      </c>
      <c r="E696" s="207">
        <v>18621</v>
      </c>
      <c r="F696" s="208" t="str">
        <f t="shared" ca="1" si="87"/>
        <v>นาย</v>
      </c>
      <c r="G696" s="208" t="s">
        <v>4547</v>
      </c>
      <c r="H696" s="208" t="s">
        <v>4113</v>
      </c>
      <c r="I696" s="208" t="str">
        <f t="shared" ca="1" si="80"/>
        <v>นายณัฏฐกิตติ์  ศรีสอาด</v>
      </c>
      <c r="J696" s="208" t="str">
        <f t="shared" si="81"/>
        <v>Mr.Natthakit  Sisa-At</v>
      </c>
      <c r="K696" s="207" t="str">
        <f t="shared" si="86"/>
        <v>Mr.</v>
      </c>
      <c r="L696" s="208" t="s">
        <v>2597</v>
      </c>
      <c r="M696" s="208" t="s">
        <v>4961</v>
      </c>
      <c r="N696" s="207">
        <v>1</v>
      </c>
      <c r="O696" s="231">
        <v>236777</v>
      </c>
      <c r="P696" s="210">
        <f t="shared" si="82"/>
        <v>38450</v>
      </c>
      <c r="Q696" s="210">
        <f t="shared" ca="1" si="88"/>
        <v>44376</v>
      </c>
      <c r="R696" s="284">
        <f t="shared" ca="1" si="83"/>
        <v>16</v>
      </c>
      <c r="S696" s="203">
        <v>1601101403732</v>
      </c>
      <c r="T696" s="207" t="s">
        <v>6409</v>
      </c>
      <c r="U696" s="207" t="s">
        <v>5227</v>
      </c>
      <c r="V696" s="207"/>
      <c r="X696" s="199">
        <v>1</v>
      </c>
    </row>
    <row r="697" spans="1:25" s="199" customFormat="1" x14ac:dyDescent="0.3">
      <c r="A697" s="207">
        <v>696</v>
      </c>
      <c r="B697" s="207">
        <v>5</v>
      </c>
      <c r="C697" s="207">
        <v>2</v>
      </c>
      <c r="D697" s="207">
        <v>7</v>
      </c>
      <c r="E697" s="207">
        <v>19282</v>
      </c>
      <c r="F697" s="208" t="str">
        <f t="shared" ca="1" si="87"/>
        <v>นาย</v>
      </c>
      <c r="G697" s="208" t="s">
        <v>4141</v>
      </c>
      <c r="H697" s="208" t="s">
        <v>1772</v>
      </c>
      <c r="I697" s="208" t="str">
        <f t="shared" ca="1" si="80"/>
        <v>นายปรมินทร์  สืบทายาท</v>
      </c>
      <c r="J697" s="208" t="str">
        <f t="shared" si="81"/>
        <v>Mr.Poramin  Suepthayat</v>
      </c>
      <c r="K697" s="207" t="str">
        <f t="shared" si="86"/>
        <v>Mr.</v>
      </c>
      <c r="L697" s="208" t="s">
        <v>4718</v>
      </c>
      <c r="M697" s="208" t="s">
        <v>2034</v>
      </c>
      <c r="N697" s="207">
        <v>1</v>
      </c>
      <c r="O697" s="231">
        <v>236510</v>
      </c>
      <c r="P697" s="210">
        <f t="shared" si="82"/>
        <v>38184</v>
      </c>
      <c r="Q697" s="210">
        <f t="shared" ca="1" si="88"/>
        <v>44376</v>
      </c>
      <c r="R697" s="284">
        <f t="shared" ca="1" si="83"/>
        <v>16</v>
      </c>
      <c r="S697" s="203">
        <v>1609900703645</v>
      </c>
      <c r="T697" s="213" t="s">
        <v>6411</v>
      </c>
      <c r="U697" s="207" t="s">
        <v>5237</v>
      </c>
      <c r="V697" s="207"/>
      <c r="X697" s="199">
        <v>1</v>
      </c>
    </row>
    <row r="698" spans="1:25" x14ac:dyDescent="0.3">
      <c r="A698" s="207">
        <v>697</v>
      </c>
      <c r="B698" s="207">
        <v>5</v>
      </c>
      <c r="C698" s="207">
        <v>2</v>
      </c>
      <c r="D698" s="207">
        <v>8</v>
      </c>
      <c r="E698" s="207">
        <v>19283</v>
      </c>
      <c r="F698" s="208" t="str">
        <f t="shared" ca="1" si="87"/>
        <v>นาย</v>
      </c>
      <c r="G698" s="208" t="s">
        <v>4145</v>
      </c>
      <c r="H698" s="208" t="s">
        <v>4123</v>
      </c>
      <c r="I698" s="208" t="str">
        <f t="shared" ca="1" si="80"/>
        <v>นายสิทธิเดช  แสนคูณ</v>
      </c>
      <c r="J698" s="208" t="str">
        <f t="shared" si="81"/>
        <v>Mr.Sitthidet  Saenkhun</v>
      </c>
      <c r="K698" s="207" t="str">
        <f t="shared" si="86"/>
        <v>Mr.</v>
      </c>
      <c r="L698" s="208" t="s">
        <v>4719</v>
      </c>
      <c r="M698" s="208" t="s">
        <v>4962</v>
      </c>
      <c r="N698" s="207">
        <v>1</v>
      </c>
      <c r="O698" s="231">
        <v>236615</v>
      </c>
      <c r="P698" s="210">
        <f t="shared" si="82"/>
        <v>38289</v>
      </c>
      <c r="Q698" s="210">
        <f t="shared" ca="1" si="88"/>
        <v>44376</v>
      </c>
      <c r="R698" s="284">
        <f t="shared" ca="1" si="83"/>
        <v>16</v>
      </c>
      <c r="S698" s="203">
        <v>1600101971730</v>
      </c>
      <c r="T698" s="207" t="s">
        <v>6409</v>
      </c>
      <c r="U698" s="207" t="s">
        <v>5227</v>
      </c>
      <c r="W698" s="199"/>
      <c r="X698" s="199">
        <v>1</v>
      </c>
      <c r="Y698" s="199"/>
    </row>
    <row r="699" spans="1:25" s="199" customFormat="1" x14ac:dyDescent="0.3">
      <c r="A699" s="207">
        <v>698</v>
      </c>
      <c r="B699" s="207">
        <v>5</v>
      </c>
      <c r="C699" s="207">
        <v>2</v>
      </c>
      <c r="D699" s="207">
        <v>9</v>
      </c>
      <c r="E699" s="207">
        <v>19296</v>
      </c>
      <c r="F699" s="208" t="str">
        <f t="shared" ca="1" si="87"/>
        <v>นาย</v>
      </c>
      <c r="G699" s="208" t="s">
        <v>4505</v>
      </c>
      <c r="H699" s="208" t="s">
        <v>4506</v>
      </c>
      <c r="I699" s="208" t="str">
        <f t="shared" ca="1" si="80"/>
        <v>นายจิตติพงษ์  หาญประเสริฐ</v>
      </c>
      <c r="J699" s="208" t="str">
        <f t="shared" si="81"/>
        <v>Mr.Chittiphong  Hanprasoet</v>
      </c>
      <c r="K699" s="207" t="str">
        <f t="shared" si="86"/>
        <v>Mr.</v>
      </c>
      <c r="L699" s="208" t="s">
        <v>4720</v>
      </c>
      <c r="M699" s="208" t="s">
        <v>4963</v>
      </c>
      <c r="N699" s="207">
        <v>1</v>
      </c>
      <c r="O699" s="231">
        <v>236624</v>
      </c>
      <c r="P699" s="210">
        <f t="shared" si="82"/>
        <v>38298</v>
      </c>
      <c r="Q699" s="210">
        <f t="shared" ca="1" si="88"/>
        <v>44376</v>
      </c>
      <c r="R699" s="284">
        <f t="shared" ca="1" si="83"/>
        <v>16</v>
      </c>
      <c r="S699" s="203">
        <v>1480501304619</v>
      </c>
      <c r="T699" s="207" t="s">
        <v>6409</v>
      </c>
      <c r="U699" s="207" t="s">
        <v>5227</v>
      </c>
      <c r="V699" s="207"/>
      <c r="X699" s="199">
        <v>1</v>
      </c>
    </row>
    <row r="700" spans="1:25" s="199" customFormat="1" x14ac:dyDescent="0.3">
      <c r="A700" s="207">
        <v>699</v>
      </c>
      <c r="B700" s="207">
        <v>5</v>
      </c>
      <c r="C700" s="207">
        <v>2</v>
      </c>
      <c r="D700" s="207">
        <v>10</v>
      </c>
      <c r="E700" s="207">
        <v>19338</v>
      </c>
      <c r="F700" s="208" t="str">
        <f t="shared" ca="1" si="87"/>
        <v>นาย</v>
      </c>
      <c r="G700" s="208" t="s">
        <v>299</v>
      </c>
      <c r="H700" s="208" t="s">
        <v>4308</v>
      </c>
      <c r="I700" s="208" t="str">
        <f t="shared" ca="1" si="80"/>
        <v>นายธนากร  โกศัลวิตร์</v>
      </c>
      <c r="J700" s="208" t="str">
        <f t="shared" si="81"/>
        <v>Mr.Thanakon  Kosanwi</v>
      </c>
      <c r="K700" s="207" t="str">
        <f t="shared" si="86"/>
        <v>Mr.</v>
      </c>
      <c r="L700" s="208" t="s">
        <v>2580</v>
      </c>
      <c r="M700" s="208" t="s">
        <v>4964</v>
      </c>
      <c r="N700" s="207">
        <v>1</v>
      </c>
      <c r="O700" s="231">
        <v>236704</v>
      </c>
      <c r="P700" s="210">
        <f t="shared" si="82"/>
        <v>38378</v>
      </c>
      <c r="Q700" s="210">
        <f t="shared" ca="1" si="88"/>
        <v>44376</v>
      </c>
      <c r="R700" s="284">
        <f t="shared" ca="1" si="83"/>
        <v>16</v>
      </c>
      <c r="S700" s="203">
        <v>1309903222047</v>
      </c>
      <c r="T700" s="207" t="s">
        <v>6409</v>
      </c>
      <c r="U700" s="207" t="s">
        <v>5227</v>
      </c>
      <c r="V700" s="207"/>
      <c r="X700" s="199">
        <v>1</v>
      </c>
    </row>
    <row r="701" spans="1:25" s="199" customFormat="1" x14ac:dyDescent="0.3">
      <c r="A701" s="207">
        <v>700</v>
      </c>
      <c r="B701" s="207">
        <v>5</v>
      </c>
      <c r="C701" s="207">
        <v>2</v>
      </c>
      <c r="D701" s="207">
        <v>11</v>
      </c>
      <c r="E701" s="207">
        <v>18011</v>
      </c>
      <c r="F701" s="208" t="str">
        <f t="shared" ca="1" si="87"/>
        <v>นางสาว</v>
      </c>
      <c r="G701" s="208" t="s">
        <v>2364</v>
      </c>
      <c r="H701" s="208" t="s">
        <v>2286</v>
      </c>
      <c r="I701" s="208" t="str">
        <f t="shared" ca="1" si="80"/>
        <v>นางสาวมาริษา  แสงงาม</v>
      </c>
      <c r="J701" s="208" t="str">
        <f t="shared" si="81"/>
        <v>Ms.Marisa  Saengngam</v>
      </c>
      <c r="K701" s="207" t="str">
        <f t="shared" si="86"/>
        <v>Ms.</v>
      </c>
      <c r="L701" s="208" t="s">
        <v>2636</v>
      </c>
      <c r="M701" s="208" t="s">
        <v>2748</v>
      </c>
      <c r="N701" s="207">
        <v>2</v>
      </c>
      <c r="O701" s="231">
        <v>236131</v>
      </c>
      <c r="P701" s="210">
        <f t="shared" si="82"/>
        <v>37804</v>
      </c>
      <c r="Q701" s="210">
        <f t="shared" ca="1" si="88"/>
        <v>44376</v>
      </c>
      <c r="R701" s="284">
        <f t="shared" ca="1" si="83"/>
        <v>17</v>
      </c>
      <c r="S701" s="203">
        <v>1609900604523</v>
      </c>
      <c r="T701" s="207" t="s">
        <v>6500</v>
      </c>
      <c r="U701" s="207" t="s">
        <v>5228</v>
      </c>
      <c r="V701" s="207"/>
      <c r="X701" s="199">
        <v>1</v>
      </c>
    </row>
    <row r="702" spans="1:25" s="199" customFormat="1" x14ac:dyDescent="0.3">
      <c r="A702" s="207">
        <v>701</v>
      </c>
      <c r="B702" s="207">
        <v>5</v>
      </c>
      <c r="C702" s="207">
        <v>2</v>
      </c>
      <c r="D702" s="207">
        <v>12</v>
      </c>
      <c r="E702" s="207">
        <v>18234</v>
      </c>
      <c r="F702" s="208" t="str">
        <f t="shared" ca="1" si="87"/>
        <v>นางสาว</v>
      </c>
      <c r="G702" s="208" t="s">
        <v>4462</v>
      </c>
      <c r="H702" s="208" t="s">
        <v>4133</v>
      </c>
      <c r="I702" s="208" t="str">
        <f t="shared" ca="1" si="80"/>
        <v>นางสาวยลรดา  เชยจันทร์</v>
      </c>
      <c r="J702" s="208" t="str">
        <f t="shared" si="81"/>
        <v>Ms.Yonrada  Choeichan</v>
      </c>
      <c r="K702" s="207" t="str">
        <f t="shared" si="86"/>
        <v>Ms.</v>
      </c>
      <c r="L702" s="208" t="s">
        <v>4721</v>
      </c>
      <c r="M702" s="208" t="s">
        <v>4965</v>
      </c>
      <c r="N702" s="207">
        <v>2</v>
      </c>
      <c r="O702" s="231">
        <v>236177</v>
      </c>
      <c r="P702" s="210">
        <f t="shared" si="82"/>
        <v>37850</v>
      </c>
      <c r="Q702" s="210">
        <f t="shared" ca="1" si="88"/>
        <v>44376</v>
      </c>
      <c r="R702" s="284">
        <f t="shared" ca="1" si="83"/>
        <v>17</v>
      </c>
      <c r="S702" s="203">
        <v>1600200078618</v>
      </c>
      <c r="T702" s="207" t="s">
        <v>6409</v>
      </c>
      <c r="U702" s="207" t="s">
        <v>5227</v>
      </c>
      <c r="V702" s="207"/>
      <c r="X702" s="199">
        <v>1</v>
      </c>
    </row>
    <row r="703" spans="1:25" s="199" customFormat="1" x14ac:dyDescent="0.3">
      <c r="A703" s="207">
        <v>702</v>
      </c>
      <c r="B703" s="207">
        <v>5</v>
      </c>
      <c r="C703" s="207">
        <v>2</v>
      </c>
      <c r="D703" s="207">
        <v>13</v>
      </c>
      <c r="E703" s="207">
        <v>18259</v>
      </c>
      <c r="F703" s="208" t="str">
        <f t="shared" ca="1" si="87"/>
        <v>นางสาว</v>
      </c>
      <c r="G703" s="208" t="s">
        <v>4159</v>
      </c>
      <c r="H703" s="208" t="s">
        <v>3853</v>
      </c>
      <c r="I703" s="208" t="str">
        <f t="shared" ca="1" si="80"/>
        <v>นางสาวณัฐนันทพร  ต่วนชะเอม</v>
      </c>
      <c r="J703" s="208" t="str">
        <f t="shared" si="81"/>
        <v>Ms.Natthananthaphon  Tuancha-Em</v>
      </c>
      <c r="K703" s="207" t="str">
        <f t="shared" si="86"/>
        <v>Ms.</v>
      </c>
      <c r="L703" s="208" t="s">
        <v>4722</v>
      </c>
      <c r="M703" s="208" t="s">
        <v>4851</v>
      </c>
      <c r="N703" s="207">
        <v>2</v>
      </c>
      <c r="O703" s="231">
        <v>236177</v>
      </c>
      <c r="P703" s="210">
        <f t="shared" si="82"/>
        <v>37850</v>
      </c>
      <c r="Q703" s="210">
        <f t="shared" ca="1" si="88"/>
        <v>44376</v>
      </c>
      <c r="R703" s="284">
        <f t="shared" ca="1" si="83"/>
        <v>17</v>
      </c>
      <c r="S703" s="203">
        <v>1609900737035</v>
      </c>
      <c r="T703" s="207" t="s">
        <v>6409</v>
      </c>
      <c r="U703" s="207" t="s">
        <v>5227</v>
      </c>
      <c r="V703" s="207"/>
      <c r="X703" s="199">
        <v>1</v>
      </c>
    </row>
    <row r="704" spans="1:25" s="199" customFormat="1" x14ac:dyDescent="0.3">
      <c r="A704" s="207">
        <v>703</v>
      </c>
      <c r="B704" s="207">
        <v>5</v>
      </c>
      <c r="C704" s="207">
        <v>2</v>
      </c>
      <c r="D704" s="207">
        <v>14</v>
      </c>
      <c r="E704" s="207">
        <v>18260</v>
      </c>
      <c r="F704" s="208" t="str">
        <f t="shared" ca="1" si="87"/>
        <v>นางสาว</v>
      </c>
      <c r="G704" s="208" t="s">
        <v>4152</v>
      </c>
      <c r="H704" s="208" t="s">
        <v>4132</v>
      </c>
      <c r="I704" s="208" t="str">
        <f t="shared" ca="1" si="80"/>
        <v>นางสาวนุศรา  จุลมาตร</v>
      </c>
      <c r="J704" s="208" t="str">
        <f t="shared" si="81"/>
        <v>Ms.Nusara  Chunlamat</v>
      </c>
      <c r="K704" s="207" t="str">
        <f t="shared" si="86"/>
        <v>Ms.</v>
      </c>
      <c r="L704" s="208" t="s">
        <v>4723</v>
      </c>
      <c r="M704" s="208" t="s">
        <v>4966</v>
      </c>
      <c r="N704" s="207">
        <v>2</v>
      </c>
      <c r="O704" s="231">
        <v>236323</v>
      </c>
      <c r="P704" s="210">
        <f t="shared" si="82"/>
        <v>37996</v>
      </c>
      <c r="Q704" s="210">
        <f t="shared" ca="1" si="88"/>
        <v>44376</v>
      </c>
      <c r="R704" s="284">
        <f t="shared" ca="1" si="83"/>
        <v>17</v>
      </c>
      <c r="S704" s="203">
        <v>1600200119071</v>
      </c>
      <c r="T704" s="207" t="s">
        <v>6409</v>
      </c>
      <c r="U704" s="207" t="s">
        <v>5227</v>
      </c>
      <c r="V704" s="207"/>
      <c r="X704" s="199">
        <v>1</v>
      </c>
    </row>
    <row r="705" spans="1:25" s="199" customFormat="1" x14ac:dyDescent="0.3">
      <c r="A705" s="207">
        <v>704</v>
      </c>
      <c r="B705" s="207">
        <v>5</v>
      </c>
      <c r="C705" s="207">
        <v>2</v>
      </c>
      <c r="D705" s="207">
        <v>15</v>
      </c>
      <c r="E705" s="207">
        <v>18261</v>
      </c>
      <c r="F705" s="208" t="str">
        <f t="shared" ca="1" si="87"/>
        <v>นางสาว</v>
      </c>
      <c r="G705" s="208" t="s">
        <v>4154</v>
      </c>
      <c r="H705" s="208" t="s">
        <v>3800</v>
      </c>
      <c r="I705" s="208" t="str">
        <f t="shared" ca="1" si="80"/>
        <v>นางสาวปาณรวี  ทัพชุมพล</v>
      </c>
      <c r="J705" s="208" t="str">
        <f t="shared" si="81"/>
        <v>Ms.Panarawi  Thapchumphon</v>
      </c>
      <c r="K705" s="207" t="str">
        <f t="shared" ref="K705:K735" si="89">IF(N705=1,"Mr.","Ms.")</f>
        <v>Ms.</v>
      </c>
      <c r="L705" s="208" t="s">
        <v>4724</v>
      </c>
      <c r="M705" s="208" t="s">
        <v>4836</v>
      </c>
      <c r="N705" s="207">
        <v>2</v>
      </c>
      <c r="O705" s="231">
        <v>236486</v>
      </c>
      <c r="P705" s="210">
        <f t="shared" si="82"/>
        <v>38160</v>
      </c>
      <c r="Q705" s="210">
        <f t="shared" ca="1" si="88"/>
        <v>44376</v>
      </c>
      <c r="R705" s="284">
        <f t="shared" ca="1" si="83"/>
        <v>17</v>
      </c>
      <c r="S705" s="203">
        <v>1601101395373</v>
      </c>
      <c r="T705" s="207" t="s">
        <v>6409</v>
      </c>
      <c r="U705" s="207" t="s">
        <v>5227</v>
      </c>
      <c r="V705" s="207"/>
      <c r="X705" s="199">
        <v>1</v>
      </c>
    </row>
    <row r="706" spans="1:25" s="199" customFormat="1" x14ac:dyDescent="0.3">
      <c r="A706" s="207">
        <v>705</v>
      </c>
      <c r="B706" s="207">
        <v>5</v>
      </c>
      <c r="C706" s="207">
        <v>2</v>
      </c>
      <c r="D706" s="207">
        <v>16</v>
      </c>
      <c r="E706" s="207">
        <v>18264</v>
      </c>
      <c r="F706" s="208" t="str">
        <f t="shared" ca="1" si="87"/>
        <v>นางสาว</v>
      </c>
      <c r="G706" s="208" t="s">
        <v>4155</v>
      </c>
      <c r="H706" s="208" t="s">
        <v>4135</v>
      </c>
      <c r="I706" s="208" t="str">
        <f t="shared" ca="1" si="80"/>
        <v>นางสาววัฒนี  พุฒจรูญ</v>
      </c>
      <c r="J706" s="208" t="str">
        <f t="shared" si="81"/>
        <v>Ms.Watthani  Phutcharun</v>
      </c>
      <c r="K706" s="207" t="str">
        <f t="shared" si="89"/>
        <v>Ms.</v>
      </c>
      <c r="L706" s="208" t="s">
        <v>4725</v>
      </c>
      <c r="M706" s="208" t="s">
        <v>4967</v>
      </c>
      <c r="N706" s="207">
        <v>2</v>
      </c>
      <c r="O706" s="231">
        <v>236730</v>
      </c>
      <c r="P706" s="210">
        <f t="shared" si="82"/>
        <v>38404</v>
      </c>
      <c r="Q706" s="210">
        <f t="shared" ca="1" si="88"/>
        <v>44376</v>
      </c>
      <c r="R706" s="284">
        <f t="shared" ca="1" si="83"/>
        <v>16</v>
      </c>
      <c r="S706" s="203">
        <v>1600101978602</v>
      </c>
      <c r="T706" s="207" t="s">
        <v>6409</v>
      </c>
      <c r="U706" s="207" t="s">
        <v>5227</v>
      </c>
      <c r="V706" s="207"/>
      <c r="X706" s="199">
        <v>1</v>
      </c>
    </row>
    <row r="707" spans="1:25" s="199" customFormat="1" x14ac:dyDescent="0.3">
      <c r="A707" s="207">
        <v>706</v>
      </c>
      <c r="B707" s="207">
        <v>5</v>
      </c>
      <c r="C707" s="207">
        <v>2</v>
      </c>
      <c r="D707" s="207">
        <v>17</v>
      </c>
      <c r="E707" s="207">
        <v>18265</v>
      </c>
      <c r="F707" s="208" t="str">
        <f t="shared" ca="1" si="87"/>
        <v>นางสาว</v>
      </c>
      <c r="G707" s="208" t="s">
        <v>4248</v>
      </c>
      <c r="H707" s="208" t="s">
        <v>398</v>
      </c>
      <c r="I707" s="208" t="str">
        <f t="shared" ca="1" si="80"/>
        <v>นางสาวศรุตา  สังข์เหม</v>
      </c>
      <c r="J707" s="208" t="str">
        <f t="shared" si="81"/>
        <v>Ms.Suta  Sanghem</v>
      </c>
      <c r="K707" s="207" t="str">
        <f t="shared" si="89"/>
        <v>Ms.</v>
      </c>
      <c r="L707" s="208" t="s">
        <v>4726</v>
      </c>
      <c r="M707" s="208" t="s">
        <v>1935</v>
      </c>
      <c r="N707" s="207">
        <v>2</v>
      </c>
      <c r="O707" s="231">
        <v>236730</v>
      </c>
      <c r="P707" s="210">
        <f t="shared" si="82"/>
        <v>38404</v>
      </c>
      <c r="Q707" s="210">
        <f t="shared" ca="1" si="88"/>
        <v>44376</v>
      </c>
      <c r="R707" s="284">
        <f t="shared" ca="1" si="83"/>
        <v>16</v>
      </c>
      <c r="S707" s="203">
        <v>1609900732343</v>
      </c>
      <c r="T707" s="207" t="s">
        <v>6500</v>
      </c>
      <c r="U707" s="207" t="s">
        <v>5228</v>
      </c>
      <c r="V707" s="207"/>
      <c r="X707" s="199">
        <v>1</v>
      </c>
    </row>
    <row r="708" spans="1:25" s="199" customFormat="1" x14ac:dyDescent="0.3">
      <c r="A708" s="207">
        <v>707</v>
      </c>
      <c r="B708" s="207">
        <v>5</v>
      </c>
      <c r="C708" s="207">
        <v>2</v>
      </c>
      <c r="D708" s="207">
        <v>18</v>
      </c>
      <c r="E708" s="207">
        <v>18291</v>
      </c>
      <c r="F708" s="208" t="str">
        <f t="shared" ca="1" si="87"/>
        <v>นางสาว</v>
      </c>
      <c r="G708" s="208" t="s">
        <v>4151</v>
      </c>
      <c r="H708" s="208" t="s">
        <v>4131</v>
      </c>
      <c r="I708" s="208" t="str">
        <f t="shared" ref="I708:I770" ca="1" si="90">F708&amp;G708&amp;"  "&amp;H708</f>
        <v>นางสาวชวัลลักษณ์  หอมสุวรรณ์</v>
      </c>
      <c r="J708" s="208" t="str">
        <f t="shared" ref="J708:J770" si="91">K708&amp;L708&amp;"  "&amp;M708</f>
        <v>Ms.Chawanlak  Homsuwan</v>
      </c>
      <c r="K708" s="207" t="str">
        <f t="shared" si="89"/>
        <v>Ms.</v>
      </c>
      <c r="L708" s="208" t="s">
        <v>4727</v>
      </c>
      <c r="M708" s="208" t="s">
        <v>4968</v>
      </c>
      <c r="N708" s="207">
        <v>2</v>
      </c>
      <c r="O708" s="231">
        <v>236521</v>
      </c>
      <c r="P708" s="210">
        <f t="shared" ref="P708:P770" si="92">DATE(YEAR(O708)-543,MONTH(O708),DAY(O708))</f>
        <v>38195</v>
      </c>
      <c r="Q708" s="210">
        <f t="shared" ca="1" si="88"/>
        <v>44376</v>
      </c>
      <c r="R708" s="284">
        <f t="shared" ref="R708:R770" ca="1" si="93">DATEDIF(P708,Q708,"Y")</f>
        <v>16</v>
      </c>
      <c r="S708" s="203">
        <v>1658700013776</v>
      </c>
      <c r="T708" s="213" t="s">
        <v>6410</v>
      </c>
      <c r="U708" s="207" t="s">
        <v>5238</v>
      </c>
      <c r="V708" s="207"/>
      <c r="X708" s="199">
        <v>1</v>
      </c>
    </row>
    <row r="709" spans="1:25" s="199" customFormat="1" x14ac:dyDescent="0.3">
      <c r="A709" s="207">
        <v>708</v>
      </c>
      <c r="B709" s="207">
        <v>5</v>
      </c>
      <c r="C709" s="207">
        <v>2</v>
      </c>
      <c r="D709" s="207">
        <v>19</v>
      </c>
      <c r="E709" s="207">
        <v>18292</v>
      </c>
      <c r="F709" s="208" t="str">
        <f t="shared" ca="1" si="87"/>
        <v>นางสาว</v>
      </c>
      <c r="G709" s="208" t="s">
        <v>4056</v>
      </c>
      <c r="H709" s="208" t="s">
        <v>4028</v>
      </c>
      <c r="I709" s="208" t="str">
        <f t="shared" ca="1" si="90"/>
        <v>นางสาวญาณภัทร  ถวัลย์เวช</v>
      </c>
      <c r="J709" s="208" t="str">
        <f t="shared" si="91"/>
        <v>Ms.Yanphat  Thawanwet</v>
      </c>
      <c r="K709" s="207" t="str">
        <f t="shared" si="89"/>
        <v>Ms.</v>
      </c>
      <c r="L709" s="208" t="s">
        <v>4728</v>
      </c>
      <c r="M709" s="208" t="s">
        <v>4969</v>
      </c>
      <c r="N709" s="207">
        <v>2</v>
      </c>
      <c r="O709" s="231">
        <v>236521</v>
      </c>
      <c r="P709" s="210">
        <f t="shared" si="92"/>
        <v>38195</v>
      </c>
      <c r="Q709" s="210">
        <f t="shared" ca="1" si="88"/>
        <v>44376</v>
      </c>
      <c r="R709" s="284">
        <f t="shared" ca="1" si="93"/>
        <v>16</v>
      </c>
      <c r="S709" s="203">
        <v>1139600313692</v>
      </c>
      <c r="T709" s="207" t="s">
        <v>6409</v>
      </c>
      <c r="U709" s="207" t="s">
        <v>5227</v>
      </c>
      <c r="V709" s="207"/>
      <c r="X709" s="199">
        <v>1</v>
      </c>
    </row>
    <row r="710" spans="1:25" s="199" customFormat="1" x14ac:dyDescent="0.3">
      <c r="A710" s="207">
        <v>709</v>
      </c>
      <c r="B710" s="207">
        <v>5</v>
      </c>
      <c r="C710" s="207">
        <v>2</v>
      </c>
      <c r="D710" s="207">
        <v>20</v>
      </c>
      <c r="E710" s="207">
        <v>18301</v>
      </c>
      <c r="F710" s="208" t="str">
        <f t="shared" ca="1" si="87"/>
        <v>นางสาว</v>
      </c>
      <c r="G710" s="208" t="s">
        <v>4158</v>
      </c>
      <c r="H710" s="208" t="s">
        <v>3926</v>
      </c>
      <c r="I710" s="208" t="str">
        <f t="shared" ca="1" si="90"/>
        <v>นางสาวสุธิดา  เฉียดแหลม</v>
      </c>
      <c r="J710" s="208" t="str">
        <f t="shared" si="91"/>
        <v>Ms.Suthida  Chiatlaem</v>
      </c>
      <c r="K710" s="207" t="str">
        <f t="shared" si="89"/>
        <v>Ms.</v>
      </c>
      <c r="L710" s="208" t="s">
        <v>4729</v>
      </c>
      <c r="M710" s="208" t="s">
        <v>4897</v>
      </c>
      <c r="N710" s="207">
        <v>2</v>
      </c>
      <c r="O710" s="231">
        <v>236726</v>
      </c>
      <c r="P710" s="210">
        <f t="shared" si="92"/>
        <v>38400</v>
      </c>
      <c r="Q710" s="210">
        <f t="shared" ca="1" si="88"/>
        <v>44376</v>
      </c>
      <c r="R710" s="284">
        <f t="shared" ca="1" si="93"/>
        <v>16</v>
      </c>
      <c r="S710" s="203">
        <v>1609900728940</v>
      </c>
      <c r="T710" s="207" t="s">
        <v>6409</v>
      </c>
      <c r="U710" s="207" t="s">
        <v>5227</v>
      </c>
      <c r="V710" s="207"/>
      <c r="X710" s="199">
        <v>1</v>
      </c>
    </row>
    <row r="711" spans="1:25" s="199" customFormat="1" x14ac:dyDescent="0.3">
      <c r="A711" s="207">
        <v>710</v>
      </c>
      <c r="B711" s="207">
        <v>5</v>
      </c>
      <c r="C711" s="207">
        <v>2</v>
      </c>
      <c r="D711" s="207">
        <v>21</v>
      </c>
      <c r="E711" s="207">
        <v>19285</v>
      </c>
      <c r="F711" s="208" t="str">
        <f t="shared" ca="1" si="87"/>
        <v>นางสาว</v>
      </c>
      <c r="G711" s="208" t="s">
        <v>4149</v>
      </c>
      <c r="H711" s="208" t="s">
        <v>4129</v>
      </c>
      <c r="I711" s="208" t="str">
        <f t="shared" ca="1" si="90"/>
        <v>นางสาวธันวาภรณ์  สาสนันท์</v>
      </c>
      <c r="J711" s="208" t="str">
        <f t="shared" si="91"/>
        <v>Ms.Thanwaphon  Sasanan</v>
      </c>
      <c r="K711" s="207" t="str">
        <f t="shared" si="89"/>
        <v>Ms.</v>
      </c>
      <c r="L711" s="208" t="s">
        <v>4730</v>
      </c>
      <c r="M711" s="208" t="s">
        <v>4970</v>
      </c>
      <c r="N711" s="207">
        <v>2</v>
      </c>
      <c r="O711" s="231">
        <v>236654</v>
      </c>
      <c r="P711" s="210">
        <f t="shared" si="92"/>
        <v>38328</v>
      </c>
      <c r="Q711" s="210">
        <f t="shared" ca="1" si="88"/>
        <v>44376</v>
      </c>
      <c r="R711" s="284">
        <f t="shared" ca="1" si="93"/>
        <v>16</v>
      </c>
      <c r="S711" s="203">
        <v>1600101974542</v>
      </c>
      <c r="T711" s="213" t="s">
        <v>6412</v>
      </c>
      <c r="U711" s="207" t="s">
        <v>5239</v>
      </c>
      <c r="V711" s="207"/>
      <c r="X711" s="199">
        <v>1</v>
      </c>
    </row>
    <row r="712" spans="1:25" s="199" customFormat="1" x14ac:dyDescent="0.3">
      <c r="A712" s="207">
        <v>711</v>
      </c>
      <c r="B712" s="207">
        <v>5</v>
      </c>
      <c r="C712" s="207">
        <v>2</v>
      </c>
      <c r="D712" s="207">
        <v>22</v>
      </c>
      <c r="E712" s="207">
        <v>19287</v>
      </c>
      <c r="F712" s="208" t="str">
        <f t="shared" ca="1" si="87"/>
        <v>นางสาว</v>
      </c>
      <c r="G712" s="208" t="s">
        <v>2038</v>
      </c>
      <c r="H712" s="208" t="s">
        <v>4134</v>
      </c>
      <c r="I712" s="208" t="str">
        <f t="shared" ca="1" si="90"/>
        <v>นางสาวภคพร  ศรีเพ็ชร์</v>
      </c>
      <c r="J712" s="208" t="str">
        <f t="shared" si="91"/>
        <v>Ms.Phakhaphon  Siphet</v>
      </c>
      <c r="K712" s="207" t="str">
        <f t="shared" si="89"/>
        <v>Ms.</v>
      </c>
      <c r="L712" s="208" t="s">
        <v>2039</v>
      </c>
      <c r="M712" s="208" t="s">
        <v>4971</v>
      </c>
      <c r="N712" s="207">
        <v>2</v>
      </c>
      <c r="O712" s="231">
        <v>236297</v>
      </c>
      <c r="P712" s="210">
        <f t="shared" si="92"/>
        <v>37970</v>
      </c>
      <c r="Q712" s="210">
        <f t="shared" ca="1" si="88"/>
        <v>44376</v>
      </c>
      <c r="R712" s="284">
        <f t="shared" ca="1" si="93"/>
        <v>17</v>
      </c>
      <c r="S712" s="203">
        <v>1609900623692</v>
      </c>
      <c r="T712" s="207" t="s">
        <v>6409</v>
      </c>
      <c r="U712" s="207" t="s">
        <v>5227</v>
      </c>
      <c r="V712" s="207"/>
      <c r="X712" s="199">
        <v>1</v>
      </c>
    </row>
    <row r="713" spans="1:25" s="199" customFormat="1" x14ac:dyDescent="0.3">
      <c r="A713" s="207">
        <v>712</v>
      </c>
      <c r="B713" s="207">
        <v>5</v>
      </c>
      <c r="C713" s="207">
        <v>2</v>
      </c>
      <c r="D713" s="207">
        <v>23</v>
      </c>
      <c r="E713" s="207">
        <v>19288</v>
      </c>
      <c r="F713" s="208" t="str">
        <f t="shared" ca="1" si="87"/>
        <v>นางสาว</v>
      </c>
      <c r="G713" s="208" t="s">
        <v>4157</v>
      </c>
      <c r="H713" s="208" t="s">
        <v>4137</v>
      </c>
      <c r="I713" s="208" t="str">
        <f t="shared" ca="1" si="90"/>
        <v>นางสาวลลิดา  เพ็ชรชนะ</v>
      </c>
      <c r="J713" s="208" t="str">
        <f t="shared" si="91"/>
        <v>Ms.Lalida  Phetchana</v>
      </c>
      <c r="K713" s="207" t="str">
        <f t="shared" si="89"/>
        <v>Ms.</v>
      </c>
      <c r="L713" s="208" t="s">
        <v>4731</v>
      </c>
      <c r="M713" s="208" t="s">
        <v>4972</v>
      </c>
      <c r="N713" s="207">
        <v>2</v>
      </c>
      <c r="O713" s="231">
        <v>236473</v>
      </c>
      <c r="P713" s="210">
        <f t="shared" si="92"/>
        <v>38147</v>
      </c>
      <c r="Q713" s="210">
        <f t="shared" ca="1" si="88"/>
        <v>44376</v>
      </c>
      <c r="R713" s="284">
        <f t="shared" ca="1" si="93"/>
        <v>17</v>
      </c>
      <c r="S713" s="203">
        <v>1609900699478</v>
      </c>
      <c r="T713" s="207" t="s">
        <v>6409</v>
      </c>
      <c r="U713" s="207" t="s">
        <v>5227</v>
      </c>
      <c r="V713" s="207"/>
      <c r="X713" s="199">
        <v>1</v>
      </c>
    </row>
    <row r="714" spans="1:25" s="199" customFormat="1" x14ac:dyDescent="0.3">
      <c r="A714" s="207">
        <v>713</v>
      </c>
      <c r="B714" s="207">
        <v>5</v>
      </c>
      <c r="C714" s="207">
        <v>2</v>
      </c>
      <c r="D714" s="207">
        <v>24</v>
      </c>
      <c r="E714" s="207">
        <v>19289</v>
      </c>
      <c r="F714" s="208" t="str">
        <f t="shared" ca="1" si="87"/>
        <v>นางสาว</v>
      </c>
      <c r="G714" s="208" t="s">
        <v>4146</v>
      </c>
      <c r="H714" s="208" t="s">
        <v>4125</v>
      </c>
      <c r="I714" s="208" t="str">
        <f t="shared" ca="1" si="90"/>
        <v>นางสาววิลาวรรณ  โตสงคราม</v>
      </c>
      <c r="J714" s="208" t="str">
        <f t="shared" si="91"/>
        <v>Ms.Wilawan  Tosongkhram</v>
      </c>
      <c r="K714" s="207" t="str">
        <f t="shared" si="89"/>
        <v>Ms.</v>
      </c>
      <c r="L714" s="208" t="s">
        <v>4732</v>
      </c>
      <c r="M714" s="208" t="s">
        <v>4973</v>
      </c>
      <c r="N714" s="207">
        <v>2</v>
      </c>
      <c r="O714" s="231">
        <v>236130</v>
      </c>
      <c r="P714" s="210">
        <f t="shared" si="92"/>
        <v>37803</v>
      </c>
      <c r="Q714" s="210">
        <f t="shared" ca="1" si="88"/>
        <v>44376</v>
      </c>
      <c r="R714" s="284">
        <f t="shared" ca="1" si="93"/>
        <v>17</v>
      </c>
      <c r="S714" s="203">
        <v>1608800006372</v>
      </c>
      <c r="T714" s="207" t="s">
        <v>6500</v>
      </c>
      <c r="U714" s="207" t="s">
        <v>5228</v>
      </c>
      <c r="V714" s="207"/>
      <c r="X714" s="199">
        <v>1</v>
      </c>
    </row>
    <row r="715" spans="1:25" x14ac:dyDescent="0.3">
      <c r="A715" s="207">
        <v>714</v>
      </c>
      <c r="B715" s="207">
        <v>5</v>
      </c>
      <c r="C715" s="207">
        <v>2</v>
      </c>
      <c r="D715" s="207">
        <v>25</v>
      </c>
      <c r="E715" s="207">
        <v>19290</v>
      </c>
      <c r="F715" s="208" t="str">
        <f t="shared" ca="1" si="87"/>
        <v>นางสาว</v>
      </c>
      <c r="G715" s="208" t="s">
        <v>4147</v>
      </c>
      <c r="H715" s="208" t="s">
        <v>4127</v>
      </c>
      <c r="I715" s="208" t="str">
        <f t="shared" ca="1" si="90"/>
        <v>นางสาวศศิวิมล  พันธศรีภูมิ</v>
      </c>
      <c r="J715" s="208" t="str">
        <f t="shared" si="91"/>
        <v>Ms.Sasiwimon  Phanthasiphum</v>
      </c>
      <c r="K715" s="207" t="str">
        <f t="shared" si="89"/>
        <v>Ms.</v>
      </c>
      <c r="L715" s="208" t="s">
        <v>4733</v>
      </c>
      <c r="M715" s="208" t="s">
        <v>4974</v>
      </c>
      <c r="N715" s="207">
        <v>2</v>
      </c>
      <c r="O715" s="231">
        <v>236644</v>
      </c>
      <c r="P715" s="210">
        <f t="shared" si="92"/>
        <v>38318</v>
      </c>
      <c r="Q715" s="210">
        <f t="shared" ca="1" si="88"/>
        <v>44376</v>
      </c>
      <c r="R715" s="284">
        <f t="shared" ca="1" si="93"/>
        <v>16</v>
      </c>
      <c r="S715" s="203">
        <v>3609900690914</v>
      </c>
      <c r="T715" s="207" t="s">
        <v>6500</v>
      </c>
      <c r="U715" s="207" t="s">
        <v>5228</v>
      </c>
      <c r="W715" s="199"/>
      <c r="X715" s="199">
        <v>1</v>
      </c>
      <c r="Y715" s="199"/>
    </row>
    <row r="716" spans="1:25" x14ac:dyDescent="0.3">
      <c r="A716" s="207">
        <v>715</v>
      </c>
      <c r="B716" s="207">
        <v>5</v>
      </c>
      <c r="C716" s="207">
        <v>2</v>
      </c>
      <c r="D716" s="207">
        <v>26</v>
      </c>
      <c r="E716" s="207">
        <v>19291</v>
      </c>
      <c r="F716" s="208" t="str">
        <f t="shared" ca="1" si="87"/>
        <v>นางสาว</v>
      </c>
      <c r="G716" s="208" t="s">
        <v>4150</v>
      </c>
      <c r="H716" s="208" t="s">
        <v>4130</v>
      </c>
      <c r="I716" s="208" t="str">
        <f t="shared" ca="1" si="90"/>
        <v>นางสาวอรไท  ทองพันชั่ง</v>
      </c>
      <c r="J716" s="208" t="str">
        <f t="shared" si="91"/>
        <v>Ms.Orathai  Thongphanchang</v>
      </c>
      <c r="K716" s="207" t="str">
        <f t="shared" si="89"/>
        <v>Ms.</v>
      </c>
      <c r="L716" s="208" t="s">
        <v>4734</v>
      </c>
      <c r="M716" s="208" t="s">
        <v>4975</v>
      </c>
      <c r="N716" s="207">
        <v>2</v>
      </c>
      <c r="O716" s="231">
        <v>236456</v>
      </c>
      <c r="P716" s="210">
        <f t="shared" si="92"/>
        <v>38130</v>
      </c>
      <c r="Q716" s="210">
        <f t="shared" ca="1" si="88"/>
        <v>44376</v>
      </c>
      <c r="R716" s="284">
        <f t="shared" ca="1" si="93"/>
        <v>17</v>
      </c>
      <c r="S716" s="203">
        <v>1609900697254</v>
      </c>
      <c r="T716" s="207" t="s">
        <v>6409</v>
      </c>
      <c r="U716" s="207" t="s">
        <v>5227</v>
      </c>
      <c r="W716" s="199"/>
      <c r="X716" s="199">
        <v>1</v>
      </c>
      <c r="Y716" s="199"/>
    </row>
    <row r="717" spans="1:25" s="199" customFormat="1" x14ac:dyDescent="0.3">
      <c r="A717" s="207">
        <v>716</v>
      </c>
      <c r="B717" s="207">
        <v>5</v>
      </c>
      <c r="C717" s="207">
        <v>2</v>
      </c>
      <c r="D717" s="207">
        <v>27</v>
      </c>
      <c r="E717" s="207">
        <v>19422</v>
      </c>
      <c r="F717" s="208" t="str">
        <f t="shared" ref="F717:F740" ca="1" si="94">IF(R717&gt;=15,IF(N717=1,"นาย","นางสาว"),IF(N717=1,"เด็กชาย","เด็กหญิง"))</f>
        <v>นางสาว</v>
      </c>
      <c r="G717" s="208" t="s">
        <v>5179</v>
      </c>
      <c r="H717" s="208" t="s">
        <v>5167</v>
      </c>
      <c r="I717" s="208" t="str">
        <f t="shared" ca="1" si="90"/>
        <v>นางสาวมุกรินทร์  สุดสาคร</v>
      </c>
      <c r="J717" s="208" t="str">
        <f t="shared" si="91"/>
        <v>Ms.Moogarin  Sudsakorn</v>
      </c>
      <c r="K717" s="207" t="str">
        <f t="shared" si="89"/>
        <v>Ms.</v>
      </c>
      <c r="L717" s="208" t="s">
        <v>5180</v>
      </c>
      <c r="M717" s="208" t="s">
        <v>5181</v>
      </c>
      <c r="N717" s="207">
        <v>2</v>
      </c>
      <c r="O717" s="231">
        <v>236355</v>
      </c>
      <c r="P717" s="210">
        <f t="shared" si="92"/>
        <v>38028</v>
      </c>
      <c r="Q717" s="210">
        <f t="shared" ref="Q717:Q740" ca="1" si="95">TODAY()</f>
        <v>44376</v>
      </c>
      <c r="R717" s="284">
        <f t="shared" ca="1" si="93"/>
        <v>17</v>
      </c>
      <c r="S717" s="203">
        <v>1649000014959</v>
      </c>
      <c r="T717" s="207" t="s">
        <v>6500</v>
      </c>
      <c r="U717" s="207" t="s">
        <v>5228</v>
      </c>
      <c r="V717" s="207"/>
      <c r="X717" s="199">
        <v>1</v>
      </c>
    </row>
    <row r="718" spans="1:25" s="199" customFormat="1" x14ac:dyDescent="0.3">
      <c r="A718" s="207">
        <v>717</v>
      </c>
      <c r="B718" s="207">
        <v>5</v>
      </c>
      <c r="C718" s="207">
        <v>2</v>
      </c>
      <c r="D718" s="207">
        <v>28</v>
      </c>
      <c r="E718" s="207">
        <v>19435</v>
      </c>
      <c r="F718" s="208" t="str">
        <f t="shared" ca="1" si="94"/>
        <v>นางสาว</v>
      </c>
      <c r="G718" s="208" t="s">
        <v>5245</v>
      </c>
      <c r="H718" s="208" t="s">
        <v>5246</v>
      </c>
      <c r="I718" s="208" t="str">
        <f t="shared" ca="1" si="90"/>
        <v>นางสาวรัมภาพร  ยอดฉัตร</v>
      </c>
      <c r="J718" s="208" t="str">
        <f t="shared" si="91"/>
        <v>Ms.Ramphaporn  Yodchat</v>
      </c>
      <c r="K718" s="207" t="str">
        <f t="shared" si="89"/>
        <v>Ms.</v>
      </c>
      <c r="L718" s="208" t="s">
        <v>5247</v>
      </c>
      <c r="M718" s="208" t="s">
        <v>5248</v>
      </c>
      <c r="N718" s="207">
        <v>2</v>
      </c>
      <c r="O718" s="231">
        <v>236810</v>
      </c>
      <c r="P718" s="210">
        <f t="shared" si="92"/>
        <v>38483</v>
      </c>
      <c r="Q718" s="210">
        <f t="shared" ca="1" si="95"/>
        <v>44376</v>
      </c>
      <c r="R718" s="284">
        <f t="shared" ca="1" si="93"/>
        <v>16</v>
      </c>
      <c r="S718" s="203">
        <v>1629200026055</v>
      </c>
      <c r="T718" s="207" t="s">
        <v>6500</v>
      </c>
      <c r="U718" s="207" t="s">
        <v>5228</v>
      </c>
      <c r="V718" s="207"/>
      <c r="X718" s="199">
        <v>1</v>
      </c>
    </row>
    <row r="719" spans="1:25" s="199" customFormat="1" x14ac:dyDescent="0.3">
      <c r="A719" s="207">
        <v>718</v>
      </c>
      <c r="B719" s="207">
        <v>5</v>
      </c>
      <c r="C719" s="207">
        <v>2</v>
      </c>
      <c r="D719" s="207">
        <v>29</v>
      </c>
      <c r="E719" s="207">
        <v>19436</v>
      </c>
      <c r="F719" s="208" t="str">
        <f t="shared" ca="1" si="94"/>
        <v>นางสาว</v>
      </c>
      <c r="G719" s="208" t="s">
        <v>5249</v>
      </c>
      <c r="H719" s="208" t="s">
        <v>5250</v>
      </c>
      <c r="I719" s="208" t="str">
        <f t="shared" ca="1" si="90"/>
        <v>นางสาวอริสรา  มาน้อย</v>
      </c>
      <c r="J719" s="208" t="str">
        <f t="shared" si="91"/>
        <v>Ms.Arisara  Manoi</v>
      </c>
      <c r="K719" s="207" t="str">
        <f t="shared" si="89"/>
        <v>Ms.</v>
      </c>
      <c r="L719" s="208" t="s">
        <v>2010</v>
      </c>
      <c r="M719" s="208" t="s">
        <v>5251</v>
      </c>
      <c r="N719" s="207">
        <v>2</v>
      </c>
      <c r="O719" s="231">
        <v>236408</v>
      </c>
      <c r="P719" s="210">
        <f t="shared" si="92"/>
        <v>38082</v>
      </c>
      <c r="Q719" s="210">
        <f t="shared" ca="1" si="95"/>
        <v>44376</v>
      </c>
      <c r="R719" s="284">
        <f t="shared" ca="1" si="93"/>
        <v>17</v>
      </c>
      <c r="S719" s="203">
        <v>1629200018435</v>
      </c>
      <c r="T719" s="207" t="s">
        <v>6500</v>
      </c>
      <c r="U719" s="207" t="s">
        <v>5228</v>
      </c>
      <c r="V719" s="207"/>
      <c r="X719" s="199">
        <v>1</v>
      </c>
    </row>
    <row r="720" spans="1:25" s="199" customFormat="1" x14ac:dyDescent="0.3">
      <c r="A720" s="207">
        <v>719</v>
      </c>
      <c r="B720" s="207">
        <v>5</v>
      </c>
      <c r="C720" s="207">
        <v>2</v>
      </c>
      <c r="D720" s="207">
        <v>30</v>
      </c>
      <c r="E720" s="207">
        <v>19704</v>
      </c>
      <c r="F720" s="208" t="str">
        <f t="shared" ca="1" si="94"/>
        <v>นางสาว</v>
      </c>
      <c r="G720" s="208" t="s">
        <v>5859</v>
      </c>
      <c r="H720" s="208" t="s">
        <v>5860</v>
      </c>
      <c r="I720" s="208" t="str">
        <f t="shared" ca="1" si="90"/>
        <v>นางสาวสุริย์วรรณ  ทรงคำเรือง</v>
      </c>
      <c r="J720" s="208" t="str">
        <f t="shared" si="91"/>
        <v>Ms.Suriwan  Songkhamruang</v>
      </c>
      <c r="K720" s="207" t="str">
        <f t="shared" si="89"/>
        <v>Ms.</v>
      </c>
      <c r="L720" s="208" t="s">
        <v>5884</v>
      </c>
      <c r="M720" s="208" t="s">
        <v>5885</v>
      </c>
      <c r="N720" s="207">
        <v>2</v>
      </c>
      <c r="O720" s="231">
        <v>236605</v>
      </c>
      <c r="P720" s="210">
        <f t="shared" si="92"/>
        <v>38279</v>
      </c>
      <c r="Q720" s="210">
        <f t="shared" ca="1" si="95"/>
        <v>44376</v>
      </c>
      <c r="R720" s="284">
        <f t="shared" ca="1" si="93"/>
        <v>16</v>
      </c>
      <c r="S720" s="203">
        <v>1609900714361</v>
      </c>
      <c r="T720" s="207" t="s">
        <v>6409</v>
      </c>
      <c r="U720" s="207" t="s">
        <v>5227</v>
      </c>
      <c r="V720" s="207"/>
      <c r="X720" s="199">
        <v>1</v>
      </c>
    </row>
    <row r="721" spans="1:25" s="199" customFormat="1" x14ac:dyDescent="0.3">
      <c r="A721" s="207">
        <v>720</v>
      </c>
      <c r="B721" s="207">
        <v>5</v>
      </c>
      <c r="C721" s="207">
        <v>3</v>
      </c>
      <c r="D721" s="207">
        <v>1</v>
      </c>
      <c r="E721" s="207">
        <v>18069</v>
      </c>
      <c r="F721" s="208" t="str">
        <f t="shared" ca="1" si="94"/>
        <v>นาย</v>
      </c>
      <c r="G721" s="208" t="s">
        <v>2251</v>
      </c>
      <c r="H721" s="208" t="s">
        <v>2305</v>
      </c>
      <c r="I721" s="208" t="str">
        <f t="shared" ca="1" si="90"/>
        <v>นายจิรศักดิ์  ฟักสี</v>
      </c>
      <c r="J721" s="208" t="str">
        <f t="shared" si="91"/>
        <v>Mr.Chirasak  Faksi</v>
      </c>
      <c r="K721" s="207" t="str">
        <f t="shared" si="89"/>
        <v>Mr.</v>
      </c>
      <c r="L721" s="208" t="s">
        <v>2623</v>
      </c>
      <c r="M721" s="208" t="s">
        <v>2757</v>
      </c>
      <c r="N721" s="207">
        <v>1</v>
      </c>
      <c r="O721" s="231">
        <v>236046</v>
      </c>
      <c r="P721" s="210">
        <f t="shared" si="92"/>
        <v>37719</v>
      </c>
      <c r="Q721" s="210">
        <f t="shared" ca="1" si="95"/>
        <v>44376</v>
      </c>
      <c r="R721" s="284">
        <f t="shared" ca="1" si="93"/>
        <v>18</v>
      </c>
      <c r="S721" s="203">
        <v>1669200003349</v>
      </c>
      <c r="T721" s="207" t="s">
        <v>6498</v>
      </c>
      <c r="U721" s="207" t="s">
        <v>5240</v>
      </c>
      <c r="V721" s="207"/>
      <c r="X721" s="199">
        <v>1</v>
      </c>
    </row>
    <row r="722" spans="1:25" s="199" customFormat="1" x14ac:dyDescent="0.3">
      <c r="A722" s="207">
        <v>721</v>
      </c>
      <c r="B722" s="207">
        <v>5</v>
      </c>
      <c r="C722" s="207">
        <v>3</v>
      </c>
      <c r="D722" s="207">
        <v>2</v>
      </c>
      <c r="E722" s="207">
        <v>18077</v>
      </c>
      <c r="F722" s="208" t="str">
        <f t="shared" ca="1" si="94"/>
        <v>นาย</v>
      </c>
      <c r="G722" s="208" t="s">
        <v>299</v>
      </c>
      <c r="H722" s="208" t="s">
        <v>2317</v>
      </c>
      <c r="I722" s="208" t="str">
        <f t="shared" ca="1" si="90"/>
        <v>นายธนากร  สมานกสิกร</v>
      </c>
      <c r="J722" s="208" t="str">
        <f t="shared" si="91"/>
        <v>Mr.Thanakon  Samankasikon</v>
      </c>
      <c r="K722" s="207" t="str">
        <f t="shared" si="89"/>
        <v>Mr.</v>
      </c>
      <c r="L722" s="208" t="s">
        <v>2580</v>
      </c>
      <c r="M722" s="208" t="s">
        <v>2760</v>
      </c>
      <c r="N722" s="207">
        <v>1</v>
      </c>
      <c r="O722" s="231">
        <v>236215</v>
      </c>
      <c r="P722" s="210">
        <f t="shared" si="92"/>
        <v>37888</v>
      </c>
      <c r="Q722" s="210">
        <f t="shared" ca="1" si="95"/>
        <v>44376</v>
      </c>
      <c r="R722" s="284">
        <f t="shared" ca="1" si="93"/>
        <v>17</v>
      </c>
      <c r="S722" s="203">
        <v>1629900664062</v>
      </c>
      <c r="T722" s="207" t="s">
        <v>6498</v>
      </c>
      <c r="U722" s="207" t="s">
        <v>5240</v>
      </c>
      <c r="V722" s="207"/>
      <c r="X722" s="199">
        <v>1</v>
      </c>
    </row>
    <row r="723" spans="1:25" s="199" customFormat="1" x14ac:dyDescent="0.3">
      <c r="A723" s="207">
        <v>722</v>
      </c>
      <c r="B723" s="207">
        <v>5</v>
      </c>
      <c r="C723" s="207">
        <v>3</v>
      </c>
      <c r="D723" s="207">
        <v>3</v>
      </c>
      <c r="E723" s="207">
        <v>19293</v>
      </c>
      <c r="F723" s="208" t="str">
        <f t="shared" ca="1" si="94"/>
        <v>นาย</v>
      </c>
      <c r="G723" s="208" t="s">
        <v>4238</v>
      </c>
      <c r="H723" s="208" t="s">
        <v>4209</v>
      </c>
      <c r="I723" s="208" t="str">
        <f t="shared" ca="1" si="90"/>
        <v>นายกฤตผล  พรหมมา</v>
      </c>
      <c r="J723" s="208" t="str">
        <f t="shared" si="91"/>
        <v>Mr.Krittaphon  Phromma</v>
      </c>
      <c r="K723" s="207" t="str">
        <f t="shared" si="89"/>
        <v>Mr.</v>
      </c>
      <c r="L723" s="208" t="s">
        <v>4735</v>
      </c>
      <c r="M723" s="208" t="s">
        <v>4976</v>
      </c>
      <c r="N723" s="207">
        <v>1</v>
      </c>
      <c r="O723" s="231">
        <v>236597</v>
      </c>
      <c r="P723" s="210">
        <f t="shared" si="92"/>
        <v>38271</v>
      </c>
      <c r="Q723" s="210">
        <f t="shared" ca="1" si="95"/>
        <v>44376</v>
      </c>
      <c r="R723" s="284">
        <f t="shared" ca="1" si="93"/>
        <v>16</v>
      </c>
      <c r="S723" s="203">
        <v>1650101130913</v>
      </c>
      <c r="T723" s="207" t="s">
        <v>6498</v>
      </c>
      <c r="U723" s="207" t="s">
        <v>5240</v>
      </c>
      <c r="V723" s="207"/>
      <c r="X723" s="199">
        <v>1</v>
      </c>
    </row>
    <row r="724" spans="1:25" s="199" customFormat="1" x14ac:dyDescent="0.3">
      <c r="A724" s="207">
        <v>723</v>
      </c>
      <c r="B724" s="207">
        <v>5</v>
      </c>
      <c r="C724" s="207">
        <v>3</v>
      </c>
      <c r="D724" s="207">
        <v>4</v>
      </c>
      <c r="E724" s="207">
        <v>19295</v>
      </c>
      <c r="F724" s="208" t="str">
        <f t="shared" ca="1" si="94"/>
        <v>นาย</v>
      </c>
      <c r="G724" s="208" t="s">
        <v>4512</v>
      </c>
      <c r="H724" s="208" t="s">
        <v>4210</v>
      </c>
      <c r="I724" s="208" t="str">
        <f t="shared" ca="1" si="90"/>
        <v>นายเกียรติยศ  เสาผา</v>
      </c>
      <c r="J724" s="208" t="str">
        <f t="shared" si="91"/>
        <v>Mr.Kiattiyot  Saopha</v>
      </c>
      <c r="K724" s="207" t="str">
        <f t="shared" si="89"/>
        <v>Mr.</v>
      </c>
      <c r="L724" s="208" t="s">
        <v>4736</v>
      </c>
      <c r="M724" s="208" t="s">
        <v>4977</v>
      </c>
      <c r="N724" s="207">
        <v>1</v>
      </c>
      <c r="O724" s="231">
        <v>236436</v>
      </c>
      <c r="P724" s="210">
        <f t="shared" si="92"/>
        <v>38110</v>
      </c>
      <c r="Q724" s="210">
        <f t="shared" ca="1" si="95"/>
        <v>44376</v>
      </c>
      <c r="R724" s="284">
        <f t="shared" ca="1" si="93"/>
        <v>17</v>
      </c>
      <c r="S724" s="203">
        <v>1679900608189</v>
      </c>
      <c r="T724" s="207" t="s">
        <v>6498</v>
      </c>
      <c r="U724" s="207" t="s">
        <v>5240</v>
      </c>
      <c r="V724" s="207"/>
      <c r="X724" s="199">
        <v>1</v>
      </c>
    </row>
    <row r="725" spans="1:25" s="199" customFormat="1" x14ac:dyDescent="0.3">
      <c r="A725" s="207">
        <v>724</v>
      </c>
      <c r="B725" s="207">
        <v>5</v>
      </c>
      <c r="C725" s="207">
        <v>3</v>
      </c>
      <c r="D725" s="207">
        <v>5</v>
      </c>
      <c r="E725" s="207">
        <v>19297</v>
      </c>
      <c r="F725" s="208" t="str">
        <f t="shared" ca="1" si="94"/>
        <v>นาย</v>
      </c>
      <c r="G725" s="208" t="s">
        <v>4232</v>
      </c>
      <c r="H725" s="208" t="s">
        <v>4200</v>
      </c>
      <c r="I725" s="208" t="str">
        <f t="shared" ca="1" si="90"/>
        <v>นายจิรเดช  พงษ์เหล็ง</v>
      </c>
      <c r="J725" s="208" t="str">
        <f t="shared" si="91"/>
        <v>Mr.Chiradet  Phongleng</v>
      </c>
      <c r="K725" s="207" t="str">
        <f t="shared" si="89"/>
        <v>Mr.</v>
      </c>
      <c r="L725" s="208" t="s">
        <v>4737</v>
      </c>
      <c r="M725" s="208" t="s">
        <v>4978</v>
      </c>
      <c r="N725" s="207">
        <v>1</v>
      </c>
      <c r="O725" s="231">
        <v>236610</v>
      </c>
      <c r="P725" s="210">
        <f t="shared" si="92"/>
        <v>38284</v>
      </c>
      <c r="Q725" s="210">
        <f t="shared" ca="1" si="95"/>
        <v>44376</v>
      </c>
      <c r="R725" s="284">
        <f t="shared" ca="1" si="93"/>
        <v>16</v>
      </c>
      <c r="S725" s="203">
        <v>1669900538211</v>
      </c>
      <c r="T725" s="207" t="s">
        <v>6497</v>
      </c>
      <c r="U725" s="207" t="s">
        <v>5241</v>
      </c>
      <c r="V725" s="207"/>
      <c r="X725" s="199">
        <v>1</v>
      </c>
    </row>
    <row r="726" spans="1:25" s="199" customFormat="1" x14ac:dyDescent="0.3">
      <c r="A726" s="207">
        <v>725</v>
      </c>
      <c r="B726" s="207">
        <v>5</v>
      </c>
      <c r="C726" s="207">
        <v>3</v>
      </c>
      <c r="D726" s="207">
        <v>6</v>
      </c>
      <c r="E726" s="207">
        <v>19298</v>
      </c>
      <c r="F726" s="208" t="str">
        <f t="shared" ca="1" si="94"/>
        <v>นาย</v>
      </c>
      <c r="G726" s="208" t="s">
        <v>4247</v>
      </c>
      <c r="H726" s="208" t="s">
        <v>4548</v>
      </c>
      <c r="I726" s="208" t="str">
        <f t="shared" ca="1" si="90"/>
        <v>นายชาคริต  พิทยาพงษ์</v>
      </c>
      <c r="J726" s="208" t="str">
        <f t="shared" si="91"/>
        <v>Mr.Chakhrit  Phitthayaphong</v>
      </c>
      <c r="K726" s="207" t="str">
        <f t="shared" si="89"/>
        <v>Mr.</v>
      </c>
      <c r="L726" s="208" t="s">
        <v>4738</v>
      </c>
      <c r="M726" s="208" t="s">
        <v>4854</v>
      </c>
      <c r="N726" s="207">
        <v>1</v>
      </c>
      <c r="O726" s="231">
        <v>236754</v>
      </c>
      <c r="P726" s="210">
        <f t="shared" si="92"/>
        <v>38427</v>
      </c>
      <c r="Q726" s="210">
        <f t="shared" ca="1" si="95"/>
        <v>44376</v>
      </c>
      <c r="R726" s="284">
        <f t="shared" ca="1" si="93"/>
        <v>16</v>
      </c>
      <c r="S726" s="203">
        <v>1601101403066</v>
      </c>
      <c r="T726" s="207" t="s">
        <v>6498</v>
      </c>
      <c r="U726" s="207" t="s">
        <v>5240</v>
      </c>
      <c r="V726" s="207"/>
      <c r="X726" s="199">
        <v>1</v>
      </c>
    </row>
    <row r="727" spans="1:25" x14ac:dyDescent="0.3">
      <c r="A727" s="207">
        <v>726</v>
      </c>
      <c r="B727" s="207">
        <v>5</v>
      </c>
      <c r="C727" s="207">
        <v>3</v>
      </c>
      <c r="D727" s="207">
        <v>7</v>
      </c>
      <c r="E727" s="207">
        <v>19299</v>
      </c>
      <c r="F727" s="208" t="str">
        <f t="shared" ca="1" si="94"/>
        <v>นาย</v>
      </c>
      <c r="G727" s="208" t="s">
        <v>1821</v>
      </c>
      <c r="H727" s="208" t="s">
        <v>4214</v>
      </c>
      <c r="I727" s="208" t="str">
        <f t="shared" ca="1" si="90"/>
        <v>นายณัฐดนัย  แสนเสนา</v>
      </c>
      <c r="J727" s="208" t="str">
        <f t="shared" si="91"/>
        <v>Mr.Natthadanai  Saensena</v>
      </c>
      <c r="K727" s="207" t="str">
        <f t="shared" si="89"/>
        <v>Mr.</v>
      </c>
      <c r="L727" s="208" t="s">
        <v>2448</v>
      </c>
      <c r="M727" s="208" t="s">
        <v>4979</v>
      </c>
      <c r="N727" s="207">
        <v>1</v>
      </c>
      <c r="O727" s="231">
        <v>236604</v>
      </c>
      <c r="P727" s="210">
        <f t="shared" si="92"/>
        <v>38278</v>
      </c>
      <c r="Q727" s="210">
        <f t="shared" ca="1" si="95"/>
        <v>44376</v>
      </c>
      <c r="R727" s="284">
        <f t="shared" ca="1" si="93"/>
        <v>16</v>
      </c>
      <c r="S727" s="203">
        <v>1600101970814</v>
      </c>
      <c r="T727" s="207" t="s">
        <v>6498</v>
      </c>
      <c r="U727" s="207" t="s">
        <v>5240</v>
      </c>
      <c r="W727" s="199"/>
      <c r="X727" s="199">
        <v>1</v>
      </c>
      <c r="Y727" s="199"/>
    </row>
    <row r="728" spans="1:25" s="199" customFormat="1" x14ac:dyDescent="0.3">
      <c r="A728" s="207">
        <v>727</v>
      </c>
      <c r="B728" s="207">
        <v>5</v>
      </c>
      <c r="C728" s="207">
        <v>3</v>
      </c>
      <c r="D728" s="207">
        <v>8</v>
      </c>
      <c r="E728" s="207">
        <v>19300</v>
      </c>
      <c r="F728" s="208" t="str">
        <f t="shared" ca="1" si="94"/>
        <v>นาย</v>
      </c>
      <c r="G728" s="208" t="s">
        <v>4549</v>
      </c>
      <c r="H728" s="208" t="s">
        <v>198</v>
      </c>
      <c r="I728" s="208" t="str">
        <f t="shared" ca="1" si="90"/>
        <v>นายณัฐนพล  ยอดเกิด</v>
      </c>
      <c r="J728" s="208" t="str">
        <f t="shared" si="91"/>
        <v>Mr.Natnapol  Yotkoet</v>
      </c>
      <c r="K728" s="207" t="str">
        <f t="shared" si="89"/>
        <v>Mr.</v>
      </c>
      <c r="L728" s="208" t="s">
        <v>4739</v>
      </c>
      <c r="M728" s="208" t="s">
        <v>2795</v>
      </c>
      <c r="N728" s="207">
        <v>1</v>
      </c>
      <c r="O728" s="231">
        <v>236355</v>
      </c>
      <c r="P728" s="210">
        <f t="shared" si="92"/>
        <v>38028</v>
      </c>
      <c r="Q728" s="210">
        <f t="shared" ca="1" si="95"/>
        <v>44376</v>
      </c>
      <c r="R728" s="284">
        <f t="shared" ca="1" si="93"/>
        <v>17</v>
      </c>
      <c r="S728" s="203">
        <v>1104200441842</v>
      </c>
      <c r="T728" s="207" t="s">
        <v>6498</v>
      </c>
      <c r="U728" s="207" t="s">
        <v>5240</v>
      </c>
      <c r="V728" s="207"/>
      <c r="X728" s="199">
        <v>1</v>
      </c>
    </row>
    <row r="729" spans="1:25" s="199" customFormat="1" x14ac:dyDescent="0.3">
      <c r="A729" s="207">
        <v>728</v>
      </c>
      <c r="B729" s="207">
        <v>5</v>
      </c>
      <c r="C729" s="207">
        <v>3</v>
      </c>
      <c r="D729" s="207">
        <v>9</v>
      </c>
      <c r="E729" s="207">
        <v>19301</v>
      </c>
      <c r="F729" s="208" t="str">
        <f t="shared" ca="1" si="94"/>
        <v>นาย</v>
      </c>
      <c r="G729" s="208" t="s">
        <v>193</v>
      </c>
      <c r="H729" s="208" t="s">
        <v>4208</v>
      </c>
      <c r="I729" s="208" t="str">
        <f t="shared" ca="1" si="90"/>
        <v>นายธวัชชัย  ไมขุนทด</v>
      </c>
      <c r="J729" s="208" t="str">
        <f t="shared" si="91"/>
        <v>Mr.Thawatchai  Maikhunthot</v>
      </c>
      <c r="K729" s="207" t="str">
        <f t="shared" si="89"/>
        <v>Mr.</v>
      </c>
      <c r="L729" s="208" t="s">
        <v>2029</v>
      </c>
      <c r="M729" s="208" t="s">
        <v>4980</v>
      </c>
      <c r="N729" s="207">
        <v>1</v>
      </c>
      <c r="O729" s="231">
        <v>236485</v>
      </c>
      <c r="P729" s="210">
        <f t="shared" si="92"/>
        <v>38159</v>
      </c>
      <c r="Q729" s="210">
        <f t="shared" ca="1" si="95"/>
        <v>44376</v>
      </c>
      <c r="R729" s="284">
        <f t="shared" ca="1" si="93"/>
        <v>17</v>
      </c>
      <c r="S729" s="203">
        <v>1608800026497</v>
      </c>
      <c r="T729" s="207" t="s">
        <v>6498</v>
      </c>
      <c r="U729" s="207" t="s">
        <v>5240</v>
      </c>
      <c r="V729" s="207"/>
      <c r="X729" s="199">
        <v>1</v>
      </c>
    </row>
    <row r="730" spans="1:25" s="199" customFormat="1" x14ac:dyDescent="0.3">
      <c r="A730" s="207">
        <v>729</v>
      </c>
      <c r="B730" s="207">
        <v>5</v>
      </c>
      <c r="C730" s="207">
        <v>3</v>
      </c>
      <c r="D730" s="207">
        <v>10</v>
      </c>
      <c r="E730" s="207">
        <v>19302</v>
      </c>
      <c r="F730" s="208" t="str">
        <f t="shared" ca="1" si="94"/>
        <v>นาย</v>
      </c>
      <c r="G730" s="208" t="s">
        <v>4240</v>
      </c>
      <c r="H730" s="208" t="s">
        <v>4211</v>
      </c>
      <c r="I730" s="208" t="str">
        <f t="shared" ca="1" si="90"/>
        <v>นายธาดาพงศ์  รอดขาว</v>
      </c>
      <c r="J730" s="208" t="str">
        <f t="shared" si="91"/>
        <v>Mr.Thadaphong  Rotkhao</v>
      </c>
      <c r="K730" s="207" t="str">
        <f t="shared" si="89"/>
        <v>Mr.</v>
      </c>
      <c r="L730" s="208" t="s">
        <v>4740</v>
      </c>
      <c r="M730" s="208" t="s">
        <v>4981</v>
      </c>
      <c r="N730" s="207">
        <v>1</v>
      </c>
      <c r="O730" s="231">
        <v>236454</v>
      </c>
      <c r="P730" s="210">
        <f t="shared" si="92"/>
        <v>38128</v>
      </c>
      <c r="Q730" s="210">
        <f t="shared" ca="1" si="95"/>
        <v>44376</v>
      </c>
      <c r="R730" s="284">
        <f t="shared" ca="1" si="93"/>
        <v>17</v>
      </c>
      <c r="S730" s="203">
        <v>1679000038408</v>
      </c>
      <c r="T730" s="207" t="s">
        <v>6498</v>
      </c>
      <c r="U730" s="207" t="s">
        <v>5240</v>
      </c>
      <c r="V730" s="207"/>
      <c r="X730" s="199">
        <v>1</v>
      </c>
    </row>
    <row r="731" spans="1:25" s="199" customFormat="1" x14ac:dyDescent="0.3">
      <c r="A731" s="207">
        <v>730</v>
      </c>
      <c r="B731" s="207">
        <v>5</v>
      </c>
      <c r="C731" s="207">
        <v>3</v>
      </c>
      <c r="D731" s="207">
        <v>11</v>
      </c>
      <c r="E731" s="207">
        <v>19306</v>
      </c>
      <c r="F731" s="208" t="str">
        <f t="shared" ca="1" si="94"/>
        <v>นาย</v>
      </c>
      <c r="G731" s="208" t="s">
        <v>4244</v>
      </c>
      <c r="H731" s="208" t="s">
        <v>4218</v>
      </c>
      <c r="I731" s="208" t="str">
        <f t="shared" ca="1" si="90"/>
        <v>นายนิติกานต์  โสดา</v>
      </c>
      <c r="J731" s="208" t="str">
        <f t="shared" si="91"/>
        <v>Mr.Nitikan  Soda</v>
      </c>
      <c r="K731" s="207" t="str">
        <f t="shared" si="89"/>
        <v>Mr.</v>
      </c>
      <c r="L731" s="208" t="s">
        <v>4741</v>
      </c>
      <c r="M731" s="208" t="s">
        <v>4982</v>
      </c>
      <c r="N731" s="207">
        <v>1</v>
      </c>
      <c r="O731" s="231">
        <v>236277</v>
      </c>
      <c r="P731" s="210">
        <f t="shared" si="92"/>
        <v>37950</v>
      </c>
      <c r="Q731" s="210">
        <f t="shared" ca="1" si="95"/>
        <v>44376</v>
      </c>
      <c r="R731" s="284">
        <f t="shared" ca="1" si="93"/>
        <v>17</v>
      </c>
      <c r="S731" s="203">
        <v>1600101947006</v>
      </c>
      <c r="T731" s="207" t="s">
        <v>6502</v>
      </c>
      <c r="U731" s="207" t="s">
        <v>5242</v>
      </c>
      <c r="V731" s="207"/>
      <c r="X731" s="199">
        <v>1</v>
      </c>
    </row>
    <row r="732" spans="1:25" s="199" customFormat="1" x14ac:dyDescent="0.3">
      <c r="A732" s="207">
        <v>731</v>
      </c>
      <c r="B732" s="207">
        <v>5</v>
      </c>
      <c r="C732" s="207">
        <v>3</v>
      </c>
      <c r="D732" s="207">
        <v>12</v>
      </c>
      <c r="E732" s="207">
        <v>19312</v>
      </c>
      <c r="F732" s="208" t="str">
        <f t="shared" ca="1" si="94"/>
        <v>นาย</v>
      </c>
      <c r="G732" s="208" t="s">
        <v>2357</v>
      </c>
      <c r="H732" s="208" t="s">
        <v>4215</v>
      </c>
      <c r="I732" s="208" t="str">
        <f t="shared" ca="1" si="90"/>
        <v>นายภูริณัฐ  กสิการ</v>
      </c>
      <c r="J732" s="208" t="str">
        <f t="shared" si="91"/>
        <v>Mr.Phurinattha  Kasikan</v>
      </c>
      <c r="K732" s="207" t="str">
        <f t="shared" si="89"/>
        <v>Mr.</v>
      </c>
      <c r="L732" s="208" t="s">
        <v>2667</v>
      </c>
      <c r="M732" s="208" t="s">
        <v>4983</v>
      </c>
      <c r="N732" s="207">
        <v>1</v>
      </c>
      <c r="O732" s="231">
        <v>236763</v>
      </c>
      <c r="P732" s="210">
        <f t="shared" si="92"/>
        <v>38436</v>
      </c>
      <c r="Q732" s="210">
        <f t="shared" ca="1" si="95"/>
        <v>44376</v>
      </c>
      <c r="R732" s="284">
        <f t="shared" ca="1" si="93"/>
        <v>16</v>
      </c>
      <c r="S732" s="203">
        <v>1619900468549</v>
      </c>
      <c r="T732" s="207" t="s">
        <v>6502</v>
      </c>
      <c r="U732" s="207" t="s">
        <v>5242</v>
      </c>
      <c r="V732" s="207"/>
      <c r="X732" s="199">
        <v>1</v>
      </c>
    </row>
    <row r="733" spans="1:25" s="199" customFormat="1" x14ac:dyDescent="0.3">
      <c r="A733" s="207">
        <v>732</v>
      </c>
      <c r="B733" s="207">
        <v>5</v>
      </c>
      <c r="C733" s="207">
        <v>3</v>
      </c>
      <c r="D733" s="207">
        <v>13</v>
      </c>
      <c r="E733" s="207">
        <v>19313</v>
      </c>
      <c r="F733" s="208" t="str">
        <f t="shared" ca="1" si="94"/>
        <v>นาย</v>
      </c>
      <c r="G733" s="208" t="s">
        <v>4245</v>
      </c>
      <c r="H733" s="208" t="s">
        <v>4219</v>
      </c>
      <c r="I733" s="208" t="str">
        <f t="shared" ca="1" si="90"/>
        <v>นายยงกฤต  นกลอย</v>
      </c>
      <c r="J733" s="208" t="str">
        <f t="shared" si="91"/>
        <v>Mr.Yongkrit  Nokloi</v>
      </c>
      <c r="K733" s="207" t="str">
        <f t="shared" si="89"/>
        <v>Mr.</v>
      </c>
      <c r="L733" s="208" t="s">
        <v>4742</v>
      </c>
      <c r="M733" s="208" t="s">
        <v>4984</v>
      </c>
      <c r="N733" s="207">
        <v>1</v>
      </c>
      <c r="O733" s="231">
        <v>236325</v>
      </c>
      <c r="P733" s="210">
        <f t="shared" si="92"/>
        <v>37998</v>
      </c>
      <c r="Q733" s="210">
        <f t="shared" ca="1" si="95"/>
        <v>44376</v>
      </c>
      <c r="R733" s="284">
        <f t="shared" ca="1" si="93"/>
        <v>17</v>
      </c>
      <c r="S733" s="203">
        <v>1609700261223</v>
      </c>
      <c r="T733" s="207" t="s">
        <v>6497</v>
      </c>
      <c r="U733" s="207" t="s">
        <v>5241</v>
      </c>
      <c r="V733" s="207"/>
      <c r="X733" s="199">
        <v>1</v>
      </c>
    </row>
    <row r="734" spans="1:25" s="199" customFormat="1" x14ac:dyDescent="0.3">
      <c r="A734" s="207">
        <v>733</v>
      </c>
      <c r="B734" s="207">
        <v>5</v>
      </c>
      <c r="C734" s="207">
        <v>3</v>
      </c>
      <c r="D734" s="207">
        <v>14</v>
      </c>
      <c r="E734" s="207">
        <v>19315</v>
      </c>
      <c r="F734" s="208" t="str">
        <f t="shared" ca="1" si="94"/>
        <v>นาย</v>
      </c>
      <c r="G734" s="208" t="s">
        <v>4537</v>
      </c>
      <c r="H734" s="208" t="s">
        <v>4194</v>
      </c>
      <c r="I734" s="208" t="str">
        <f t="shared" ca="1" si="90"/>
        <v>นายวัชธชัย  ชัยมุงคุณ</v>
      </c>
      <c r="J734" s="208" t="str">
        <f t="shared" si="91"/>
        <v>Mr.Watchathachai  Chaimungkhun</v>
      </c>
      <c r="K734" s="207" t="str">
        <f t="shared" si="89"/>
        <v>Mr.</v>
      </c>
      <c r="L734" s="208" t="s">
        <v>4743</v>
      </c>
      <c r="M734" s="208" t="s">
        <v>4985</v>
      </c>
      <c r="N734" s="207">
        <v>1</v>
      </c>
      <c r="O734" s="231">
        <v>236728</v>
      </c>
      <c r="P734" s="210">
        <f t="shared" si="92"/>
        <v>38402</v>
      </c>
      <c r="Q734" s="210">
        <f t="shared" ca="1" si="95"/>
        <v>44376</v>
      </c>
      <c r="R734" s="284">
        <f t="shared" ca="1" si="93"/>
        <v>16</v>
      </c>
      <c r="S734" s="203">
        <v>1103703923676</v>
      </c>
      <c r="T734" s="207" t="s">
        <v>6498</v>
      </c>
      <c r="U734" s="207" t="s">
        <v>5240</v>
      </c>
      <c r="V734" s="207"/>
      <c r="X734" s="199">
        <v>1</v>
      </c>
    </row>
    <row r="735" spans="1:25" s="199" customFormat="1" x14ac:dyDescent="0.3">
      <c r="A735" s="207">
        <v>734</v>
      </c>
      <c r="B735" s="207">
        <v>5</v>
      </c>
      <c r="C735" s="207">
        <v>3</v>
      </c>
      <c r="D735" s="207">
        <v>15</v>
      </c>
      <c r="E735" s="207">
        <v>19316</v>
      </c>
      <c r="F735" s="208" t="str">
        <f t="shared" ca="1" si="94"/>
        <v>นาย</v>
      </c>
      <c r="G735" s="208" t="s">
        <v>4227</v>
      </c>
      <c r="H735" s="208" t="s">
        <v>4195</v>
      </c>
      <c r="I735" s="208" t="str">
        <f t="shared" ca="1" si="90"/>
        <v>นายวทัญญู  จาระ</v>
      </c>
      <c r="J735" s="208" t="str">
        <f t="shared" si="91"/>
        <v>Mr.Wathanyu  Chara</v>
      </c>
      <c r="K735" s="207" t="str">
        <f t="shared" si="89"/>
        <v>Mr.</v>
      </c>
      <c r="L735" s="208" t="s">
        <v>4744</v>
      </c>
      <c r="M735" s="208" t="s">
        <v>4986</v>
      </c>
      <c r="N735" s="207">
        <v>1</v>
      </c>
      <c r="O735" s="231">
        <v>236528</v>
      </c>
      <c r="P735" s="210">
        <f t="shared" si="92"/>
        <v>38202</v>
      </c>
      <c r="Q735" s="210">
        <f t="shared" ca="1" si="95"/>
        <v>44376</v>
      </c>
      <c r="R735" s="284">
        <f t="shared" ca="1" si="93"/>
        <v>16</v>
      </c>
      <c r="S735" s="203">
        <v>1139600266775</v>
      </c>
      <c r="T735" s="207" t="s">
        <v>6497</v>
      </c>
      <c r="U735" s="207" t="s">
        <v>5241</v>
      </c>
      <c r="V735" s="207"/>
      <c r="X735" s="199">
        <v>1</v>
      </c>
    </row>
    <row r="736" spans="1:25" s="199" customFormat="1" x14ac:dyDescent="0.3">
      <c r="A736" s="207">
        <v>735</v>
      </c>
      <c r="B736" s="207">
        <v>5</v>
      </c>
      <c r="C736" s="207">
        <v>3</v>
      </c>
      <c r="D736" s="207">
        <v>16</v>
      </c>
      <c r="E736" s="207">
        <v>19318</v>
      </c>
      <c r="F736" s="208" t="str">
        <f t="shared" ca="1" si="94"/>
        <v>นาย</v>
      </c>
      <c r="G736" s="208" t="s">
        <v>4550</v>
      </c>
      <c r="H736" s="208" t="s">
        <v>4551</v>
      </c>
      <c r="I736" s="208" t="str">
        <f t="shared" ca="1" si="90"/>
        <v>นายวัฒนะศาสตร์  สว่างวัฒนะ</v>
      </c>
      <c r="J736" s="208" t="str">
        <f t="shared" si="91"/>
        <v>Mr.Watthanasat  Sawangwatthana</v>
      </c>
      <c r="K736" s="207" t="str">
        <f t="shared" ref="K736:K799" si="96">IF(N736=1,"Mr.","Ms.")</f>
        <v>Mr.</v>
      </c>
      <c r="L736" s="208" t="s">
        <v>4745</v>
      </c>
      <c r="M736" s="208" t="s">
        <v>4987</v>
      </c>
      <c r="N736" s="207">
        <v>1</v>
      </c>
      <c r="O736" s="231">
        <v>236628</v>
      </c>
      <c r="P736" s="210">
        <f t="shared" si="92"/>
        <v>38302</v>
      </c>
      <c r="Q736" s="210">
        <f t="shared" ca="1" si="95"/>
        <v>44376</v>
      </c>
      <c r="R736" s="284">
        <f t="shared" ca="1" si="93"/>
        <v>16</v>
      </c>
      <c r="S736" s="203">
        <v>1600101972540</v>
      </c>
      <c r="T736" s="207" t="s">
        <v>6502</v>
      </c>
      <c r="U736" s="207" t="s">
        <v>5242</v>
      </c>
      <c r="V736" s="207"/>
      <c r="X736" s="199">
        <v>1</v>
      </c>
    </row>
    <row r="737" spans="1:25" s="199" customFormat="1" x14ac:dyDescent="0.3">
      <c r="A737" s="207">
        <v>736</v>
      </c>
      <c r="B737" s="207">
        <v>5</v>
      </c>
      <c r="C737" s="207">
        <v>3</v>
      </c>
      <c r="D737" s="207">
        <v>17</v>
      </c>
      <c r="E737" s="207">
        <v>19319</v>
      </c>
      <c r="F737" s="208" t="str">
        <f t="shared" ca="1" si="94"/>
        <v>นาย</v>
      </c>
      <c r="G737" s="208" t="s">
        <v>4223</v>
      </c>
      <c r="H737" s="208" t="s">
        <v>4191</v>
      </c>
      <c r="I737" s="208" t="str">
        <f t="shared" ca="1" si="90"/>
        <v>นายวาสิต  บุญมี</v>
      </c>
      <c r="J737" s="208" t="str">
        <f t="shared" si="91"/>
        <v>Mr.Wasit  Bunmi</v>
      </c>
      <c r="K737" s="207" t="str">
        <f t="shared" si="96"/>
        <v>Mr.</v>
      </c>
      <c r="L737" s="208" t="s">
        <v>4746</v>
      </c>
      <c r="M737" s="208" t="s">
        <v>4988</v>
      </c>
      <c r="N737" s="207">
        <v>1</v>
      </c>
      <c r="O737" s="231">
        <v>236723</v>
      </c>
      <c r="P737" s="210">
        <f t="shared" si="92"/>
        <v>38397</v>
      </c>
      <c r="Q737" s="210">
        <f t="shared" ca="1" si="95"/>
        <v>44376</v>
      </c>
      <c r="R737" s="284">
        <f t="shared" ca="1" si="93"/>
        <v>16</v>
      </c>
      <c r="S737" s="203">
        <v>1609900728516</v>
      </c>
      <c r="T737" s="207" t="s">
        <v>6502</v>
      </c>
      <c r="U737" s="207" t="s">
        <v>5242</v>
      </c>
      <c r="V737" s="207"/>
      <c r="X737" s="199">
        <v>1</v>
      </c>
    </row>
    <row r="738" spans="1:25" s="199" customFormat="1" x14ac:dyDescent="0.3">
      <c r="A738" s="207">
        <v>737</v>
      </c>
      <c r="B738" s="207">
        <v>5</v>
      </c>
      <c r="C738" s="207">
        <v>3</v>
      </c>
      <c r="D738" s="207">
        <v>18</v>
      </c>
      <c r="E738" s="207">
        <v>19321</v>
      </c>
      <c r="F738" s="208" t="str">
        <f t="shared" ca="1" si="94"/>
        <v>นาย</v>
      </c>
      <c r="G738" s="208" t="s">
        <v>4237</v>
      </c>
      <c r="H738" s="208" t="s">
        <v>4207</v>
      </c>
      <c r="I738" s="208" t="str">
        <f t="shared" ca="1" si="90"/>
        <v>นายวีรวุฒิ  ก้องสนาม</v>
      </c>
      <c r="J738" s="208" t="str">
        <f t="shared" si="91"/>
        <v>Mr.Wirawut  Kongsanam</v>
      </c>
      <c r="K738" s="207" t="str">
        <f t="shared" si="96"/>
        <v>Mr.</v>
      </c>
      <c r="L738" s="208" t="s">
        <v>4747</v>
      </c>
      <c r="M738" s="208" t="s">
        <v>4989</v>
      </c>
      <c r="N738" s="207">
        <v>1</v>
      </c>
      <c r="O738" s="231">
        <v>236803</v>
      </c>
      <c r="P738" s="210">
        <f t="shared" si="92"/>
        <v>38476</v>
      </c>
      <c r="Q738" s="210">
        <f t="shared" ca="1" si="95"/>
        <v>44376</v>
      </c>
      <c r="R738" s="284">
        <f t="shared" ca="1" si="93"/>
        <v>16</v>
      </c>
      <c r="S738" s="203">
        <v>1189900409831</v>
      </c>
      <c r="T738" s="207" t="s">
        <v>6498</v>
      </c>
      <c r="U738" s="207" t="s">
        <v>5240</v>
      </c>
      <c r="V738" s="207"/>
      <c r="X738" s="199">
        <v>1</v>
      </c>
    </row>
    <row r="739" spans="1:25" x14ac:dyDescent="0.3">
      <c r="A739" s="207">
        <v>738</v>
      </c>
      <c r="B739" s="207">
        <v>5</v>
      </c>
      <c r="C739" s="207">
        <v>3</v>
      </c>
      <c r="D739" s="207">
        <v>19</v>
      </c>
      <c r="E739" s="207">
        <v>19326</v>
      </c>
      <c r="F739" s="208" t="str">
        <f t="shared" ca="1" si="94"/>
        <v>นาย</v>
      </c>
      <c r="G739" s="208" t="s">
        <v>1828</v>
      </c>
      <c r="H739" s="208" t="s">
        <v>4504</v>
      </c>
      <c r="I739" s="208" t="str">
        <f t="shared" ca="1" si="90"/>
        <v>นายสิทธิพล  แสงสุวรรณ์</v>
      </c>
      <c r="J739" s="208" t="str">
        <f t="shared" si="91"/>
        <v>Mr.Sitthiphon  Saengsuwan</v>
      </c>
      <c r="K739" s="207" t="str">
        <f t="shared" si="96"/>
        <v>Mr.</v>
      </c>
      <c r="L739" s="208" t="s">
        <v>1998</v>
      </c>
      <c r="M739" s="208" t="s">
        <v>4990</v>
      </c>
      <c r="N739" s="207">
        <v>1</v>
      </c>
      <c r="O739" s="231">
        <v>236638</v>
      </c>
      <c r="P739" s="210">
        <f t="shared" si="92"/>
        <v>38312</v>
      </c>
      <c r="Q739" s="210">
        <f t="shared" ca="1" si="95"/>
        <v>44376</v>
      </c>
      <c r="R739" s="284">
        <f t="shared" ca="1" si="93"/>
        <v>16</v>
      </c>
      <c r="S739" s="203">
        <v>1439600044834</v>
      </c>
      <c r="T739" s="207" t="s">
        <v>6497</v>
      </c>
      <c r="U739" s="207" t="s">
        <v>5241</v>
      </c>
      <c r="W739" s="199"/>
      <c r="X739" s="199">
        <v>1</v>
      </c>
      <c r="Y739" s="199"/>
    </row>
    <row r="740" spans="1:25" s="199" customFormat="1" x14ac:dyDescent="0.3">
      <c r="A740" s="207">
        <v>739</v>
      </c>
      <c r="B740" s="207">
        <v>5</v>
      </c>
      <c r="C740" s="207">
        <v>3</v>
      </c>
      <c r="D740" s="207">
        <v>20</v>
      </c>
      <c r="E740" s="207">
        <v>19421</v>
      </c>
      <c r="F740" s="208" t="str">
        <f t="shared" ca="1" si="94"/>
        <v>นาย</v>
      </c>
      <c r="G740" s="208" t="s">
        <v>5182</v>
      </c>
      <c r="H740" s="208" t="s">
        <v>5183</v>
      </c>
      <c r="I740" s="208" t="str">
        <f t="shared" ca="1" si="90"/>
        <v>นายเมธาสิทธิ์  จันทร์เขียว</v>
      </c>
      <c r="J740" s="208" t="str">
        <f t="shared" si="91"/>
        <v>Mr.Mathasit  Jankaew</v>
      </c>
      <c r="K740" s="207" t="str">
        <f t="shared" si="96"/>
        <v>Mr.</v>
      </c>
      <c r="L740" s="208" t="s">
        <v>5184</v>
      </c>
      <c r="M740" s="208" t="s">
        <v>5185</v>
      </c>
      <c r="N740" s="207">
        <v>1</v>
      </c>
      <c r="O740" s="231">
        <v>236770</v>
      </c>
      <c r="P740" s="210">
        <f t="shared" si="92"/>
        <v>38443</v>
      </c>
      <c r="Q740" s="210">
        <f t="shared" ca="1" si="95"/>
        <v>44376</v>
      </c>
      <c r="R740" s="284">
        <f t="shared" ca="1" si="93"/>
        <v>16</v>
      </c>
      <c r="S740" s="203">
        <v>1200901395524</v>
      </c>
      <c r="T740" s="207" t="s">
        <v>6497</v>
      </c>
      <c r="U740" s="207" t="s">
        <v>5241</v>
      </c>
      <c r="V740" s="207"/>
      <c r="X740" s="199">
        <v>1</v>
      </c>
    </row>
    <row r="741" spans="1:25" s="199" customFormat="1" x14ac:dyDescent="0.3">
      <c r="A741" s="207">
        <v>740</v>
      </c>
      <c r="B741" s="207">
        <v>5</v>
      </c>
      <c r="C741" s="207">
        <v>3</v>
      </c>
      <c r="D741" s="207">
        <v>21</v>
      </c>
      <c r="E741" s="207">
        <v>19672</v>
      </c>
      <c r="F741" s="208" t="s">
        <v>436</v>
      </c>
      <c r="G741" s="208" t="s">
        <v>5317</v>
      </c>
      <c r="H741" s="208" t="s">
        <v>5318</v>
      </c>
      <c r="I741" s="208" t="str">
        <f t="shared" si="90"/>
        <v>นายเนติพงษ์  บุญมีรอด</v>
      </c>
      <c r="J741" s="208" t="str">
        <f t="shared" si="91"/>
        <v>Mr.Netiphong  Boonmeerod</v>
      </c>
      <c r="K741" s="207" t="str">
        <f t="shared" si="96"/>
        <v>Mr.</v>
      </c>
      <c r="L741" s="208" t="s">
        <v>5877</v>
      </c>
      <c r="M741" s="208" t="s">
        <v>5878</v>
      </c>
      <c r="N741" s="207">
        <v>1</v>
      </c>
      <c r="O741" s="231">
        <v>236538</v>
      </c>
      <c r="P741" s="210">
        <f t="shared" si="92"/>
        <v>38212</v>
      </c>
      <c r="Q741" s="210">
        <f t="shared" ref="Q741:Q744" ca="1" si="97">TODAY()</f>
        <v>44376</v>
      </c>
      <c r="R741" s="284">
        <f t="shared" ca="1" si="93"/>
        <v>16</v>
      </c>
      <c r="S741" s="203">
        <v>1739902133861</v>
      </c>
      <c r="T741" s="207" t="s">
        <v>6497</v>
      </c>
      <c r="U741" s="207" t="s">
        <v>5241</v>
      </c>
      <c r="V741" s="207"/>
      <c r="X741" s="199">
        <v>1</v>
      </c>
    </row>
    <row r="742" spans="1:25" s="199" customFormat="1" x14ac:dyDescent="0.3">
      <c r="A742" s="207">
        <v>741</v>
      </c>
      <c r="B742" s="207">
        <v>5</v>
      </c>
      <c r="C742" s="207">
        <v>3</v>
      </c>
      <c r="D742" s="207">
        <v>22</v>
      </c>
      <c r="E742" s="207">
        <v>19673</v>
      </c>
      <c r="F742" s="208" t="s">
        <v>436</v>
      </c>
      <c r="G742" s="208" t="s">
        <v>5319</v>
      </c>
      <c r="H742" s="208" t="s">
        <v>5320</v>
      </c>
      <c r="I742" s="208" t="str">
        <f t="shared" si="90"/>
        <v>นายจิรายุส  จันทร์บัว</v>
      </c>
      <c r="J742" s="208" t="str">
        <f t="shared" si="91"/>
        <v>Mr.Jirayut  Janbua</v>
      </c>
      <c r="K742" s="207" t="str">
        <f t="shared" si="96"/>
        <v>Mr.</v>
      </c>
      <c r="L742" s="208" t="s">
        <v>5879</v>
      </c>
      <c r="M742" s="208" t="s">
        <v>5880</v>
      </c>
      <c r="N742" s="207">
        <v>1</v>
      </c>
      <c r="O742" s="231">
        <v>236644</v>
      </c>
      <c r="P742" s="210">
        <f t="shared" si="92"/>
        <v>38318</v>
      </c>
      <c r="Q742" s="210">
        <f t="shared" ca="1" si="97"/>
        <v>44376</v>
      </c>
      <c r="R742" s="284">
        <f t="shared" ca="1" si="93"/>
        <v>16</v>
      </c>
      <c r="S742" s="203">
        <v>1660500236456</v>
      </c>
      <c r="T742" s="207" t="s">
        <v>6497</v>
      </c>
      <c r="U742" s="207" t="s">
        <v>5241</v>
      </c>
      <c r="V742" s="207"/>
      <c r="X742" s="199">
        <v>1</v>
      </c>
    </row>
    <row r="743" spans="1:25" s="199" customFormat="1" x14ac:dyDescent="0.3">
      <c r="A743" s="207">
        <v>742</v>
      </c>
      <c r="B743" s="207">
        <v>5</v>
      </c>
      <c r="C743" s="207">
        <v>3</v>
      </c>
      <c r="D743" s="207">
        <v>23</v>
      </c>
      <c r="E743" s="207">
        <v>19674</v>
      </c>
      <c r="F743" s="208" t="s">
        <v>436</v>
      </c>
      <c r="G743" s="208" t="s">
        <v>5321</v>
      </c>
      <c r="H743" s="208" t="s">
        <v>5322</v>
      </c>
      <c r="I743" s="208" t="str">
        <f t="shared" si="90"/>
        <v>นายฐันกรณ์  เพาะแป้น</v>
      </c>
      <c r="J743" s="208" t="str">
        <f t="shared" si="91"/>
        <v>Mr.Thanyakorn  Phorpaen</v>
      </c>
      <c r="K743" s="207" t="str">
        <f t="shared" si="96"/>
        <v>Mr.</v>
      </c>
      <c r="L743" s="208" t="s">
        <v>5881</v>
      </c>
      <c r="M743" s="208" t="s">
        <v>5882</v>
      </c>
      <c r="N743" s="207">
        <v>1</v>
      </c>
      <c r="O743" s="231">
        <v>236745</v>
      </c>
      <c r="P743" s="210">
        <f t="shared" si="92"/>
        <v>38418</v>
      </c>
      <c r="Q743" s="210">
        <f t="shared" ca="1" si="97"/>
        <v>44376</v>
      </c>
      <c r="R743" s="284">
        <f t="shared" ca="1" si="93"/>
        <v>16</v>
      </c>
      <c r="S743" s="203">
        <v>1209702210034</v>
      </c>
      <c r="T743" s="207" t="s">
        <v>6497</v>
      </c>
      <c r="U743" s="207" t="s">
        <v>5241</v>
      </c>
      <c r="V743" s="207"/>
      <c r="X743" s="199">
        <v>1</v>
      </c>
    </row>
    <row r="744" spans="1:25" s="199" customFormat="1" x14ac:dyDescent="0.3">
      <c r="A744" s="207">
        <v>743</v>
      </c>
      <c r="B744" s="207">
        <v>5</v>
      </c>
      <c r="C744" s="207">
        <v>3</v>
      </c>
      <c r="D744" s="207">
        <v>24</v>
      </c>
      <c r="E744" s="207">
        <v>19675</v>
      </c>
      <c r="F744" s="208" t="s">
        <v>436</v>
      </c>
      <c r="G744" s="208" t="s">
        <v>4450</v>
      </c>
      <c r="H744" s="208" t="s">
        <v>5323</v>
      </c>
      <c r="I744" s="208" t="str">
        <f t="shared" si="90"/>
        <v>นายภูธเนศ  พิมเสน</v>
      </c>
      <c r="J744" s="208" t="str">
        <f t="shared" si="91"/>
        <v>Mr.Phuthanet  Phimsen</v>
      </c>
      <c r="K744" s="207" t="str">
        <f t="shared" si="96"/>
        <v>Mr.</v>
      </c>
      <c r="L744" s="208" t="s">
        <v>4691</v>
      </c>
      <c r="M744" s="208" t="s">
        <v>5883</v>
      </c>
      <c r="N744" s="207">
        <v>1</v>
      </c>
      <c r="O744" s="231">
        <v>236788</v>
      </c>
      <c r="P744" s="210">
        <f t="shared" si="92"/>
        <v>38461</v>
      </c>
      <c r="Q744" s="210">
        <f t="shared" ca="1" si="97"/>
        <v>44376</v>
      </c>
      <c r="R744" s="284">
        <f t="shared" ca="1" si="93"/>
        <v>16</v>
      </c>
      <c r="S744" s="203">
        <v>2679000002576</v>
      </c>
      <c r="T744" s="207" t="s">
        <v>6497</v>
      </c>
      <c r="U744" s="207" t="s">
        <v>5241</v>
      </c>
      <c r="V744" s="207"/>
      <c r="X744" s="199">
        <v>1</v>
      </c>
    </row>
    <row r="745" spans="1:25" s="199" customFormat="1" x14ac:dyDescent="0.3">
      <c r="A745" s="207">
        <v>744</v>
      </c>
      <c r="B745" s="207">
        <v>5</v>
      </c>
      <c r="C745" s="207">
        <v>4</v>
      </c>
      <c r="D745" s="207">
        <v>1</v>
      </c>
      <c r="E745" s="207">
        <v>18313</v>
      </c>
      <c r="F745" s="208" t="str">
        <f t="shared" ref="F745:F786" ca="1" si="98">IF(R745&gt;=15,IF(N745=1,"นาย","นางสาว"),IF(N745=1,"เด็กชาย","เด็กหญิง"))</f>
        <v>นาย</v>
      </c>
      <c r="G745" s="208" t="s">
        <v>4342</v>
      </c>
      <c r="H745" s="208" t="s">
        <v>408</v>
      </c>
      <c r="I745" s="208" t="str">
        <f t="shared" ca="1" si="90"/>
        <v>นายปฏิพัทธ์  จันทร์เกิด</v>
      </c>
      <c r="J745" s="208" t="str">
        <f t="shared" si="91"/>
        <v>Mr.Patiphat  Chankoet</v>
      </c>
      <c r="K745" s="207" t="str">
        <f t="shared" si="96"/>
        <v>Mr.</v>
      </c>
      <c r="L745" s="208" t="s">
        <v>4749</v>
      </c>
      <c r="M745" s="208" t="s">
        <v>2037</v>
      </c>
      <c r="N745" s="207">
        <v>1</v>
      </c>
      <c r="O745" s="231">
        <v>236729</v>
      </c>
      <c r="P745" s="210">
        <f t="shared" si="92"/>
        <v>38403</v>
      </c>
      <c r="Q745" s="210">
        <f t="shared" ref="Q745:Q774" ca="1" si="99">TODAY()</f>
        <v>44376</v>
      </c>
      <c r="R745" s="284">
        <f t="shared" ca="1" si="93"/>
        <v>16</v>
      </c>
      <c r="S745" s="203">
        <v>1609900729636</v>
      </c>
      <c r="T745" s="207" t="s">
        <v>6498</v>
      </c>
      <c r="U745" s="207" t="s">
        <v>5240</v>
      </c>
      <c r="V745" s="207"/>
      <c r="X745" s="199">
        <v>1</v>
      </c>
    </row>
    <row r="746" spans="1:25" s="199" customFormat="1" x14ac:dyDescent="0.3">
      <c r="A746" s="207">
        <v>745</v>
      </c>
      <c r="B746" s="207">
        <v>5</v>
      </c>
      <c r="C746" s="207">
        <v>4</v>
      </c>
      <c r="D746" s="207">
        <v>2</v>
      </c>
      <c r="E746" s="207">
        <v>18323</v>
      </c>
      <c r="F746" s="208" t="str">
        <f t="shared" ca="1" si="98"/>
        <v>นาย</v>
      </c>
      <c r="G746" s="208" t="s">
        <v>4335</v>
      </c>
      <c r="H746" s="208" t="s">
        <v>4312</v>
      </c>
      <c r="I746" s="208" t="str">
        <f t="shared" ca="1" si="90"/>
        <v>นายรัตนากร  เฟื่องชีวิต</v>
      </c>
      <c r="J746" s="208" t="str">
        <f t="shared" si="91"/>
        <v>Mr.Rattanakon  Fueangchiwit</v>
      </c>
      <c r="K746" s="207" t="str">
        <f t="shared" si="96"/>
        <v>Mr.</v>
      </c>
      <c r="L746" s="208" t="s">
        <v>4750</v>
      </c>
      <c r="M746" s="208" t="s">
        <v>4991</v>
      </c>
      <c r="N746" s="207">
        <v>1</v>
      </c>
      <c r="O746" s="231">
        <v>236803</v>
      </c>
      <c r="P746" s="210">
        <f t="shared" si="92"/>
        <v>38476</v>
      </c>
      <c r="Q746" s="210">
        <f t="shared" ca="1" si="99"/>
        <v>44376</v>
      </c>
      <c r="R746" s="284">
        <f t="shared" ca="1" si="93"/>
        <v>16</v>
      </c>
      <c r="S746" s="203">
        <v>1619900470411</v>
      </c>
      <c r="T746" s="207" t="s">
        <v>6497</v>
      </c>
      <c r="U746" s="207" t="s">
        <v>5241</v>
      </c>
      <c r="V746" s="207"/>
      <c r="X746" s="199">
        <v>1</v>
      </c>
    </row>
    <row r="747" spans="1:25" x14ac:dyDescent="0.3">
      <c r="A747" s="207">
        <v>746</v>
      </c>
      <c r="B747" s="207">
        <v>5</v>
      </c>
      <c r="C747" s="207">
        <v>4</v>
      </c>
      <c r="D747" s="207">
        <v>3</v>
      </c>
      <c r="E747" s="207">
        <v>18328</v>
      </c>
      <c r="F747" s="208" t="str">
        <f t="shared" ca="1" si="98"/>
        <v>นาย</v>
      </c>
      <c r="G747" s="208" t="s">
        <v>4330</v>
      </c>
      <c r="H747" s="208" t="s">
        <v>4303</v>
      </c>
      <c r="I747" s="208" t="str">
        <f t="shared" ca="1" si="90"/>
        <v>นายศิริมงคล  มีพุ่ม</v>
      </c>
      <c r="J747" s="208" t="str">
        <f t="shared" si="91"/>
        <v>Mr.Sirimongkhon  Miphum</v>
      </c>
      <c r="K747" s="207" t="str">
        <f t="shared" si="96"/>
        <v>Mr.</v>
      </c>
      <c r="L747" s="208" t="s">
        <v>4751</v>
      </c>
      <c r="M747" s="208" t="s">
        <v>4992</v>
      </c>
      <c r="N747" s="207">
        <v>1</v>
      </c>
      <c r="O747" s="231">
        <v>236529</v>
      </c>
      <c r="P747" s="210">
        <f t="shared" si="92"/>
        <v>38203</v>
      </c>
      <c r="Q747" s="210">
        <f t="shared" ca="1" si="99"/>
        <v>44376</v>
      </c>
      <c r="R747" s="284">
        <f t="shared" ca="1" si="93"/>
        <v>16</v>
      </c>
      <c r="S747" s="203">
        <v>1669900532832</v>
      </c>
      <c r="T747" s="207" t="s">
        <v>6498</v>
      </c>
      <c r="U747" s="207" t="s">
        <v>5240</v>
      </c>
      <c r="W747" s="199"/>
      <c r="X747" s="199">
        <v>1</v>
      </c>
      <c r="Y747" s="199"/>
    </row>
    <row r="748" spans="1:25" s="199" customFormat="1" x14ac:dyDescent="0.3">
      <c r="A748" s="207">
        <v>747</v>
      </c>
      <c r="B748" s="207">
        <v>5</v>
      </c>
      <c r="C748" s="207">
        <v>4</v>
      </c>
      <c r="D748" s="207">
        <v>4</v>
      </c>
      <c r="E748" s="207">
        <v>18449</v>
      </c>
      <c r="F748" s="208" t="str">
        <f t="shared" ca="1" si="98"/>
        <v>นาย</v>
      </c>
      <c r="G748" s="208" t="s">
        <v>413</v>
      </c>
      <c r="H748" s="208" t="s">
        <v>4301</v>
      </c>
      <c r="I748" s="208" t="str">
        <f t="shared" ca="1" si="90"/>
        <v>นายสหรัฐ  แสวงนาม</v>
      </c>
      <c r="J748" s="208" t="str">
        <f t="shared" si="91"/>
        <v>Mr.Saharat  Sawaengnam</v>
      </c>
      <c r="K748" s="207" t="str">
        <f t="shared" si="96"/>
        <v>Mr.</v>
      </c>
      <c r="L748" s="208" t="s">
        <v>4752</v>
      </c>
      <c r="M748" s="208" t="s">
        <v>4993</v>
      </c>
      <c r="N748" s="207">
        <v>1</v>
      </c>
      <c r="O748" s="231">
        <v>236736</v>
      </c>
      <c r="P748" s="210">
        <f t="shared" si="92"/>
        <v>38410</v>
      </c>
      <c r="Q748" s="210">
        <f t="shared" ca="1" si="99"/>
        <v>44376</v>
      </c>
      <c r="R748" s="284">
        <f t="shared" ca="1" si="93"/>
        <v>16</v>
      </c>
      <c r="S748" s="203">
        <v>1149900835619</v>
      </c>
      <c r="T748" s="207" t="s">
        <v>6498</v>
      </c>
      <c r="U748" s="207" t="s">
        <v>5240</v>
      </c>
      <c r="V748" s="207"/>
      <c r="X748" s="199">
        <v>1</v>
      </c>
    </row>
    <row r="749" spans="1:25" s="199" customFormat="1" x14ac:dyDescent="0.3">
      <c r="A749" s="207">
        <v>748</v>
      </c>
      <c r="B749" s="207">
        <v>5</v>
      </c>
      <c r="C749" s="207">
        <v>4</v>
      </c>
      <c r="D749" s="207">
        <v>5</v>
      </c>
      <c r="E749" s="207">
        <v>18625</v>
      </c>
      <c r="F749" s="208" t="str">
        <f t="shared" ca="1" si="98"/>
        <v>นาย</v>
      </c>
      <c r="G749" s="208" t="s">
        <v>680</v>
      </c>
      <c r="H749" s="208" t="s">
        <v>4305</v>
      </c>
      <c r="I749" s="208" t="str">
        <f t="shared" ca="1" si="90"/>
        <v>นายชิษณุพงศ์  อินทร์เทพ</v>
      </c>
      <c r="J749" s="208" t="str">
        <f t="shared" si="91"/>
        <v>Mr.Chitnuphong  Inthep</v>
      </c>
      <c r="K749" s="207" t="str">
        <f t="shared" si="96"/>
        <v>Mr.</v>
      </c>
      <c r="L749" s="208" t="s">
        <v>4753</v>
      </c>
      <c r="M749" s="208" t="s">
        <v>4994</v>
      </c>
      <c r="N749" s="207">
        <v>1</v>
      </c>
      <c r="O749" s="231">
        <v>236517</v>
      </c>
      <c r="P749" s="210">
        <f t="shared" si="92"/>
        <v>38191</v>
      </c>
      <c r="Q749" s="210">
        <f t="shared" ca="1" si="99"/>
        <v>44376</v>
      </c>
      <c r="R749" s="284">
        <f t="shared" ca="1" si="93"/>
        <v>16</v>
      </c>
      <c r="S749" s="203">
        <v>1629400023564</v>
      </c>
      <c r="T749" s="207" t="s">
        <v>6498</v>
      </c>
      <c r="U749" s="207" t="s">
        <v>5240</v>
      </c>
      <c r="V749" s="207"/>
      <c r="X749" s="199">
        <v>1</v>
      </c>
    </row>
    <row r="750" spans="1:25" s="199" customFormat="1" x14ac:dyDescent="0.3">
      <c r="A750" s="207">
        <v>749</v>
      </c>
      <c r="B750" s="207">
        <v>5</v>
      </c>
      <c r="C750" s="207">
        <v>4</v>
      </c>
      <c r="D750" s="207">
        <v>6</v>
      </c>
      <c r="E750" s="207">
        <v>18626</v>
      </c>
      <c r="F750" s="208" t="str">
        <f t="shared" ca="1" si="98"/>
        <v>นาย</v>
      </c>
      <c r="G750" s="208" t="s">
        <v>4339</v>
      </c>
      <c r="H750" s="208" t="s">
        <v>4316</v>
      </c>
      <c r="I750" s="208" t="str">
        <f t="shared" ca="1" si="90"/>
        <v>นายณชพล  ศรีเมฆ</v>
      </c>
      <c r="J750" s="208" t="str">
        <f t="shared" si="91"/>
        <v>Mr.Notphon  Simek</v>
      </c>
      <c r="K750" s="207" t="str">
        <f t="shared" si="96"/>
        <v>Mr.</v>
      </c>
      <c r="L750" s="208" t="s">
        <v>4754</v>
      </c>
      <c r="M750" s="208" t="s">
        <v>4995</v>
      </c>
      <c r="N750" s="207">
        <v>1</v>
      </c>
      <c r="O750" s="231">
        <v>236681</v>
      </c>
      <c r="P750" s="210">
        <f t="shared" si="92"/>
        <v>38355</v>
      </c>
      <c r="Q750" s="210">
        <f t="shared" ca="1" si="99"/>
        <v>44376</v>
      </c>
      <c r="R750" s="284">
        <f t="shared" ca="1" si="93"/>
        <v>16</v>
      </c>
      <c r="S750" s="203">
        <v>1669900542471</v>
      </c>
      <c r="T750" s="207" t="s">
        <v>6498</v>
      </c>
      <c r="U750" s="207" t="s">
        <v>5240</v>
      </c>
      <c r="V750" s="207"/>
      <c r="X750" s="199">
        <v>1</v>
      </c>
    </row>
    <row r="751" spans="1:25" s="199" customFormat="1" x14ac:dyDescent="0.3">
      <c r="A751" s="207">
        <v>750</v>
      </c>
      <c r="B751" s="207">
        <v>5</v>
      </c>
      <c r="C751" s="207">
        <v>4</v>
      </c>
      <c r="D751" s="207">
        <v>7</v>
      </c>
      <c r="E751" s="207">
        <v>18629</v>
      </c>
      <c r="F751" s="208" t="str">
        <f t="shared" ca="1" si="98"/>
        <v>นาย</v>
      </c>
      <c r="G751" s="208" t="s">
        <v>4465</v>
      </c>
      <c r="H751" s="208" t="s">
        <v>4310</v>
      </c>
      <c r="I751" s="208" t="str">
        <f t="shared" ca="1" si="90"/>
        <v>นายทัศนัย  แก้วมงคล</v>
      </c>
      <c r="J751" s="208" t="str">
        <f t="shared" si="91"/>
        <v>Mr.Thatnai  Kaeomongkhon</v>
      </c>
      <c r="K751" s="207" t="str">
        <f t="shared" si="96"/>
        <v>Mr.</v>
      </c>
      <c r="L751" s="208" t="s">
        <v>4755</v>
      </c>
      <c r="M751" s="208" t="s">
        <v>4996</v>
      </c>
      <c r="N751" s="207">
        <v>1</v>
      </c>
      <c r="O751" s="231">
        <v>236546</v>
      </c>
      <c r="P751" s="210">
        <f t="shared" si="92"/>
        <v>38220</v>
      </c>
      <c r="Q751" s="210">
        <f t="shared" ca="1" si="99"/>
        <v>44376</v>
      </c>
      <c r="R751" s="284">
        <f t="shared" ca="1" si="93"/>
        <v>16</v>
      </c>
      <c r="S751" s="203">
        <v>1679000037924</v>
      </c>
      <c r="T751" s="207" t="s">
        <v>6498</v>
      </c>
      <c r="U751" s="207" t="s">
        <v>5240</v>
      </c>
      <c r="V751" s="207"/>
      <c r="X751" s="199">
        <v>1</v>
      </c>
    </row>
    <row r="752" spans="1:25" s="199" customFormat="1" x14ac:dyDescent="0.3">
      <c r="A752" s="207">
        <v>751</v>
      </c>
      <c r="B752" s="207">
        <v>5</v>
      </c>
      <c r="C752" s="207">
        <v>4</v>
      </c>
      <c r="D752" s="207">
        <v>8</v>
      </c>
      <c r="E752" s="207">
        <v>18641</v>
      </c>
      <c r="F752" s="208" t="str">
        <f t="shared" ca="1" si="98"/>
        <v>นาย</v>
      </c>
      <c r="G752" s="208" t="s">
        <v>4340</v>
      </c>
      <c r="H752" s="208" t="s">
        <v>4317</v>
      </c>
      <c r="I752" s="208" t="str">
        <f t="shared" ca="1" si="90"/>
        <v>นายอฐินันต์  ปู่จ้าย</v>
      </c>
      <c r="J752" s="208" t="str">
        <f t="shared" si="91"/>
        <v>Mr.Athinan  Puchai</v>
      </c>
      <c r="K752" s="207" t="str">
        <f t="shared" si="96"/>
        <v>Mr.</v>
      </c>
      <c r="L752" s="208" t="s">
        <v>4756</v>
      </c>
      <c r="M752" s="208" t="s">
        <v>4997</v>
      </c>
      <c r="N752" s="207">
        <v>1</v>
      </c>
      <c r="O752" s="231">
        <v>236694</v>
      </c>
      <c r="P752" s="210">
        <f t="shared" si="92"/>
        <v>38368</v>
      </c>
      <c r="Q752" s="210">
        <f t="shared" ca="1" si="99"/>
        <v>44376</v>
      </c>
      <c r="R752" s="284">
        <f t="shared" ca="1" si="93"/>
        <v>16</v>
      </c>
      <c r="S752" s="203">
        <v>1609900725525</v>
      </c>
      <c r="T752" s="207" t="s">
        <v>6498</v>
      </c>
      <c r="U752" s="207" t="s">
        <v>5240</v>
      </c>
      <c r="V752" s="207"/>
      <c r="X752" s="199">
        <v>1</v>
      </c>
    </row>
    <row r="753" spans="1:25" s="199" customFormat="1" x14ac:dyDescent="0.3">
      <c r="A753" s="207">
        <v>752</v>
      </c>
      <c r="B753" s="207">
        <v>5</v>
      </c>
      <c r="C753" s="207">
        <v>4</v>
      </c>
      <c r="D753" s="207">
        <v>9</v>
      </c>
      <c r="E753" s="207">
        <v>18643</v>
      </c>
      <c r="F753" s="208" t="str">
        <f t="shared" ca="1" si="98"/>
        <v>นาย</v>
      </c>
      <c r="G753" s="208" t="s">
        <v>4336</v>
      </c>
      <c r="H753" s="208" t="s">
        <v>4467</v>
      </c>
      <c r="I753" s="208" t="str">
        <f t="shared" ca="1" si="90"/>
        <v>นายอภิเชษฐ์  กอบธัญกิจ</v>
      </c>
      <c r="J753" s="208" t="str">
        <f t="shared" si="91"/>
        <v>Mr.Aphichet  Kopthankit</v>
      </c>
      <c r="K753" s="207" t="str">
        <f t="shared" si="96"/>
        <v>Mr.</v>
      </c>
      <c r="L753" s="208" t="s">
        <v>4757</v>
      </c>
      <c r="M753" s="208" t="s">
        <v>4998</v>
      </c>
      <c r="N753" s="207">
        <v>1</v>
      </c>
      <c r="O753" s="231">
        <v>236526</v>
      </c>
      <c r="P753" s="210">
        <f t="shared" si="92"/>
        <v>38200</v>
      </c>
      <c r="Q753" s="210">
        <f t="shared" ca="1" si="99"/>
        <v>44376</v>
      </c>
      <c r="R753" s="284">
        <f t="shared" ca="1" si="93"/>
        <v>16</v>
      </c>
      <c r="S753" s="203">
        <v>1219800432554</v>
      </c>
      <c r="T753" s="207" t="s">
        <v>6497</v>
      </c>
      <c r="U753" s="207" t="s">
        <v>5241</v>
      </c>
      <c r="V753" s="207"/>
      <c r="X753" s="199">
        <v>1</v>
      </c>
    </row>
    <row r="754" spans="1:25" s="199" customFormat="1" x14ac:dyDescent="0.3">
      <c r="A754" s="207">
        <v>753</v>
      </c>
      <c r="B754" s="207">
        <v>5</v>
      </c>
      <c r="C754" s="207">
        <v>4</v>
      </c>
      <c r="D754" s="207">
        <v>10</v>
      </c>
      <c r="E754" s="207">
        <v>18666</v>
      </c>
      <c r="F754" s="208" t="str">
        <f t="shared" ca="1" si="98"/>
        <v>นาย</v>
      </c>
      <c r="G754" s="208" t="s">
        <v>401</v>
      </c>
      <c r="H754" s="208" t="s">
        <v>2361</v>
      </c>
      <c r="I754" s="208" t="str">
        <f t="shared" ca="1" si="90"/>
        <v>นายสุรศักดิ์  ด้วงทอง</v>
      </c>
      <c r="J754" s="208" t="str">
        <f t="shared" si="91"/>
        <v>Mr.Surasak  Duangthong</v>
      </c>
      <c r="K754" s="207" t="str">
        <f t="shared" si="96"/>
        <v>Mr.</v>
      </c>
      <c r="L754" s="208" t="s">
        <v>1939</v>
      </c>
      <c r="M754" s="208" t="s">
        <v>2786</v>
      </c>
      <c r="N754" s="207">
        <v>1</v>
      </c>
      <c r="O754" s="231">
        <v>236373</v>
      </c>
      <c r="P754" s="210">
        <f t="shared" si="92"/>
        <v>38047</v>
      </c>
      <c r="Q754" s="210">
        <f t="shared" ca="1" si="99"/>
        <v>44376</v>
      </c>
      <c r="R754" s="284">
        <f t="shared" ca="1" si="93"/>
        <v>17</v>
      </c>
      <c r="S754" s="203">
        <v>1629200017633</v>
      </c>
      <c r="T754" s="207" t="s">
        <v>6498</v>
      </c>
      <c r="U754" s="207" t="s">
        <v>5240</v>
      </c>
      <c r="V754" s="207"/>
      <c r="X754" s="199">
        <v>1</v>
      </c>
    </row>
    <row r="755" spans="1:25" s="199" customFormat="1" x14ac:dyDescent="0.3">
      <c r="A755" s="207">
        <v>754</v>
      </c>
      <c r="B755" s="207">
        <v>5</v>
      </c>
      <c r="C755" s="207">
        <v>4</v>
      </c>
      <c r="D755" s="207">
        <v>11</v>
      </c>
      <c r="E755" s="207">
        <v>18924</v>
      </c>
      <c r="F755" s="208" t="str">
        <f t="shared" ca="1" si="98"/>
        <v>นาย</v>
      </c>
      <c r="G755" s="208" t="s">
        <v>4332</v>
      </c>
      <c r="H755" s="208" t="s">
        <v>4306</v>
      </c>
      <c r="I755" s="208" t="str">
        <f t="shared" ca="1" si="90"/>
        <v>นายกุลวิช  สุวรรณศิริ</v>
      </c>
      <c r="J755" s="208" t="str">
        <f t="shared" si="91"/>
        <v>Mr.Kunwit  Suwansiri</v>
      </c>
      <c r="K755" s="207" t="str">
        <f t="shared" si="96"/>
        <v>Mr.</v>
      </c>
      <c r="L755" s="208" t="s">
        <v>4758</v>
      </c>
      <c r="M755" s="208" t="s">
        <v>4999</v>
      </c>
      <c r="N755" s="207">
        <v>1</v>
      </c>
      <c r="O755" s="231">
        <v>236474</v>
      </c>
      <c r="P755" s="210">
        <f t="shared" si="92"/>
        <v>38148</v>
      </c>
      <c r="Q755" s="210">
        <f t="shared" ca="1" si="99"/>
        <v>44376</v>
      </c>
      <c r="R755" s="284">
        <f t="shared" ca="1" si="93"/>
        <v>17</v>
      </c>
      <c r="S755" s="203">
        <v>1619900453592</v>
      </c>
      <c r="T755" s="207" t="s">
        <v>6498</v>
      </c>
      <c r="U755" s="207" t="s">
        <v>5240</v>
      </c>
      <c r="V755" s="207"/>
      <c r="X755" s="199">
        <v>1</v>
      </c>
    </row>
    <row r="756" spans="1:25" s="199" customFormat="1" x14ac:dyDescent="0.3">
      <c r="A756" s="207">
        <v>755</v>
      </c>
      <c r="B756" s="207">
        <v>5</v>
      </c>
      <c r="C756" s="207">
        <v>4</v>
      </c>
      <c r="D756" s="207">
        <v>12</v>
      </c>
      <c r="E756" s="207">
        <v>18926</v>
      </c>
      <c r="F756" s="208" t="str">
        <f t="shared" ca="1" si="98"/>
        <v>นาย</v>
      </c>
      <c r="G756" s="208" t="s">
        <v>4338</v>
      </c>
      <c r="H756" s="208" t="s">
        <v>4315</v>
      </c>
      <c r="I756" s="208" t="str">
        <f t="shared" ca="1" si="90"/>
        <v>นายพีรพันธ์  น้ำพุ</v>
      </c>
      <c r="J756" s="208" t="str">
        <f t="shared" si="91"/>
        <v>Mr.Phiraphan  Namphu</v>
      </c>
      <c r="K756" s="207" t="str">
        <f t="shared" si="96"/>
        <v>Mr.</v>
      </c>
      <c r="L756" s="208" t="s">
        <v>4759</v>
      </c>
      <c r="M756" s="208" t="s">
        <v>5000</v>
      </c>
      <c r="N756" s="207">
        <v>1</v>
      </c>
      <c r="O756" s="231">
        <v>236712</v>
      </c>
      <c r="P756" s="210">
        <f t="shared" si="92"/>
        <v>38386</v>
      </c>
      <c r="Q756" s="210">
        <f t="shared" ca="1" si="99"/>
        <v>44376</v>
      </c>
      <c r="R756" s="284">
        <f t="shared" ca="1" si="93"/>
        <v>16</v>
      </c>
      <c r="S756" s="203">
        <v>1619900466295</v>
      </c>
      <c r="T756" s="207" t="s">
        <v>6498</v>
      </c>
      <c r="U756" s="207" t="s">
        <v>5240</v>
      </c>
      <c r="V756" s="207"/>
      <c r="X756" s="199">
        <v>1</v>
      </c>
    </row>
    <row r="757" spans="1:25" x14ac:dyDescent="0.3">
      <c r="A757" s="207">
        <v>756</v>
      </c>
      <c r="B757" s="207">
        <v>5</v>
      </c>
      <c r="C757" s="207">
        <v>4</v>
      </c>
      <c r="D757" s="207">
        <v>13</v>
      </c>
      <c r="E757" s="207">
        <v>18997</v>
      </c>
      <c r="F757" s="208" t="str">
        <f t="shared" ca="1" si="98"/>
        <v>นาย</v>
      </c>
      <c r="G757" s="208" t="s">
        <v>2344</v>
      </c>
      <c r="H757" s="208" t="s">
        <v>2345</v>
      </c>
      <c r="I757" s="208" t="str">
        <f t="shared" ca="1" si="90"/>
        <v>นายอภิเทพ  ทิพยพร</v>
      </c>
      <c r="J757" s="208" t="str">
        <f t="shared" si="91"/>
        <v>Mr.Aphithep  Thipphayaphon</v>
      </c>
      <c r="K757" s="207" t="str">
        <f t="shared" si="96"/>
        <v>Mr.</v>
      </c>
      <c r="L757" s="208" t="s">
        <v>2675</v>
      </c>
      <c r="M757" s="208" t="s">
        <v>2793</v>
      </c>
      <c r="N757" s="207">
        <v>1</v>
      </c>
      <c r="O757" s="231">
        <v>236411</v>
      </c>
      <c r="P757" s="210">
        <f t="shared" si="92"/>
        <v>38085</v>
      </c>
      <c r="Q757" s="210">
        <f t="shared" ca="1" si="99"/>
        <v>44376</v>
      </c>
      <c r="R757" s="284">
        <f t="shared" ca="1" si="93"/>
        <v>17</v>
      </c>
      <c r="S757" s="203">
        <v>1609900693500</v>
      </c>
      <c r="T757" s="207" t="s">
        <v>6498</v>
      </c>
      <c r="U757" s="207" t="s">
        <v>5240</v>
      </c>
      <c r="W757" s="199"/>
      <c r="X757" s="199">
        <v>1</v>
      </c>
      <c r="Y757" s="199"/>
    </row>
    <row r="758" spans="1:25" s="199" customFormat="1" x14ac:dyDescent="0.3">
      <c r="A758" s="207">
        <v>757</v>
      </c>
      <c r="B758" s="207">
        <v>5</v>
      </c>
      <c r="C758" s="207">
        <v>4</v>
      </c>
      <c r="D758" s="207">
        <v>14</v>
      </c>
      <c r="E758" s="207">
        <v>19029</v>
      </c>
      <c r="F758" s="208" t="str">
        <f t="shared" ca="1" si="98"/>
        <v>นาย</v>
      </c>
      <c r="G758" s="208" t="s">
        <v>4329</v>
      </c>
      <c r="H758" s="208" t="s">
        <v>4302</v>
      </c>
      <c r="I758" s="208" t="str">
        <f t="shared" ca="1" si="90"/>
        <v>นายมงคลชัย  ดอกพุด</v>
      </c>
      <c r="J758" s="208" t="str">
        <f t="shared" si="91"/>
        <v>Mr.Mongkhonchai  Dokphut</v>
      </c>
      <c r="K758" s="207" t="str">
        <f t="shared" si="96"/>
        <v>Mr.</v>
      </c>
      <c r="L758" s="208" t="s">
        <v>4760</v>
      </c>
      <c r="M758" s="208" t="s">
        <v>5001</v>
      </c>
      <c r="N758" s="207">
        <v>1</v>
      </c>
      <c r="O758" s="231">
        <v>236611</v>
      </c>
      <c r="P758" s="210">
        <f t="shared" si="92"/>
        <v>38285</v>
      </c>
      <c r="Q758" s="210">
        <f t="shared" ca="1" si="99"/>
        <v>44376</v>
      </c>
      <c r="R758" s="284">
        <f t="shared" ca="1" si="93"/>
        <v>16</v>
      </c>
      <c r="S758" s="203">
        <v>1729900669306</v>
      </c>
      <c r="T758" s="207" t="s">
        <v>6498</v>
      </c>
      <c r="U758" s="207" t="s">
        <v>5240</v>
      </c>
      <c r="V758" s="207"/>
      <c r="X758" s="199">
        <v>1</v>
      </c>
    </row>
    <row r="759" spans="1:25" s="199" customFormat="1" x14ac:dyDescent="0.3">
      <c r="A759" s="207">
        <v>758</v>
      </c>
      <c r="B759" s="207">
        <v>5</v>
      </c>
      <c r="C759" s="207">
        <v>4</v>
      </c>
      <c r="D759" s="207">
        <v>15</v>
      </c>
      <c r="E759" s="207">
        <v>19041</v>
      </c>
      <c r="F759" s="208" t="str">
        <f t="shared" ca="1" si="98"/>
        <v>นาย</v>
      </c>
      <c r="G759" s="208" t="s">
        <v>4331</v>
      </c>
      <c r="H759" s="208" t="s">
        <v>4468</v>
      </c>
      <c r="I759" s="208" t="str">
        <f t="shared" ca="1" si="90"/>
        <v>นายรัชพล  พลวี</v>
      </c>
      <c r="J759" s="208" t="str">
        <f t="shared" si="91"/>
        <v>Mr.Ratchaphon  Phonwi</v>
      </c>
      <c r="K759" s="207" t="str">
        <f t="shared" si="96"/>
        <v>Mr.</v>
      </c>
      <c r="L759" s="208" t="s">
        <v>4761</v>
      </c>
      <c r="M759" s="208" t="s">
        <v>5002</v>
      </c>
      <c r="N759" s="207">
        <v>1</v>
      </c>
      <c r="O759" s="231">
        <v>236481</v>
      </c>
      <c r="P759" s="210">
        <f t="shared" si="92"/>
        <v>38155</v>
      </c>
      <c r="Q759" s="210">
        <f t="shared" ca="1" si="99"/>
        <v>44376</v>
      </c>
      <c r="R759" s="284">
        <f t="shared" ca="1" si="93"/>
        <v>17</v>
      </c>
      <c r="S759" s="203">
        <v>1101501238831</v>
      </c>
      <c r="T759" s="207" t="s">
        <v>6498</v>
      </c>
      <c r="U759" s="207" t="s">
        <v>5240</v>
      </c>
      <c r="V759" s="207"/>
      <c r="X759" s="199">
        <v>1</v>
      </c>
    </row>
    <row r="760" spans="1:25" s="199" customFormat="1" x14ac:dyDescent="0.3">
      <c r="A760" s="207">
        <v>759</v>
      </c>
      <c r="B760" s="207">
        <v>5</v>
      </c>
      <c r="C760" s="207">
        <v>4</v>
      </c>
      <c r="D760" s="207">
        <v>16</v>
      </c>
      <c r="E760" s="207">
        <v>19331</v>
      </c>
      <c r="F760" s="208" t="str">
        <f t="shared" ca="1" si="98"/>
        <v>นาย</v>
      </c>
      <c r="G760" s="208" t="s">
        <v>4324</v>
      </c>
      <c r="H760" s="208" t="s">
        <v>4294</v>
      </c>
      <c r="I760" s="208" t="str">
        <f t="shared" ca="1" si="90"/>
        <v>นายกรินทร์  นนท์แก้ว</v>
      </c>
      <c r="J760" s="208" t="str">
        <f t="shared" si="91"/>
        <v>Mr.Karin  Nonkaeo</v>
      </c>
      <c r="K760" s="207" t="str">
        <f t="shared" si="96"/>
        <v>Mr.</v>
      </c>
      <c r="L760" s="208" t="s">
        <v>4762</v>
      </c>
      <c r="M760" s="208" t="s">
        <v>5003</v>
      </c>
      <c r="N760" s="207">
        <v>1</v>
      </c>
      <c r="O760" s="231">
        <v>236736</v>
      </c>
      <c r="P760" s="210">
        <f t="shared" si="92"/>
        <v>38410</v>
      </c>
      <c r="Q760" s="210">
        <f t="shared" ca="1" si="99"/>
        <v>44376</v>
      </c>
      <c r="R760" s="284">
        <f t="shared" ca="1" si="93"/>
        <v>16</v>
      </c>
      <c r="S760" s="203">
        <v>1459901081402</v>
      </c>
      <c r="T760" s="207" t="s">
        <v>6497</v>
      </c>
      <c r="U760" s="207" t="s">
        <v>5241</v>
      </c>
      <c r="V760" s="207"/>
      <c r="X760" s="199">
        <v>1</v>
      </c>
    </row>
    <row r="761" spans="1:25" s="199" customFormat="1" x14ac:dyDescent="0.3">
      <c r="A761" s="207">
        <v>760</v>
      </c>
      <c r="B761" s="207">
        <v>5</v>
      </c>
      <c r="C761" s="207">
        <v>4</v>
      </c>
      <c r="D761" s="207">
        <v>17</v>
      </c>
      <c r="E761" s="207">
        <v>19333</v>
      </c>
      <c r="F761" s="208" t="str">
        <f t="shared" ca="1" si="98"/>
        <v>นาย</v>
      </c>
      <c r="G761" s="208" t="s">
        <v>4341</v>
      </c>
      <c r="H761" s="208" t="s">
        <v>4318</v>
      </c>
      <c r="I761" s="208" t="str">
        <f t="shared" ca="1" si="90"/>
        <v>นายกิติศักดิ์  กล่ำนาก</v>
      </c>
      <c r="J761" s="208" t="str">
        <f t="shared" si="91"/>
        <v>Mr.Kitisak  Klamnak</v>
      </c>
      <c r="K761" s="207" t="str">
        <f t="shared" si="96"/>
        <v>Mr.</v>
      </c>
      <c r="L761" s="208" t="s">
        <v>4763</v>
      </c>
      <c r="M761" s="208" t="s">
        <v>5004</v>
      </c>
      <c r="N761" s="207">
        <v>1</v>
      </c>
      <c r="O761" s="231">
        <v>236077</v>
      </c>
      <c r="P761" s="210">
        <f t="shared" si="92"/>
        <v>37750</v>
      </c>
      <c r="Q761" s="210">
        <f t="shared" ca="1" si="99"/>
        <v>44376</v>
      </c>
      <c r="R761" s="284">
        <f t="shared" ca="1" si="93"/>
        <v>18</v>
      </c>
      <c r="S761" s="203">
        <v>1621000046667</v>
      </c>
      <c r="T761" s="207" t="s">
        <v>6497</v>
      </c>
      <c r="U761" s="207" t="s">
        <v>5241</v>
      </c>
      <c r="V761" s="207"/>
      <c r="X761" s="199">
        <v>1</v>
      </c>
    </row>
    <row r="762" spans="1:25" s="199" customFormat="1" x14ac:dyDescent="0.3">
      <c r="A762" s="207">
        <v>761</v>
      </c>
      <c r="B762" s="207">
        <v>5</v>
      </c>
      <c r="C762" s="207">
        <v>4</v>
      </c>
      <c r="D762" s="207">
        <v>18</v>
      </c>
      <c r="E762" s="207">
        <v>19334</v>
      </c>
      <c r="F762" s="208" t="str">
        <f t="shared" ca="1" si="98"/>
        <v>นาย</v>
      </c>
      <c r="G762" s="208" t="s">
        <v>216</v>
      </c>
      <c r="H762" s="208" t="s">
        <v>4552</v>
      </c>
      <c r="I762" s="208" t="str">
        <f t="shared" ca="1" si="90"/>
        <v>นายเกียรติศักดิ์  ละมูลน้อย</v>
      </c>
      <c r="J762" s="208" t="str">
        <f t="shared" si="91"/>
        <v>Mr.Kiattisak  Lamunnoi</v>
      </c>
      <c r="K762" s="207" t="str">
        <f t="shared" si="96"/>
        <v>Mr.</v>
      </c>
      <c r="L762" s="208" t="s">
        <v>1913</v>
      </c>
      <c r="M762" s="208" t="s">
        <v>5005</v>
      </c>
      <c r="N762" s="207">
        <v>1</v>
      </c>
      <c r="O762" s="231">
        <v>236508</v>
      </c>
      <c r="P762" s="210">
        <f t="shared" si="92"/>
        <v>38182</v>
      </c>
      <c r="Q762" s="210">
        <f t="shared" ca="1" si="99"/>
        <v>44376</v>
      </c>
      <c r="R762" s="284">
        <f t="shared" ca="1" si="93"/>
        <v>16</v>
      </c>
      <c r="S762" s="203">
        <v>1103703819950</v>
      </c>
      <c r="T762" s="207" t="s">
        <v>6498</v>
      </c>
      <c r="U762" s="207" t="s">
        <v>5240</v>
      </c>
      <c r="V762" s="207"/>
      <c r="X762" s="199">
        <v>1</v>
      </c>
    </row>
    <row r="763" spans="1:25" s="199" customFormat="1" x14ac:dyDescent="0.3">
      <c r="A763" s="207">
        <v>762</v>
      </c>
      <c r="B763" s="207">
        <v>5</v>
      </c>
      <c r="C763" s="207">
        <v>4</v>
      </c>
      <c r="D763" s="207">
        <v>19</v>
      </c>
      <c r="E763" s="207">
        <v>19339</v>
      </c>
      <c r="F763" s="208" t="str">
        <f t="shared" ca="1" si="98"/>
        <v>นาย</v>
      </c>
      <c r="G763" s="208" t="s">
        <v>4327</v>
      </c>
      <c r="H763" s="208" t="s">
        <v>4298</v>
      </c>
      <c r="I763" s="208" t="str">
        <f t="shared" ca="1" si="90"/>
        <v>นายธเนศพล  รวมวงศ์ญาติ</v>
      </c>
      <c r="J763" s="208" t="str">
        <f t="shared" si="91"/>
        <v>Mr.Thanetphon  Ruamwongyat</v>
      </c>
      <c r="K763" s="207" t="str">
        <f t="shared" si="96"/>
        <v>Mr.</v>
      </c>
      <c r="L763" s="208" t="s">
        <v>4764</v>
      </c>
      <c r="M763" s="208" t="s">
        <v>5006</v>
      </c>
      <c r="N763" s="207">
        <v>1</v>
      </c>
      <c r="O763" s="231">
        <v>236672</v>
      </c>
      <c r="P763" s="210">
        <f t="shared" si="92"/>
        <v>38346</v>
      </c>
      <c r="Q763" s="210">
        <f t="shared" ca="1" si="99"/>
        <v>44376</v>
      </c>
      <c r="R763" s="284">
        <f t="shared" ca="1" si="93"/>
        <v>16</v>
      </c>
      <c r="S763" s="203">
        <v>1720401211381</v>
      </c>
      <c r="T763" s="207" t="s">
        <v>6498</v>
      </c>
      <c r="U763" s="207" t="s">
        <v>5240</v>
      </c>
      <c r="V763" s="207"/>
      <c r="X763" s="199">
        <v>1</v>
      </c>
    </row>
    <row r="764" spans="1:25" s="199" customFormat="1" x14ac:dyDescent="0.3">
      <c r="A764" s="207">
        <v>763</v>
      </c>
      <c r="B764" s="207">
        <v>5</v>
      </c>
      <c r="C764" s="207">
        <v>4</v>
      </c>
      <c r="D764" s="207">
        <v>20</v>
      </c>
      <c r="E764" s="207">
        <v>19340</v>
      </c>
      <c r="F764" s="208" t="str">
        <f t="shared" ca="1" si="98"/>
        <v>นาย</v>
      </c>
      <c r="G764" s="208" t="s">
        <v>4337</v>
      </c>
      <c r="H764" s="208" t="s">
        <v>4314</v>
      </c>
      <c r="I764" s="208" t="str">
        <f t="shared" ca="1" si="90"/>
        <v>นายธรรมรัตน์  ซื่อตรง</v>
      </c>
      <c r="J764" s="208" t="str">
        <f t="shared" si="91"/>
        <v>Mr.Thammarat  Suetrong</v>
      </c>
      <c r="K764" s="207" t="str">
        <f t="shared" si="96"/>
        <v>Mr.</v>
      </c>
      <c r="L764" s="208" t="s">
        <v>4765</v>
      </c>
      <c r="M764" s="208" t="s">
        <v>5007</v>
      </c>
      <c r="N764" s="207">
        <v>1</v>
      </c>
      <c r="O764" s="231">
        <v>236574</v>
      </c>
      <c r="P764" s="210">
        <f t="shared" si="92"/>
        <v>38248</v>
      </c>
      <c r="Q764" s="210">
        <f t="shared" ca="1" si="99"/>
        <v>44376</v>
      </c>
      <c r="R764" s="284">
        <f t="shared" ca="1" si="93"/>
        <v>16</v>
      </c>
      <c r="S764" s="203">
        <v>1600101968267</v>
      </c>
      <c r="T764" s="207" t="s">
        <v>6502</v>
      </c>
      <c r="U764" s="207" t="s">
        <v>5242</v>
      </c>
      <c r="V764" s="207"/>
      <c r="X764" s="199">
        <v>1</v>
      </c>
    </row>
    <row r="765" spans="1:25" s="199" customFormat="1" x14ac:dyDescent="0.3">
      <c r="A765" s="207">
        <v>764</v>
      </c>
      <c r="B765" s="207">
        <v>5</v>
      </c>
      <c r="C765" s="207">
        <v>4</v>
      </c>
      <c r="D765" s="207">
        <v>21</v>
      </c>
      <c r="E765" s="207">
        <v>19341</v>
      </c>
      <c r="F765" s="208" t="str">
        <f t="shared" ca="1" si="98"/>
        <v>นาย</v>
      </c>
      <c r="G765" s="208" t="s">
        <v>4536</v>
      </c>
      <c r="H765" s="208" t="s">
        <v>4292</v>
      </c>
      <c r="I765" s="208" t="str">
        <f t="shared" ca="1" si="90"/>
        <v>นายนิพัทธ์  เกตุบางลาย</v>
      </c>
      <c r="J765" s="208" t="str">
        <f t="shared" si="91"/>
        <v>Mr.Niphat  Ketbanglai</v>
      </c>
      <c r="K765" s="207" t="str">
        <f t="shared" si="96"/>
        <v>Mr.</v>
      </c>
      <c r="L765" s="208" t="s">
        <v>4692</v>
      </c>
      <c r="M765" s="208" t="s">
        <v>5008</v>
      </c>
      <c r="N765" s="207">
        <v>1</v>
      </c>
      <c r="O765" s="231">
        <v>236710</v>
      </c>
      <c r="P765" s="210">
        <f t="shared" si="92"/>
        <v>38384</v>
      </c>
      <c r="Q765" s="210">
        <f t="shared" ca="1" si="99"/>
        <v>44376</v>
      </c>
      <c r="R765" s="284">
        <f t="shared" ca="1" si="93"/>
        <v>16</v>
      </c>
      <c r="S765" s="203">
        <v>1660601188571</v>
      </c>
      <c r="T765" s="207" t="s">
        <v>6497</v>
      </c>
      <c r="U765" s="207" t="s">
        <v>5241</v>
      </c>
      <c r="V765" s="207"/>
      <c r="X765" s="199">
        <v>1</v>
      </c>
    </row>
    <row r="766" spans="1:25" s="199" customFormat="1" x14ac:dyDescent="0.3">
      <c r="A766" s="207">
        <v>765</v>
      </c>
      <c r="B766" s="207">
        <v>5</v>
      </c>
      <c r="C766" s="207">
        <v>4</v>
      </c>
      <c r="D766" s="207">
        <v>22</v>
      </c>
      <c r="E766" s="207">
        <v>19342</v>
      </c>
      <c r="F766" s="208" t="str">
        <f t="shared" ca="1" si="98"/>
        <v>นาย</v>
      </c>
      <c r="G766" s="208" t="s">
        <v>380</v>
      </c>
      <c r="H766" s="208" t="s">
        <v>4297</v>
      </c>
      <c r="I766" s="208" t="str">
        <f t="shared" ca="1" si="90"/>
        <v>นายปรัชญา  ใจตรง</v>
      </c>
      <c r="J766" s="208" t="str">
        <f t="shared" si="91"/>
        <v>Mr.Pratya  Chaitrong</v>
      </c>
      <c r="K766" s="207" t="str">
        <f t="shared" si="96"/>
        <v>Mr.</v>
      </c>
      <c r="L766" s="208" t="s">
        <v>1918</v>
      </c>
      <c r="M766" s="208" t="s">
        <v>5009</v>
      </c>
      <c r="N766" s="207">
        <v>1</v>
      </c>
      <c r="O766" s="231">
        <v>236718</v>
      </c>
      <c r="P766" s="210">
        <f t="shared" si="92"/>
        <v>38392</v>
      </c>
      <c r="Q766" s="210">
        <f t="shared" ca="1" si="99"/>
        <v>44376</v>
      </c>
      <c r="R766" s="284">
        <f t="shared" ca="1" si="93"/>
        <v>16</v>
      </c>
      <c r="S766" s="203">
        <v>1609900728214</v>
      </c>
      <c r="T766" s="207" t="s">
        <v>6497</v>
      </c>
      <c r="U766" s="207" t="s">
        <v>5241</v>
      </c>
      <c r="V766" s="207"/>
      <c r="X766" s="199">
        <v>1</v>
      </c>
    </row>
    <row r="767" spans="1:25" s="199" customFormat="1" x14ac:dyDescent="0.3">
      <c r="A767" s="207">
        <v>766</v>
      </c>
      <c r="B767" s="207">
        <v>5</v>
      </c>
      <c r="C767" s="207">
        <v>4</v>
      </c>
      <c r="D767" s="207">
        <v>23</v>
      </c>
      <c r="E767" s="207">
        <v>19345</v>
      </c>
      <c r="F767" s="208" t="str">
        <f t="shared" ca="1" si="98"/>
        <v>นาย</v>
      </c>
      <c r="G767" s="208" t="s">
        <v>4325</v>
      </c>
      <c r="H767" s="208" t="s">
        <v>4553</v>
      </c>
      <c r="I767" s="208" t="str">
        <f t="shared" ca="1" si="90"/>
        <v>นายเรวัต  สุขุประการ</v>
      </c>
      <c r="J767" s="208" t="str">
        <f t="shared" si="91"/>
        <v>Mr.Rewat  Sukhuprakan</v>
      </c>
      <c r="K767" s="207" t="str">
        <f t="shared" si="96"/>
        <v>Mr.</v>
      </c>
      <c r="L767" s="208" t="s">
        <v>4767</v>
      </c>
      <c r="M767" s="208" t="s">
        <v>5010</v>
      </c>
      <c r="N767" s="207">
        <v>1</v>
      </c>
      <c r="O767" s="231">
        <v>236707</v>
      </c>
      <c r="P767" s="210">
        <f t="shared" si="92"/>
        <v>38381</v>
      </c>
      <c r="Q767" s="210">
        <f t="shared" ca="1" si="99"/>
        <v>44376</v>
      </c>
      <c r="R767" s="284">
        <f t="shared" ca="1" si="93"/>
        <v>16</v>
      </c>
      <c r="S767" s="203">
        <v>1619900466082</v>
      </c>
      <c r="T767" s="207" t="s">
        <v>6497</v>
      </c>
      <c r="U767" s="207" t="s">
        <v>5241</v>
      </c>
      <c r="V767" s="207"/>
      <c r="X767" s="199">
        <v>1</v>
      </c>
    </row>
    <row r="768" spans="1:25" s="199" customFormat="1" x14ac:dyDescent="0.3">
      <c r="A768" s="207">
        <v>767</v>
      </c>
      <c r="B768" s="207">
        <v>5</v>
      </c>
      <c r="C768" s="207">
        <v>4</v>
      </c>
      <c r="D768" s="207">
        <v>24</v>
      </c>
      <c r="E768" s="207">
        <v>19346</v>
      </c>
      <c r="F768" s="208" t="str">
        <f t="shared" ca="1" si="98"/>
        <v>นาย</v>
      </c>
      <c r="G768" s="208" t="s">
        <v>4326</v>
      </c>
      <c r="H768" s="208" t="s">
        <v>4296</v>
      </c>
      <c r="I768" s="208" t="str">
        <f t="shared" ca="1" si="90"/>
        <v>นายวิศรุต  ยอดนุ้ย</v>
      </c>
      <c r="J768" s="208" t="str">
        <f t="shared" si="91"/>
        <v>Mr.Witsarut  Yotnui</v>
      </c>
      <c r="K768" s="207" t="str">
        <f t="shared" si="96"/>
        <v>Mr.</v>
      </c>
      <c r="L768" s="208" t="s">
        <v>4768</v>
      </c>
      <c r="M768" s="208" t="s">
        <v>5011</v>
      </c>
      <c r="N768" s="207">
        <v>1</v>
      </c>
      <c r="O768" s="231">
        <v>236806</v>
      </c>
      <c r="P768" s="210">
        <f t="shared" si="92"/>
        <v>38479</v>
      </c>
      <c r="Q768" s="210">
        <f t="shared" ca="1" si="99"/>
        <v>44376</v>
      </c>
      <c r="R768" s="284">
        <f t="shared" ca="1" si="93"/>
        <v>16</v>
      </c>
      <c r="S768" s="203">
        <v>1609900737116</v>
      </c>
      <c r="T768" s="207" t="s">
        <v>6497</v>
      </c>
      <c r="U768" s="207" t="s">
        <v>5241</v>
      </c>
      <c r="V768" s="207"/>
      <c r="X768" s="199">
        <v>1</v>
      </c>
    </row>
    <row r="769" spans="1:25" s="199" customFormat="1" x14ac:dyDescent="0.3">
      <c r="A769" s="207">
        <v>768</v>
      </c>
      <c r="B769" s="207">
        <v>5</v>
      </c>
      <c r="C769" s="207">
        <v>4</v>
      </c>
      <c r="D769" s="207">
        <v>25</v>
      </c>
      <c r="E769" s="207">
        <v>19347</v>
      </c>
      <c r="F769" s="208" t="str">
        <f t="shared" ca="1" si="98"/>
        <v>นาย</v>
      </c>
      <c r="G769" s="208" t="s">
        <v>4326</v>
      </c>
      <c r="H769" s="208" t="s">
        <v>443</v>
      </c>
      <c r="I769" s="208" t="str">
        <f t="shared" ca="1" si="90"/>
        <v>นายวิศรุต  รุ่งเรือง</v>
      </c>
      <c r="J769" s="208" t="str">
        <f t="shared" si="91"/>
        <v>Mr.Witsarut  Rungrueang</v>
      </c>
      <c r="K769" s="207" t="str">
        <f t="shared" si="96"/>
        <v>Mr.</v>
      </c>
      <c r="L769" s="208" t="s">
        <v>4768</v>
      </c>
      <c r="M769" s="208" t="s">
        <v>1909</v>
      </c>
      <c r="N769" s="207">
        <v>1</v>
      </c>
      <c r="O769" s="231">
        <v>236851</v>
      </c>
      <c r="P769" s="210">
        <f t="shared" si="92"/>
        <v>38524</v>
      </c>
      <c r="Q769" s="210">
        <f t="shared" ca="1" si="99"/>
        <v>44376</v>
      </c>
      <c r="R769" s="284">
        <f t="shared" ca="1" si="93"/>
        <v>16</v>
      </c>
      <c r="S769" s="203">
        <v>1180501120227</v>
      </c>
      <c r="T769" s="207" t="s">
        <v>6497</v>
      </c>
      <c r="U769" s="207" t="s">
        <v>5241</v>
      </c>
      <c r="V769" s="207"/>
      <c r="X769" s="199">
        <v>1</v>
      </c>
    </row>
    <row r="770" spans="1:25" x14ac:dyDescent="0.3">
      <c r="A770" s="207">
        <v>769</v>
      </c>
      <c r="B770" s="207">
        <v>5</v>
      </c>
      <c r="C770" s="207">
        <v>4</v>
      </c>
      <c r="D770" s="207">
        <v>26</v>
      </c>
      <c r="E770" s="207">
        <v>19349</v>
      </c>
      <c r="F770" s="208" t="str">
        <f t="shared" ca="1" si="98"/>
        <v>นาย</v>
      </c>
      <c r="G770" s="208" t="s">
        <v>4334</v>
      </c>
      <c r="H770" s="208" t="s">
        <v>4311</v>
      </c>
      <c r="I770" s="208" t="str">
        <f t="shared" ca="1" si="90"/>
        <v>นายศุภวัฒน์  เปียนาค</v>
      </c>
      <c r="J770" s="208" t="str">
        <f t="shared" si="91"/>
        <v>Mr.Supphawat  Pianak</v>
      </c>
      <c r="K770" s="207" t="str">
        <f t="shared" si="96"/>
        <v>Mr.</v>
      </c>
      <c r="L770" s="208" t="s">
        <v>4769</v>
      </c>
      <c r="M770" s="208" t="s">
        <v>5012</v>
      </c>
      <c r="N770" s="207">
        <v>1</v>
      </c>
      <c r="O770" s="231">
        <v>236531</v>
      </c>
      <c r="P770" s="210">
        <f t="shared" si="92"/>
        <v>38205</v>
      </c>
      <c r="Q770" s="210">
        <f t="shared" ca="1" si="99"/>
        <v>44376</v>
      </c>
      <c r="R770" s="284">
        <f t="shared" ca="1" si="93"/>
        <v>16</v>
      </c>
      <c r="S770" s="203">
        <v>1669900535009</v>
      </c>
      <c r="T770" s="207" t="s">
        <v>6498</v>
      </c>
      <c r="U770" s="207" t="s">
        <v>5240</v>
      </c>
      <c r="W770" s="199"/>
      <c r="X770" s="199">
        <v>1</v>
      </c>
      <c r="Y770" s="199"/>
    </row>
    <row r="771" spans="1:25" s="199" customFormat="1" x14ac:dyDescent="0.3">
      <c r="A771" s="207">
        <v>770</v>
      </c>
      <c r="B771" s="207">
        <v>5</v>
      </c>
      <c r="C771" s="207">
        <v>4</v>
      </c>
      <c r="D771" s="207">
        <v>27</v>
      </c>
      <c r="E771" s="207">
        <v>19353</v>
      </c>
      <c r="F771" s="208" t="str">
        <f t="shared" ca="1" si="98"/>
        <v>นาย</v>
      </c>
      <c r="G771" s="208" t="s">
        <v>4322</v>
      </c>
      <c r="H771" s="208" t="s">
        <v>4291</v>
      </c>
      <c r="I771" s="208" t="str">
        <f t="shared" ref="I771:I832" ca="1" si="100">F771&amp;G771&amp;"  "&amp;H771</f>
        <v>นายสุสหกิจจ์  พระคุณ</v>
      </c>
      <c r="J771" s="208" t="str">
        <f t="shared" ref="J771:J832" si="101">K771&amp;L771&amp;"  "&amp;M771</f>
        <v>Mr.Susahakitcha  Phrakhun</v>
      </c>
      <c r="K771" s="207" t="str">
        <f t="shared" si="96"/>
        <v>Mr.</v>
      </c>
      <c r="L771" s="208" t="s">
        <v>4770</v>
      </c>
      <c r="M771" s="208" t="s">
        <v>5013</v>
      </c>
      <c r="N771" s="207">
        <v>1</v>
      </c>
      <c r="O771" s="231">
        <v>236769</v>
      </c>
      <c r="P771" s="210">
        <f t="shared" ref="P771:P832" si="102">DATE(YEAR(O771)-543,MONTH(O771),DAY(O771))</f>
        <v>38442</v>
      </c>
      <c r="Q771" s="210">
        <f t="shared" ca="1" si="99"/>
        <v>44376</v>
      </c>
      <c r="R771" s="284">
        <f t="shared" ref="R771:R832" ca="1" si="103">DATEDIF(P771,Q771,"Y")</f>
        <v>16</v>
      </c>
      <c r="S771" s="203">
        <v>1609900733749</v>
      </c>
      <c r="T771" s="207" t="s">
        <v>6497</v>
      </c>
      <c r="U771" s="207" t="s">
        <v>5241</v>
      </c>
      <c r="V771" s="207"/>
      <c r="X771" s="199">
        <v>1</v>
      </c>
    </row>
    <row r="772" spans="1:25" s="199" customFormat="1" x14ac:dyDescent="0.3">
      <c r="A772" s="207">
        <v>771</v>
      </c>
      <c r="B772" s="207">
        <v>5</v>
      </c>
      <c r="C772" s="207">
        <v>4</v>
      </c>
      <c r="D772" s="207">
        <v>28</v>
      </c>
      <c r="E772" s="207">
        <v>19356</v>
      </c>
      <c r="F772" s="208" t="str">
        <f t="shared" ca="1" si="98"/>
        <v>นาย</v>
      </c>
      <c r="G772" s="208" t="s">
        <v>4500</v>
      </c>
      <c r="H772" s="208" t="s">
        <v>4501</v>
      </c>
      <c r="I772" s="208" t="str">
        <f t="shared" ca="1" si="100"/>
        <v>นายสิทธิกร  ลักษณะศรี</v>
      </c>
      <c r="J772" s="208" t="str">
        <f t="shared" si="101"/>
        <v>Mr.Sitthikon  Laksanasi</v>
      </c>
      <c r="K772" s="207" t="str">
        <f t="shared" si="96"/>
        <v>Mr.</v>
      </c>
      <c r="L772" s="208" t="s">
        <v>4771</v>
      </c>
      <c r="M772" s="208" t="s">
        <v>5014</v>
      </c>
      <c r="N772" s="207">
        <v>1</v>
      </c>
      <c r="O772" s="231">
        <v>236474</v>
      </c>
      <c r="P772" s="210">
        <f t="shared" si="102"/>
        <v>38148</v>
      </c>
      <c r="Q772" s="210">
        <f t="shared" ca="1" si="99"/>
        <v>44376</v>
      </c>
      <c r="R772" s="284">
        <f t="shared" ca="1" si="103"/>
        <v>17</v>
      </c>
      <c r="S772" s="203">
        <v>1438900022657</v>
      </c>
      <c r="T772" s="207" t="s">
        <v>6497</v>
      </c>
      <c r="U772" s="207" t="s">
        <v>5241</v>
      </c>
      <c r="V772" s="207"/>
      <c r="X772" s="199">
        <v>1</v>
      </c>
    </row>
    <row r="773" spans="1:25" s="199" customFormat="1" x14ac:dyDescent="0.3">
      <c r="A773" s="207">
        <v>772</v>
      </c>
      <c r="B773" s="207">
        <v>5</v>
      </c>
      <c r="C773" s="207">
        <v>4</v>
      </c>
      <c r="D773" s="207">
        <v>29</v>
      </c>
      <c r="E773" s="207">
        <v>19399</v>
      </c>
      <c r="F773" s="208" t="str">
        <f t="shared" ca="1" si="98"/>
        <v>นาย</v>
      </c>
      <c r="G773" s="208" t="s">
        <v>4319</v>
      </c>
      <c r="H773" s="208" t="s">
        <v>4286</v>
      </c>
      <c r="I773" s="208" t="str">
        <f t="shared" ca="1" si="100"/>
        <v>นายศิริศักดิ์  พงค์พันธ์</v>
      </c>
      <c r="J773" s="208" t="str">
        <f t="shared" si="101"/>
        <v>Mr.Sirisak  Phongphan</v>
      </c>
      <c r="K773" s="207" t="str">
        <f t="shared" si="96"/>
        <v>Mr.</v>
      </c>
      <c r="L773" s="208" t="s">
        <v>4772</v>
      </c>
      <c r="M773" s="208" t="s">
        <v>5015</v>
      </c>
      <c r="N773" s="207">
        <v>1</v>
      </c>
      <c r="O773" s="231">
        <v>236119</v>
      </c>
      <c r="P773" s="210">
        <f t="shared" si="102"/>
        <v>37792</v>
      </c>
      <c r="Q773" s="210">
        <f t="shared" ca="1" si="99"/>
        <v>44376</v>
      </c>
      <c r="R773" s="284">
        <f t="shared" ca="1" si="103"/>
        <v>18</v>
      </c>
      <c r="S773" s="203">
        <v>1770401270540</v>
      </c>
      <c r="T773" s="207" t="s">
        <v>6497</v>
      </c>
      <c r="U773" s="207" t="s">
        <v>5241</v>
      </c>
      <c r="V773" s="207"/>
      <c r="X773" s="199">
        <v>1</v>
      </c>
    </row>
    <row r="774" spans="1:25" s="199" customFormat="1" x14ac:dyDescent="0.3">
      <c r="A774" s="207">
        <v>773</v>
      </c>
      <c r="B774" s="207">
        <v>6</v>
      </c>
      <c r="C774" s="207">
        <v>1</v>
      </c>
      <c r="D774" s="207">
        <v>1</v>
      </c>
      <c r="E774" s="207">
        <v>17970</v>
      </c>
      <c r="F774" s="208" t="str">
        <f t="shared" ca="1" si="98"/>
        <v>นาย</v>
      </c>
      <c r="G774" s="208" t="s">
        <v>2253</v>
      </c>
      <c r="H774" s="208" t="s">
        <v>2254</v>
      </c>
      <c r="I774" s="208" t="str">
        <f t="shared" ca="1" si="100"/>
        <v>นายจีราเจต  นีลี</v>
      </c>
      <c r="J774" s="208" t="str">
        <f t="shared" si="101"/>
        <v>Mr.Chirachet  Neelee</v>
      </c>
      <c r="K774" s="207" t="str">
        <f t="shared" si="96"/>
        <v>Mr.</v>
      </c>
      <c r="L774" s="208" t="s">
        <v>2618</v>
      </c>
      <c r="M774" s="208" t="s">
        <v>5235</v>
      </c>
      <c r="N774" s="207">
        <v>1</v>
      </c>
      <c r="O774" s="231">
        <v>236190</v>
      </c>
      <c r="P774" s="210">
        <f t="shared" si="102"/>
        <v>37863</v>
      </c>
      <c r="Q774" s="210">
        <f t="shared" ca="1" si="99"/>
        <v>44376</v>
      </c>
      <c r="R774" s="284">
        <f t="shared" ca="1" si="103"/>
        <v>17</v>
      </c>
      <c r="S774" s="203">
        <v>1559900439906</v>
      </c>
      <c r="T774" s="207" t="s">
        <v>6413</v>
      </c>
      <c r="U774" s="207" t="s">
        <v>6413</v>
      </c>
      <c r="V774" s="207"/>
      <c r="X774" s="199">
        <v>1</v>
      </c>
    </row>
    <row r="775" spans="1:25" s="199" customFormat="1" x14ac:dyDescent="0.3">
      <c r="A775" s="207">
        <v>774</v>
      </c>
      <c r="B775" s="207">
        <v>6</v>
      </c>
      <c r="C775" s="207">
        <v>1</v>
      </c>
      <c r="D775" s="207">
        <v>2</v>
      </c>
      <c r="E775" s="207">
        <v>17977</v>
      </c>
      <c r="F775" s="208" t="str">
        <f t="shared" ca="1" si="98"/>
        <v>นาย</v>
      </c>
      <c r="G775" s="208" t="s">
        <v>332</v>
      </c>
      <c r="H775" s="208" t="s">
        <v>2233</v>
      </c>
      <c r="I775" s="208" t="str">
        <f t="shared" ca="1" si="100"/>
        <v>นายพงศกร  พันกลาง</v>
      </c>
      <c r="J775" s="208" t="str">
        <f t="shared" si="101"/>
        <v>Mr.Phongsakon  Phanklang</v>
      </c>
      <c r="K775" s="207" t="str">
        <f t="shared" si="96"/>
        <v>Mr.</v>
      </c>
      <c r="L775" s="208" t="s">
        <v>2591</v>
      </c>
      <c r="M775" s="208" t="s">
        <v>2709</v>
      </c>
      <c r="N775" s="207">
        <v>1</v>
      </c>
      <c r="O775" s="231">
        <v>236164</v>
      </c>
      <c r="P775" s="210">
        <f t="shared" si="102"/>
        <v>37837</v>
      </c>
      <c r="Q775" s="210">
        <f t="shared" ref="Q775:Q807" ca="1" si="104">TODAY()</f>
        <v>44376</v>
      </c>
      <c r="R775" s="284">
        <f t="shared" ca="1" si="103"/>
        <v>17</v>
      </c>
      <c r="S775" s="203">
        <v>1118700041987</v>
      </c>
      <c r="T775" s="207" t="s">
        <v>6413</v>
      </c>
      <c r="U775" s="207" t="s">
        <v>6413</v>
      </c>
      <c r="V775" s="207"/>
      <c r="X775" s="199">
        <v>1</v>
      </c>
    </row>
    <row r="776" spans="1:25" s="199" customFormat="1" x14ac:dyDescent="0.3">
      <c r="A776" s="207">
        <v>775</v>
      </c>
      <c r="B776" s="207">
        <v>6</v>
      </c>
      <c r="C776" s="207">
        <v>1</v>
      </c>
      <c r="D776" s="207">
        <v>3</v>
      </c>
      <c r="E776" s="207">
        <v>17981</v>
      </c>
      <c r="F776" s="208" t="str">
        <f t="shared" ca="1" si="98"/>
        <v>นาย</v>
      </c>
      <c r="G776" s="208" t="s">
        <v>2269</v>
      </c>
      <c r="H776" s="208" t="s">
        <v>2270</v>
      </c>
      <c r="I776" s="208" t="str">
        <f t="shared" ca="1" si="100"/>
        <v>นายออมสิน  แสงจันทร์</v>
      </c>
      <c r="J776" s="208" t="str">
        <f t="shared" si="101"/>
        <v>Mr.Omsin  Saengchan</v>
      </c>
      <c r="K776" s="207" t="str">
        <f t="shared" si="96"/>
        <v>Mr.</v>
      </c>
      <c r="L776" s="208" t="s">
        <v>2619</v>
      </c>
      <c r="M776" s="208" t="s">
        <v>2730</v>
      </c>
      <c r="N776" s="207">
        <v>1</v>
      </c>
      <c r="O776" s="231">
        <v>236183</v>
      </c>
      <c r="P776" s="210">
        <f t="shared" si="102"/>
        <v>37856</v>
      </c>
      <c r="Q776" s="210">
        <f t="shared" ca="1" si="104"/>
        <v>44376</v>
      </c>
      <c r="R776" s="284">
        <f t="shared" ca="1" si="103"/>
        <v>17</v>
      </c>
      <c r="S776" s="203">
        <v>1100703518558</v>
      </c>
      <c r="T776" s="207" t="s">
        <v>6413</v>
      </c>
      <c r="U776" s="207" t="s">
        <v>6413</v>
      </c>
      <c r="V776" s="207"/>
      <c r="X776" s="199">
        <v>1</v>
      </c>
    </row>
    <row r="777" spans="1:25" s="199" customFormat="1" x14ac:dyDescent="0.3">
      <c r="A777" s="207">
        <v>776</v>
      </c>
      <c r="B777" s="207">
        <v>6</v>
      </c>
      <c r="C777" s="207">
        <v>1</v>
      </c>
      <c r="D777" s="207">
        <v>4</v>
      </c>
      <c r="E777" s="207">
        <v>18932</v>
      </c>
      <c r="F777" s="208" t="str">
        <f t="shared" ca="1" si="98"/>
        <v>นาย</v>
      </c>
      <c r="G777" s="208" t="s">
        <v>2236</v>
      </c>
      <c r="H777" s="208" t="s">
        <v>2237</v>
      </c>
      <c r="I777" s="208" t="str">
        <f t="shared" ca="1" si="100"/>
        <v>นายณัฏฐ์กรณ์  เปียนคร</v>
      </c>
      <c r="J777" s="208" t="str">
        <f t="shared" si="101"/>
        <v>Mr.Natkon  Pianakhon</v>
      </c>
      <c r="K777" s="207" t="str">
        <f t="shared" si="96"/>
        <v>Mr.</v>
      </c>
      <c r="L777" s="208" t="s">
        <v>2599</v>
      </c>
      <c r="M777" s="208" t="s">
        <v>2710</v>
      </c>
      <c r="N777" s="207">
        <v>1</v>
      </c>
      <c r="O777" s="231">
        <v>236173</v>
      </c>
      <c r="P777" s="210">
        <f t="shared" si="102"/>
        <v>37846</v>
      </c>
      <c r="Q777" s="210">
        <f t="shared" ca="1" si="104"/>
        <v>44376</v>
      </c>
      <c r="R777" s="284">
        <f t="shared" ca="1" si="103"/>
        <v>17</v>
      </c>
      <c r="S777" s="203">
        <v>1709800408331</v>
      </c>
      <c r="T777" s="207" t="s">
        <v>6413</v>
      </c>
      <c r="U777" s="207" t="s">
        <v>6413</v>
      </c>
      <c r="V777" s="207"/>
      <c r="X777" s="199">
        <v>1</v>
      </c>
    </row>
    <row r="778" spans="1:25" s="199" customFormat="1" x14ac:dyDescent="0.3">
      <c r="A778" s="207">
        <v>777</v>
      </c>
      <c r="B778" s="207">
        <v>6</v>
      </c>
      <c r="C778" s="207">
        <v>1</v>
      </c>
      <c r="D778" s="207">
        <v>5</v>
      </c>
      <c r="E778" s="207">
        <v>18933</v>
      </c>
      <c r="F778" s="208" t="str">
        <f t="shared" ca="1" si="98"/>
        <v>นาย</v>
      </c>
      <c r="G778" s="208" t="s">
        <v>2231</v>
      </c>
      <c r="H778" s="208" t="s">
        <v>2232</v>
      </c>
      <c r="I778" s="208" t="str">
        <f t="shared" ca="1" si="100"/>
        <v>นายนวพรรษ  อินทชัย</v>
      </c>
      <c r="J778" s="208" t="str">
        <f t="shared" si="101"/>
        <v>Mr.Nawaphat  Inthachai</v>
      </c>
      <c r="K778" s="207" t="str">
        <f t="shared" si="96"/>
        <v>Mr.</v>
      </c>
      <c r="L778" s="208" t="s">
        <v>2600</v>
      </c>
      <c r="M778" s="208" t="s">
        <v>2711</v>
      </c>
      <c r="N778" s="207">
        <v>1</v>
      </c>
      <c r="O778" s="231">
        <v>236185</v>
      </c>
      <c r="P778" s="210">
        <f t="shared" si="102"/>
        <v>37858</v>
      </c>
      <c r="Q778" s="210">
        <f t="shared" ca="1" si="104"/>
        <v>44376</v>
      </c>
      <c r="R778" s="284">
        <f t="shared" ca="1" si="103"/>
        <v>17</v>
      </c>
      <c r="S778" s="203">
        <v>1600300122210</v>
      </c>
      <c r="T778" s="207" t="s">
        <v>6413</v>
      </c>
      <c r="U778" s="207" t="s">
        <v>6413</v>
      </c>
      <c r="V778" s="207"/>
      <c r="X778" s="199">
        <v>1</v>
      </c>
    </row>
    <row r="779" spans="1:25" s="199" customFormat="1" x14ac:dyDescent="0.3">
      <c r="A779" s="207">
        <v>778</v>
      </c>
      <c r="B779" s="207">
        <v>6</v>
      </c>
      <c r="C779" s="207">
        <v>1</v>
      </c>
      <c r="D779" s="207">
        <v>6</v>
      </c>
      <c r="E779" s="207">
        <v>18935</v>
      </c>
      <c r="F779" s="208" t="str">
        <f t="shared" ca="1" si="98"/>
        <v>นาย</v>
      </c>
      <c r="G779" s="208" t="s">
        <v>2199</v>
      </c>
      <c r="H779" s="208" t="s">
        <v>2200</v>
      </c>
      <c r="I779" s="208" t="str">
        <f t="shared" ca="1" si="100"/>
        <v>นายภูริพัฒน์  เพิ่มทอง</v>
      </c>
      <c r="J779" s="208" t="str">
        <f t="shared" si="101"/>
        <v>Mr.Phuriphat  Phoemthong</v>
      </c>
      <c r="K779" s="207" t="str">
        <f t="shared" si="96"/>
        <v>Mr.</v>
      </c>
      <c r="L779" s="208" t="s">
        <v>2601</v>
      </c>
      <c r="M779" s="208" t="s">
        <v>2713</v>
      </c>
      <c r="N779" s="207">
        <v>1</v>
      </c>
      <c r="O779" s="231">
        <v>236263</v>
      </c>
      <c r="P779" s="210">
        <f t="shared" si="102"/>
        <v>37936</v>
      </c>
      <c r="Q779" s="210">
        <f t="shared" ca="1" si="104"/>
        <v>44376</v>
      </c>
      <c r="R779" s="284">
        <f t="shared" ca="1" si="103"/>
        <v>17</v>
      </c>
      <c r="S779" s="203">
        <v>1610601188031</v>
      </c>
      <c r="T779" s="207" t="s">
        <v>6413</v>
      </c>
      <c r="U779" s="207" t="s">
        <v>6413</v>
      </c>
      <c r="V779" s="207"/>
      <c r="X779" s="199">
        <v>1</v>
      </c>
    </row>
    <row r="780" spans="1:25" x14ac:dyDescent="0.3">
      <c r="A780" s="207">
        <v>779</v>
      </c>
      <c r="B780" s="207">
        <v>6</v>
      </c>
      <c r="C780" s="207">
        <v>1</v>
      </c>
      <c r="D780" s="207">
        <v>7</v>
      </c>
      <c r="E780" s="207">
        <v>18937</v>
      </c>
      <c r="F780" s="208" t="str">
        <f t="shared" ca="1" si="98"/>
        <v>นาย</v>
      </c>
      <c r="G780" s="208" t="s">
        <v>1884</v>
      </c>
      <c r="H780" s="208" t="s">
        <v>2239</v>
      </c>
      <c r="I780" s="208" t="str">
        <f t="shared" ca="1" si="100"/>
        <v>นายศุภฤกษ์  ยุติธรรม</v>
      </c>
      <c r="J780" s="208" t="str">
        <f t="shared" si="101"/>
        <v>Mr.Suppharoek  Yutitham</v>
      </c>
      <c r="K780" s="207" t="str">
        <f t="shared" si="96"/>
        <v>Mr.</v>
      </c>
      <c r="L780" s="208" t="s">
        <v>2592</v>
      </c>
      <c r="M780" s="208" t="s">
        <v>2714</v>
      </c>
      <c r="N780" s="207">
        <v>1</v>
      </c>
      <c r="O780" s="231">
        <v>236224</v>
      </c>
      <c r="P780" s="210">
        <f t="shared" si="102"/>
        <v>37897</v>
      </c>
      <c r="Q780" s="210">
        <f t="shared" ca="1" si="104"/>
        <v>44376</v>
      </c>
      <c r="R780" s="284">
        <f t="shared" ca="1" si="103"/>
        <v>17</v>
      </c>
      <c r="S780" s="203">
        <v>1103703680498</v>
      </c>
      <c r="T780" s="207" t="s">
        <v>6413</v>
      </c>
      <c r="U780" s="207" t="s">
        <v>6413</v>
      </c>
      <c r="W780" s="199"/>
      <c r="X780" s="199">
        <v>1</v>
      </c>
      <c r="Y780" s="199"/>
    </row>
    <row r="781" spans="1:25" s="199" customFormat="1" x14ac:dyDescent="0.3">
      <c r="A781" s="207">
        <v>780</v>
      </c>
      <c r="B781" s="207">
        <v>6</v>
      </c>
      <c r="C781" s="207">
        <v>1</v>
      </c>
      <c r="D781" s="207">
        <v>8</v>
      </c>
      <c r="E781" s="207">
        <v>18938</v>
      </c>
      <c r="F781" s="208" t="str">
        <f t="shared" ca="1" si="98"/>
        <v>นาย</v>
      </c>
      <c r="G781" s="208" t="s">
        <v>2234</v>
      </c>
      <c r="H781" s="208" t="s">
        <v>2235</v>
      </c>
      <c r="I781" s="208" t="str">
        <f t="shared" ca="1" si="100"/>
        <v>นายสุบิน  สุวพร</v>
      </c>
      <c r="J781" s="208" t="str">
        <f t="shared" si="101"/>
        <v>Mr.Subin  Suwaphon</v>
      </c>
      <c r="K781" s="207" t="str">
        <f t="shared" si="96"/>
        <v>Mr.</v>
      </c>
      <c r="L781" s="208" t="s">
        <v>2602</v>
      </c>
      <c r="M781" s="208" t="s">
        <v>2715</v>
      </c>
      <c r="N781" s="207">
        <v>1</v>
      </c>
      <c r="O781" s="231">
        <v>236376</v>
      </c>
      <c r="P781" s="210">
        <f t="shared" si="102"/>
        <v>38050</v>
      </c>
      <c r="Q781" s="210">
        <f t="shared" ca="1" si="104"/>
        <v>44376</v>
      </c>
      <c r="R781" s="284">
        <f t="shared" ca="1" si="103"/>
        <v>17</v>
      </c>
      <c r="S781" s="203">
        <v>1209702148568</v>
      </c>
      <c r="T781" s="207" t="s">
        <v>6413</v>
      </c>
      <c r="U781" s="207" t="s">
        <v>6413</v>
      </c>
      <c r="V781" s="207"/>
      <c r="X781" s="199">
        <v>1</v>
      </c>
    </row>
    <row r="782" spans="1:25" s="199" customFormat="1" x14ac:dyDescent="0.3">
      <c r="A782" s="207">
        <v>781</v>
      </c>
      <c r="B782" s="207">
        <v>6</v>
      </c>
      <c r="C782" s="207">
        <v>1</v>
      </c>
      <c r="D782" s="207">
        <v>9</v>
      </c>
      <c r="E782" s="207">
        <v>19357</v>
      </c>
      <c r="F782" s="208" t="str">
        <f t="shared" ca="1" si="98"/>
        <v>นาย</v>
      </c>
      <c r="G782" s="208" t="s">
        <v>4488</v>
      </c>
      <c r="H782" s="208" t="s">
        <v>4489</v>
      </c>
      <c r="I782" s="208" t="str">
        <f t="shared" ca="1" si="100"/>
        <v>นายคุณานนท์  เจริญราช</v>
      </c>
      <c r="J782" s="208" t="str">
        <f t="shared" si="101"/>
        <v>Mr.Khunanon  Charoenrat</v>
      </c>
      <c r="K782" s="207" t="str">
        <f t="shared" si="96"/>
        <v>Mr.</v>
      </c>
      <c r="L782" s="208" t="s">
        <v>4773</v>
      </c>
      <c r="M782" s="208" t="s">
        <v>5016</v>
      </c>
      <c r="N782" s="207">
        <v>1</v>
      </c>
      <c r="O782" s="231">
        <v>236210</v>
      </c>
      <c r="P782" s="210">
        <f t="shared" si="102"/>
        <v>37883</v>
      </c>
      <c r="Q782" s="210">
        <f t="shared" ca="1" si="104"/>
        <v>44376</v>
      </c>
      <c r="R782" s="284">
        <f t="shared" ca="1" si="103"/>
        <v>17</v>
      </c>
      <c r="S782" s="203">
        <v>1307000014429</v>
      </c>
      <c r="T782" s="207" t="s">
        <v>6413</v>
      </c>
      <c r="U782" s="207" t="s">
        <v>6413</v>
      </c>
      <c r="V782" s="207"/>
      <c r="X782" s="199">
        <v>1</v>
      </c>
    </row>
    <row r="783" spans="1:25" s="199" customFormat="1" x14ac:dyDescent="0.3">
      <c r="A783" s="207">
        <v>782</v>
      </c>
      <c r="B783" s="207">
        <v>6</v>
      </c>
      <c r="C783" s="207">
        <v>1</v>
      </c>
      <c r="D783" s="207">
        <v>10</v>
      </c>
      <c r="E783" s="207">
        <v>19358</v>
      </c>
      <c r="F783" s="208" t="str">
        <f t="shared" ca="1" si="98"/>
        <v>นาย</v>
      </c>
      <c r="G783" s="208" t="s">
        <v>60</v>
      </c>
      <c r="H783" s="208" t="s">
        <v>4418</v>
      </c>
      <c r="I783" s="208" t="str">
        <f t="shared" ca="1" si="100"/>
        <v>นายณัฐพล  ผ่านทอง</v>
      </c>
      <c r="J783" s="208" t="str">
        <f t="shared" si="101"/>
        <v>Mr.Natthaphon  Phanthong</v>
      </c>
      <c r="K783" s="207" t="str">
        <f t="shared" si="96"/>
        <v>Mr.</v>
      </c>
      <c r="L783" s="208" t="s">
        <v>1711</v>
      </c>
      <c r="M783" s="208" t="s">
        <v>5017</v>
      </c>
      <c r="N783" s="207">
        <v>1</v>
      </c>
      <c r="O783" s="231">
        <v>236250</v>
      </c>
      <c r="P783" s="210">
        <f t="shared" si="102"/>
        <v>37923</v>
      </c>
      <c r="Q783" s="210">
        <f t="shared" ca="1" si="104"/>
        <v>44376</v>
      </c>
      <c r="R783" s="284">
        <f t="shared" ca="1" si="103"/>
        <v>17</v>
      </c>
      <c r="S783" s="203">
        <v>1339900782483</v>
      </c>
      <c r="T783" s="207" t="s">
        <v>6413</v>
      </c>
      <c r="U783" s="207" t="s">
        <v>6413</v>
      </c>
      <c r="V783" s="207"/>
      <c r="X783" s="199">
        <v>1</v>
      </c>
    </row>
    <row r="784" spans="1:25" s="199" customFormat="1" x14ac:dyDescent="0.3">
      <c r="A784" s="207">
        <v>783</v>
      </c>
      <c r="B784" s="207">
        <v>6</v>
      </c>
      <c r="C784" s="207">
        <v>1</v>
      </c>
      <c r="D784" s="207">
        <v>11</v>
      </c>
      <c r="E784" s="207">
        <v>19359</v>
      </c>
      <c r="F784" s="208" t="str">
        <f t="shared" ca="1" si="98"/>
        <v>นาย</v>
      </c>
      <c r="G784" s="208" t="s">
        <v>4554</v>
      </c>
      <c r="H784" s="208" t="s">
        <v>4419</v>
      </c>
      <c r="I784" s="208" t="str">
        <f t="shared" ca="1" si="100"/>
        <v>นายเอกสิทธิ์  สนธยามาลย์</v>
      </c>
      <c r="J784" s="208" t="str">
        <f t="shared" si="101"/>
        <v>Mr.Ekkasit  Sonthayaman</v>
      </c>
      <c r="K784" s="207" t="str">
        <f t="shared" si="96"/>
        <v>Mr.</v>
      </c>
      <c r="L784" s="208" t="s">
        <v>4774</v>
      </c>
      <c r="M784" s="208" t="s">
        <v>5018</v>
      </c>
      <c r="N784" s="207">
        <v>1</v>
      </c>
      <c r="O784" s="231">
        <v>236419</v>
      </c>
      <c r="P784" s="210">
        <f t="shared" si="102"/>
        <v>38093</v>
      </c>
      <c r="Q784" s="210">
        <f t="shared" ca="1" si="104"/>
        <v>44376</v>
      </c>
      <c r="R784" s="284">
        <f t="shared" ca="1" si="103"/>
        <v>17</v>
      </c>
      <c r="S784" s="203">
        <v>1820501224026</v>
      </c>
      <c r="T784" s="207" t="s">
        <v>6413</v>
      </c>
      <c r="U784" s="207" t="s">
        <v>6413</v>
      </c>
      <c r="V784" s="207"/>
      <c r="X784" s="199">
        <v>1</v>
      </c>
    </row>
    <row r="785" spans="1:25" s="199" customFormat="1" x14ac:dyDescent="0.3">
      <c r="A785" s="207">
        <v>784</v>
      </c>
      <c r="B785" s="207">
        <v>6</v>
      </c>
      <c r="C785" s="207">
        <v>1</v>
      </c>
      <c r="D785" s="207">
        <v>12</v>
      </c>
      <c r="E785" s="207">
        <v>19427</v>
      </c>
      <c r="F785" s="208" t="str">
        <f t="shared" ca="1" si="98"/>
        <v>นาย</v>
      </c>
      <c r="G785" s="208" t="s">
        <v>5211</v>
      </c>
      <c r="H785" s="208" t="s">
        <v>5212</v>
      </c>
      <c r="I785" s="208" t="str">
        <f t="shared" ca="1" si="100"/>
        <v>นายพันธวัช  เบ่งฮวด</v>
      </c>
      <c r="J785" s="208" t="str">
        <f t="shared" si="101"/>
        <v>Mr.Phantawat  Benghuad</v>
      </c>
      <c r="K785" s="207" t="str">
        <f t="shared" si="96"/>
        <v>Mr.</v>
      </c>
      <c r="L785" s="208" t="s">
        <v>5213</v>
      </c>
      <c r="M785" s="208" t="s">
        <v>5214</v>
      </c>
      <c r="N785" s="207">
        <v>1</v>
      </c>
      <c r="O785" s="231">
        <v>236326</v>
      </c>
      <c r="P785" s="210">
        <f t="shared" si="102"/>
        <v>37999</v>
      </c>
      <c r="Q785" s="210">
        <f t="shared" ca="1" si="104"/>
        <v>44376</v>
      </c>
      <c r="R785" s="284">
        <f t="shared" ca="1" si="103"/>
        <v>17</v>
      </c>
      <c r="S785" s="203">
        <v>1820501221442</v>
      </c>
      <c r="T785" s="207" t="s">
        <v>6413</v>
      </c>
      <c r="U785" s="207" t="s">
        <v>6413</v>
      </c>
      <c r="V785" s="207"/>
      <c r="X785" s="199">
        <v>1</v>
      </c>
    </row>
    <row r="786" spans="1:25" s="199" customFormat="1" x14ac:dyDescent="0.3">
      <c r="A786" s="207">
        <v>785</v>
      </c>
      <c r="B786" s="207">
        <v>6</v>
      </c>
      <c r="C786" s="207">
        <v>1</v>
      </c>
      <c r="D786" s="207">
        <v>13</v>
      </c>
      <c r="E786" s="207">
        <v>19428</v>
      </c>
      <c r="F786" s="208" t="str">
        <f t="shared" ca="1" si="98"/>
        <v>นาย</v>
      </c>
      <c r="G786" s="208" t="s">
        <v>10</v>
      </c>
      <c r="H786" s="208" t="s">
        <v>5215</v>
      </c>
      <c r="I786" s="208" t="str">
        <f t="shared" ca="1" si="100"/>
        <v>นายณัฐวุฒิ  ไชยวุฒิ</v>
      </c>
      <c r="J786" s="208" t="str">
        <f t="shared" si="101"/>
        <v>Mr.Natthawut  Chaiwut</v>
      </c>
      <c r="K786" s="207" t="str">
        <f t="shared" si="96"/>
        <v>Mr.</v>
      </c>
      <c r="L786" s="208" t="s">
        <v>333</v>
      </c>
      <c r="M786" s="208" t="s">
        <v>5223</v>
      </c>
      <c r="N786" s="207">
        <v>1</v>
      </c>
      <c r="O786" s="231">
        <v>236421</v>
      </c>
      <c r="P786" s="210">
        <f t="shared" si="102"/>
        <v>38095</v>
      </c>
      <c r="Q786" s="210">
        <f t="shared" ca="1" si="104"/>
        <v>44376</v>
      </c>
      <c r="R786" s="284">
        <f t="shared" ca="1" si="103"/>
        <v>17</v>
      </c>
      <c r="S786" s="203">
        <v>1560501124644</v>
      </c>
      <c r="T786" s="207" t="s">
        <v>6413</v>
      </c>
      <c r="U786" s="207" t="s">
        <v>6413</v>
      </c>
      <c r="V786" s="207"/>
      <c r="X786" s="199">
        <v>1</v>
      </c>
    </row>
    <row r="787" spans="1:25" s="199" customFormat="1" x14ac:dyDescent="0.3">
      <c r="A787" s="207">
        <v>786</v>
      </c>
      <c r="B787" s="207">
        <v>6</v>
      </c>
      <c r="C787" s="207">
        <v>1</v>
      </c>
      <c r="D787" s="207">
        <v>14</v>
      </c>
      <c r="E787" s="207">
        <v>19724</v>
      </c>
      <c r="F787" s="208" t="s">
        <v>436</v>
      </c>
      <c r="G787" s="208" t="s">
        <v>6470</v>
      </c>
      <c r="H787" s="208" t="s">
        <v>6471</v>
      </c>
      <c r="I787" s="208" t="str">
        <f t="shared" si="100"/>
        <v>นายกฤษฎิ์สิรดนัย  ทวีวงศ์</v>
      </c>
      <c r="J787" s="208" t="str">
        <f t="shared" si="101"/>
        <v>Mr.Kritsiradanai  Taweewong</v>
      </c>
      <c r="K787" s="207" t="str">
        <f t="shared" si="96"/>
        <v>Mr.</v>
      </c>
      <c r="L787" s="208" t="s">
        <v>6472</v>
      </c>
      <c r="M787" s="208" t="s">
        <v>6473</v>
      </c>
      <c r="N787" s="207">
        <v>1</v>
      </c>
      <c r="O787" s="231">
        <v>236147</v>
      </c>
      <c r="P787" s="210">
        <f t="shared" si="102"/>
        <v>37820</v>
      </c>
      <c r="Q787" s="210">
        <f t="shared" ca="1" si="104"/>
        <v>44376</v>
      </c>
      <c r="R787" s="284">
        <f t="shared" ca="1" si="103"/>
        <v>17</v>
      </c>
      <c r="S787" s="203">
        <v>1219900910598</v>
      </c>
      <c r="T787" s="207" t="s">
        <v>6413</v>
      </c>
      <c r="U787" s="207" t="s">
        <v>6413</v>
      </c>
      <c r="V787" s="207"/>
      <c r="X787" s="199">
        <v>1</v>
      </c>
    </row>
    <row r="788" spans="1:25" s="199" customFormat="1" x14ac:dyDescent="0.3">
      <c r="A788" s="207">
        <v>787</v>
      </c>
      <c r="B788" s="207">
        <v>6</v>
      </c>
      <c r="C788" s="207">
        <v>1</v>
      </c>
      <c r="D788" s="207">
        <v>15</v>
      </c>
      <c r="E788" s="207">
        <v>17982</v>
      </c>
      <c r="F788" s="208" t="str">
        <f t="shared" ref="F788:F813" ca="1" si="105">IF(R788&gt;=15,IF(N788=1,"นาย","นางสาว"),IF(N788=1,"เด็กชาย","เด็กหญิง"))</f>
        <v>นางสาว</v>
      </c>
      <c r="G788" s="208" t="s">
        <v>2276</v>
      </c>
      <c r="H788" s="208" t="s">
        <v>2277</v>
      </c>
      <c r="I788" s="208" t="str">
        <f t="shared" ca="1" si="100"/>
        <v>นางสาวกนกทิพย์  เหล่าอินทร์</v>
      </c>
      <c r="J788" s="208" t="str">
        <f t="shared" si="101"/>
        <v>Ms.Kanokthip  Lao-In</v>
      </c>
      <c r="K788" s="207" t="str">
        <f t="shared" si="96"/>
        <v>Ms.</v>
      </c>
      <c r="L788" s="208" t="s">
        <v>2634</v>
      </c>
      <c r="M788" s="208" t="s">
        <v>5019</v>
      </c>
      <c r="N788" s="207">
        <v>2</v>
      </c>
      <c r="O788" s="231">
        <v>235921</v>
      </c>
      <c r="P788" s="210">
        <f t="shared" si="102"/>
        <v>37594</v>
      </c>
      <c r="Q788" s="210">
        <f t="shared" ca="1" si="104"/>
        <v>44376</v>
      </c>
      <c r="R788" s="284">
        <f t="shared" ca="1" si="103"/>
        <v>18</v>
      </c>
      <c r="S788" s="203">
        <v>1609900584344</v>
      </c>
      <c r="T788" s="207" t="s">
        <v>6413</v>
      </c>
      <c r="U788" s="207" t="s">
        <v>6413</v>
      </c>
      <c r="V788" s="207"/>
      <c r="X788" s="199">
        <v>1</v>
      </c>
    </row>
    <row r="789" spans="1:25" s="199" customFormat="1" x14ac:dyDescent="0.3">
      <c r="A789" s="207">
        <v>788</v>
      </c>
      <c r="B789" s="207">
        <v>6</v>
      </c>
      <c r="C789" s="207">
        <v>1</v>
      </c>
      <c r="D789" s="207">
        <v>16</v>
      </c>
      <c r="E789" s="207">
        <v>17983</v>
      </c>
      <c r="F789" s="208" t="str">
        <f t="shared" ca="1" si="105"/>
        <v>นางสาว</v>
      </c>
      <c r="G789" s="208" t="s">
        <v>2209</v>
      </c>
      <c r="H789" s="208" t="s">
        <v>2210</v>
      </c>
      <c r="I789" s="208" t="str">
        <f t="shared" ca="1" si="100"/>
        <v>นางสาวกนกนิภา  วิสพัก</v>
      </c>
      <c r="J789" s="208" t="str">
        <f t="shared" si="101"/>
        <v>Ms.Kanoknipha  Witphak</v>
      </c>
      <c r="K789" s="207" t="str">
        <f t="shared" si="96"/>
        <v>Ms.</v>
      </c>
      <c r="L789" s="208" t="s">
        <v>2603</v>
      </c>
      <c r="M789" s="208" t="s">
        <v>2716</v>
      </c>
      <c r="N789" s="207">
        <v>2</v>
      </c>
      <c r="O789" s="231">
        <v>236112</v>
      </c>
      <c r="P789" s="210">
        <f t="shared" si="102"/>
        <v>37785</v>
      </c>
      <c r="Q789" s="210">
        <f t="shared" ca="1" si="104"/>
        <v>44376</v>
      </c>
      <c r="R789" s="284">
        <f t="shared" ca="1" si="103"/>
        <v>18</v>
      </c>
      <c r="S789" s="203">
        <v>1600101933731</v>
      </c>
      <c r="T789" s="207" t="s">
        <v>6413</v>
      </c>
      <c r="U789" s="207" t="s">
        <v>6413</v>
      </c>
      <c r="V789" s="207"/>
      <c r="X789" s="199">
        <v>1</v>
      </c>
    </row>
    <row r="790" spans="1:25" s="199" customFormat="1" x14ac:dyDescent="0.3">
      <c r="A790" s="207">
        <v>789</v>
      </c>
      <c r="B790" s="207">
        <v>6</v>
      </c>
      <c r="C790" s="207">
        <v>1</v>
      </c>
      <c r="D790" s="207">
        <v>17</v>
      </c>
      <c r="E790" s="207">
        <v>17984</v>
      </c>
      <c r="F790" s="208" t="str">
        <f t="shared" ca="1" si="105"/>
        <v>นางสาว</v>
      </c>
      <c r="G790" s="208" t="s">
        <v>2211</v>
      </c>
      <c r="H790" s="208" t="s">
        <v>2178</v>
      </c>
      <c r="I790" s="208" t="str">
        <f t="shared" ca="1" si="100"/>
        <v>นางสาวกมลกาญจน์  ปัญญากาวิน</v>
      </c>
      <c r="J790" s="208" t="str">
        <f t="shared" si="101"/>
        <v>Ms.Kamonkan  Panyakawin</v>
      </c>
      <c r="K790" s="207" t="str">
        <f t="shared" si="96"/>
        <v>Ms.</v>
      </c>
      <c r="L790" s="208" t="s">
        <v>2604</v>
      </c>
      <c r="M790" s="208" t="s">
        <v>2419</v>
      </c>
      <c r="N790" s="207">
        <v>2</v>
      </c>
      <c r="O790" s="231">
        <v>236417</v>
      </c>
      <c r="P790" s="210">
        <f t="shared" si="102"/>
        <v>38091</v>
      </c>
      <c r="Q790" s="210">
        <f t="shared" ca="1" si="104"/>
        <v>44376</v>
      </c>
      <c r="R790" s="284">
        <f t="shared" ca="1" si="103"/>
        <v>17</v>
      </c>
      <c r="S790" s="203">
        <v>1609900693798</v>
      </c>
      <c r="T790" s="207" t="s">
        <v>6413</v>
      </c>
      <c r="U790" s="207" t="s">
        <v>6413</v>
      </c>
      <c r="V790" s="207"/>
      <c r="X790" s="199">
        <v>1</v>
      </c>
    </row>
    <row r="791" spans="1:25" s="199" customFormat="1" x14ac:dyDescent="0.3">
      <c r="A791" s="207">
        <v>790</v>
      </c>
      <c r="B791" s="207">
        <v>6</v>
      </c>
      <c r="C791" s="207">
        <v>1</v>
      </c>
      <c r="D791" s="207">
        <v>18</v>
      </c>
      <c r="E791" s="207">
        <v>17985</v>
      </c>
      <c r="F791" s="208" t="str">
        <f t="shared" ca="1" si="105"/>
        <v>นางสาว</v>
      </c>
      <c r="G791" s="208" t="s">
        <v>330</v>
      </c>
      <c r="H791" s="208" t="s">
        <v>2203</v>
      </c>
      <c r="I791" s="208" t="str">
        <f t="shared" ca="1" si="100"/>
        <v>นางสาวกวินธิดา  พลอยงาม</v>
      </c>
      <c r="J791" s="208" t="str">
        <f t="shared" si="101"/>
        <v>Ms.Kawinthida  Phloi-Ngam</v>
      </c>
      <c r="K791" s="207" t="str">
        <f t="shared" si="96"/>
        <v>Ms.</v>
      </c>
      <c r="L791" s="208" t="s">
        <v>1950</v>
      </c>
      <c r="M791" s="208" t="s">
        <v>5020</v>
      </c>
      <c r="N791" s="207">
        <v>2</v>
      </c>
      <c r="O791" s="231">
        <v>236435</v>
      </c>
      <c r="P791" s="210">
        <f t="shared" si="102"/>
        <v>38109</v>
      </c>
      <c r="Q791" s="210">
        <f t="shared" ca="1" si="104"/>
        <v>44376</v>
      </c>
      <c r="R791" s="284">
        <f t="shared" ca="1" si="103"/>
        <v>17</v>
      </c>
      <c r="S791" s="203">
        <v>1600101958253</v>
      </c>
      <c r="T791" s="207" t="s">
        <v>6413</v>
      </c>
      <c r="U791" s="207" t="s">
        <v>6413</v>
      </c>
      <c r="V791" s="207"/>
      <c r="X791" s="199">
        <v>1</v>
      </c>
    </row>
    <row r="792" spans="1:25" s="199" customFormat="1" x14ac:dyDescent="0.3">
      <c r="A792" s="207">
        <v>791</v>
      </c>
      <c r="B792" s="207">
        <v>6</v>
      </c>
      <c r="C792" s="207">
        <v>1</v>
      </c>
      <c r="D792" s="207">
        <v>19</v>
      </c>
      <c r="E792" s="207">
        <v>17987</v>
      </c>
      <c r="F792" s="208" t="str">
        <f t="shared" ca="1" si="105"/>
        <v>นางสาว</v>
      </c>
      <c r="G792" s="208" t="s">
        <v>2212</v>
      </c>
      <c r="H792" s="208" t="s">
        <v>2213</v>
      </c>
      <c r="I792" s="208" t="str">
        <f t="shared" ca="1" si="100"/>
        <v>นางสาวกัลย์ญากร  ฉวีจันทร์</v>
      </c>
      <c r="J792" s="208" t="str">
        <f t="shared" si="101"/>
        <v>Ms.Kanlayakon  Chawichan</v>
      </c>
      <c r="K792" s="207" t="str">
        <f t="shared" si="96"/>
        <v>Ms.</v>
      </c>
      <c r="L792" s="208" t="s">
        <v>4775</v>
      </c>
      <c r="M792" s="208" t="s">
        <v>2717</v>
      </c>
      <c r="N792" s="207">
        <v>2</v>
      </c>
      <c r="O792" s="231">
        <v>236212</v>
      </c>
      <c r="P792" s="210">
        <f t="shared" si="102"/>
        <v>37885</v>
      </c>
      <c r="Q792" s="210">
        <f t="shared" ca="1" si="104"/>
        <v>44376</v>
      </c>
      <c r="R792" s="284">
        <f t="shared" ca="1" si="103"/>
        <v>17</v>
      </c>
      <c r="S792" s="203">
        <v>1600101941521</v>
      </c>
      <c r="T792" s="207" t="s">
        <v>6413</v>
      </c>
      <c r="U792" s="207" t="s">
        <v>6413</v>
      </c>
      <c r="V792" s="207"/>
      <c r="X792" s="199">
        <v>1</v>
      </c>
    </row>
    <row r="793" spans="1:25" s="199" customFormat="1" x14ac:dyDescent="0.3">
      <c r="A793" s="207">
        <v>792</v>
      </c>
      <c r="B793" s="207">
        <v>6</v>
      </c>
      <c r="C793" s="207">
        <v>1</v>
      </c>
      <c r="D793" s="207">
        <v>20</v>
      </c>
      <c r="E793" s="207">
        <v>17992</v>
      </c>
      <c r="F793" s="208" t="str">
        <f t="shared" ca="1" si="105"/>
        <v>นางสาว</v>
      </c>
      <c r="G793" s="208" t="s">
        <v>318</v>
      </c>
      <c r="H793" s="208" t="s">
        <v>86</v>
      </c>
      <c r="I793" s="208" t="str">
        <f t="shared" ca="1" si="100"/>
        <v>นางสาวปาริชาติ  พรมเมือง</v>
      </c>
      <c r="J793" s="208" t="str">
        <f t="shared" si="101"/>
        <v>Ms.Parichat  Phrommueang</v>
      </c>
      <c r="K793" s="207" t="str">
        <f t="shared" si="96"/>
        <v>Ms.</v>
      </c>
      <c r="L793" s="208" t="s">
        <v>2605</v>
      </c>
      <c r="M793" s="208" t="s">
        <v>2718</v>
      </c>
      <c r="N793" s="207">
        <v>2</v>
      </c>
      <c r="O793" s="231">
        <v>236164</v>
      </c>
      <c r="P793" s="210">
        <f t="shared" si="102"/>
        <v>37837</v>
      </c>
      <c r="Q793" s="210">
        <f t="shared" ca="1" si="104"/>
        <v>44376</v>
      </c>
      <c r="R793" s="284">
        <f t="shared" ca="1" si="103"/>
        <v>17</v>
      </c>
      <c r="S793" s="203">
        <v>1609900608260</v>
      </c>
      <c r="T793" s="207" t="s">
        <v>6413</v>
      </c>
      <c r="U793" s="207" t="s">
        <v>6413</v>
      </c>
      <c r="V793" s="207"/>
      <c r="X793" s="199">
        <v>1</v>
      </c>
    </row>
    <row r="794" spans="1:25" s="199" customFormat="1" x14ac:dyDescent="0.3">
      <c r="A794" s="207">
        <v>793</v>
      </c>
      <c r="B794" s="207">
        <v>6</v>
      </c>
      <c r="C794" s="207">
        <v>1</v>
      </c>
      <c r="D794" s="207">
        <v>21</v>
      </c>
      <c r="E794" s="207">
        <v>17993</v>
      </c>
      <c r="F794" s="208" t="str">
        <f t="shared" ca="1" si="105"/>
        <v>นางสาว</v>
      </c>
      <c r="G794" s="208" t="s">
        <v>2053</v>
      </c>
      <c r="H794" s="208" t="s">
        <v>2219</v>
      </c>
      <c r="I794" s="208" t="str">
        <f t="shared" ca="1" si="100"/>
        <v>นางสาวเพชรลดา  สิงห์หาญ</v>
      </c>
      <c r="J794" s="208" t="str">
        <f t="shared" si="101"/>
        <v>Ms.Phetlada  Singhan</v>
      </c>
      <c r="K794" s="207" t="str">
        <f t="shared" si="96"/>
        <v>Ms.</v>
      </c>
      <c r="L794" s="208" t="s">
        <v>2429</v>
      </c>
      <c r="M794" s="208" t="s">
        <v>2719</v>
      </c>
      <c r="N794" s="207">
        <v>2</v>
      </c>
      <c r="O794" s="231">
        <v>236337</v>
      </c>
      <c r="P794" s="210">
        <f t="shared" si="102"/>
        <v>38010</v>
      </c>
      <c r="Q794" s="210">
        <f t="shared" ca="1" si="104"/>
        <v>44376</v>
      </c>
      <c r="R794" s="284">
        <f t="shared" ca="1" si="103"/>
        <v>17</v>
      </c>
      <c r="S794" s="203">
        <v>1600101951101</v>
      </c>
      <c r="T794" s="207" t="s">
        <v>6413</v>
      </c>
      <c r="U794" s="207" t="s">
        <v>6413</v>
      </c>
      <c r="V794" s="207"/>
      <c r="X794" s="199">
        <v>1</v>
      </c>
    </row>
    <row r="795" spans="1:25" s="199" customFormat="1" x14ac:dyDescent="0.3">
      <c r="A795" s="207">
        <v>794</v>
      </c>
      <c r="B795" s="207">
        <v>6</v>
      </c>
      <c r="C795" s="207">
        <v>1</v>
      </c>
      <c r="D795" s="207">
        <v>22</v>
      </c>
      <c r="E795" s="207">
        <v>17994</v>
      </c>
      <c r="F795" s="208" t="str">
        <f t="shared" ca="1" si="105"/>
        <v>นางสาว</v>
      </c>
      <c r="G795" s="208" t="s">
        <v>2224</v>
      </c>
      <c r="H795" s="208" t="s">
        <v>328</v>
      </c>
      <c r="I795" s="208" t="str">
        <f t="shared" ca="1" si="100"/>
        <v>นางสาววิไลรัตน์  สัมพัดทอง</v>
      </c>
      <c r="J795" s="208" t="str">
        <f t="shared" si="101"/>
        <v>Ms.Wilairat  Samphatthong</v>
      </c>
      <c r="K795" s="207" t="str">
        <f t="shared" si="96"/>
        <v>Ms.</v>
      </c>
      <c r="L795" s="208" t="s">
        <v>2606</v>
      </c>
      <c r="M795" s="208" t="s">
        <v>2686</v>
      </c>
      <c r="N795" s="207">
        <v>2</v>
      </c>
      <c r="O795" s="231">
        <v>236192</v>
      </c>
      <c r="P795" s="210">
        <f t="shared" si="102"/>
        <v>37865</v>
      </c>
      <c r="Q795" s="210">
        <f t="shared" ca="1" si="104"/>
        <v>44376</v>
      </c>
      <c r="R795" s="284">
        <f t="shared" ca="1" si="103"/>
        <v>17</v>
      </c>
      <c r="S795" s="203">
        <v>1600101939909</v>
      </c>
      <c r="T795" s="207" t="s">
        <v>6413</v>
      </c>
      <c r="U795" s="207" t="s">
        <v>6413</v>
      </c>
      <c r="V795" s="207"/>
      <c r="X795" s="199">
        <v>1</v>
      </c>
    </row>
    <row r="796" spans="1:25" s="199" customFormat="1" x14ac:dyDescent="0.3">
      <c r="A796" s="207">
        <v>795</v>
      </c>
      <c r="B796" s="207">
        <v>6</v>
      </c>
      <c r="C796" s="207">
        <v>1</v>
      </c>
      <c r="D796" s="207">
        <v>23</v>
      </c>
      <c r="E796" s="207">
        <v>18014</v>
      </c>
      <c r="F796" s="208" t="str">
        <f t="shared" ca="1" si="105"/>
        <v>นางสาว</v>
      </c>
      <c r="G796" s="208" t="s">
        <v>2222</v>
      </c>
      <c r="H796" s="208" t="s">
        <v>2223</v>
      </c>
      <c r="I796" s="208" t="str">
        <f t="shared" ca="1" si="100"/>
        <v>นางสาวรัตนา  สุขตะคุ</v>
      </c>
      <c r="J796" s="208" t="str">
        <f t="shared" si="101"/>
        <v>Ms.Rattana  Suktakhu</v>
      </c>
      <c r="K796" s="207" t="str">
        <f t="shared" si="96"/>
        <v>Ms.</v>
      </c>
      <c r="L796" s="208" t="s">
        <v>2610</v>
      </c>
      <c r="M796" s="208" t="s">
        <v>2722</v>
      </c>
      <c r="N796" s="207">
        <v>2</v>
      </c>
      <c r="O796" s="231">
        <v>236030</v>
      </c>
      <c r="P796" s="210">
        <f t="shared" si="102"/>
        <v>37703</v>
      </c>
      <c r="Q796" s="210">
        <f t="shared" ca="1" si="104"/>
        <v>44376</v>
      </c>
      <c r="R796" s="284">
        <f t="shared" ca="1" si="103"/>
        <v>18</v>
      </c>
      <c r="S796" s="203">
        <v>1101801284145</v>
      </c>
      <c r="T796" s="207" t="s">
        <v>6413</v>
      </c>
      <c r="U796" s="207" t="s">
        <v>6413</v>
      </c>
      <c r="V796" s="207"/>
      <c r="X796" s="199">
        <v>1</v>
      </c>
    </row>
    <row r="797" spans="1:25" x14ac:dyDescent="0.3">
      <c r="A797" s="207">
        <v>796</v>
      </c>
      <c r="B797" s="207">
        <v>6</v>
      </c>
      <c r="C797" s="207">
        <v>1</v>
      </c>
      <c r="D797" s="207">
        <v>24</v>
      </c>
      <c r="E797" s="207">
        <v>18649</v>
      </c>
      <c r="F797" s="208" t="str">
        <f t="shared" ca="1" si="105"/>
        <v>นางสาว</v>
      </c>
      <c r="G797" s="208" t="s">
        <v>2214</v>
      </c>
      <c r="H797" s="208" t="s">
        <v>2215</v>
      </c>
      <c r="I797" s="208" t="str">
        <f t="shared" ca="1" si="100"/>
        <v>นางสาวนันทวรรณ  หิริโอ</v>
      </c>
      <c r="J797" s="208" t="str">
        <f t="shared" si="101"/>
        <v>Ms.Nanthawan  Hiri-O</v>
      </c>
      <c r="K797" s="207" t="str">
        <f t="shared" si="96"/>
        <v>Ms.</v>
      </c>
      <c r="L797" s="208" t="s">
        <v>2615</v>
      </c>
      <c r="M797" s="208" t="s">
        <v>5021</v>
      </c>
      <c r="N797" s="207">
        <v>2</v>
      </c>
      <c r="O797" s="231">
        <v>236421</v>
      </c>
      <c r="P797" s="210">
        <f t="shared" si="102"/>
        <v>38095</v>
      </c>
      <c r="Q797" s="210">
        <f t="shared" ca="1" si="104"/>
        <v>44376</v>
      </c>
      <c r="R797" s="284">
        <f t="shared" ca="1" si="103"/>
        <v>17</v>
      </c>
      <c r="S797" s="203">
        <v>1601101393605</v>
      </c>
      <c r="T797" s="207" t="s">
        <v>6413</v>
      </c>
      <c r="U797" s="207" t="s">
        <v>6413</v>
      </c>
      <c r="W797" s="199"/>
      <c r="X797" s="199">
        <v>1</v>
      </c>
      <c r="Y797" s="199"/>
    </row>
    <row r="798" spans="1:25" s="199" customFormat="1" x14ac:dyDescent="0.3">
      <c r="A798" s="207">
        <v>797</v>
      </c>
      <c r="B798" s="207">
        <v>6</v>
      </c>
      <c r="C798" s="207">
        <v>1</v>
      </c>
      <c r="D798" s="207">
        <v>25</v>
      </c>
      <c r="E798" s="207">
        <v>18939</v>
      </c>
      <c r="F798" s="208" t="str">
        <f t="shared" ca="1" si="105"/>
        <v>นางสาว</v>
      </c>
      <c r="G798" s="208" t="s">
        <v>2201</v>
      </c>
      <c r="H798" s="208" t="s">
        <v>2202</v>
      </c>
      <c r="I798" s="208" t="str">
        <f t="shared" ca="1" si="100"/>
        <v>นางสาวกมลวรรณ  สนนิ่ม</v>
      </c>
      <c r="J798" s="208" t="str">
        <f t="shared" si="101"/>
        <v>Ms.Kamonwan  Sonnim</v>
      </c>
      <c r="K798" s="207" t="str">
        <f t="shared" si="96"/>
        <v>Ms.</v>
      </c>
      <c r="L798" s="208" t="s">
        <v>2616</v>
      </c>
      <c r="M798" s="208" t="s">
        <v>2727</v>
      </c>
      <c r="N798" s="207">
        <v>2</v>
      </c>
      <c r="O798" s="231">
        <v>236332</v>
      </c>
      <c r="P798" s="210">
        <f t="shared" si="102"/>
        <v>38005</v>
      </c>
      <c r="Q798" s="210">
        <f t="shared" ca="1" si="104"/>
        <v>44376</v>
      </c>
      <c r="R798" s="284">
        <f t="shared" ca="1" si="103"/>
        <v>17</v>
      </c>
      <c r="S798" s="203">
        <v>1600300123674</v>
      </c>
      <c r="T798" s="207" t="s">
        <v>6413</v>
      </c>
      <c r="U798" s="207" t="s">
        <v>6413</v>
      </c>
      <c r="V798" s="207"/>
      <c r="X798" s="199">
        <v>1</v>
      </c>
    </row>
    <row r="799" spans="1:25" x14ac:dyDescent="0.3">
      <c r="A799" s="207">
        <v>798</v>
      </c>
      <c r="B799" s="207">
        <v>6</v>
      </c>
      <c r="C799" s="207">
        <v>1</v>
      </c>
      <c r="D799" s="207">
        <v>26</v>
      </c>
      <c r="E799" s="207">
        <v>18940</v>
      </c>
      <c r="F799" s="208" t="str">
        <f t="shared" ca="1" si="105"/>
        <v>นางสาว</v>
      </c>
      <c r="G799" s="208" t="s">
        <v>2216</v>
      </c>
      <c r="H799" s="208" t="s">
        <v>2217</v>
      </c>
      <c r="I799" s="208" t="str">
        <f t="shared" ca="1" si="100"/>
        <v>นางสาวประกายฟ้า  เนื่องแป้น</v>
      </c>
      <c r="J799" s="208" t="str">
        <f t="shared" si="101"/>
        <v>Ms.Prakaifa  Nueangpaen</v>
      </c>
      <c r="K799" s="207" t="str">
        <f t="shared" si="96"/>
        <v>Ms.</v>
      </c>
      <c r="L799" s="208" t="s">
        <v>2617</v>
      </c>
      <c r="M799" s="208" t="s">
        <v>2728</v>
      </c>
      <c r="N799" s="207">
        <v>2</v>
      </c>
      <c r="O799" s="231">
        <v>236223</v>
      </c>
      <c r="P799" s="210">
        <f t="shared" si="102"/>
        <v>37896</v>
      </c>
      <c r="Q799" s="210">
        <f t="shared" ca="1" si="104"/>
        <v>44376</v>
      </c>
      <c r="R799" s="284">
        <f t="shared" ca="1" si="103"/>
        <v>17</v>
      </c>
      <c r="S799" s="203">
        <v>1249900699412</v>
      </c>
      <c r="T799" s="207" t="s">
        <v>6413</v>
      </c>
      <c r="U799" s="207" t="s">
        <v>6413</v>
      </c>
      <c r="W799" s="199"/>
      <c r="X799" s="199">
        <v>1</v>
      </c>
      <c r="Y799" s="199"/>
    </row>
    <row r="800" spans="1:25" s="199" customFormat="1" x14ac:dyDescent="0.3">
      <c r="A800" s="207">
        <v>799</v>
      </c>
      <c r="B800" s="207">
        <v>6</v>
      </c>
      <c r="C800" s="207">
        <v>1</v>
      </c>
      <c r="D800" s="207">
        <v>27</v>
      </c>
      <c r="E800" s="207">
        <v>18941</v>
      </c>
      <c r="F800" s="208" t="str">
        <f t="shared" ca="1" si="105"/>
        <v>นางสาว</v>
      </c>
      <c r="G800" s="208" t="s">
        <v>2168</v>
      </c>
      <c r="H800" s="208" t="s">
        <v>19</v>
      </c>
      <c r="I800" s="208" t="str">
        <f t="shared" ca="1" si="100"/>
        <v>นางสาวรุ่งรัตน์  ตินชาติ</v>
      </c>
      <c r="J800" s="208" t="str">
        <f t="shared" si="101"/>
        <v>Ms.Rungrat  Tinchat</v>
      </c>
      <c r="K800" s="207" t="str">
        <f t="shared" ref="K800:K832" si="106">IF(N800=1,"Mr.","Ms.")</f>
        <v>Ms.</v>
      </c>
      <c r="L800" s="208" t="s">
        <v>2408</v>
      </c>
      <c r="M800" s="208" t="s">
        <v>2729</v>
      </c>
      <c r="N800" s="207">
        <v>2</v>
      </c>
      <c r="O800" s="231">
        <v>236317</v>
      </c>
      <c r="P800" s="210">
        <f t="shared" si="102"/>
        <v>37990</v>
      </c>
      <c r="Q800" s="210">
        <f t="shared" ca="1" si="104"/>
        <v>44376</v>
      </c>
      <c r="R800" s="284">
        <f t="shared" ca="1" si="103"/>
        <v>17</v>
      </c>
      <c r="S800" s="203">
        <v>1609900683717</v>
      </c>
      <c r="T800" s="207" t="s">
        <v>6413</v>
      </c>
      <c r="U800" s="207" t="s">
        <v>6413</v>
      </c>
      <c r="V800" s="207"/>
      <c r="X800" s="199">
        <v>1</v>
      </c>
    </row>
    <row r="801" spans="1:25" s="199" customFormat="1" x14ac:dyDescent="0.3">
      <c r="A801" s="207">
        <v>800</v>
      </c>
      <c r="B801" s="207">
        <v>6</v>
      </c>
      <c r="C801" s="207">
        <v>1</v>
      </c>
      <c r="D801" s="207">
        <v>28</v>
      </c>
      <c r="E801" s="207">
        <v>19042</v>
      </c>
      <c r="F801" s="208" t="str">
        <f t="shared" ca="1" si="105"/>
        <v>นางสาว</v>
      </c>
      <c r="G801" s="208" t="s">
        <v>2828</v>
      </c>
      <c r="H801" s="208" t="s">
        <v>2943</v>
      </c>
      <c r="I801" s="208" t="str">
        <f t="shared" ca="1" si="100"/>
        <v>นางสาวสุจิตรา  กองจุ้ย</v>
      </c>
      <c r="J801" s="208" t="str">
        <f t="shared" si="101"/>
        <v>Ms.Suchitra  Kongchui</v>
      </c>
      <c r="K801" s="207" t="str">
        <f t="shared" si="106"/>
        <v>Ms.</v>
      </c>
      <c r="L801" s="208" t="s">
        <v>2575</v>
      </c>
      <c r="M801" s="208" t="s">
        <v>2944</v>
      </c>
      <c r="N801" s="207">
        <v>2</v>
      </c>
      <c r="O801" s="231">
        <v>236385</v>
      </c>
      <c r="P801" s="210">
        <f t="shared" si="102"/>
        <v>38059</v>
      </c>
      <c r="Q801" s="210">
        <f t="shared" ca="1" si="104"/>
        <v>44376</v>
      </c>
      <c r="R801" s="284">
        <f t="shared" ca="1" si="103"/>
        <v>17</v>
      </c>
      <c r="S801" s="203">
        <v>1199900978096</v>
      </c>
      <c r="T801" s="207" t="s">
        <v>6413</v>
      </c>
      <c r="U801" s="207" t="s">
        <v>6413</v>
      </c>
      <c r="V801" s="207"/>
      <c r="X801" s="199">
        <v>1</v>
      </c>
    </row>
    <row r="802" spans="1:25" s="199" customFormat="1" x14ac:dyDescent="0.3">
      <c r="A802" s="207">
        <v>801</v>
      </c>
      <c r="B802" s="207">
        <v>6</v>
      </c>
      <c r="C802" s="207">
        <v>1</v>
      </c>
      <c r="D802" s="207">
        <v>29</v>
      </c>
      <c r="E802" s="207">
        <v>19360</v>
      </c>
      <c r="F802" s="208" t="str">
        <f t="shared" ca="1" si="105"/>
        <v>นางสาว</v>
      </c>
      <c r="G802" s="208" t="s">
        <v>4495</v>
      </c>
      <c r="H802" s="208" t="s">
        <v>4496</v>
      </c>
      <c r="I802" s="208" t="str">
        <f t="shared" ca="1" si="100"/>
        <v>นางสาวทัดดาว  นิลสนธิ</v>
      </c>
      <c r="J802" s="208" t="str">
        <f t="shared" si="101"/>
        <v>Ms.Thatdao  Ninsonthi</v>
      </c>
      <c r="K802" s="207" t="str">
        <f t="shared" si="106"/>
        <v>Ms.</v>
      </c>
      <c r="L802" s="208" t="s">
        <v>4776</v>
      </c>
      <c r="M802" s="208" t="s">
        <v>5022</v>
      </c>
      <c r="N802" s="207">
        <v>2</v>
      </c>
      <c r="O802" s="231">
        <v>236246</v>
      </c>
      <c r="P802" s="210">
        <f t="shared" si="102"/>
        <v>37919</v>
      </c>
      <c r="Q802" s="210">
        <f t="shared" ca="1" si="104"/>
        <v>44376</v>
      </c>
      <c r="R802" s="284">
        <f t="shared" ca="1" si="103"/>
        <v>17</v>
      </c>
      <c r="S802" s="203">
        <v>1104200358651</v>
      </c>
      <c r="T802" s="207" t="s">
        <v>6413</v>
      </c>
      <c r="U802" s="207" t="s">
        <v>6413</v>
      </c>
      <c r="V802" s="207"/>
      <c r="X802" s="199">
        <v>1</v>
      </c>
    </row>
    <row r="803" spans="1:25" x14ac:dyDescent="0.3">
      <c r="A803" s="207">
        <v>802</v>
      </c>
      <c r="B803" s="207">
        <v>6</v>
      </c>
      <c r="C803" s="207">
        <v>1</v>
      </c>
      <c r="D803" s="207">
        <v>30</v>
      </c>
      <c r="E803" s="207">
        <v>19361</v>
      </c>
      <c r="F803" s="208" t="str">
        <f t="shared" ca="1" si="105"/>
        <v>นางสาว</v>
      </c>
      <c r="G803" s="208" t="s">
        <v>4490</v>
      </c>
      <c r="H803" s="208" t="s">
        <v>4491</v>
      </c>
      <c r="I803" s="208" t="str">
        <f t="shared" ca="1" si="100"/>
        <v>นางสาวพาขวัญ  ผึ้งแย้ม</v>
      </c>
      <c r="J803" s="208" t="str">
        <f t="shared" si="101"/>
        <v>Ms.Phakhwan  Phuengyaem</v>
      </c>
      <c r="K803" s="207" t="str">
        <f t="shared" si="106"/>
        <v>Ms.</v>
      </c>
      <c r="L803" s="208" t="s">
        <v>4777</v>
      </c>
      <c r="M803" s="208" t="s">
        <v>5023</v>
      </c>
      <c r="N803" s="207">
        <v>2</v>
      </c>
      <c r="O803" s="231">
        <v>236386</v>
      </c>
      <c r="P803" s="210">
        <f t="shared" si="102"/>
        <v>38060</v>
      </c>
      <c r="Q803" s="210">
        <f t="shared" ca="1" si="104"/>
        <v>44376</v>
      </c>
      <c r="R803" s="284">
        <f t="shared" ca="1" si="103"/>
        <v>17</v>
      </c>
      <c r="S803" s="203">
        <v>1200901364921</v>
      </c>
      <c r="T803" s="207" t="s">
        <v>6413</v>
      </c>
      <c r="U803" s="207" t="s">
        <v>6413</v>
      </c>
      <c r="W803" s="199"/>
      <c r="X803" s="199">
        <v>1</v>
      </c>
      <c r="Y803" s="199"/>
    </row>
    <row r="804" spans="1:25" s="199" customFormat="1" x14ac:dyDescent="0.3">
      <c r="A804" s="207">
        <v>803</v>
      </c>
      <c r="B804" s="207">
        <v>6</v>
      </c>
      <c r="C804" s="207">
        <v>1</v>
      </c>
      <c r="D804" s="207">
        <v>31</v>
      </c>
      <c r="E804" s="207">
        <v>19362</v>
      </c>
      <c r="F804" s="208" t="str">
        <f t="shared" ca="1" si="105"/>
        <v>นางสาว</v>
      </c>
      <c r="G804" s="208" t="s">
        <v>4555</v>
      </c>
      <c r="H804" s="208" t="s">
        <v>4404</v>
      </c>
      <c r="I804" s="208" t="str">
        <f t="shared" ca="1" si="100"/>
        <v>นางสาวพิจิตตรา  ทัศนิตย์</v>
      </c>
      <c r="J804" s="208" t="str">
        <f t="shared" si="101"/>
        <v>Ms.Phichitra  Thatsanit</v>
      </c>
      <c r="K804" s="207" t="str">
        <f t="shared" si="106"/>
        <v>Ms.</v>
      </c>
      <c r="L804" s="208" t="s">
        <v>4778</v>
      </c>
      <c r="M804" s="208" t="s">
        <v>4927</v>
      </c>
      <c r="N804" s="207">
        <v>2</v>
      </c>
      <c r="O804" s="231">
        <v>236245</v>
      </c>
      <c r="P804" s="210">
        <f t="shared" si="102"/>
        <v>37918</v>
      </c>
      <c r="Q804" s="210">
        <f t="shared" ca="1" si="104"/>
        <v>44376</v>
      </c>
      <c r="R804" s="284">
        <f t="shared" ca="1" si="103"/>
        <v>17</v>
      </c>
      <c r="S804" s="203">
        <v>1609900617731</v>
      </c>
      <c r="T804" s="207" t="s">
        <v>6413</v>
      </c>
      <c r="U804" s="207" t="s">
        <v>6413</v>
      </c>
      <c r="V804" s="207"/>
      <c r="X804" s="199">
        <v>1</v>
      </c>
    </row>
    <row r="805" spans="1:25" s="199" customFormat="1" x14ac:dyDescent="0.3">
      <c r="A805" s="207">
        <v>804</v>
      </c>
      <c r="B805" s="207">
        <v>6</v>
      </c>
      <c r="C805" s="207">
        <v>1</v>
      </c>
      <c r="D805" s="207">
        <v>32</v>
      </c>
      <c r="E805" s="207">
        <v>19424</v>
      </c>
      <c r="F805" s="208" t="str">
        <f t="shared" ca="1" si="105"/>
        <v>นางสาว</v>
      </c>
      <c r="G805" s="208" t="s">
        <v>414</v>
      </c>
      <c r="H805" s="208" t="s">
        <v>5176</v>
      </c>
      <c r="I805" s="208" t="str">
        <f t="shared" ca="1" si="100"/>
        <v>นางสาวจุฑารัตน์  หมอนอิง</v>
      </c>
      <c r="J805" s="208" t="str">
        <f t="shared" si="101"/>
        <v>Ms.Jutharat  Monaing</v>
      </c>
      <c r="K805" s="207" t="str">
        <f t="shared" si="106"/>
        <v>Ms.</v>
      </c>
      <c r="L805" s="208" t="s">
        <v>5177</v>
      </c>
      <c r="M805" s="208" t="s">
        <v>5178</v>
      </c>
      <c r="N805" s="207">
        <v>2</v>
      </c>
      <c r="O805" s="231">
        <v>236321</v>
      </c>
      <c r="P805" s="210">
        <f t="shared" si="102"/>
        <v>37994</v>
      </c>
      <c r="Q805" s="210">
        <f t="shared" ca="1" si="104"/>
        <v>44376</v>
      </c>
      <c r="R805" s="284">
        <f t="shared" ca="1" si="103"/>
        <v>17</v>
      </c>
      <c r="S805" s="203">
        <v>1629200016742</v>
      </c>
      <c r="T805" s="207" t="s">
        <v>6413</v>
      </c>
      <c r="U805" s="207" t="s">
        <v>6413</v>
      </c>
      <c r="V805" s="207"/>
      <c r="X805" s="199">
        <v>1</v>
      </c>
    </row>
    <row r="806" spans="1:25" s="199" customFormat="1" x14ac:dyDescent="0.3">
      <c r="A806" s="207">
        <v>805</v>
      </c>
      <c r="B806" s="207">
        <v>6</v>
      </c>
      <c r="C806" s="207">
        <v>2</v>
      </c>
      <c r="D806" s="207">
        <v>1</v>
      </c>
      <c r="E806" s="207">
        <v>18020</v>
      </c>
      <c r="F806" s="208" t="str">
        <f t="shared" ca="1" si="105"/>
        <v>นาย</v>
      </c>
      <c r="G806" s="208" t="s">
        <v>2271</v>
      </c>
      <c r="H806" s="208" t="s">
        <v>6474</v>
      </c>
      <c r="I806" s="208" t="str">
        <f t="shared" ca="1" si="100"/>
        <v>นายพีระพงษ์  เรืองอำพันธุ์</v>
      </c>
      <c r="J806" s="208" t="str">
        <f t="shared" si="101"/>
        <v>Mr.Phiraphong  Ruangamphan</v>
      </c>
      <c r="K806" s="207" t="str">
        <f t="shared" si="106"/>
        <v>Mr.</v>
      </c>
      <c r="L806" s="208" t="s">
        <v>2621</v>
      </c>
      <c r="M806" s="208" t="s">
        <v>6475</v>
      </c>
      <c r="N806" s="207">
        <v>1</v>
      </c>
      <c r="O806" s="231">
        <v>236434</v>
      </c>
      <c r="P806" s="210">
        <f t="shared" si="102"/>
        <v>38108</v>
      </c>
      <c r="Q806" s="210">
        <f t="shared" ca="1" si="104"/>
        <v>44376</v>
      </c>
      <c r="R806" s="284">
        <f t="shared" ca="1" si="103"/>
        <v>17</v>
      </c>
      <c r="S806" s="203">
        <v>1230200103438</v>
      </c>
      <c r="T806" s="207" t="s">
        <v>6414</v>
      </c>
      <c r="U806" s="207" t="s">
        <v>6414</v>
      </c>
      <c r="V806" s="207"/>
      <c r="X806" s="199">
        <v>1</v>
      </c>
    </row>
    <row r="807" spans="1:25" s="199" customFormat="1" x14ac:dyDescent="0.3">
      <c r="A807" s="207">
        <v>806</v>
      </c>
      <c r="B807" s="207">
        <v>6</v>
      </c>
      <c r="C807" s="207">
        <v>2</v>
      </c>
      <c r="D807" s="207">
        <v>2</v>
      </c>
      <c r="E807" s="207">
        <v>18947</v>
      </c>
      <c r="F807" s="208" t="str">
        <f t="shared" ca="1" si="105"/>
        <v>นาย</v>
      </c>
      <c r="G807" s="208" t="s">
        <v>1</v>
      </c>
      <c r="H807" s="208" t="s">
        <v>2242</v>
      </c>
      <c r="I807" s="208" t="str">
        <f t="shared" ca="1" si="100"/>
        <v>นายธีรภัทร  เขม้นกิจ</v>
      </c>
      <c r="J807" s="208" t="str">
        <f t="shared" si="101"/>
        <v>Mr.Thiraphat  Khamenkit</v>
      </c>
      <c r="K807" s="207" t="str">
        <f t="shared" si="106"/>
        <v>Mr.</v>
      </c>
      <c r="L807" s="208" t="s">
        <v>2577</v>
      </c>
      <c r="M807" s="208" t="s">
        <v>2735</v>
      </c>
      <c r="N807" s="207">
        <v>1</v>
      </c>
      <c r="O807" s="231">
        <v>236458</v>
      </c>
      <c r="P807" s="210">
        <f t="shared" si="102"/>
        <v>38132</v>
      </c>
      <c r="Q807" s="210">
        <f t="shared" ca="1" si="104"/>
        <v>44376</v>
      </c>
      <c r="R807" s="284">
        <f t="shared" ca="1" si="103"/>
        <v>17</v>
      </c>
      <c r="S807" s="203">
        <v>1600101960088</v>
      </c>
      <c r="T807" s="207" t="s">
        <v>6414</v>
      </c>
      <c r="U807" s="207" t="s">
        <v>6414</v>
      </c>
      <c r="V807" s="207"/>
      <c r="X807" s="199">
        <v>1</v>
      </c>
    </row>
    <row r="808" spans="1:25" s="199" customFormat="1" x14ac:dyDescent="0.3">
      <c r="A808" s="207">
        <v>807</v>
      </c>
      <c r="B808" s="207">
        <v>6</v>
      </c>
      <c r="C808" s="207">
        <v>2</v>
      </c>
      <c r="D808" s="207">
        <v>3</v>
      </c>
      <c r="E808" s="207">
        <v>18949</v>
      </c>
      <c r="F808" s="208" t="str">
        <f t="shared" ca="1" si="105"/>
        <v>นาย</v>
      </c>
      <c r="G808" s="208" t="s">
        <v>1826</v>
      </c>
      <c r="H808" s="208" t="s">
        <v>2243</v>
      </c>
      <c r="I808" s="208" t="str">
        <f t="shared" ca="1" si="100"/>
        <v>นายนนทวัฒน์  แจ้งจงดี</v>
      </c>
      <c r="J808" s="208" t="str">
        <f t="shared" si="101"/>
        <v>Mr.Nonthawat  Chaengchongdi</v>
      </c>
      <c r="K808" s="207" t="str">
        <f t="shared" si="106"/>
        <v>Mr.</v>
      </c>
      <c r="L808" s="208" t="s">
        <v>1992</v>
      </c>
      <c r="M808" s="208" t="s">
        <v>2736</v>
      </c>
      <c r="N808" s="207">
        <v>1</v>
      </c>
      <c r="O808" s="231">
        <v>236445</v>
      </c>
      <c r="P808" s="210">
        <f t="shared" si="102"/>
        <v>38119</v>
      </c>
      <c r="Q808" s="210">
        <f t="shared" ref="Q808:Q832" ca="1" si="107">TODAY()</f>
        <v>44376</v>
      </c>
      <c r="R808" s="284">
        <f t="shared" ca="1" si="103"/>
        <v>17</v>
      </c>
      <c r="S808" s="203">
        <v>1609900696037</v>
      </c>
      <c r="T808" s="207" t="s">
        <v>6414</v>
      </c>
      <c r="U808" s="207" t="s">
        <v>6414</v>
      </c>
      <c r="V808" s="207"/>
      <c r="X808" s="199">
        <v>1</v>
      </c>
    </row>
    <row r="809" spans="1:25" s="199" customFormat="1" x14ac:dyDescent="0.3">
      <c r="A809" s="207">
        <v>808</v>
      </c>
      <c r="B809" s="207">
        <v>6</v>
      </c>
      <c r="C809" s="207">
        <v>2</v>
      </c>
      <c r="D809" s="207">
        <v>4</v>
      </c>
      <c r="E809" s="207">
        <v>18950</v>
      </c>
      <c r="F809" s="208" t="str">
        <f t="shared" ca="1" si="105"/>
        <v>นาย</v>
      </c>
      <c r="G809" s="208" t="s">
        <v>2257</v>
      </c>
      <c r="H809" s="208" t="s">
        <v>2258</v>
      </c>
      <c r="I809" s="208" t="str">
        <f t="shared" ca="1" si="100"/>
        <v>นายนิรุตน์  ปานผ่อง</v>
      </c>
      <c r="J809" s="208" t="str">
        <f t="shared" si="101"/>
        <v>Mr.Nirut  Panphong</v>
      </c>
      <c r="K809" s="207" t="str">
        <f t="shared" si="106"/>
        <v>Mr.</v>
      </c>
      <c r="L809" s="208" t="s">
        <v>2626</v>
      </c>
      <c r="M809" s="208" t="s">
        <v>2737</v>
      </c>
      <c r="N809" s="207">
        <v>1</v>
      </c>
      <c r="O809" s="231">
        <v>236446</v>
      </c>
      <c r="P809" s="210">
        <f t="shared" si="102"/>
        <v>38120</v>
      </c>
      <c r="Q809" s="210">
        <f t="shared" ca="1" si="107"/>
        <v>44376</v>
      </c>
      <c r="R809" s="284">
        <f t="shared" ca="1" si="103"/>
        <v>17</v>
      </c>
      <c r="S809" s="203">
        <v>1609900696363</v>
      </c>
      <c r="T809" s="207" t="s">
        <v>6414</v>
      </c>
      <c r="U809" s="207" t="s">
        <v>6414</v>
      </c>
      <c r="V809" s="207"/>
      <c r="X809" s="199">
        <v>1</v>
      </c>
    </row>
    <row r="810" spans="1:25" s="199" customFormat="1" x14ac:dyDescent="0.3">
      <c r="A810" s="207">
        <v>809</v>
      </c>
      <c r="B810" s="207">
        <v>6</v>
      </c>
      <c r="C810" s="207">
        <v>2</v>
      </c>
      <c r="D810" s="207">
        <v>5</v>
      </c>
      <c r="E810" s="207">
        <v>18951</v>
      </c>
      <c r="F810" s="208" t="str">
        <f t="shared" ca="1" si="105"/>
        <v>นาย</v>
      </c>
      <c r="G810" s="208" t="s">
        <v>2259</v>
      </c>
      <c r="H810" s="208" t="s">
        <v>2260</v>
      </c>
      <c r="I810" s="208" t="str">
        <f t="shared" ca="1" si="100"/>
        <v>นายบดินทร์เดช  สีหาสุทธิ์</v>
      </c>
      <c r="J810" s="208" t="str">
        <f t="shared" si="101"/>
        <v>Mr.Bodindet  Sihasut</v>
      </c>
      <c r="K810" s="207" t="str">
        <f t="shared" si="106"/>
        <v>Mr.</v>
      </c>
      <c r="L810" s="208" t="s">
        <v>2627</v>
      </c>
      <c r="M810" s="208" t="s">
        <v>2738</v>
      </c>
      <c r="N810" s="207">
        <v>1</v>
      </c>
      <c r="O810" s="231">
        <v>235836</v>
      </c>
      <c r="P810" s="210">
        <f t="shared" si="102"/>
        <v>37509</v>
      </c>
      <c r="Q810" s="210">
        <f t="shared" ca="1" si="107"/>
        <v>44376</v>
      </c>
      <c r="R810" s="284">
        <f t="shared" ca="1" si="103"/>
        <v>18</v>
      </c>
      <c r="S810" s="203">
        <v>1439900430136</v>
      </c>
      <c r="T810" s="207" t="s">
        <v>6414</v>
      </c>
      <c r="U810" s="207" t="s">
        <v>6414</v>
      </c>
      <c r="V810" s="207"/>
      <c r="X810" s="199">
        <v>1</v>
      </c>
    </row>
    <row r="811" spans="1:25" s="199" customFormat="1" x14ac:dyDescent="0.3">
      <c r="A811" s="207">
        <v>810</v>
      </c>
      <c r="B811" s="207">
        <v>6</v>
      </c>
      <c r="C811" s="207">
        <v>2</v>
      </c>
      <c r="D811" s="207">
        <v>6</v>
      </c>
      <c r="E811" s="207">
        <v>19020</v>
      </c>
      <c r="F811" s="208" t="str">
        <f t="shared" ca="1" si="105"/>
        <v>นาย</v>
      </c>
      <c r="G811" s="208" t="s">
        <v>2812</v>
      </c>
      <c r="H811" s="208" t="s">
        <v>2813</v>
      </c>
      <c r="I811" s="208" t="str">
        <f t="shared" ca="1" si="100"/>
        <v>นายพุฒิพงษ์  แซงสีนวล</v>
      </c>
      <c r="J811" s="208" t="str">
        <f t="shared" si="101"/>
        <v>Mr.Phutthiphong  Saengsinuan</v>
      </c>
      <c r="K811" s="207" t="str">
        <f t="shared" si="106"/>
        <v>Mr.</v>
      </c>
      <c r="L811" s="208" t="s">
        <v>4779</v>
      </c>
      <c r="M811" s="208" t="s">
        <v>5024</v>
      </c>
      <c r="N811" s="207">
        <v>1</v>
      </c>
      <c r="O811" s="231">
        <v>236136</v>
      </c>
      <c r="P811" s="210">
        <f t="shared" si="102"/>
        <v>37809</v>
      </c>
      <c r="Q811" s="210">
        <f t="shared" ca="1" si="107"/>
        <v>44376</v>
      </c>
      <c r="R811" s="284">
        <f t="shared" ca="1" si="103"/>
        <v>17</v>
      </c>
      <c r="S811" s="203">
        <v>1669800303386</v>
      </c>
      <c r="T811" s="207" t="s">
        <v>6414</v>
      </c>
      <c r="U811" s="207" t="s">
        <v>6414</v>
      </c>
      <c r="V811" s="207"/>
      <c r="X811" s="199">
        <v>1</v>
      </c>
    </row>
    <row r="812" spans="1:25" s="199" customFormat="1" x14ac:dyDescent="0.3">
      <c r="A812" s="207">
        <v>811</v>
      </c>
      <c r="B812" s="207">
        <v>6</v>
      </c>
      <c r="C812" s="207">
        <v>2</v>
      </c>
      <c r="D812" s="207">
        <v>7</v>
      </c>
      <c r="E812" s="207">
        <v>19363</v>
      </c>
      <c r="F812" s="208" t="str">
        <f t="shared" ca="1" si="105"/>
        <v>นาย</v>
      </c>
      <c r="G812" s="208" t="s">
        <v>4487</v>
      </c>
      <c r="H812" s="208" t="s">
        <v>4557</v>
      </c>
      <c r="I812" s="208" t="str">
        <f t="shared" ca="1" si="100"/>
        <v>นายพิงคนนท์  ชินภาคย์</v>
      </c>
      <c r="J812" s="208" t="str">
        <f t="shared" si="101"/>
        <v>Mr.Phingkhanon  Chinphak</v>
      </c>
      <c r="K812" s="207" t="str">
        <f t="shared" si="106"/>
        <v>Mr.</v>
      </c>
      <c r="L812" s="208" t="s">
        <v>4780</v>
      </c>
      <c r="M812" s="208" t="s">
        <v>5025</v>
      </c>
      <c r="N812" s="207">
        <v>1</v>
      </c>
      <c r="O812" s="231">
        <v>235969</v>
      </c>
      <c r="P812" s="210">
        <f t="shared" si="102"/>
        <v>37642</v>
      </c>
      <c r="Q812" s="210">
        <f t="shared" ca="1" si="107"/>
        <v>44376</v>
      </c>
      <c r="R812" s="284">
        <f t="shared" ca="1" si="103"/>
        <v>18</v>
      </c>
      <c r="S812" s="203">
        <v>1300101269400</v>
      </c>
      <c r="T812" s="207" t="s">
        <v>6414</v>
      </c>
      <c r="U812" s="207" t="s">
        <v>6414</v>
      </c>
      <c r="V812" s="207"/>
      <c r="X812" s="199">
        <v>1</v>
      </c>
    </row>
    <row r="813" spans="1:25" s="199" customFormat="1" x14ac:dyDescent="0.3">
      <c r="A813" s="207">
        <v>812</v>
      </c>
      <c r="B813" s="207">
        <v>6</v>
      </c>
      <c r="C813" s="207">
        <v>2</v>
      </c>
      <c r="D813" s="207">
        <v>8</v>
      </c>
      <c r="E813" s="207">
        <v>19364</v>
      </c>
      <c r="F813" s="208" t="str">
        <f t="shared" ca="1" si="105"/>
        <v>นาย</v>
      </c>
      <c r="G813" s="208" t="s">
        <v>4556</v>
      </c>
      <c r="H813" s="208" t="s">
        <v>4420</v>
      </c>
      <c r="I813" s="208" t="str">
        <f t="shared" ca="1" si="100"/>
        <v>นายนิธิศ  เนียมเมืองปัก</v>
      </c>
      <c r="J813" s="208" t="str">
        <f t="shared" si="101"/>
        <v>Mr.Nithit  Niammueangpak</v>
      </c>
      <c r="K813" s="207" t="str">
        <f t="shared" si="106"/>
        <v>Mr.</v>
      </c>
      <c r="L813" s="208" t="s">
        <v>4781</v>
      </c>
      <c r="M813" s="208" t="s">
        <v>5026</v>
      </c>
      <c r="N813" s="207">
        <v>1</v>
      </c>
      <c r="O813" s="231">
        <v>236242</v>
      </c>
      <c r="P813" s="210">
        <f t="shared" si="102"/>
        <v>37915</v>
      </c>
      <c r="Q813" s="210">
        <f t="shared" ca="1" si="107"/>
        <v>44376</v>
      </c>
      <c r="R813" s="284">
        <f t="shared" ca="1" si="103"/>
        <v>17</v>
      </c>
      <c r="S813" s="203">
        <v>1609900616823</v>
      </c>
      <c r="T813" s="207" t="s">
        <v>6414</v>
      </c>
      <c r="U813" s="207" t="s">
        <v>6414</v>
      </c>
      <c r="V813" s="207"/>
      <c r="X813" s="199">
        <v>1</v>
      </c>
    </row>
    <row r="814" spans="1:25" s="199" customFormat="1" x14ac:dyDescent="0.3">
      <c r="A814" s="207">
        <v>813</v>
      </c>
      <c r="B814" s="207">
        <v>6</v>
      </c>
      <c r="C814" s="207">
        <v>2</v>
      </c>
      <c r="D814" s="207">
        <v>9</v>
      </c>
      <c r="E814" s="207">
        <v>19705</v>
      </c>
      <c r="F814" s="208" t="s">
        <v>436</v>
      </c>
      <c r="G814" s="208" t="s">
        <v>5861</v>
      </c>
      <c r="H814" s="208" t="s">
        <v>5862</v>
      </c>
      <c r="I814" s="208" t="str">
        <f t="shared" si="100"/>
        <v>นายสิทธิศักดิ์  ชัยมณีการเกษ</v>
      </c>
      <c r="J814" s="208" t="str">
        <f t="shared" si="101"/>
        <v>Mr.Sitthisak  Chaimaneekarnket</v>
      </c>
      <c r="K814" s="207" t="str">
        <f t="shared" si="106"/>
        <v>Mr.</v>
      </c>
      <c r="L814" s="208" t="s">
        <v>5875</v>
      </c>
      <c r="M814" s="208" t="s">
        <v>5876</v>
      </c>
      <c r="N814" s="207">
        <v>1</v>
      </c>
      <c r="O814" s="231">
        <v>236284</v>
      </c>
      <c r="P814" s="210">
        <f t="shared" si="102"/>
        <v>37957</v>
      </c>
      <c r="Q814" s="210">
        <f t="shared" ca="1" si="107"/>
        <v>44376</v>
      </c>
      <c r="R814" s="284">
        <f t="shared" ca="1" si="103"/>
        <v>17</v>
      </c>
      <c r="S814" s="203">
        <v>1728000003505</v>
      </c>
      <c r="T814" s="207" t="s">
        <v>6414</v>
      </c>
      <c r="U814" s="207" t="s">
        <v>6414</v>
      </c>
      <c r="V814" s="207"/>
      <c r="X814" s="199">
        <v>1</v>
      </c>
    </row>
    <row r="815" spans="1:25" s="199" customFormat="1" x14ac:dyDescent="0.3">
      <c r="A815" s="207">
        <v>814</v>
      </c>
      <c r="B815" s="207">
        <v>6</v>
      </c>
      <c r="C815" s="207">
        <v>2</v>
      </c>
      <c r="D815" s="207">
        <v>10</v>
      </c>
      <c r="E815" s="207">
        <v>18009</v>
      </c>
      <c r="F815" s="208" t="str">
        <f t="shared" ref="F815:F832" ca="1" si="108">IF(R815&gt;=15,IF(N815=1,"นาย","นางสาว"),IF(N815=1,"เด็กชาย","เด็กหญิง"))</f>
        <v>นางสาว</v>
      </c>
      <c r="G815" s="208" t="s">
        <v>2282</v>
      </c>
      <c r="H815" s="208" t="s">
        <v>2283</v>
      </c>
      <c r="I815" s="208" t="str">
        <f t="shared" ca="1" si="100"/>
        <v>นางสาวธีรดา  สูงสันเขต</v>
      </c>
      <c r="J815" s="208" t="str">
        <f t="shared" si="101"/>
        <v>Ms.Thirada  Sungsankhet</v>
      </c>
      <c r="K815" s="207" t="str">
        <f t="shared" si="106"/>
        <v>Ms.</v>
      </c>
      <c r="L815" s="208" t="s">
        <v>2635</v>
      </c>
      <c r="M815" s="208" t="s">
        <v>2747</v>
      </c>
      <c r="N815" s="207">
        <v>2</v>
      </c>
      <c r="O815" s="231">
        <v>236354</v>
      </c>
      <c r="P815" s="210">
        <f t="shared" si="102"/>
        <v>38027</v>
      </c>
      <c r="Q815" s="210">
        <f t="shared" ca="1" si="107"/>
        <v>44376</v>
      </c>
      <c r="R815" s="284">
        <f t="shared" ca="1" si="103"/>
        <v>17</v>
      </c>
      <c r="S815" s="203">
        <v>1600101952425</v>
      </c>
      <c r="T815" s="207" t="s">
        <v>6414</v>
      </c>
      <c r="U815" s="207" t="s">
        <v>6414</v>
      </c>
      <c r="V815" s="207"/>
      <c r="X815" s="199">
        <v>1</v>
      </c>
    </row>
    <row r="816" spans="1:25" s="199" customFormat="1" x14ac:dyDescent="0.3">
      <c r="A816" s="207">
        <v>815</v>
      </c>
      <c r="B816" s="207">
        <v>6</v>
      </c>
      <c r="C816" s="207">
        <v>2</v>
      </c>
      <c r="D816" s="207">
        <v>11</v>
      </c>
      <c r="E816" s="207">
        <v>18012</v>
      </c>
      <c r="F816" s="208" t="str">
        <f t="shared" ca="1" si="108"/>
        <v>นางสาว</v>
      </c>
      <c r="G816" s="208" t="s">
        <v>2207</v>
      </c>
      <c r="H816" s="208" t="s">
        <v>326</v>
      </c>
      <c r="I816" s="208" t="str">
        <f t="shared" ca="1" si="100"/>
        <v>นางสาวมินตรา  กลัดเพ็ชร</v>
      </c>
      <c r="J816" s="208" t="str">
        <f t="shared" si="101"/>
        <v>Ms.Mintra  Klatphet</v>
      </c>
      <c r="K816" s="207" t="str">
        <f t="shared" si="106"/>
        <v>Ms.</v>
      </c>
      <c r="L816" s="208" t="s">
        <v>2608</v>
      </c>
      <c r="M816" s="208" t="s">
        <v>325</v>
      </c>
      <c r="N816" s="207">
        <v>2</v>
      </c>
      <c r="O816" s="231">
        <v>235994</v>
      </c>
      <c r="P816" s="210">
        <f t="shared" si="102"/>
        <v>37667</v>
      </c>
      <c r="Q816" s="210">
        <f t="shared" ca="1" si="107"/>
        <v>44376</v>
      </c>
      <c r="R816" s="284">
        <f t="shared" ca="1" si="103"/>
        <v>18</v>
      </c>
      <c r="S816" s="203">
        <v>1149900813119</v>
      </c>
      <c r="T816" s="207" t="s">
        <v>6414</v>
      </c>
      <c r="U816" s="207" t="s">
        <v>6414</v>
      </c>
      <c r="V816" s="207"/>
      <c r="X816" s="199">
        <v>1</v>
      </c>
    </row>
    <row r="817" spans="1:24" s="199" customFormat="1" x14ac:dyDescent="0.3">
      <c r="A817" s="207">
        <v>816</v>
      </c>
      <c r="B817" s="207">
        <v>6</v>
      </c>
      <c r="C817" s="207">
        <v>2</v>
      </c>
      <c r="D817" s="207">
        <v>12</v>
      </c>
      <c r="E817" s="207">
        <v>18013</v>
      </c>
      <c r="F817" s="208" t="str">
        <f t="shared" ca="1" si="108"/>
        <v>นางสาว</v>
      </c>
      <c r="G817" s="208" t="s">
        <v>2220</v>
      </c>
      <c r="H817" s="208" t="s">
        <v>2221</v>
      </c>
      <c r="I817" s="208" t="str">
        <f t="shared" ca="1" si="100"/>
        <v>นางสาวรัชญา  อยู่โสภิชา</v>
      </c>
      <c r="J817" s="208" t="str">
        <f t="shared" si="101"/>
        <v>Ms.Ratchaya  Yusophicha</v>
      </c>
      <c r="K817" s="207" t="str">
        <f t="shared" si="106"/>
        <v>Ms.</v>
      </c>
      <c r="L817" s="208" t="s">
        <v>2609</v>
      </c>
      <c r="M817" s="208" t="s">
        <v>2721</v>
      </c>
      <c r="N817" s="207">
        <v>2</v>
      </c>
      <c r="O817" s="231">
        <v>235990</v>
      </c>
      <c r="P817" s="210">
        <f t="shared" si="102"/>
        <v>37663</v>
      </c>
      <c r="Q817" s="210">
        <f t="shared" ca="1" si="107"/>
        <v>44376</v>
      </c>
      <c r="R817" s="284">
        <f t="shared" ca="1" si="103"/>
        <v>18</v>
      </c>
      <c r="S817" s="203">
        <v>1160101844791</v>
      </c>
      <c r="T817" s="207" t="s">
        <v>6414</v>
      </c>
      <c r="U817" s="207" t="s">
        <v>6414</v>
      </c>
      <c r="V817" s="207"/>
      <c r="X817" s="199">
        <v>1</v>
      </c>
    </row>
    <row r="818" spans="1:24" s="199" customFormat="1" x14ac:dyDescent="0.3">
      <c r="A818" s="207">
        <v>817</v>
      </c>
      <c r="B818" s="207">
        <v>6</v>
      </c>
      <c r="C818" s="207">
        <v>2</v>
      </c>
      <c r="D818" s="207">
        <v>13</v>
      </c>
      <c r="E818" s="207">
        <v>18023</v>
      </c>
      <c r="F818" s="208" t="str">
        <f t="shared" ca="1" si="108"/>
        <v>นางสาว</v>
      </c>
      <c r="G818" s="208" t="s">
        <v>2204</v>
      </c>
      <c r="H818" s="208" t="s">
        <v>2205</v>
      </c>
      <c r="I818" s="208" t="str">
        <f t="shared" ca="1" si="100"/>
        <v>นางสาวกัลยรัตน์  กลจันทา</v>
      </c>
      <c r="J818" s="208" t="str">
        <f t="shared" si="101"/>
        <v>Ms.Kanyarat  Konchantha</v>
      </c>
      <c r="K818" s="207" t="str">
        <f t="shared" si="106"/>
        <v>Ms.</v>
      </c>
      <c r="L818" s="208" t="s">
        <v>1710</v>
      </c>
      <c r="M818" s="208" t="s">
        <v>2723</v>
      </c>
      <c r="N818" s="207">
        <v>2</v>
      </c>
      <c r="O818" s="231">
        <v>236250</v>
      </c>
      <c r="P818" s="210">
        <f t="shared" si="102"/>
        <v>37923</v>
      </c>
      <c r="Q818" s="210">
        <f t="shared" ca="1" si="107"/>
        <v>44376</v>
      </c>
      <c r="R818" s="284">
        <f t="shared" ca="1" si="103"/>
        <v>17</v>
      </c>
      <c r="S818" s="203">
        <v>1449100024419</v>
      </c>
      <c r="T818" s="207" t="s">
        <v>6414</v>
      </c>
      <c r="U818" s="207" t="s">
        <v>6414</v>
      </c>
      <c r="V818" s="207"/>
      <c r="X818" s="199">
        <v>1</v>
      </c>
    </row>
    <row r="819" spans="1:24" s="199" customFormat="1" x14ac:dyDescent="0.3">
      <c r="A819" s="207">
        <v>818</v>
      </c>
      <c r="B819" s="207">
        <v>6</v>
      </c>
      <c r="C819" s="207">
        <v>2</v>
      </c>
      <c r="D819" s="207">
        <v>14</v>
      </c>
      <c r="E819" s="207">
        <v>18028</v>
      </c>
      <c r="F819" s="208" t="str">
        <f t="shared" ca="1" si="108"/>
        <v>นางสาว</v>
      </c>
      <c r="G819" s="208" t="s">
        <v>317</v>
      </c>
      <c r="H819" s="208" t="s">
        <v>2218</v>
      </c>
      <c r="I819" s="208" t="str">
        <f t="shared" ca="1" si="100"/>
        <v>นางสาวพรทิพย์  คำนุกูล</v>
      </c>
      <c r="J819" s="208" t="str">
        <f t="shared" si="101"/>
        <v>Ms.Phonthip  Khamnukun</v>
      </c>
      <c r="K819" s="207" t="str">
        <f t="shared" si="106"/>
        <v>Ms.</v>
      </c>
      <c r="L819" s="208" t="s">
        <v>2005</v>
      </c>
      <c r="M819" s="208" t="s">
        <v>2724</v>
      </c>
      <c r="N819" s="207">
        <v>2</v>
      </c>
      <c r="O819" s="231">
        <v>236335</v>
      </c>
      <c r="P819" s="210">
        <f t="shared" si="102"/>
        <v>38008</v>
      </c>
      <c r="Q819" s="210">
        <f t="shared" ca="1" si="107"/>
        <v>44376</v>
      </c>
      <c r="R819" s="284">
        <f t="shared" ca="1" si="103"/>
        <v>17</v>
      </c>
      <c r="S819" s="203">
        <v>1609900685761</v>
      </c>
      <c r="T819" s="207" t="s">
        <v>6414</v>
      </c>
      <c r="U819" s="207" t="s">
        <v>6414</v>
      </c>
      <c r="V819" s="207"/>
      <c r="X819" s="199">
        <v>1</v>
      </c>
    </row>
    <row r="820" spans="1:24" s="199" customFormat="1" x14ac:dyDescent="0.3">
      <c r="A820" s="207">
        <v>819</v>
      </c>
      <c r="B820" s="207">
        <v>6</v>
      </c>
      <c r="C820" s="207">
        <v>2</v>
      </c>
      <c r="D820" s="207">
        <v>15</v>
      </c>
      <c r="E820" s="207">
        <v>18029</v>
      </c>
      <c r="F820" s="208" t="str">
        <f t="shared" ca="1" si="108"/>
        <v>นางสาว</v>
      </c>
      <c r="G820" s="208" t="s">
        <v>2206</v>
      </c>
      <c r="H820" s="208" t="s">
        <v>2188</v>
      </c>
      <c r="I820" s="208" t="str">
        <f t="shared" ca="1" si="100"/>
        <v>นางสาวพลอยไพลิน  อยู่เย็น</v>
      </c>
      <c r="J820" s="208" t="str">
        <f t="shared" si="101"/>
        <v>Ms.Phloiphailin  Yuyen</v>
      </c>
      <c r="K820" s="207" t="str">
        <f t="shared" si="106"/>
        <v>Ms.</v>
      </c>
      <c r="L820" s="208" t="s">
        <v>2612</v>
      </c>
      <c r="M820" s="208" t="s">
        <v>2531</v>
      </c>
      <c r="N820" s="207">
        <v>2</v>
      </c>
      <c r="O820" s="231">
        <v>236370</v>
      </c>
      <c r="P820" s="210">
        <f t="shared" si="102"/>
        <v>38043</v>
      </c>
      <c r="Q820" s="210">
        <f t="shared" ca="1" si="107"/>
        <v>44376</v>
      </c>
      <c r="R820" s="284">
        <f t="shared" ca="1" si="103"/>
        <v>17</v>
      </c>
      <c r="S820" s="203">
        <v>1609900688913</v>
      </c>
      <c r="T820" s="207" t="s">
        <v>6414</v>
      </c>
      <c r="U820" s="207" t="s">
        <v>6414</v>
      </c>
      <c r="V820" s="207"/>
      <c r="X820" s="199">
        <v>1</v>
      </c>
    </row>
    <row r="821" spans="1:24" s="199" customFormat="1" x14ac:dyDescent="0.3">
      <c r="A821" s="207">
        <v>820</v>
      </c>
      <c r="B821" s="207">
        <v>6</v>
      </c>
      <c r="C821" s="207">
        <v>2</v>
      </c>
      <c r="D821" s="207">
        <v>16</v>
      </c>
      <c r="E821" s="207">
        <v>18031</v>
      </c>
      <c r="F821" s="208" t="str">
        <f t="shared" ca="1" si="108"/>
        <v>นางสาว</v>
      </c>
      <c r="G821" s="208" t="s">
        <v>2274</v>
      </c>
      <c r="H821" s="208" t="s">
        <v>2275</v>
      </c>
      <c r="I821" s="208" t="str">
        <f t="shared" ca="1" si="100"/>
        <v>นางสาววันเพ็ญ  กล่ำมาก</v>
      </c>
      <c r="J821" s="208" t="str">
        <f t="shared" si="101"/>
        <v>Ms.Wanphen  Klammak</v>
      </c>
      <c r="K821" s="207" t="str">
        <f t="shared" si="106"/>
        <v>Ms.</v>
      </c>
      <c r="L821" s="208" t="s">
        <v>2637</v>
      </c>
      <c r="M821" s="208" t="s">
        <v>2745</v>
      </c>
      <c r="N821" s="207">
        <v>2</v>
      </c>
      <c r="O821" s="231">
        <v>236444</v>
      </c>
      <c r="P821" s="210">
        <f t="shared" si="102"/>
        <v>38118</v>
      </c>
      <c r="Q821" s="210">
        <f t="shared" ca="1" si="107"/>
        <v>44376</v>
      </c>
      <c r="R821" s="284">
        <f t="shared" ca="1" si="103"/>
        <v>17</v>
      </c>
      <c r="S821" s="203">
        <v>1609900696134</v>
      </c>
      <c r="T821" s="207" t="s">
        <v>6414</v>
      </c>
      <c r="U821" s="207" t="s">
        <v>6414</v>
      </c>
      <c r="V821" s="207"/>
      <c r="X821" s="199">
        <v>1</v>
      </c>
    </row>
    <row r="822" spans="1:24" s="199" customFormat="1" x14ac:dyDescent="0.3">
      <c r="A822" s="207">
        <v>821</v>
      </c>
      <c r="B822" s="207">
        <v>6</v>
      </c>
      <c r="C822" s="207">
        <v>2</v>
      </c>
      <c r="D822" s="207">
        <v>17</v>
      </c>
      <c r="E822" s="207">
        <v>18033</v>
      </c>
      <c r="F822" s="208" t="str">
        <f t="shared" ca="1" si="108"/>
        <v>นางสาว</v>
      </c>
      <c r="G822" s="208" t="s">
        <v>2225</v>
      </c>
      <c r="H822" s="208" t="s">
        <v>2226</v>
      </c>
      <c r="I822" s="208" t="str">
        <f t="shared" ca="1" si="100"/>
        <v>นางสาววีรวรรณ  ขวาชัยวี</v>
      </c>
      <c r="J822" s="208" t="str">
        <f t="shared" si="101"/>
        <v>Ms.Wirawan  Khwachaiwi</v>
      </c>
      <c r="K822" s="207" t="str">
        <f t="shared" si="106"/>
        <v>Ms.</v>
      </c>
      <c r="L822" s="208" t="s">
        <v>2613</v>
      </c>
      <c r="M822" s="208" t="s">
        <v>2725</v>
      </c>
      <c r="N822" s="207">
        <v>2</v>
      </c>
      <c r="O822" s="231">
        <v>236187</v>
      </c>
      <c r="P822" s="210">
        <f t="shared" si="102"/>
        <v>37860</v>
      </c>
      <c r="Q822" s="210">
        <f t="shared" ca="1" si="107"/>
        <v>44376</v>
      </c>
      <c r="R822" s="284">
        <f t="shared" ca="1" si="103"/>
        <v>17</v>
      </c>
      <c r="S822" s="203">
        <v>1101801311401</v>
      </c>
      <c r="T822" s="207" t="s">
        <v>6414</v>
      </c>
      <c r="U822" s="207" t="s">
        <v>6414</v>
      </c>
      <c r="V822" s="207"/>
      <c r="X822" s="199">
        <v>1</v>
      </c>
    </row>
    <row r="823" spans="1:24" s="199" customFormat="1" x14ac:dyDescent="0.3">
      <c r="A823" s="207">
        <v>822</v>
      </c>
      <c r="B823" s="207">
        <v>6</v>
      </c>
      <c r="C823" s="207">
        <v>2</v>
      </c>
      <c r="D823" s="207">
        <v>18</v>
      </c>
      <c r="E823" s="207">
        <v>18059</v>
      </c>
      <c r="F823" s="208" t="str">
        <f t="shared" ca="1" si="108"/>
        <v>นางสาว</v>
      </c>
      <c r="G823" s="208" t="s">
        <v>2825</v>
      </c>
      <c r="H823" s="208" t="s">
        <v>2826</v>
      </c>
      <c r="I823" s="208" t="str">
        <f t="shared" ca="1" si="100"/>
        <v>นางสาวชมพูนุช  มีล้น</v>
      </c>
      <c r="J823" s="208" t="str">
        <f t="shared" si="101"/>
        <v>Ms.Chomphunut  Milon</v>
      </c>
      <c r="K823" s="207" t="str">
        <f t="shared" si="106"/>
        <v>Ms.</v>
      </c>
      <c r="L823" s="208" t="s">
        <v>4782</v>
      </c>
      <c r="M823" s="208" t="s">
        <v>5027</v>
      </c>
      <c r="N823" s="207">
        <v>2</v>
      </c>
      <c r="O823" s="231">
        <v>236140</v>
      </c>
      <c r="P823" s="210">
        <f t="shared" si="102"/>
        <v>37813</v>
      </c>
      <c r="Q823" s="210">
        <f t="shared" ca="1" si="107"/>
        <v>44376</v>
      </c>
      <c r="R823" s="284">
        <f t="shared" ca="1" si="103"/>
        <v>17</v>
      </c>
      <c r="S823" s="203">
        <v>1609900605571</v>
      </c>
      <c r="T823" s="207" t="s">
        <v>6414</v>
      </c>
      <c r="U823" s="207" t="s">
        <v>6414</v>
      </c>
      <c r="V823" s="207"/>
      <c r="X823" s="199">
        <v>1</v>
      </c>
    </row>
    <row r="824" spans="1:24" s="199" customFormat="1" x14ac:dyDescent="0.3">
      <c r="A824" s="207">
        <v>823</v>
      </c>
      <c r="B824" s="207">
        <v>6</v>
      </c>
      <c r="C824" s="207">
        <v>2</v>
      </c>
      <c r="D824" s="207">
        <v>19</v>
      </c>
      <c r="E824" s="207">
        <v>18063</v>
      </c>
      <c r="F824" s="208" t="str">
        <f t="shared" ca="1" si="108"/>
        <v>นางสาว</v>
      </c>
      <c r="G824" s="208" t="s">
        <v>2285</v>
      </c>
      <c r="H824" s="208" t="s">
        <v>301</v>
      </c>
      <c r="I824" s="208" t="str">
        <f t="shared" ca="1" si="100"/>
        <v>นางสาวพลอยชมภู  เล็กยา</v>
      </c>
      <c r="J824" s="208" t="str">
        <f t="shared" si="101"/>
        <v>Ms.Phloichomphu  Lekya</v>
      </c>
      <c r="K824" s="207" t="str">
        <f t="shared" si="106"/>
        <v>Ms.</v>
      </c>
      <c r="L824" s="208" t="s">
        <v>2638</v>
      </c>
      <c r="M824" s="208" t="s">
        <v>1941</v>
      </c>
      <c r="N824" s="207">
        <v>2</v>
      </c>
      <c r="O824" s="231">
        <v>236297</v>
      </c>
      <c r="P824" s="210">
        <f t="shared" si="102"/>
        <v>37970</v>
      </c>
      <c r="Q824" s="210">
        <f t="shared" ca="1" si="107"/>
        <v>44376</v>
      </c>
      <c r="R824" s="284">
        <f t="shared" ca="1" si="103"/>
        <v>17</v>
      </c>
      <c r="S824" s="203">
        <v>1600101948428</v>
      </c>
      <c r="T824" s="207" t="s">
        <v>6414</v>
      </c>
      <c r="U824" s="207" t="s">
        <v>6414</v>
      </c>
      <c r="V824" s="207"/>
      <c r="X824" s="199">
        <v>1</v>
      </c>
    </row>
    <row r="825" spans="1:24" s="199" customFormat="1" x14ac:dyDescent="0.3">
      <c r="A825" s="207">
        <v>824</v>
      </c>
      <c r="B825" s="207">
        <v>6</v>
      </c>
      <c r="C825" s="207">
        <v>2</v>
      </c>
      <c r="D825" s="207">
        <v>20</v>
      </c>
      <c r="E825" s="207">
        <v>18064</v>
      </c>
      <c r="F825" s="208" t="str">
        <f t="shared" ca="1" si="108"/>
        <v>นางสาว</v>
      </c>
      <c r="G825" s="208" t="s">
        <v>2208</v>
      </c>
      <c r="H825" s="208" t="s">
        <v>300</v>
      </c>
      <c r="I825" s="208" t="str">
        <f t="shared" ca="1" si="100"/>
        <v>นางสาวศศิกรานต์  กรอบทอง</v>
      </c>
      <c r="J825" s="208" t="str">
        <f t="shared" si="101"/>
        <v>Ms.Sasikran  Kropthong</v>
      </c>
      <c r="K825" s="207" t="str">
        <f t="shared" si="106"/>
        <v>Ms.</v>
      </c>
      <c r="L825" s="208" t="s">
        <v>2614</v>
      </c>
      <c r="M825" s="208" t="s">
        <v>2726</v>
      </c>
      <c r="N825" s="207">
        <v>2</v>
      </c>
      <c r="O825" s="231">
        <v>236427</v>
      </c>
      <c r="P825" s="210">
        <f t="shared" si="102"/>
        <v>38101</v>
      </c>
      <c r="Q825" s="210">
        <f t="shared" ca="1" si="107"/>
        <v>44376</v>
      </c>
      <c r="R825" s="284">
        <f t="shared" ca="1" si="103"/>
        <v>17</v>
      </c>
      <c r="S825" s="203">
        <v>1609900694450</v>
      </c>
      <c r="T825" s="207" t="s">
        <v>6414</v>
      </c>
      <c r="U825" s="207" t="s">
        <v>6414</v>
      </c>
      <c r="V825" s="207"/>
      <c r="X825" s="199">
        <v>1</v>
      </c>
    </row>
    <row r="826" spans="1:24" s="199" customFormat="1" x14ac:dyDescent="0.3">
      <c r="A826" s="207">
        <v>825</v>
      </c>
      <c r="B826" s="207">
        <v>6</v>
      </c>
      <c r="C826" s="207">
        <v>2</v>
      </c>
      <c r="D826" s="207">
        <v>21</v>
      </c>
      <c r="E826" s="207">
        <v>18065</v>
      </c>
      <c r="F826" s="208" t="str">
        <f t="shared" ca="1" si="108"/>
        <v>นางสาว</v>
      </c>
      <c r="G826" s="208" t="s">
        <v>2384</v>
      </c>
      <c r="H826" s="208" t="s">
        <v>2275</v>
      </c>
      <c r="I826" s="208" t="str">
        <f t="shared" ca="1" si="100"/>
        <v>นางสาวอรนุช  กล่ำมาก</v>
      </c>
      <c r="J826" s="208" t="str">
        <f t="shared" si="101"/>
        <v>Ms.Oranut  Klammak</v>
      </c>
      <c r="K826" s="207" t="str">
        <f t="shared" si="106"/>
        <v>Ms.</v>
      </c>
      <c r="L826" s="208" t="s">
        <v>2633</v>
      </c>
      <c r="M826" s="208" t="s">
        <v>2745</v>
      </c>
      <c r="N826" s="207">
        <v>2</v>
      </c>
      <c r="O826" s="231">
        <v>236374</v>
      </c>
      <c r="P826" s="210">
        <f t="shared" si="102"/>
        <v>38048</v>
      </c>
      <c r="Q826" s="210">
        <f t="shared" ca="1" si="107"/>
        <v>44376</v>
      </c>
      <c r="R826" s="284">
        <f t="shared" ca="1" si="103"/>
        <v>17</v>
      </c>
      <c r="S826" s="203">
        <v>1609900689464</v>
      </c>
      <c r="T826" s="207" t="s">
        <v>6414</v>
      </c>
      <c r="U826" s="207" t="s">
        <v>6414</v>
      </c>
      <c r="V826" s="207"/>
      <c r="X826" s="199">
        <v>1</v>
      </c>
    </row>
    <row r="827" spans="1:24" s="199" customFormat="1" x14ac:dyDescent="0.3">
      <c r="A827" s="207">
        <v>826</v>
      </c>
      <c r="B827" s="207">
        <v>6</v>
      </c>
      <c r="C827" s="207">
        <v>2</v>
      </c>
      <c r="D827" s="207">
        <v>22</v>
      </c>
      <c r="E827" s="207">
        <v>18676</v>
      </c>
      <c r="F827" s="208" t="str">
        <f t="shared" ca="1" si="108"/>
        <v>นางสาว</v>
      </c>
      <c r="G827" s="208" t="s">
        <v>2272</v>
      </c>
      <c r="H827" s="208" t="s">
        <v>2273</v>
      </c>
      <c r="I827" s="208" t="str">
        <f t="shared" ca="1" si="100"/>
        <v>นางสาวยศวดี  นามแก้ว</v>
      </c>
      <c r="J827" s="208" t="str">
        <f t="shared" si="101"/>
        <v>Ms.Yotwadi  Namkaeo</v>
      </c>
      <c r="K827" s="207" t="str">
        <f t="shared" si="106"/>
        <v>Ms.</v>
      </c>
      <c r="L827" s="208" t="s">
        <v>2639</v>
      </c>
      <c r="M827" s="208" t="s">
        <v>2750</v>
      </c>
      <c r="N827" s="207">
        <v>2</v>
      </c>
      <c r="O827" s="231">
        <v>236423</v>
      </c>
      <c r="P827" s="210">
        <f t="shared" si="102"/>
        <v>38097</v>
      </c>
      <c r="Q827" s="210">
        <f t="shared" ca="1" si="107"/>
        <v>44376</v>
      </c>
      <c r="R827" s="284">
        <f t="shared" ca="1" si="103"/>
        <v>17</v>
      </c>
      <c r="S827" s="203">
        <v>1350101713229</v>
      </c>
      <c r="T827" s="207" t="s">
        <v>6414</v>
      </c>
      <c r="U827" s="207" t="s">
        <v>6414</v>
      </c>
      <c r="V827" s="207"/>
      <c r="X827" s="199">
        <v>1</v>
      </c>
    </row>
    <row r="828" spans="1:24" s="199" customFormat="1" x14ac:dyDescent="0.3">
      <c r="A828" s="207">
        <v>827</v>
      </c>
      <c r="B828" s="207">
        <v>6</v>
      </c>
      <c r="C828" s="207">
        <v>2</v>
      </c>
      <c r="D828" s="207">
        <v>23</v>
      </c>
      <c r="E828" s="207">
        <v>18959</v>
      </c>
      <c r="F828" s="208" t="str">
        <f t="shared" ca="1" si="108"/>
        <v>นางสาว</v>
      </c>
      <c r="G828" s="208" t="s">
        <v>2279</v>
      </c>
      <c r="H828" s="208" t="s">
        <v>397</v>
      </c>
      <c r="I828" s="208" t="str">
        <f t="shared" ca="1" si="100"/>
        <v>นางสาวณัฐณิชา  ภัสสร</v>
      </c>
      <c r="J828" s="208" t="str">
        <f t="shared" si="101"/>
        <v>Ms.Natthanicha  Phatson</v>
      </c>
      <c r="K828" s="207" t="str">
        <f t="shared" si="106"/>
        <v>Ms.</v>
      </c>
      <c r="L828" s="208" t="s">
        <v>2640</v>
      </c>
      <c r="M828" s="208" t="s">
        <v>1708</v>
      </c>
      <c r="N828" s="207">
        <v>2</v>
      </c>
      <c r="O828" s="231">
        <v>236228</v>
      </c>
      <c r="P828" s="210">
        <f t="shared" si="102"/>
        <v>37901</v>
      </c>
      <c r="Q828" s="210">
        <f t="shared" ca="1" si="107"/>
        <v>44376</v>
      </c>
      <c r="R828" s="284">
        <f t="shared" ca="1" si="103"/>
        <v>17</v>
      </c>
      <c r="S828" s="203">
        <v>1600101942730</v>
      </c>
      <c r="T828" s="207" t="s">
        <v>6414</v>
      </c>
      <c r="U828" s="207" t="s">
        <v>6414</v>
      </c>
      <c r="V828" s="207"/>
      <c r="X828" s="199">
        <v>1</v>
      </c>
    </row>
    <row r="829" spans="1:24" s="199" customFormat="1" x14ac:dyDescent="0.3">
      <c r="A829" s="207">
        <v>828</v>
      </c>
      <c r="B829" s="207">
        <v>6</v>
      </c>
      <c r="C829" s="207">
        <v>2</v>
      </c>
      <c r="D829" s="207">
        <v>24</v>
      </c>
      <c r="E829" s="207">
        <v>18960</v>
      </c>
      <c r="F829" s="208" t="str">
        <f t="shared" ca="1" si="108"/>
        <v>นางสาว</v>
      </c>
      <c r="G829" s="208" t="s">
        <v>2280</v>
      </c>
      <c r="H829" s="208" t="s">
        <v>2281</v>
      </c>
      <c r="I829" s="208" t="str">
        <f t="shared" ca="1" si="100"/>
        <v>นางสาวทิพากร  ศิริเทศ</v>
      </c>
      <c r="J829" s="208" t="str">
        <f t="shared" si="101"/>
        <v>Ms.Thiphakon  Sirithet</v>
      </c>
      <c r="K829" s="207" t="str">
        <f t="shared" si="106"/>
        <v>Ms.</v>
      </c>
      <c r="L829" s="208" t="s">
        <v>2641</v>
      </c>
      <c r="M829" s="208" t="s">
        <v>2751</v>
      </c>
      <c r="N829" s="207">
        <v>2</v>
      </c>
      <c r="O829" s="231">
        <v>235539</v>
      </c>
      <c r="P829" s="210">
        <f t="shared" si="102"/>
        <v>37212</v>
      </c>
      <c r="Q829" s="210">
        <f t="shared" ca="1" si="107"/>
        <v>44376</v>
      </c>
      <c r="R829" s="284">
        <f t="shared" ca="1" si="103"/>
        <v>19</v>
      </c>
      <c r="S829" s="203">
        <v>1129700242576</v>
      </c>
      <c r="T829" s="207" t="s">
        <v>6414</v>
      </c>
      <c r="U829" s="207" t="s">
        <v>6414</v>
      </c>
      <c r="V829" s="207"/>
      <c r="X829" s="199">
        <v>1</v>
      </c>
    </row>
    <row r="830" spans="1:24" s="199" customFormat="1" x14ac:dyDescent="0.3">
      <c r="A830" s="207">
        <v>829</v>
      </c>
      <c r="B830" s="207">
        <v>6</v>
      </c>
      <c r="C830" s="207">
        <v>2</v>
      </c>
      <c r="D830" s="207">
        <v>25</v>
      </c>
      <c r="E830" s="207">
        <v>18964</v>
      </c>
      <c r="F830" s="208" t="str">
        <f t="shared" ca="1" si="108"/>
        <v>นางสาว</v>
      </c>
      <c r="G830" s="208" t="s">
        <v>2289</v>
      </c>
      <c r="H830" s="208" t="s">
        <v>2241</v>
      </c>
      <c r="I830" s="208" t="str">
        <f t="shared" ca="1" si="100"/>
        <v>นางสาววริศราพร  สิงห์อุดร</v>
      </c>
      <c r="J830" s="208" t="str">
        <f t="shared" si="101"/>
        <v>Ms.Waritraphon  Sing-Udon</v>
      </c>
      <c r="K830" s="207" t="str">
        <f t="shared" si="106"/>
        <v>Ms.</v>
      </c>
      <c r="L830" s="208" t="s">
        <v>2644</v>
      </c>
      <c r="M830" s="208" t="s">
        <v>5028</v>
      </c>
      <c r="N830" s="207">
        <v>2</v>
      </c>
      <c r="O830" s="231">
        <v>236313</v>
      </c>
      <c r="P830" s="210">
        <f t="shared" si="102"/>
        <v>37986</v>
      </c>
      <c r="Q830" s="210">
        <f t="shared" ca="1" si="107"/>
        <v>44376</v>
      </c>
      <c r="R830" s="284">
        <f t="shared" ca="1" si="103"/>
        <v>17</v>
      </c>
      <c r="S830" s="203">
        <v>1600101949378</v>
      </c>
      <c r="T830" s="207" t="s">
        <v>6414</v>
      </c>
      <c r="U830" s="207" t="s">
        <v>6414</v>
      </c>
      <c r="V830" s="207"/>
      <c r="X830" s="199">
        <v>1</v>
      </c>
    </row>
    <row r="831" spans="1:24" s="199" customFormat="1" x14ac:dyDescent="0.3">
      <c r="A831" s="207">
        <v>830</v>
      </c>
      <c r="B831" s="207">
        <v>6</v>
      </c>
      <c r="C831" s="207">
        <v>2</v>
      </c>
      <c r="D831" s="207">
        <v>26</v>
      </c>
      <c r="E831" s="207">
        <v>19031</v>
      </c>
      <c r="F831" s="208" t="str">
        <f t="shared" ca="1" si="108"/>
        <v>นางสาว</v>
      </c>
      <c r="G831" s="208" t="s">
        <v>2222</v>
      </c>
      <c r="H831" s="208" t="s">
        <v>2945</v>
      </c>
      <c r="I831" s="208" t="str">
        <f t="shared" ca="1" si="100"/>
        <v>นางสาวรัตนา  เกินสิน</v>
      </c>
      <c r="J831" s="208" t="str">
        <f t="shared" si="101"/>
        <v>Ms.Rattana  Koensin</v>
      </c>
      <c r="K831" s="207" t="str">
        <f t="shared" si="106"/>
        <v>Ms.</v>
      </c>
      <c r="L831" s="208" t="s">
        <v>2610</v>
      </c>
      <c r="M831" s="208" t="s">
        <v>5029</v>
      </c>
      <c r="N831" s="207">
        <v>2</v>
      </c>
      <c r="O831" s="231">
        <v>236318</v>
      </c>
      <c r="P831" s="210">
        <f t="shared" si="102"/>
        <v>37991</v>
      </c>
      <c r="Q831" s="210">
        <f t="shared" ca="1" si="107"/>
        <v>44376</v>
      </c>
      <c r="R831" s="284">
        <f t="shared" ca="1" si="103"/>
        <v>17</v>
      </c>
      <c r="S831" s="203">
        <v>1609900683881</v>
      </c>
      <c r="T831" s="207" t="s">
        <v>6414</v>
      </c>
      <c r="U831" s="207" t="s">
        <v>6414</v>
      </c>
      <c r="V831" s="207"/>
      <c r="X831" s="199">
        <v>1</v>
      </c>
    </row>
    <row r="832" spans="1:24" s="199" customFormat="1" x14ac:dyDescent="0.3">
      <c r="A832" s="207">
        <v>831</v>
      </c>
      <c r="B832" s="207">
        <v>6</v>
      </c>
      <c r="C832" s="207">
        <v>2</v>
      </c>
      <c r="D832" s="207">
        <v>27</v>
      </c>
      <c r="E832" s="207">
        <v>19365</v>
      </c>
      <c r="F832" s="208" t="str">
        <f t="shared" ca="1" si="108"/>
        <v>นางสาว</v>
      </c>
      <c r="G832" s="208" t="s">
        <v>3827</v>
      </c>
      <c r="H832" s="208" t="s">
        <v>4492</v>
      </c>
      <c r="I832" s="208" t="str">
        <f t="shared" ca="1" si="100"/>
        <v>นางสาวปรียาภรณ์  นาคเกิด</v>
      </c>
      <c r="J832" s="208" t="str">
        <f t="shared" si="101"/>
        <v>Ms.Priyaphon  Nakkoet</v>
      </c>
      <c r="K832" s="207" t="str">
        <f t="shared" si="106"/>
        <v>Ms.</v>
      </c>
      <c r="L832" s="208" t="s">
        <v>4603</v>
      </c>
      <c r="M832" s="208" t="s">
        <v>5030</v>
      </c>
      <c r="N832" s="207">
        <v>2</v>
      </c>
      <c r="O832" s="231">
        <v>236139</v>
      </c>
      <c r="P832" s="210">
        <f t="shared" si="102"/>
        <v>37812</v>
      </c>
      <c r="Q832" s="210">
        <f t="shared" ca="1" si="107"/>
        <v>44376</v>
      </c>
      <c r="R832" s="284">
        <f t="shared" ca="1" si="103"/>
        <v>17</v>
      </c>
      <c r="S832" s="203">
        <v>2200901047583</v>
      </c>
      <c r="T832" s="207" t="s">
        <v>6414</v>
      </c>
      <c r="U832" s="207" t="s">
        <v>6414</v>
      </c>
      <c r="V832" s="207"/>
      <c r="X832" s="199">
        <v>1</v>
      </c>
    </row>
    <row r="833" spans="1:24" s="199" customFormat="1" x14ac:dyDescent="0.3">
      <c r="A833" s="207">
        <v>832</v>
      </c>
      <c r="B833" s="207">
        <v>6</v>
      </c>
      <c r="C833" s="207">
        <v>3</v>
      </c>
      <c r="D833" s="207">
        <v>1</v>
      </c>
      <c r="E833" s="207">
        <v>17536</v>
      </c>
      <c r="F833" s="208" t="str">
        <f t="shared" ref="F833:F888" ca="1" si="109">IF(R833&gt;=15,IF(N833=1,"นาย","นางสาว"),IF(N833=1,"เด็กชาย","เด็กหญิง"))</f>
        <v>นาย</v>
      </c>
      <c r="G833" s="208" t="s">
        <v>714</v>
      </c>
      <c r="H833" s="208" t="s">
        <v>197</v>
      </c>
      <c r="I833" s="208" t="str">
        <f t="shared" ref="I833:I889" ca="1" si="110">F833&amp;G833&amp;"  "&amp;H833</f>
        <v>นายสุธี  กลิ่นศรีสุข</v>
      </c>
      <c r="J833" s="208" t="str">
        <f t="shared" ref="J833:J889" si="111">K833&amp;L833&amp;"  "&amp;M833</f>
        <v>Mr.Suthi  Klinsisuk</v>
      </c>
      <c r="K833" s="207" t="str">
        <f t="shared" ref="K833:K889" si="112">IF(N833=1,"Mr.","Ms.")</f>
        <v>Mr.</v>
      </c>
      <c r="L833" s="208" t="s">
        <v>1922</v>
      </c>
      <c r="M833" s="208" t="s">
        <v>2036</v>
      </c>
      <c r="N833" s="207">
        <v>1</v>
      </c>
      <c r="O833" s="231">
        <v>235630</v>
      </c>
      <c r="P833" s="210">
        <f t="shared" ref="P833:P888" si="113">DATE(YEAR(O833)-543,MONTH(O833),DAY(O833))</f>
        <v>37303</v>
      </c>
      <c r="Q833" s="210">
        <f t="shared" ref="Q833:Q889" ca="1" si="114">TODAY()</f>
        <v>44376</v>
      </c>
      <c r="R833" s="284">
        <f t="shared" ref="R833:R888" ca="1" si="115">DATEDIF(P833,Q833,"Y")</f>
        <v>19</v>
      </c>
      <c r="S833" s="203">
        <v>1600101894280</v>
      </c>
      <c r="T833" s="207" t="s">
        <v>1766</v>
      </c>
      <c r="U833" s="207" t="s">
        <v>1766</v>
      </c>
      <c r="V833" s="207"/>
      <c r="X833" s="199">
        <v>1</v>
      </c>
    </row>
    <row r="834" spans="1:24" s="199" customFormat="1" x14ac:dyDescent="0.3">
      <c r="A834" s="207">
        <v>833</v>
      </c>
      <c r="B834" s="207">
        <v>6</v>
      </c>
      <c r="C834" s="207">
        <v>3</v>
      </c>
      <c r="D834" s="207">
        <v>2</v>
      </c>
      <c r="E834" s="207">
        <v>18016</v>
      </c>
      <c r="F834" s="208" t="str">
        <f t="shared" ca="1" si="109"/>
        <v>นาย</v>
      </c>
      <c r="G834" s="208" t="s">
        <v>2353</v>
      </c>
      <c r="H834" s="208" t="s">
        <v>2354</v>
      </c>
      <c r="I834" s="208" t="str">
        <f t="shared" ca="1" si="110"/>
        <v>นายณัฐกิตต์  วงศามั่น</v>
      </c>
      <c r="J834" s="208" t="str">
        <f t="shared" si="111"/>
        <v>Mr.Natthakit  Wongsaman</v>
      </c>
      <c r="K834" s="207" t="str">
        <f t="shared" si="112"/>
        <v>Mr.</v>
      </c>
      <c r="L834" s="208" t="s">
        <v>2597</v>
      </c>
      <c r="M834" s="208" t="s">
        <v>2781</v>
      </c>
      <c r="N834" s="207">
        <v>1</v>
      </c>
      <c r="O834" s="231">
        <v>236303</v>
      </c>
      <c r="P834" s="210">
        <f t="shared" si="113"/>
        <v>37976</v>
      </c>
      <c r="Q834" s="210">
        <f t="shared" ca="1" si="114"/>
        <v>44376</v>
      </c>
      <c r="R834" s="284">
        <f t="shared" ca="1" si="115"/>
        <v>17</v>
      </c>
      <c r="S834" s="203">
        <v>1609900624001</v>
      </c>
      <c r="T834" s="207" t="s">
        <v>1766</v>
      </c>
      <c r="U834" s="207" t="s">
        <v>1766</v>
      </c>
      <c r="V834" s="207"/>
      <c r="X834" s="199">
        <v>1</v>
      </c>
    </row>
    <row r="835" spans="1:24" s="199" customFormat="1" x14ac:dyDescent="0.3">
      <c r="A835" s="207">
        <v>834</v>
      </c>
      <c r="B835" s="207">
        <v>6</v>
      </c>
      <c r="C835" s="207">
        <v>3</v>
      </c>
      <c r="D835" s="207">
        <v>3</v>
      </c>
      <c r="E835" s="207">
        <v>18021</v>
      </c>
      <c r="F835" s="208" t="str">
        <f t="shared" ca="1" si="109"/>
        <v>นาย</v>
      </c>
      <c r="G835" s="208" t="s">
        <v>2298</v>
      </c>
      <c r="H835" s="208" t="s">
        <v>321</v>
      </c>
      <c r="I835" s="208" t="str">
        <f t="shared" ca="1" si="110"/>
        <v>นายรัตติศักดิ์  นุ่มมีศรี</v>
      </c>
      <c r="J835" s="208" t="str">
        <f t="shared" si="111"/>
        <v>Mr.Rattisak  Nummisi</v>
      </c>
      <c r="K835" s="207" t="str">
        <f t="shared" si="112"/>
        <v>Mr.</v>
      </c>
      <c r="L835" s="208" t="s">
        <v>2646</v>
      </c>
      <c r="M835" s="208" t="s">
        <v>2693</v>
      </c>
      <c r="N835" s="207">
        <v>1</v>
      </c>
      <c r="O835" s="231">
        <v>236113</v>
      </c>
      <c r="P835" s="210">
        <f t="shared" si="113"/>
        <v>37786</v>
      </c>
      <c r="Q835" s="210">
        <f t="shared" ca="1" si="114"/>
        <v>44376</v>
      </c>
      <c r="R835" s="284">
        <f t="shared" ca="1" si="115"/>
        <v>18</v>
      </c>
      <c r="S835" s="203">
        <v>1738700022511</v>
      </c>
      <c r="T835" s="207" t="s">
        <v>1766</v>
      </c>
      <c r="U835" s="207" t="s">
        <v>1766</v>
      </c>
      <c r="V835" s="207"/>
      <c r="X835" s="199">
        <v>1</v>
      </c>
    </row>
    <row r="836" spans="1:24" s="199" customFormat="1" x14ac:dyDescent="0.3">
      <c r="A836" s="207">
        <v>835</v>
      </c>
      <c r="B836" s="207">
        <v>6</v>
      </c>
      <c r="C836" s="207">
        <v>3</v>
      </c>
      <c r="D836" s="207">
        <v>4</v>
      </c>
      <c r="E836" s="207">
        <v>18074</v>
      </c>
      <c r="F836" s="208" t="str">
        <f t="shared" ca="1" si="109"/>
        <v>นาย</v>
      </c>
      <c r="G836" s="208" t="s">
        <v>2309</v>
      </c>
      <c r="H836" s="208" t="s">
        <v>2310</v>
      </c>
      <c r="I836" s="208" t="str">
        <f t="shared" ca="1" si="110"/>
        <v>นายณัฏฐากร  โพธิ์แฉล้ม</v>
      </c>
      <c r="J836" s="208" t="str">
        <f t="shared" si="111"/>
        <v>Mr.Natthakon  Phochalaem</v>
      </c>
      <c r="K836" s="207" t="str">
        <f t="shared" si="112"/>
        <v>Mr.</v>
      </c>
      <c r="L836" s="208" t="s">
        <v>2648</v>
      </c>
      <c r="M836" s="208" t="s">
        <v>2758</v>
      </c>
      <c r="N836" s="207">
        <v>1</v>
      </c>
      <c r="O836" s="231">
        <v>236160</v>
      </c>
      <c r="P836" s="210">
        <f t="shared" si="113"/>
        <v>37833</v>
      </c>
      <c r="Q836" s="210">
        <f t="shared" ca="1" si="114"/>
        <v>44376</v>
      </c>
      <c r="R836" s="284">
        <f t="shared" ca="1" si="115"/>
        <v>17</v>
      </c>
      <c r="S836" s="203">
        <v>1129901789734</v>
      </c>
      <c r="T836" s="207" t="s">
        <v>1766</v>
      </c>
      <c r="U836" s="207" t="s">
        <v>1766</v>
      </c>
      <c r="V836" s="207"/>
      <c r="X836" s="199">
        <v>1</v>
      </c>
    </row>
    <row r="837" spans="1:24" s="199" customFormat="1" x14ac:dyDescent="0.3">
      <c r="A837" s="207">
        <v>836</v>
      </c>
      <c r="B837" s="207">
        <v>6</v>
      </c>
      <c r="C837" s="207">
        <v>3</v>
      </c>
      <c r="D837" s="207">
        <v>5</v>
      </c>
      <c r="E837" s="207">
        <v>18076</v>
      </c>
      <c r="F837" s="208" t="str">
        <f t="shared" ca="1" si="109"/>
        <v>นาย</v>
      </c>
      <c r="G837" s="208" t="s">
        <v>2315</v>
      </c>
      <c r="H837" s="208" t="s">
        <v>2316</v>
      </c>
      <c r="I837" s="208" t="str">
        <f t="shared" ca="1" si="110"/>
        <v>นายธนา  เขม้นเขตการณ์</v>
      </c>
      <c r="J837" s="208" t="str">
        <f t="shared" si="111"/>
        <v>Mr.Thana  Khamenkhetkan</v>
      </c>
      <c r="K837" s="207" t="str">
        <f t="shared" si="112"/>
        <v>Mr.</v>
      </c>
      <c r="L837" s="208" t="s">
        <v>2649</v>
      </c>
      <c r="M837" s="208" t="s">
        <v>2759</v>
      </c>
      <c r="N837" s="207">
        <v>1</v>
      </c>
      <c r="O837" s="231">
        <v>236196</v>
      </c>
      <c r="P837" s="210">
        <f t="shared" si="113"/>
        <v>37869</v>
      </c>
      <c r="Q837" s="210">
        <f t="shared" ca="1" si="114"/>
        <v>44376</v>
      </c>
      <c r="R837" s="284">
        <f t="shared" ca="1" si="115"/>
        <v>17</v>
      </c>
      <c r="S837" s="203">
        <v>1609900611619</v>
      </c>
      <c r="T837" s="207" t="s">
        <v>1766</v>
      </c>
      <c r="U837" s="207" t="s">
        <v>1766</v>
      </c>
      <c r="V837" s="207"/>
      <c r="X837" s="199">
        <v>1</v>
      </c>
    </row>
    <row r="838" spans="1:24" s="199" customFormat="1" x14ac:dyDescent="0.3">
      <c r="A838" s="207">
        <v>837</v>
      </c>
      <c r="B838" s="207">
        <v>6</v>
      </c>
      <c r="C838" s="207">
        <v>3</v>
      </c>
      <c r="D838" s="207">
        <v>6</v>
      </c>
      <c r="E838" s="207">
        <v>18078</v>
      </c>
      <c r="F838" s="208" t="str">
        <f t="shared" ca="1" si="109"/>
        <v>นาย</v>
      </c>
      <c r="G838" s="208" t="s">
        <v>2160</v>
      </c>
      <c r="H838" s="208" t="s">
        <v>2320</v>
      </c>
      <c r="I838" s="208" t="str">
        <f t="shared" ca="1" si="110"/>
        <v>นายธีรภัทร์  ฉิมแย้ม</v>
      </c>
      <c r="J838" s="208" t="str">
        <f t="shared" si="111"/>
        <v>Mr.Thiraphat  Chimyaem</v>
      </c>
      <c r="K838" s="207" t="str">
        <f t="shared" si="112"/>
        <v>Mr.</v>
      </c>
      <c r="L838" s="208" t="s">
        <v>2577</v>
      </c>
      <c r="M838" s="208" t="s">
        <v>2761</v>
      </c>
      <c r="N838" s="207">
        <v>1</v>
      </c>
      <c r="O838" s="231">
        <v>236128</v>
      </c>
      <c r="P838" s="210">
        <f t="shared" si="113"/>
        <v>37801</v>
      </c>
      <c r="Q838" s="210">
        <f t="shared" ca="1" si="114"/>
        <v>44376</v>
      </c>
      <c r="R838" s="284">
        <f t="shared" ca="1" si="115"/>
        <v>18</v>
      </c>
      <c r="S838" s="203">
        <v>1659902183240</v>
      </c>
      <c r="T838" s="207" t="s">
        <v>1766</v>
      </c>
      <c r="U838" s="207" t="s">
        <v>1766</v>
      </c>
      <c r="V838" s="207"/>
      <c r="X838" s="199">
        <v>1</v>
      </c>
    </row>
    <row r="839" spans="1:24" s="199" customFormat="1" x14ac:dyDescent="0.3">
      <c r="A839" s="207">
        <v>838</v>
      </c>
      <c r="B839" s="207">
        <v>6</v>
      </c>
      <c r="C839" s="207">
        <v>3</v>
      </c>
      <c r="D839" s="207">
        <v>7</v>
      </c>
      <c r="E839" s="207">
        <v>18083</v>
      </c>
      <c r="F839" s="208" t="str">
        <f t="shared" ca="1" si="109"/>
        <v>นาย</v>
      </c>
      <c r="G839" s="208" t="s">
        <v>2322</v>
      </c>
      <c r="H839" s="208" t="s">
        <v>2323</v>
      </c>
      <c r="I839" s="208" t="str">
        <f t="shared" ca="1" si="110"/>
        <v>นายปัณณทัต  สังข์ชัย</v>
      </c>
      <c r="J839" s="208" t="str">
        <f t="shared" si="111"/>
        <v>Mr.Pannathat  Sangchai</v>
      </c>
      <c r="K839" s="207" t="str">
        <f t="shared" si="112"/>
        <v>Mr.</v>
      </c>
      <c r="L839" s="208" t="s">
        <v>2650</v>
      </c>
      <c r="M839" s="208" t="s">
        <v>2762</v>
      </c>
      <c r="N839" s="207">
        <v>1</v>
      </c>
      <c r="O839" s="231">
        <v>236158</v>
      </c>
      <c r="P839" s="210">
        <f t="shared" si="113"/>
        <v>37831</v>
      </c>
      <c r="Q839" s="210">
        <f t="shared" ca="1" si="114"/>
        <v>44376</v>
      </c>
      <c r="R839" s="284">
        <f t="shared" ca="1" si="115"/>
        <v>17</v>
      </c>
      <c r="S839" s="203">
        <v>1650101127891</v>
      </c>
      <c r="T839" s="207" t="s">
        <v>1766</v>
      </c>
      <c r="U839" s="207" t="s">
        <v>1766</v>
      </c>
      <c r="V839" s="207"/>
      <c r="X839" s="199">
        <v>1</v>
      </c>
    </row>
    <row r="840" spans="1:24" s="199" customFormat="1" x14ac:dyDescent="0.3">
      <c r="A840" s="207">
        <v>839</v>
      </c>
      <c r="B840" s="207">
        <v>6</v>
      </c>
      <c r="C840" s="207">
        <v>3</v>
      </c>
      <c r="D840" s="207">
        <v>8</v>
      </c>
      <c r="E840" s="207">
        <v>18652</v>
      </c>
      <c r="F840" s="208" t="str">
        <f t="shared" ca="1" si="109"/>
        <v>นาย</v>
      </c>
      <c r="G840" s="208" t="s">
        <v>429</v>
      </c>
      <c r="H840" s="208" t="s">
        <v>2303</v>
      </c>
      <c r="I840" s="208" t="str">
        <f t="shared" ca="1" si="110"/>
        <v>นายกิตติชัย  แก้วสารพัดนึก</v>
      </c>
      <c r="J840" s="208" t="str">
        <f t="shared" si="111"/>
        <v>Mr.Kittichai  Kaeosaraphatnuek</v>
      </c>
      <c r="K840" s="207" t="str">
        <f t="shared" si="112"/>
        <v>Mr.</v>
      </c>
      <c r="L840" s="208" t="s">
        <v>2023</v>
      </c>
      <c r="M840" s="208" t="s">
        <v>2763</v>
      </c>
      <c r="N840" s="207">
        <v>1</v>
      </c>
      <c r="O840" s="231">
        <v>236227</v>
      </c>
      <c r="P840" s="210">
        <f t="shared" si="113"/>
        <v>37900</v>
      </c>
      <c r="Q840" s="210">
        <f t="shared" ca="1" si="114"/>
        <v>44376</v>
      </c>
      <c r="R840" s="284">
        <f t="shared" ca="1" si="115"/>
        <v>17</v>
      </c>
      <c r="S840" s="203">
        <v>1139900415334</v>
      </c>
      <c r="T840" s="207" t="s">
        <v>1766</v>
      </c>
      <c r="U840" s="207" t="s">
        <v>1766</v>
      </c>
      <c r="V840" s="207"/>
      <c r="X840" s="199">
        <v>1</v>
      </c>
    </row>
    <row r="841" spans="1:24" s="199" customFormat="1" x14ac:dyDescent="0.3">
      <c r="A841" s="207">
        <v>840</v>
      </c>
      <c r="B841" s="207">
        <v>6</v>
      </c>
      <c r="C841" s="207">
        <v>3</v>
      </c>
      <c r="D841" s="207">
        <v>9</v>
      </c>
      <c r="E841" s="207">
        <v>18657</v>
      </c>
      <c r="F841" s="208" t="str">
        <f t="shared" ca="1" si="109"/>
        <v>นาย</v>
      </c>
      <c r="G841" s="208" t="s">
        <v>2307</v>
      </c>
      <c r="H841" s="208" t="s">
        <v>2308</v>
      </c>
      <c r="I841" s="208" t="str">
        <f t="shared" ca="1" si="110"/>
        <v>นายชิตชนุภัทร  หอมวงษ์พานิช</v>
      </c>
      <c r="J841" s="208" t="str">
        <f t="shared" si="111"/>
        <v>Mr.Chitchanuphat  Homwongphanit</v>
      </c>
      <c r="K841" s="207" t="str">
        <f t="shared" si="112"/>
        <v>Mr.</v>
      </c>
      <c r="L841" s="208" t="s">
        <v>2652</v>
      </c>
      <c r="M841" s="208" t="s">
        <v>2766</v>
      </c>
      <c r="N841" s="207">
        <v>1</v>
      </c>
      <c r="O841" s="231">
        <v>236144</v>
      </c>
      <c r="P841" s="210">
        <f t="shared" si="113"/>
        <v>37817</v>
      </c>
      <c r="Q841" s="210">
        <f t="shared" ca="1" si="114"/>
        <v>44376</v>
      </c>
      <c r="R841" s="284">
        <f t="shared" ca="1" si="115"/>
        <v>17</v>
      </c>
      <c r="S841" s="203">
        <v>1560101565074</v>
      </c>
      <c r="T841" s="207" t="s">
        <v>1766</v>
      </c>
      <c r="U841" s="207" t="s">
        <v>1766</v>
      </c>
      <c r="V841" s="207"/>
      <c r="X841" s="199">
        <v>1</v>
      </c>
    </row>
    <row r="842" spans="1:24" s="199" customFormat="1" x14ac:dyDescent="0.3">
      <c r="A842" s="207">
        <v>841</v>
      </c>
      <c r="B842" s="207">
        <v>6</v>
      </c>
      <c r="C842" s="207">
        <v>3</v>
      </c>
      <c r="D842" s="207">
        <v>10</v>
      </c>
      <c r="E842" s="207">
        <v>18659</v>
      </c>
      <c r="F842" s="208" t="str">
        <f t="shared" ca="1" si="109"/>
        <v>นาย</v>
      </c>
      <c r="G842" s="208" t="s">
        <v>2313</v>
      </c>
      <c r="H842" s="208" t="s">
        <v>2314</v>
      </c>
      <c r="I842" s="208" t="str">
        <f t="shared" ca="1" si="110"/>
        <v>นายธนัช  ขำมณีย์</v>
      </c>
      <c r="J842" s="208" t="str">
        <f t="shared" si="111"/>
        <v>Mr.Thanat  Khammani</v>
      </c>
      <c r="K842" s="207" t="str">
        <f t="shared" si="112"/>
        <v>Mr.</v>
      </c>
      <c r="L842" s="208" t="s">
        <v>2653</v>
      </c>
      <c r="M842" s="208" t="s">
        <v>2767</v>
      </c>
      <c r="N842" s="207">
        <v>1</v>
      </c>
      <c r="O842" s="231">
        <v>236326</v>
      </c>
      <c r="P842" s="210">
        <f t="shared" si="113"/>
        <v>37999</v>
      </c>
      <c r="Q842" s="210">
        <f t="shared" ca="1" si="114"/>
        <v>44376</v>
      </c>
      <c r="R842" s="284">
        <f t="shared" ca="1" si="115"/>
        <v>17</v>
      </c>
      <c r="S842" s="203">
        <v>1239900379531</v>
      </c>
      <c r="T842" s="207" t="s">
        <v>1766</v>
      </c>
      <c r="U842" s="207" t="s">
        <v>1766</v>
      </c>
      <c r="V842" s="207"/>
      <c r="X842" s="199">
        <v>1</v>
      </c>
    </row>
    <row r="843" spans="1:24" s="199" customFormat="1" x14ac:dyDescent="0.3">
      <c r="A843" s="207">
        <v>842</v>
      </c>
      <c r="B843" s="207">
        <v>6</v>
      </c>
      <c r="C843" s="207">
        <v>3</v>
      </c>
      <c r="D843" s="207">
        <v>11</v>
      </c>
      <c r="E843" s="207">
        <v>18660</v>
      </c>
      <c r="F843" s="208" t="str">
        <f t="shared" ca="1" si="109"/>
        <v>นาย</v>
      </c>
      <c r="G843" s="208" t="s">
        <v>2160</v>
      </c>
      <c r="H843" s="208" t="s">
        <v>2321</v>
      </c>
      <c r="I843" s="208" t="str">
        <f t="shared" ca="1" si="110"/>
        <v>นายธีรภัทร์  บัวขาว</v>
      </c>
      <c r="J843" s="208" t="str">
        <f t="shared" si="111"/>
        <v>Mr.Thiraphat  Buakhao</v>
      </c>
      <c r="K843" s="207" t="str">
        <f t="shared" si="112"/>
        <v>Mr.</v>
      </c>
      <c r="L843" s="208" t="s">
        <v>2577</v>
      </c>
      <c r="M843" s="208" t="s">
        <v>2768</v>
      </c>
      <c r="N843" s="207">
        <v>1</v>
      </c>
      <c r="O843" s="231">
        <v>236402</v>
      </c>
      <c r="P843" s="210">
        <f t="shared" si="113"/>
        <v>38076</v>
      </c>
      <c r="Q843" s="210">
        <f t="shared" ca="1" si="114"/>
        <v>44376</v>
      </c>
      <c r="R843" s="284">
        <f t="shared" ca="1" si="115"/>
        <v>17</v>
      </c>
      <c r="S843" s="203">
        <v>1609900692341</v>
      </c>
      <c r="T843" s="207" t="s">
        <v>1766</v>
      </c>
      <c r="U843" s="207" t="s">
        <v>1766</v>
      </c>
      <c r="V843" s="207"/>
      <c r="X843" s="199">
        <v>1</v>
      </c>
    </row>
    <row r="844" spans="1:24" s="199" customFormat="1" x14ac:dyDescent="0.3">
      <c r="A844" s="207">
        <v>843</v>
      </c>
      <c r="B844" s="207">
        <v>6</v>
      </c>
      <c r="C844" s="207">
        <v>3</v>
      </c>
      <c r="D844" s="207">
        <v>12</v>
      </c>
      <c r="E844" s="207">
        <v>18954</v>
      </c>
      <c r="F844" s="208" t="str">
        <f t="shared" ca="1" si="109"/>
        <v>นาย</v>
      </c>
      <c r="G844" s="208" t="s">
        <v>2244</v>
      </c>
      <c r="H844" s="208" t="s">
        <v>2245</v>
      </c>
      <c r="I844" s="208" t="str">
        <f t="shared" ca="1" si="110"/>
        <v>นายพีระพัฒน์  แนวทัด</v>
      </c>
      <c r="J844" s="208" t="str">
        <f t="shared" si="111"/>
        <v>Mr.Phiraphat  Naeothat</v>
      </c>
      <c r="K844" s="207" t="str">
        <f t="shared" si="112"/>
        <v>Mr.</v>
      </c>
      <c r="L844" s="208" t="s">
        <v>1928</v>
      </c>
      <c r="M844" s="208" t="s">
        <v>2741</v>
      </c>
      <c r="N844" s="207">
        <v>1</v>
      </c>
      <c r="O844" s="231">
        <v>236369</v>
      </c>
      <c r="P844" s="210">
        <f t="shared" si="113"/>
        <v>38042</v>
      </c>
      <c r="Q844" s="210">
        <f t="shared" ca="1" si="114"/>
        <v>44376</v>
      </c>
      <c r="R844" s="284">
        <f t="shared" ca="1" si="115"/>
        <v>17</v>
      </c>
      <c r="S844" s="203">
        <v>1619600019307</v>
      </c>
      <c r="T844" s="207" t="s">
        <v>1766</v>
      </c>
      <c r="U844" s="207" t="s">
        <v>1766</v>
      </c>
      <c r="V844" s="207"/>
      <c r="X844" s="199">
        <v>1</v>
      </c>
    </row>
    <row r="845" spans="1:24" s="199" customFormat="1" x14ac:dyDescent="0.3">
      <c r="A845" s="207">
        <v>844</v>
      </c>
      <c r="B845" s="207">
        <v>6</v>
      </c>
      <c r="C845" s="207">
        <v>3</v>
      </c>
      <c r="D845" s="207">
        <v>13</v>
      </c>
      <c r="E845" s="207">
        <v>18966</v>
      </c>
      <c r="F845" s="208" t="str">
        <f t="shared" ca="1" si="109"/>
        <v>นาย</v>
      </c>
      <c r="G845" s="208" t="s">
        <v>2299</v>
      </c>
      <c r="H845" s="208" t="s">
        <v>2300</v>
      </c>
      <c r="I845" s="208" t="str">
        <f t="shared" ca="1" si="110"/>
        <v>นายกงพัฒน์  คำทำ</v>
      </c>
      <c r="J845" s="208" t="str">
        <f t="shared" si="111"/>
        <v>Mr.Kongphat  Khamtham</v>
      </c>
      <c r="K845" s="207" t="str">
        <f t="shared" si="112"/>
        <v>Mr.</v>
      </c>
      <c r="L845" s="208" t="s">
        <v>2655</v>
      </c>
      <c r="M845" s="208" t="s">
        <v>2770</v>
      </c>
      <c r="N845" s="207">
        <v>1</v>
      </c>
      <c r="O845" s="231">
        <v>236196</v>
      </c>
      <c r="P845" s="210">
        <f t="shared" si="113"/>
        <v>37869</v>
      </c>
      <c r="Q845" s="210">
        <f t="shared" ca="1" si="114"/>
        <v>44376</v>
      </c>
      <c r="R845" s="284">
        <f t="shared" ca="1" si="115"/>
        <v>17</v>
      </c>
      <c r="S845" s="203">
        <v>1610601187353</v>
      </c>
      <c r="T845" s="207" t="s">
        <v>1766</v>
      </c>
      <c r="U845" s="207" t="s">
        <v>1766</v>
      </c>
      <c r="V845" s="207"/>
      <c r="X845" s="199">
        <v>1</v>
      </c>
    </row>
    <row r="846" spans="1:24" s="199" customFormat="1" x14ac:dyDescent="0.3">
      <c r="A846" s="207">
        <v>845</v>
      </c>
      <c r="B846" s="207">
        <v>6</v>
      </c>
      <c r="C846" s="207">
        <v>3</v>
      </c>
      <c r="D846" s="207">
        <v>14</v>
      </c>
      <c r="E846" s="207">
        <v>18967</v>
      </c>
      <c r="F846" s="208" t="str">
        <f t="shared" ca="1" si="109"/>
        <v>นาย</v>
      </c>
      <c r="G846" s="208" t="s">
        <v>2301</v>
      </c>
      <c r="H846" s="208" t="s">
        <v>2302</v>
      </c>
      <c r="I846" s="208" t="str">
        <f t="shared" ca="1" si="110"/>
        <v>นายกัณฑณัฏฐ์  แก้วรักษ์</v>
      </c>
      <c r="J846" s="208" t="str">
        <f t="shared" si="111"/>
        <v>Mr.Kanthanat  Kaeorak</v>
      </c>
      <c r="K846" s="207" t="str">
        <f t="shared" si="112"/>
        <v>Mr.</v>
      </c>
      <c r="L846" s="208" t="s">
        <v>4783</v>
      </c>
      <c r="M846" s="208" t="s">
        <v>2771</v>
      </c>
      <c r="N846" s="207">
        <v>1</v>
      </c>
      <c r="O846" s="231">
        <v>236034</v>
      </c>
      <c r="P846" s="210">
        <f t="shared" si="113"/>
        <v>37707</v>
      </c>
      <c r="Q846" s="210">
        <f t="shared" ca="1" si="114"/>
        <v>44376</v>
      </c>
      <c r="R846" s="284">
        <f t="shared" ca="1" si="115"/>
        <v>18</v>
      </c>
      <c r="S846" s="203">
        <v>1709901467227</v>
      </c>
      <c r="T846" s="207" t="s">
        <v>1766</v>
      </c>
      <c r="U846" s="207" t="s">
        <v>1766</v>
      </c>
      <c r="V846" s="207"/>
      <c r="X846" s="199">
        <v>1</v>
      </c>
    </row>
    <row r="847" spans="1:24" s="199" customFormat="1" x14ac:dyDescent="0.3">
      <c r="A847" s="207">
        <v>846</v>
      </c>
      <c r="B847" s="207">
        <v>6</v>
      </c>
      <c r="C847" s="207">
        <v>3</v>
      </c>
      <c r="D847" s="207">
        <v>15</v>
      </c>
      <c r="E847" s="207">
        <v>18970</v>
      </c>
      <c r="F847" s="208" t="str">
        <f t="shared" ca="1" si="109"/>
        <v>นาย</v>
      </c>
      <c r="G847" s="208" t="s">
        <v>2824</v>
      </c>
      <c r="H847" s="208" t="s">
        <v>2296</v>
      </c>
      <c r="I847" s="208" t="str">
        <f t="shared" ca="1" si="110"/>
        <v>นายเจษฎากร  ทวีสุข</v>
      </c>
      <c r="J847" s="208" t="str">
        <f t="shared" si="111"/>
        <v>Mr.Chetdakon  Thawisuk</v>
      </c>
      <c r="K847" s="207" t="str">
        <f t="shared" si="112"/>
        <v>Mr.</v>
      </c>
      <c r="L847" s="208" t="s">
        <v>4682</v>
      </c>
      <c r="M847" s="208" t="s">
        <v>2774</v>
      </c>
      <c r="N847" s="207">
        <v>1</v>
      </c>
      <c r="O847" s="231">
        <v>236418</v>
      </c>
      <c r="P847" s="210">
        <f t="shared" si="113"/>
        <v>38092</v>
      </c>
      <c r="Q847" s="210">
        <f t="shared" ca="1" si="114"/>
        <v>44376</v>
      </c>
      <c r="R847" s="284">
        <f t="shared" ca="1" si="115"/>
        <v>17</v>
      </c>
      <c r="S847" s="203">
        <v>1729100039561</v>
      </c>
      <c r="T847" s="207" t="s">
        <v>1766</v>
      </c>
      <c r="U847" s="207" t="s">
        <v>1766</v>
      </c>
      <c r="V847" s="207"/>
      <c r="X847" s="199">
        <v>1</v>
      </c>
    </row>
    <row r="848" spans="1:24" s="199" customFormat="1" x14ac:dyDescent="0.3">
      <c r="A848" s="207">
        <v>847</v>
      </c>
      <c r="B848" s="207">
        <v>6</v>
      </c>
      <c r="C848" s="207">
        <v>3</v>
      </c>
      <c r="D848" s="207">
        <v>16</v>
      </c>
      <c r="E848" s="207">
        <v>18972</v>
      </c>
      <c r="F848" s="208" t="str">
        <f t="shared" ca="1" si="109"/>
        <v>นาย</v>
      </c>
      <c r="G848" s="208" t="s">
        <v>2318</v>
      </c>
      <c r="H848" s="208" t="s">
        <v>2319</v>
      </c>
      <c r="I848" s="208" t="str">
        <f t="shared" ca="1" si="110"/>
        <v>นายธีร์ธวัช  หอมรื่น</v>
      </c>
      <c r="J848" s="208" t="str">
        <f t="shared" si="111"/>
        <v>Mr.Thithawat  Homruen</v>
      </c>
      <c r="K848" s="207" t="str">
        <f t="shared" si="112"/>
        <v>Mr.</v>
      </c>
      <c r="L848" s="208" t="s">
        <v>2659</v>
      </c>
      <c r="M848" s="208" t="s">
        <v>2394</v>
      </c>
      <c r="N848" s="207">
        <v>1</v>
      </c>
      <c r="O848" s="231">
        <v>235710</v>
      </c>
      <c r="P848" s="210">
        <f t="shared" si="113"/>
        <v>37383</v>
      </c>
      <c r="Q848" s="210">
        <f t="shared" ca="1" si="114"/>
        <v>44376</v>
      </c>
      <c r="R848" s="284">
        <f t="shared" ca="1" si="115"/>
        <v>19</v>
      </c>
      <c r="S848" s="203">
        <v>1219400003974</v>
      </c>
      <c r="T848" s="207" t="s">
        <v>1766</v>
      </c>
      <c r="U848" s="207" t="s">
        <v>1766</v>
      </c>
      <c r="V848" s="207"/>
      <c r="X848" s="199">
        <v>1</v>
      </c>
    </row>
    <row r="849" spans="1:24" s="199" customFormat="1" x14ac:dyDescent="0.3">
      <c r="A849" s="207">
        <v>848</v>
      </c>
      <c r="B849" s="207">
        <v>6</v>
      </c>
      <c r="C849" s="207">
        <v>3</v>
      </c>
      <c r="D849" s="207">
        <v>17</v>
      </c>
      <c r="E849" s="207">
        <v>18974</v>
      </c>
      <c r="F849" s="208" t="str">
        <f t="shared" ca="1" si="109"/>
        <v>นาย</v>
      </c>
      <c r="G849" s="208" t="s">
        <v>2324</v>
      </c>
      <c r="H849" s="208" t="s">
        <v>2325</v>
      </c>
      <c r="I849" s="208" t="str">
        <f t="shared" ca="1" si="110"/>
        <v>นายพัสกร  รักษ์มณี</v>
      </c>
      <c r="J849" s="208" t="str">
        <f t="shared" si="111"/>
        <v>Mr.Phatsakon  Rakmani</v>
      </c>
      <c r="K849" s="207" t="str">
        <f t="shared" si="112"/>
        <v>Mr.</v>
      </c>
      <c r="L849" s="208" t="s">
        <v>2660</v>
      </c>
      <c r="M849" s="208" t="s">
        <v>2776</v>
      </c>
      <c r="N849" s="207">
        <v>1</v>
      </c>
      <c r="O849" s="231">
        <v>236197</v>
      </c>
      <c r="P849" s="210">
        <f t="shared" si="113"/>
        <v>37870</v>
      </c>
      <c r="Q849" s="210">
        <f t="shared" ca="1" si="114"/>
        <v>44376</v>
      </c>
      <c r="R849" s="284">
        <f t="shared" ca="1" si="115"/>
        <v>17</v>
      </c>
      <c r="S849" s="203">
        <v>1609900612011</v>
      </c>
      <c r="T849" s="207" t="s">
        <v>1766</v>
      </c>
      <c r="U849" s="207" t="s">
        <v>1766</v>
      </c>
      <c r="V849" s="207"/>
      <c r="X849" s="199">
        <v>1</v>
      </c>
    </row>
    <row r="850" spans="1:24" s="199" customFormat="1" x14ac:dyDescent="0.3">
      <c r="A850" s="207">
        <v>849</v>
      </c>
      <c r="B850" s="207">
        <v>6</v>
      </c>
      <c r="C850" s="207">
        <v>3</v>
      </c>
      <c r="D850" s="207">
        <v>18</v>
      </c>
      <c r="E850" s="207">
        <v>18975</v>
      </c>
      <c r="F850" s="208" t="str">
        <f t="shared" ca="1" si="109"/>
        <v>นาย</v>
      </c>
      <c r="G850" s="208" t="s">
        <v>2330</v>
      </c>
      <c r="H850" s="208" t="s">
        <v>2331</v>
      </c>
      <c r="I850" s="208" t="str">
        <f t="shared" ca="1" si="110"/>
        <v>นายยุทธนา  นาคสังข์</v>
      </c>
      <c r="J850" s="208" t="str">
        <f t="shared" si="111"/>
        <v>Mr.Yutthana  Naksang</v>
      </c>
      <c r="K850" s="207" t="str">
        <f t="shared" si="112"/>
        <v>Mr.</v>
      </c>
      <c r="L850" s="208" t="s">
        <v>2661</v>
      </c>
      <c r="M850" s="208" t="s">
        <v>2777</v>
      </c>
      <c r="N850" s="207">
        <v>1</v>
      </c>
      <c r="O850" s="231">
        <v>236240</v>
      </c>
      <c r="P850" s="210">
        <f t="shared" si="113"/>
        <v>37913</v>
      </c>
      <c r="Q850" s="210">
        <f t="shared" ca="1" si="114"/>
        <v>44376</v>
      </c>
      <c r="R850" s="284">
        <f t="shared" ca="1" si="115"/>
        <v>17</v>
      </c>
      <c r="S850" s="203" t="s">
        <v>2901</v>
      </c>
      <c r="T850" s="207" t="s">
        <v>1766</v>
      </c>
      <c r="U850" s="207" t="s">
        <v>1766</v>
      </c>
      <c r="V850" s="207"/>
      <c r="X850" s="199">
        <v>1</v>
      </c>
    </row>
    <row r="851" spans="1:24" s="199" customFormat="1" x14ac:dyDescent="0.3">
      <c r="A851" s="207">
        <v>850</v>
      </c>
      <c r="B851" s="207">
        <v>6</v>
      </c>
      <c r="C851" s="207">
        <v>3</v>
      </c>
      <c r="D851" s="207">
        <v>19</v>
      </c>
      <c r="E851" s="207">
        <v>19021</v>
      </c>
      <c r="F851" s="208" t="str">
        <f t="shared" ca="1" si="109"/>
        <v>นาย</v>
      </c>
      <c r="G851" s="208" t="s">
        <v>2353</v>
      </c>
      <c r="H851" s="208" t="s">
        <v>2818</v>
      </c>
      <c r="I851" s="208" t="str">
        <f t="shared" ca="1" si="110"/>
        <v>นายณัฐกิตต์  ขุนณรงค์</v>
      </c>
      <c r="J851" s="208" t="str">
        <f t="shared" si="111"/>
        <v>Mr.Natthakit  Khunnarong</v>
      </c>
      <c r="K851" s="207" t="str">
        <f t="shared" si="112"/>
        <v>Mr.</v>
      </c>
      <c r="L851" s="208" t="s">
        <v>2597</v>
      </c>
      <c r="M851" s="208" t="s">
        <v>2819</v>
      </c>
      <c r="N851" s="207">
        <v>1</v>
      </c>
      <c r="O851" s="231">
        <v>236248</v>
      </c>
      <c r="P851" s="210">
        <f t="shared" si="113"/>
        <v>37921</v>
      </c>
      <c r="Q851" s="210">
        <f t="shared" ca="1" si="114"/>
        <v>44376</v>
      </c>
      <c r="R851" s="284">
        <f t="shared" ca="1" si="115"/>
        <v>17</v>
      </c>
      <c r="S851" s="203">
        <v>1600101944988</v>
      </c>
      <c r="T851" s="207" t="s">
        <v>1766</v>
      </c>
      <c r="U851" s="207" t="s">
        <v>1766</v>
      </c>
      <c r="V851" s="207"/>
      <c r="X851" s="199">
        <v>1</v>
      </c>
    </row>
    <row r="852" spans="1:24" s="199" customFormat="1" x14ac:dyDescent="0.3">
      <c r="A852" s="207">
        <v>851</v>
      </c>
      <c r="B852" s="207">
        <v>6</v>
      </c>
      <c r="C852" s="207">
        <v>3</v>
      </c>
      <c r="D852" s="207">
        <v>20</v>
      </c>
      <c r="E852" s="207">
        <v>19367</v>
      </c>
      <c r="F852" s="208" t="str">
        <f t="shared" ca="1" si="109"/>
        <v>นาย</v>
      </c>
      <c r="G852" s="208" t="s">
        <v>758</v>
      </c>
      <c r="H852" s="208" t="s">
        <v>4422</v>
      </c>
      <c r="I852" s="208" t="str">
        <f t="shared" ca="1" si="110"/>
        <v>นายเอกอนันต์  พิชัยพัฒนเจริญ</v>
      </c>
      <c r="J852" s="208" t="str">
        <f t="shared" si="111"/>
        <v>Mr.Ekka-Anan  Phichaiphatthanacharoen</v>
      </c>
      <c r="K852" s="207" t="str">
        <f t="shared" si="112"/>
        <v>Mr.</v>
      </c>
      <c r="L852" s="208" t="s">
        <v>4784</v>
      </c>
      <c r="M852" s="208" t="s">
        <v>5031</v>
      </c>
      <c r="N852" s="207">
        <v>1</v>
      </c>
      <c r="O852" s="231">
        <v>236403</v>
      </c>
      <c r="P852" s="210">
        <f t="shared" si="113"/>
        <v>38077</v>
      </c>
      <c r="Q852" s="210">
        <f t="shared" ca="1" si="114"/>
        <v>44376</v>
      </c>
      <c r="R852" s="284">
        <f t="shared" ca="1" si="115"/>
        <v>17</v>
      </c>
      <c r="S852" s="203">
        <v>1600101956048</v>
      </c>
      <c r="T852" s="207" t="s">
        <v>1766</v>
      </c>
      <c r="U852" s="207" t="s">
        <v>1766</v>
      </c>
      <c r="V852" s="207"/>
      <c r="X852" s="199">
        <v>1</v>
      </c>
    </row>
    <row r="853" spans="1:24" s="199" customFormat="1" x14ac:dyDescent="0.3">
      <c r="A853" s="207">
        <v>852</v>
      </c>
      <c r="B853" s="207">
        <v>6</v>
      </c>
      <c r="C853" s="207">
        <v>3</v>
      </c>
      <c r="D853" s="207">
        <v>21</v>
      </c>
      <c r="E853" s="207">
        <v>19676</v>
      </c>
      <c r="F853" s="208" t="s">
        <v>436</v>
      </c>
      <c r="G853" s="208" t="s">
        <v>5324</v>
      </c>
      <c r="H853" s="208" t="s">
        <v>5325</v>
      </c>
      <c r="I853" s="208" t="str">
        <f t="shared" si="110"/>
        <v>นายจรัญ  โพชะราช</v>
      </c>
      <c r="J853" s="208" t="str">
        <f t="shared" si="111"/>
        <v>Mr.Jaran  Phocharat</v>
      </c>
      <c r="K853" s="207" t="str">
        <f t="shared" si="112"/>
        <v>Mr.</v>
      </c>
      <c r="L853" s="208" t="s">
        <v>5869</v>
      </c>
      <c r="M853" s="208" t="s">
        <v>5870</v>
      </c>
      <c r="N853" s="207">
        <v>1</v>
      </c>
      <c r="O853" s="231">
        <v>236186</v>
      </c>
      <c r="P853" s="210">
        <f t="shared" ref="P853:P856" si="116">DATE(YEAR(O853)-543,MONTH(O853),DAY(O853))</f>
        <v>37859</v>
      </c>
      <c r="Q853" s="210">
        <f t="shared" ca="1" si="114"/>
        <v>44376</v>
      </c>
      <c r="R853" s="284">
        <f t="shared" ref="R853:R856" ca="1" si="117">DATEDIF(P853,Q853,"Y")</f>
        <v>17</v>
      </c>
      <c r="S853" s="203">
        <v>1479900575096</v>
      </c>
      <c r="T853" s="207" t="s">
        <v>1766</v>
      </c>
      <c r="U853" s="207" t="s">
        <v>1766</v>
      </c>
      <c r="V853" s="207"/>
      <c r="X853" s="199">
        <v>1</v>
      </c>
    </row>
    <row r="854" spans="1:24" s="199" customFormat="1" x14ac:dyDescent="0.3">
      <c r="A854" s="207">
        <v>853</v>
      </c>
      <c r="B854" s="207">
        <v>6</v>
      </c>
      <c r="C854" s="207">
        <v>3</v>
      </c>
      <c r="D854" s="207">
        <v>22</v>
      </c>
      <c r="E854" s="207">
        <v>19677</v>
      </c>
      <c r="F854" s="208" t="s">
        <v>436</v>
      </c>
      <c r="G854" s="208" t="s">
        <v>1870</v>
      </c>
      <c r="H854" s="208" t="s">
        <v>5326</v>
      </c>
      <c r="I854" s="208" t="str">
        <f t="shared" si="110"/>
        <v>นายณัฐวัฒน์  กัวหา</v>
      </c>
      <c r="J854" s="208" t="str">
        <f t="shared" si="111"/>
        <v>Mr.Natthawat  Khuaha</v>
      </c>
      <c r="K854" s="207" t="str">
        <f t="shared" si="112"/>
        <v>Mr.</v>
      </c>
      <c r="L854" s="208" t="s">
        <v>2016</v>
      </c>
      <c r="M854" s="208" t="s">
        <v>5871</v>
      </c>
      <c r="N854" s="207">
        <v>1</v>
      </c>
      <c r="O854" s="231">
        <v>236522</v>
      </c>
      <c r="P854" s="210">
        <f t="shared" si="116"/>
        <v>38196</v>
      </c>
      <c r="Q854" s="210">
        <f t="shared" ca="1" si="114"/>
        <v>44376</v>
      </c>
      <c r="R854" s="284">
        <f t="shared" ca="1" si="117"/>
        <v>16</v>
      </c>
      <c r="S854" s="203">
        <v>1189900393128</v>
      </c>
      <c r="T854" s="207" t="s">
        <v>1766</v>
      </c>
      <c r="U854" s="207" t="s">
        <v>1766</v>
      </c>
      <c r="V854" s="207"/>
      <c r="X854" s="199">
        <v>1</v>
      </c>
    </row>
    <row r="855" spans="1:24" s="199" customFormat="1" x14ac:dyDescent="0.3">
      <c r="A855" s="207">
        <v>854</v>
      </c>
      <c r="B855" s="207">
        <v>6</v>
      </c>
      <c r="C855" s="207">
        <v>3</v>
      </c>
      <c r="D855" s="207">
        <v>23</v>
      </c>
      <c r="E855" s="207">
        <v>19678</v>
      </c>
      <c r="F855" s="208" t="s">
        <v>436</v>
      </c>
      <c r="G855" s="208" t="s">
        <v>5327</v>
      </c>
      <c r="H855" s="208" t="s">
        <v>4029</v>
      </c>
      <c r="I855" s="208" t="str">
        <f t="shared" si="110"/>
        <v>นายภูรีภัทร  กำแพงนิล</v>
      </c>
      <c r="J855" s="208" t="str">
        <f t="shared" si="111"/>
        <v>Mr.Phuriphat  Khamphaengnin</v>
      </c>
      <c r="K855" s="207" t="str">
        <f t="shared" si="112"/>
        <v>Mr.</v>
      </c>
      <c r="L855" s="208" t="s">
        <v>2601</v>
      </c>
      <c r="M855" s="208" t="s">
        <v>5872</v>
      </c>
      <c r="N855" s="207">
        <v>1</v>
      </c>
      <c r="O855" s="231">
        <v>236247</v>
      </c>
      <c r="P855" s="210">
        <f t="shared" si="116"/>
        <v>37920</v>
      </c>
      <c r="Q855" s="210">
        <f t="shared" ca="1" si="114"/>
        <v>44376</v>
      </c>
      <c r="R855" s="284">
        <f t="shared" ca="1" si="117"/>
        <v>17</v>
      </c>
      <c r="S855" s="203">
        <v>1250101560121</v>
      </c>
      <c r="T855" s="207" t="s">
        <v>1766</v>
      </c>
      <c r="U855" s="207" t="s">
        <v>1766</v>
      </c>
      <c r="V855" s="207"/>
      <c r="X855" s="199">
        <v>1</v>
      </c>
    </row>
    <row r="856" spans="1:24" s="199" customFormat="1" x14ac:dyDescent="0.3">
      <c r="A856" s="207">
        <v>855</v>
      </c>
      <c r="B856" s="207">
        <v>6</v>
      </c>
      <c r="C856" s="207">
        <v>3</v>
      </c>
      <c r="D856" s="207">
        <v>24</v>
      </c>
      <c r="E856" s="207">
        <v>19679</v>
      </c>
      <c r="F856" s="208" t="s">
        <v>436</v>
      </c>
      <c r="G856" s="208" t="s">
        <v>5328</v>
      </c>
      <c r="H856" s="208" t="s">
        <v>5329</v>
      </c>
      <c r="I856" s="208" t="str">
        <f t="shared" si="110"/>
        <v>นายต้นตระกาน  ไชโย</v>
      </c>
      <c r="J856" s="208" t="str">
        <f t="shared" si="111"/>
        <v>Mr.Tontrakarn  Chaiyo</v>
      </c>
      <c r="K856" s="207" t="str">
        <f t="shared" si="112"/>
        <v>Mr.</v>
      </c>
      <c r="L856" s="208" t="s">
        <v>5873</v>
      </c>
      <c r="M856" s="208" t="s">
        <v>5874</v>
      </c>
      <c r="N856" s="207">
        <v>1</v>
      </c>
      <c r="O856" s="231">
        <v>235957</v>
      </c>
      <c r="P856" s="210">
        <f t="shared" si="116"/>
        <v>37630</v>
      </c>
      <c r="Q856" s="210">
        <f t="shared" ca="1" si="114"/>
        <v>44376</v>
      </c>
      <c r="R856" s="284">
        <f t="shared" ca="1" si="117"/>
        <v>18</v>
      </c>
      <c r="S856" s="203">
        <v>1200901334843</v>
      </c>
      <c r="T856" s="207" t="s">
        <v>1766</v>
      </c>
      <c r="U856" s="207" t="s">
        <v>1766</v>
      </c>
      <c r="V856" s="207"/>
      <c r="X856" s="199">
        <v>1</v>
      </c>
    </row>
    <row r="857" spans="1:24" s="199" customFormat="1" x14ac:dyDescent="0.3">
      <c r="A857" s="207">
        <v>856</v>
      </c>
      <c r="B857" s="207">
        <v>6</v>
      </c>
      <c r="C857" s="207">
        <v>3</v>
      </c>
      <c r="D857" s="207">
        <v>25</v>
      </c>
      <c r="E857" s="207">
        <v>18962</v>
      </c>
      <c r="F857" s="208" t="str">
        <f t="shared" ca="1" si="109"/>
        <v>นางสาว</v>
      </c>
      <c r="G857" s="208" t="s">
        <v>30</v>
      </c>
      <c r="H857" s="208" t="s">
        <v>2383</v>
      </c>
      <c r="I857" s="208" t="str">
        <f t="shared" ca="1" si="110"/>
        <v>นางสาวปนัสยา  แก้วธิ</v>
      </c>
      <c r="J857" s="208" t="str">
        <f t="shared" si="111"/>
        <v>Ms.Panatya  Kaeothi</v>
      </c>
      <c r="K857" s="207" t="str">
        <f t="shared" si="112"/>
        <v>Ms.</v>
      </c>
      <c r="L857" s="208" t="s">
        <v>2642</v>
      </c>
      <c r="M857" s="208" t="s">
        <v>2752</v>
      </c>
      <c r="N857" s="207">
        <v>2</v>
      </c>
      <c r="O857" s="231">
        <v>236186</v>
      </c>
      <c r="P857" s="210">
        <f t="shared" si="113"/>
        <v>37859</v>
      </c>
      <c r="Q857" s="210">
        <f t="shared" ca="1" si="114"/>
        <v>44376</v>
      </c>
      <c r="R857" s="284">
        <f t="shared" ca="1" si="115"/>
        <v>17</v>
      </c>
      <c r="S857" s="203">
        <v>1600101939321</v>
      </c>
      <c r="T857" s="207" t="s">
        <v>1766</v>
      </c>
      <c r="U857" s="207" t="s">
        <v>1766</v>
      </c>
      <c r="V857" s="207"/>
      <c r="X857" s="199">
        <v>1</v>
      </c>
    </row>
    <row r="858" spans="1:24" s="199" customFormat="1" x14ac:dyDescent="0.3">
      <c r="A858" s="207">
        <v>857</v>
      </c>
      <c r="B858" s="207">
        <v>6</v>
      </c>
      <c r="C858" s="207">
        <v>3</v>
      </c>
      <c r="D858" s="207">
        <v>26</v>
      </c>
      <c r="E858" s="207">
        <v>18978</v>
      </c>
      <c r="F858" s="208" t="str">
        <f t="shared" ca="1" si="109"/>
        <v>นางสาว</v>
      </c>
      <c r="G858" s="208" t="s">
        <v>2338</v>
      </c>
      <c r="H858" s="208" t="s">
        <v>2339</v>
      </c>
      <c r="I858" s="208" t="str">
        <f t="shared" ca="1" si="110"/>
        <v>นางสาวชญาภา  ม่วงยิ้ม</v>
      </c>
      <c r="J858" s="208" t="str">
        <f t="shared" si="111"/>
        <v>Ms.Chayapha  Muangyim</v>
      </c>
      <c r="K858" s="207" t="str">
        <f t="shared" si="112"/>
        <v>Ms.</v>
      </c>
      <c r="L858" s="208" t="s">
        <v>2663</v>
      </c>
      <c r="M858" s="208" t="s">
        <v>2780</v>
      </c>
      <c r="N858" s="207">
        <v>2</v>
      </c>
      <c r="O858" s="231">
        <v>236381</v>
      </c>
      <c r="P858" s="210">
        <f t="shared" si="113"/>
        <v>38055</v>
      </c>
      <c r="Q858" s="210">
        <f t="shared" ca="1" si="114"/>
        <v>44376</v>
      </c>
      <c r="R858" s="284">
        <f t="shared" ca="1" si="115"/>
        <v>17</v>
      </c>
      <c r="S858" s="203">
        <v>1600101954592</v>
      </c>
      <c r="T858" s="207" t="s">
        <v>1766</v>
      </c>
      <c r="U858" s="207" t="s">
        <v>1766</v>
      </c>
      <c r="V858" s="207"/>
      <c r="X858" s="199">
        <v>1</v>
      </c>
    </row>
    <row r="859" spans="1:24" s="199" customFormat="1" x14ac:dyDescent="0.3">
      <c r="A859" s="207">
        <v>858</v>
      </c>
      <c r="B859" s="207">
        <v>6</v>
      </c>
      <c r="C859" s="207">
        <v>3</v>
      </c>
      <c r="D859" s="207">
        <v>27</v>
      </c>
      <c r="E859" s="207">
        <v>19368</v>
      </c>
      <c r="F859" s="208" t="str">
        <f t="shared" ca="1" si="109"/>
        <v>นางสาว</v>
      </c>
      <c r="G859" s="208" t="s">
        <v>4459</v>
      </c>
      <c r="H859" s="208" t="s">
        <v>4421</v>
      </c>
      <c r="I859" s="208" t="str">
        <f t="shared" ca="1" si="110"/>
        <v>นางสาววิยดา  จิตรสุขุมาลย์</v>
      </c>
      <c r="J859" s="208" t="str">
        <f t="shared" si="111"/>
        <v>Ms.Wiyada  Chitsukhuman</v>
      </c>
      <c r="K859" s="207" t="str">
        <f t="shared" si="112"/>
        <v>Ms.</v>
      </c>
      <c r="L859" s="208" t="s">
        <v>2487</v>
      </c>
      <c r="M859" s="208" t="s">
        <v>5032</v>
      </c>
      <c r="N859" s="207">
        <v>2</v>
      </c>
      <c r="O859" s="231">
        <v>236355</v>
      </c>
      <c r="P859" s="210">
        <f t="shared" si="113"/>
        <v>38028</v>
      </c>
      <c r="Q859" s="210">
        <f t="shared" ca="1" si="114"/>
        <v>44376</v>
      </c>
      <c r="R859" s="284">
        <f t="shared" ca="1" si="115"/>
        <v>17</v>
      </c>
      <c r="S859" s="203">
        <v>1609900624338</v>
      </c>
      <c r="T859" s="207" t="s">
        <v>1766</v>
      </c>
      <c r="U859" s="207" t="s">
        <v>1766</v>
      </c>
      <c r="V859" s="207"/>
      <c r="X859" s="199">
        <v>1</v>
      </c>
    </row>
    <row r="860" spans="1:24" s="199" customFormat="1" x14ac:dyDescent="0.3">
      <c r="A860" s="207">
        <v>859</v>
      </c>
      <c r="B860" s="207">
        <v>6</v>
      </c>
      <c r="C860" s="207">
        <v>3</v>
      </c>
      <c r="D860" s="207">
        <v>28</v>
      </c>
      <c r="E860" s="207">
        <v>19410</v>
      </c>
      <c r="F860" s="208" t="str">
        <f t="shared" ca="1" si="109"/>
        <v>นางสาว</v>
      </c>
      <c r="G860" s="208" t="s">
        <v>2067</v>
      </c>
      <c r="H860" s="208" t="s">
        <v>5196</v>
      </c>
      <c r="I860" s="208" t="str">
        <f t="shared" ca="1" si="110"/>
        <v>นางสาววาสนา  เขียวเกษม</v>
      </c>
      <c r="J860" s="208" t="str">
        <f t="shared" si="111"/>
        <v>Ms.Watsana  Khiaokasem</v>
      </c>
      <c r="K860" s="207" t="str">
        <f t="shared" si="112"/>
        <v>Ms.</v>
      </c>
      <c r="L860" s="208" t="s">
        <v>2436</v>
      </c>
      <c r="M860" s="208" t="s">
        <v>5197</v>
      </c>
      <c r="N860" s="207">
        <v>2</v>
      </c>
      <c r="O860" s="231">
        <v>236156</v>
      </c>
      <c r="P860" s="210">
        <f t="shared" si="113"/>
        <v>37829</v>
      </c>
      <c r="Q860" s="210">
        <f t="shared" ca="1" si="114"/>
        <v>44376</v>
      </c>
      <c r="R860" s="284">
        <f t="shared" ca="1" si="115"/>
        <v>17</v>
      </c>
      <c r="S860" s="203">
        <v>1600101936811</v>
      </c>
      <c r="T860" s="207" t="s">
        <v>1766</v>
      </c>
      <c r="U860" s="207" t="s">
        <v>1766</v>
      </c>
      <c r="V860" s="207"/>
      <c r="X860" s="199">
        <v>1</v>
      </c>
    </row>
    <row r="861" spans="1:24" s="199" customFormat="1" x14ac:dyDescent="0.3">
      <c r="A861" s="207">
        <v>860</v>
      </c>
      <c r="B861" s="207">
        <v>6</v>
      </c>
      <c r="C861" s="207">
        <v>3</v>
      </c>
      <c r="D861" s="207">
        <v>29</v>
      </c>
      <c r="E861" s="207">
        <v>19425</v>
      </c>
      <c r="F861" s="208" t="str">
        <f t="shared" ca="1" si="109"/>
        <v>นางสาว</v>
      </c>
      <c r="G861" s="208" t="s">
        <v>5202</v>
      </c>
      <c r="H861" s="208" t="s">
        <v>5203</v>
      </c>
      <c r="I861" s="208" t="str">
        <f t="shared" ca="1" si="110"/>
        <v>นางสาวอาภัสรา  บุญสอาด</v>
      </c>
      <c r="J861" s="208" t="str">
        <f t="shared" si="111"/>
        <v>Ms.Apatsara  Boonsaart</v>
      </c>
      <c r="K861" s="207" t="str">
        <f t="shared" si="112"/>
        <v>Ms.</v>
      </c>
      <c r="L861" s="208" t="s">
        <v>5204</v>
      </c>
      <c r="M861" s="208" t="s">
        <v>5205</v>
      </c>
      <c r="N861" s="207">
        <v>2</v>
      </c>
      <c r="O861" s="231">
        <v>236323</v>
      </c>
      <c r="P861" s="210">
        <f t="shared" si="113"/>
        <v>37996</v>
      </c>
      <c r="Q861" s="210">
        <f t="shared" ca="1" si="114"/>
        <v>44376</v>
      </c>
      <c r="R861" s="284">
        <f t="shared" ca="1" si="115"/>
        <v>17</v>
      </c>
      <c r="S861" s="203">
        <v>1669900502836</v>
      </c>
      <c r="T861" s="207" t="s">
        <v>1766</v>
      </c>
      <c r="U861" s="207" t="s">
        <v>1766</v>
      </c>
      <c r="V861" s="207"/>
      <c r="X861" s="199">
        <v>1</v>
      </c>
    </row>
    <row r="862" spans="1:24" s="199" customFormat="1" x14ac:dyDescent="0.3">
      <c r="A862" s="207">
        <v>861</v>
      </c>
      <c r="B862" s="207">
        <v>6</v>
      </c>
      <c r="C862" s="207">
        <v>4</v>
      </c>
      <c r="D862" s="207">
        <v>1</v>
      </c>
      <c r="E862" s="207">
        <v>18093</v>
      </c>
      <c r="F862" s="208" t="str">
        <f t="shared" ca="1" si="109"/>
        <v>นาย</v>
      </c>
      <c r="G862" s="208" t="s">
        <v>2346</v>
      </c>
      <c r="H862" s="208" t="s">
        <v>2347</v>
      </c>
      <c r="I862" s="208" t="str">
        <f t="shared" ca="1" si="110"/>
        <v>นายเอกพจน์  พวงจันทร์</v>
      </c>
      <c r="J862" s="208" t="str">
        <f t="shared" si="111"/>
        <v>Mr.Ekkaphot  Phuangchan</v>
      </c>
      <c r="K862" s="207" t="str">
        <f t="shared" si="112"/>
        <v>Mr.</v>
      </c>
      <c r="L862" s="208" t="s">
        <v>2666</v>
      </c>
      <c r="M862" s="208" t="s">
        <v>2784</v>
      </c>
      <c r="N862" s="207">
        <v>1</v>
      </c>
      <c r="O862" s="231">
        <v>235963</v>
      </c>
      <c r="P862" s="210">
        <f t="shared" si="113"/>
        <v>37636</v>
      </c>
      <c r="Q862" s="210">
        <f t="shared" ca="1" si="114"/>
        <v>44376</v>
      </c>
      <c r="R862" s="284">
        <f t="shared" ca="1" si="115"/>
        <v>18</v>
      </c>
      <c r="S862" s="203">
        <v>1609900616491</v>
      </c>
      <c r="T862" s="207" t="s">
        <v>1766</v>
      </c>
      <c r="U862" s="207" t="s">
        <v>1766</v>
      </c>
      <c r="V862" s="207"/>
      <c r="X862" s="199">
        <v>1</v>
      </c>
    </row>
    <row r="863" spans="1:24" s="199" customFormat="1" x14ac:dyDescent="0.3">
      <c r="A863" s="207">
        <v>862</v>
      </c>
      <c r="B863" s="207">
        <v>6</v>
      </c>
      <c r="C863" s="207">
        <v>4</v>
      </c>
      <c r="D863" s="207">
        <v>2</v>
      </c>
      <c r="E863" s="207">
        <v>18397</v>
      </c>
      <c r="F863" s="208" t="str">
        <f t="shared" ca="1" si="109"/>
        <v>นาย</v>
      </c>
      <c r="G863" s="208" t="s">
        <v>2357</v>
      </c>
      <c r="H863" s="208" t="s">
        <v>2358</v>
      </c>
      <c r="I863" s="208" t="str">
        <f t="shared" ca="1" si="110"/>
        <v>นายภูริณัฐ  คงคานิ่ง</v>
      </c>
      <c r="J863" s="208" t="str">
        <f t="shared" si="111"/>
        <v>Mr.Phurinattha  Khongkhaning</v>
      </c>
      <c r="K863" s="207" t="str">
        <f t="shared" si="112"/>
        <v>Mr.</v>
      </c>
      <c r="L863" s="208" t="s">
        <v>2667</v>
      </c>
      <c r="M863" s="208" t="s">
        <v>2785</v>
      </c>
      <c r="N863" s="207">
        <v>1</v>
      </c>
      <c r="O863" s="231">
        <v>236279</v>
      </c>
      <c r="P863" s="210">
        <f t="shared" si="113"/>
        <v>37952</v>
      </c>
      <c r="Q863" s="210">
        <f t="shared" ca="1" si="114"/>
        <v>44376</v>
      </c>
      <c r="R863" s="284">
        <f t="shared" ca="1" si="115"/>
        <v>17</v>
      </c>
      <c r="S863" s="203">
        <v>1609900621550</v>
      </c>
      <c r="T863" s="207" t="s">
        <v>1766</v>
      </c>
      <c r="U863" s="207" t="s">
        <v>1766</v>
      </c>
      <c r="V863" s="207"/>
      <c r="X863" s="199">
        <v>1</v>
      </c>
    </row>
    <row r="864" spans="1:24" s="199" customFormat="1" x14ac:dyDescent="0.3">
      <c r="A864" s="207">
        <v>863</v>
      </c>
      <c r="B864" s="207">
        <v>6</v>
      </c>
      <c r="C864" s="207">
        <v>4</v>
      </c>
      <c r="D864" s="207">
        <v>3</v>
      </c>
      <c r="E864" s="207">
        <v>18400</v>
      </c>
      <c r="F864" s="208" t="str">
        <f t="shared" ca="1" si="109"/>
        <v>นาย</v>
      </c>
      <c r="G864" s="208" t="s">
        <v>2340</v>
      </c>
      <c r="H864" s="208" t="s">
        <v>2320</v>
      </c>
      <c r="I864" s="208" t="str">
        <f t="shared" ca="1" si="110"/>
        <v>นายอติคุณ  ฉิมแย้ม</v>
      </c>
      <c r="J864" s="208" t="str">
        <f t="shared" si="111"/>
        <v>Mr.Atikhun  Chimyaem</v>
      </c>
      <c r="K864" s="207" t="str">
        <f t="shared" si="112"/>
        <v>Mr.</v>
      </c>
      <c r="L864" s="208" t="s">
        <v>2668</v>
      </c>
      <c r="M864" s="208" t="s">
        <v>2761</v>
      </c>
      <c r="N864" s="207">
        <v>1</v>
      </c>
      <c r="O864" s="231">
        <v>236082</v>
      </c>
      <c r="P864" s="210">
        <f t="shared" si="113"/>
        <v>37755</v>
      </c>
      <c r="Q864" s="210">
        <f t="shared" ca="1" si="114"/>
        <v>44376</v>
      </c>
      <c r="R864" s="284">
        <f t="shared" ca="1" si="115"/>
        <v>18</v>
      </c>
      <c r="S864" s="203">
        <v>1659100007458</v>
      </c>
      <c r="T864" s="207" t="s">
        <v>1766</v>
      </c>
      <c r="U864" s="207" t="s">
        <v>1766</v>
      </c>
      <c r="V864" s="207"/>
      <c r="X864" s="199">
        <v>1</v>
      </c>
    </row>
    <row r="865" spans="1:25" s="199" customFormat="1" x14ac:dyDescent="0.3">
      <c r="A865" s="207">
        <v>864</v>
      </c>
      <c r="B865" s="207">
        <v>6</v>
      </c>
      <c r="C865" s="207">
        <v>4</v>
      </c>
      <c r="D865" s="207">
        <v>4</v>
      </c>
      <c r="E865" s="207">
        <v>18667</v>
      </c>
      <c r="F865" s="208" t="str">
        <f t="shared" ca="1" si="109"/>
        <v>นาย</v>
      </c>
      <c r="G865" s="208" t="s">
        <v>2348</v>
      </c>
      <c r="H865" s="208" t="s">
        <v>2349</v>
      </c>
      <c r="I865" s="208" t="str">
        <f t="shared" ca="1" si="110"/>
        <v>นายเอกลักษณ์  วิชาวงค์</v>
      </c>
      <c r="J865" s="208" t="str">
        <f t="shared" si="111"/>
        <v>Mr.Ekkalak  Wichawong</v>
      </c>
      <c r="K865" s="207" t="str">
        <f t="shared" si="112"/>
        <v>Mr.</v>
      </c>
      <c r="L865" s="208" t="s">
        <v>2669</v>
      </c>
      <c r="M865" s="208" t="s">
        <v>2787</v>
      </c>
      <c r="N865" s="207">
        <v>1</v>
      </c>
      <c r="O865" s="231">
        <v>236222</v>
      </c>
      <c r="P865" s="210">
        <f t="shared" si="113"/>
        <v>37895</v>
      </c>
      <c r="Q865" s="210">
        <f t="shared" ca="1" si="114"/>
        <v>44376</v>
      </c>
      <c r="R865" s="284">
        <f t="shared" ca="1" si="115"/>
        <v>17</v>
      </c>
      <c r="S865" s="203">
        <v>1600101942004</v>
      </c>
      <c r="T865" s="207" t="s">
        <v>1766</v>
      </c>
      <c r="U865" s="207" t="s">
        <v>1766</v>
      </c>
      <c r="V865" s="207"/>
      <c r="X865" s="199">
        <v>1</v>
      </c>
    </row>
    <row r="866" spans="1:25" s="199" customFormat="1" x14ac:dyDescent="0.3">
      <c r="A866" s="207">
        <v>865</v>
      </c>
      <c r="B866" s="207">
        <v>6</v>
      </c>
      <c r="C866" s="207">
        <v>4</v>
      </c>
      <c r="D866" s="207">
        <v>5</v>
      </c>
      <c r="E866" s="207">
        <v>18752</v>
      </c>
      <c r="F866" s="208" t="str">
        <f t="shared" ca="1" si="109"/>
        <v>นาย</v>
      </c>
      <c r="G866" s="208" t="s">
        <v>1712</v>
      </c>
      <c r="H866" s="208" t="s">
        <v>1899</v>
      </c>
      <c r="I866" s="208" t="str">
        <f t="shared" ca="1" si="110"/>
        <v>นายอภิสิทธิ์  สุขเปีย</v>
      </c>
      <c r="J866" s="208" t="str">
        <f t="shared" si="111"/>
        <v>Mr.Aphisit  Sukpia</v>
      </c>
      <c r="K866" s="207" t="str">
        <f t="shared" si="112"/>
        <v>Mr.</v>
      </c>
      <c r="L866" s="208" t="s">
        <v>1705</v>
      </c>
      <c r="M866" s="208" t="s">
        <v>2805</v>
      </c>
      <c r="N866" s="207">
        <v>1</v>
      </c>
      <c r="O866" s="231">
        <v>235955</v>
      </c>
      <c r="P866" s="210">
        <f t="shared" si="113"/>
        <v>37628</v>
      </c>
      <c r="Q866" s="210">
        <f t="shared" ca="1" si="114"/>
        <v>44376</v>
      </c>
      <c r="R866" s="284">
        <f t="shared" ca="1" si="115"/>
        <v>18</v>
      </c>
      <c r="S866" s="203">
        <v>1669900477998</v>
      </c>
      <c r="T866" s="207" t="s">
        <v>1766</v>
      </c>
      <c r="U866" s="207" t="s">
        <v>1766</v>
      </c>
      <c r="V866" s="207"/>
      <c r="X866" s="199">
        <v>1</v>
      </c>
    </row>
    <row r="867" spans="1:25" x14ac:dyDescent="0.3">
      <c r="A867" s="207">
        <v>866</v>
      </c>
      <c r="B867" s="207">
        <v>6</v>
      </c>
      <c r="C867" s="207">
        <v>4</v>
      </c>
      <c r="D867" s="207">
        <v>6</v>
      </c>
      <c r="E867" s="207">
        <v>18953</v>
      </c>
      <c r="F867" s="208" t="str">
        <f t="shared" ca="1" si="109"/>
        <v>นาย</v>
      </c>
      <c r="G867" s="208" t="s">
        <v>2263</v>
      </c>
      <c r="H867" s="208" t="s">
        <v>2264</v>
      </c>
      <c r="I867" s="208" t="str">
        <f t="shared" ca="1" si="110"/>
        <v>นายพรมมินทร์  บุษดี</v>
      </c>
      <c r="J867" s="208" t="str">
        <f t="shared" si="111"/>
        <v>Mr.Phrommin  Butsadi</v>
      </c>
      <c r="K867" s="207" t="str">
        <f t="shared" si="112"/>
        <v>Mr.</v>
      </c>
      <c r="L867" s="208" t="s">
        <v>2629</v>
      </c>
      <c r="M867" s="208" t="s">
        <v>2740</v>
      </c>
      <c r="N867" s="207">
        <v>1</v>
      </c>
      <c r="O867" s="231">
        <v>236120</v>
      </c>
      <c r="P867" s="210">
        <f t="shared" si="113"/>
        <v>37793</v>
      </c>
      <c r="Q867" s="210">
        <f t="shared" ca="1" si="114"/>
        <v>44376</v>
      </c>
      <c r="R867" s="284">
        <f t="shared" ca="1" si="115"/>
        <v>18</v>
      </c>
      <c r="S867" s="203">
        <v>1101501193837</v>
      </c>
      <c r="T867" s="207" t="s">
        <v>1766</v>
      </c>
      <c r="U867" s="207" t="s">
        <v>1766</v>
      </c>
      <c r="W867" s="199"/>
      <c r="X867" s="199">
        <v>1</v>
      </c>
      <c r="Y867" s="199"/>
    </row>
    <row r="868" spans="1:25" x14ac:dyDescent="0.3">
      <c r="A868" s="207">
        <v>867</v>
      </c>
      <c r="B868" s="207">
        <v>6</v>
      </c>
      <c r="C868" s="207">
        <v>4</v>
      </c>
      <c r="D868" s="207">
        <v>7</v>
      </c>
      <c r="E868" s="207">
        <v>18957</v>
      </c>
      <c r="F868" s="208" t="str">
        <f t="shared" ca="1" si="109"/>
        <v>นาย</v>
      </c>
      <c r="G868" s="208" t="s">
        <v>2267</v>
      </c>
      <c r="H868" s="208" t="s">
        <v>2268</v>
      </c>
      <c r="I868" s="208" t="str">
        <f t="shared" ca="1" si="110"/>
        <v>นายสรวิศ  เคลือม่วง</v>
      </c>
      <c r="J868" s="208" t="str">
        <f t="shared" si="111"/>
        <v>Mr.Sorawitsa  Kheluemuang</v>
      </c>
      <c r="K868" s="207" t="str">
        <f t="shared" si="112"/>
        <v>Mr.</v>
      </c>
      <c r="L868" s="208" t="s">
        <v>2632</v>
      </c>
      <c r="M868" s="208" t="s">
        <v>2744</v>
      </c>
      <c r="N868" s="207">
        <v>1</v>
      </c>
      <c r="O868" s="231">
        <v>236090</v>
      </c>
      <c r="P868" s="210">
        <f t="shared" si="113"/>
        <v>37763</v>
      </c>
      <c r="Q868" s="210">
        <f t="shared" ca="1" si="114"/>
        <v>44376</v>
      </c>
      <c r="R868" s="284">
        <f t="shared" ca="1" si="115"/>
        <v>18</v>
      </c>
      <c r="S868" s="203">
        <v>1209000097831</v>
      </c>
      <c r="T868" s="207" t="s">
        <v>1766</v>
      </c>
      <c r="U868" s="207" t="s">
        <v>1766</v>
      </c>
      <c r="W868" s="199"/>
      <c r="X868" s="199">
        <v>1</v>
      </c>
      <c r="Y868" s="199"/>
    </row>
    <row r="869" spans="1:25" s="199" customFormat="1" x14ac:dyDescent="0.3">
      <c r="A869" s="207">
        <v>868</v>
      </c>
      <c r="B869" s="207">
        <v>6</v>
      </c>
      <c r="C869" s="207">
        <v>4</v>
      </c>
      <c r="D869" s="207">
        <v>8</v>
      </c>
      <c r="E869" s="207">
        <v>18984</v>
      </c>
      <c r="F869" s="208" t="str">
        <f t="shared" ca="1" si="109"/>
        <v>นาย</v>
      </c>
      <c r="G869" s="208" t="s">
        <v>299</v>
      </c>
      <c r="H869" s="208" t="s">
        <v>2355</v>
      </c>
      <c r="I869" s="208" t="str">
        <f t="shared" ca="1" si="110"/>
        <v>นายธนากร  กว้างนอก</v>
      </c>
      <c r="J869" s="208" t="str">
        <f t="shared" si="111"/>
        <v>Mr.Thanakon  Kwangnok</v>
      </c>
      <c r="K869" s="207" t="str">
        <f t="shared" si="112"/>
        <v>Mr.</v>
      </c>
      <c r="L869" s="208" t="s">
        <v>2580</v>
      </c>
      <c r="M869" s="208" t="s">
        <v>2788</v>
      </c>
      <c r="N869" s="207">
        <v>1</v>
      </c>
      <c r="O869" s="231">
        <v>236050</v>
      </c>
      <c r="P869" s="210">
        <f t="shared" si="113"/>
        <v>37723</v>
      </c>
      <c r="Q869" s="210">
        <f t="shared" ca="1" si="114"/>
        <v>44376</v>
      </c>
      <c r="R869" s="284">
        <f t="shared" ca="1" si="115"/>
        <v>18</v>
      </c>
      <c r="S869" s="203">
        <v>1669800301014</v>
      </c>
      <c r="T869" s="207" t="s">
        <v>1766</v>
      </c>
      <c r="U869" s="207" t="s">
        <v>1766</v>
      </c>
      <c r="V869" s="207"/>
      <c r="X869" s="199">
        <v>1</v>
      </c>
    </row>
    <row r="870" spans="1:25" s="199" customFormat="1" x14ac:dyDescent="0.3">
      <c r="A870" s="207">
        <v>869</v>
      </c>
      <c r="B870" s="207">
        <v>6</v>
      </c>
      <c r="C870" s="207">
        <v>4</v>
      </c>
      <c r="D870" s="207">
        <v>9</v>
      </c>
      <c r="E870" s="207">
        <v>18985</v>
      </c>
      <c r="F870" s="208" t="str">
        <f t="shared" ca="1" si="109"/>
        <v>นาย</v>
      </c>
      <c r="G870" s="208" t="s">
        <v>1</v>
      </c>
      <c r="H870" s="208" t="s">
        <v>2356</v>
      </c>
      <c r="I870" s="208" t="str">
        <f t="shared" ca="1" si="110"/>
        <v>นายธีรภัทร  ป้อมเสน</v>
      </c>
      <c r="J870" s="208" t="str">
        <f t="shared" si="111"/>
        <v>Mr.Thiraphat  Pomsen</v>
      </c>
      <c r="K870" s="207" t="str">
        <f t="shared" si="112"/>
        <v>Mr.</v>
      </c>
      <c r="L870" s="208" t="s">
        <v>2577</v>
      </c>
      <c r="M870" s="208" t="s">
        <v>2789</v>
      </c>
      <c r="N870" s="207">
        <v>1</v>
      </c>
      <c r="O870" s="231">
        <v>235727</v>
      </c>
      <c r="P870" s="210">
        <f t="shared" si="113"/>
        <v>37400</v>
      </c>
      <c r="Q870" s="210">
        <f t="shared" ca="1" si="114"/>
        <v>44376</v>
      </c>
      <c r="R870" s="284">
        <f t="shared" ca="1" si="115"/>
        <v>19</v>
      </c>
      <c r="S870" s="203">
        <v>1669800293399</v>
      </c>
      <c r="T870" s="207" t="s">
        <v>1766</v>
      </c>
      <c r="U870" s="207" t="s">
        <v>1766</v>
      </c>
      <c r="V870" s="207"/>
      <c r="X870" s="199">
        <v>1</v>
      </c>
    </row>
    <row r="871" spans="1:25" s="199" customFormat="1" x14ac:dyDescent="0.3">
      <c r="A871" s="207">
        <v>870</v>
      </c>
      <c r="B871" s="207">
        <v>6</v>
      </c>
      <c r="C871" s="207">
        <v>4</v>
      </c>
      <c r="D871" s="207">
        <v>10</v>
      </c>
      <c r="E871" s="207">
        <v>18996</v>
      </c>
      <c r="F871" s="208" t="str">
        <f t="shared" ca="1" si="109"/>
        <v>นาย</v>
      </c>
      <c r="G871" s="208" t="s">
        <v>2343</v>
      </c>
      <c r="H871" s="208" t="s">
        <v>393</v>
      </c>
      <c r="I871" s="208" t="str">
        <f t="shared" ca="1" si="110"/>
        <v>นายอนุชา  พ่วงนาค</v>
      </c>
      <c r="J871" s="208" t="str">
        <f t="shared" si="111"/>
        <v>Mr.Anucha  Phuangnak</v>
      </c>
      <c r="K871" s="207" t="str">
        <f t="shared" si="112"/>
        <v>Mr.</v>
      </c>
      <c r="L871" s="208" t="s">
        <v>2674</v>
      </c>
      <c r="M871" s="208" t="s">
        <v>1934</v>
      </c>
      <c r="N871" s="207">
        <v>1</v>
      </c>
      <c r="O871" s="231">
        <v>236109</v>
      </c>
      <c r="P871" s="210">
        <f t="shared" si="113"/>
        <v>37782</v>
      </c>
      <c r="Q871" s="210">
        <f t="shared" ca="1" si="114"/>
        <v>44376</v>
      </c>
      <c r="R871" s="284">
        <f t="shared" ca="1" si="115"/>
        <v>18</v>
      </c>
      <c r="S871" s="203">
        <v>1609900602326</v>
      </c>
      <c r="T871" s="207" t="s">
        <v>1766</v>
      </c>
      <c r="U871" s="207" t="s">
        <v>1766</v>
      </c>
      <c r="V871" s="207"/>
      <c r="X871" s="199">
        <v>1</v>
      </c>
    </row>
    <row r="872" spans="1:25" s="199" customFormat="1" x14ac:dyDescent="0.3">
      <c r="A872" s="207">
        <v>871</v>
      </c>
      <c r="B872" s="207">
        <v>6</v>
      </c>
      <c r="C872" s="207">
        <v>4</v>
      </c>
      <c r="D872" s="207">
        <v>11</v>
      </c>
      <c r="E872" s="207">
        <v>19032</v>
      </c>
      <c r="F872" s="208" t="str">
        <f t="shared" ca="1" si="109"/>
        <v>นาย</v>
      </c>
      <c r="G872" s="208" t="s">
        <v>2952</v>
      </c>
      <c r="H872" s="208" t="s">
        <v>2953</v>
      </c>
      <c r="I872" s="208" t="str">
        <f t="shared" ca="1" si="110"/>
        <v>นายนันธวัฒน์  แก้วสุข</v>
      </c>
      <c r="J872" s="208" t="str">
        <f t="shared" si="111"/>
        <v>Mr.Nanthawat  Kaeosuk</v>
      </c>
      <c r="K872" s="207" t="str">
        <f t="shared" si="112"/>
        <v>Mr.</v>
      </c>
      <c r="L872" s="208" t="s">
        <v>2032</v>
      </c>
      <c r="M872" s="208" t="s">
        <v>5033</v>
      </c>
      <c r="N872" s="207">
        <v>1</v>
      </c>
      <c r="O872" s="231">
        <v>236425</v>
      </c>
      <c r="P872" s="210">
        <f t="shared" si="113"/>
        <v>38099</v>
      </c>
      <c r="Q872" s="210">
        <f t="shared" ca="1" si="114"/>
        <v>44376</v>
      </c>
      <c r="R872" s="284">
        <f t="shared" ca="1" si="115"/>
        <v>17</v>
      </c>
      <c r="S872" s="203">
        <v>1659902225252</v>
      </c>
      <c r="T872" s="207" t="s">
        <v>1766</v>
      </c>
      <c r="U872" s="207" t="s">
        <v>1766</v>
      </c>
      <c r="V872" s="207"/>
      <c r="X872" s="199">
        <v>1</v>
      </c>
    </row>
    <row r="873" spans="1:25" s="199" customFormat="1" x14ac:dyDescent="0.3">
      <c r="A873" s="207">
        <v>872</v>
      </c>
      <c r="B873" s="207">
        <v>6</v>
      </c>
      <c r="C873" s="207">
        <v>4</v>
      </c>
      <c r="D873" s="207">
        <v>12</v>
      </c>
      <c r="E873" s="207">
        <v>19370</v>
      </c>
      <c r="F873" s="208" t="str">
        <f t="shared" ca="1" si="109"/>
        <v>นาย</v>
      </c>
      <c r="G873" s="208" t="s">
        <v>1819</v>
      </c>
      <c r="H873" s="208" t="s">
        <v>4424</v>
      </c>
      <c r="I873" s="208" t="str">
        <f t="shared" ca="1" si="110"/>
        <v>นายเกรียงศักดิ์  ฟักทองอยู่</v>
      </c>
      <c r="J873" s="208" t="str">
        <f t="shared" si="111"/>
        <v>Mr.Kriangsak  Fakthongyu</v>
      </c>
      <c r="K873" s="207" t="str">
        <f t="shared" si="112"/>
        <v>Mr.</v>
      </c>
      <c r="L873" s="208" t="s">
        <v>1985</v>
      </c>
      <c r="M873" s="208" t="s">
        <v>5034</v>
      </c>
      <c r="N873" s="207">
        <v>1</v>
      </c>
      <c r="O873" s="231">
        <v>236213</v>
      </c>
      <c r="P873" s="210">
        <f t="shared" si="113"/>
        <v>37886</v>
      </c>
      <c r="Q873" s="210">
        <f t="shared" ca="1" si="114"/>
        <v>44376</v>
      </c>
      <c r="R873" s="284">
        <f t="shared" ca="1" si="115"/>
        <v>17</v>
      </c>
      <c r="S873" s="203">
        <v>1639900395231</v>
      </c>
      <c r="T873" s="207" t="s">
        <v>1766</v>
      </c>
      <c r="U873" s="207" t="s">
        <v>1766</v>
      </c>
      <c r="V873" s="207"/>
      <c r="X873" s="199">
        <v>1</v>
      </c>
    </row>
    <row r="874" spans="1:25" s="199" customFormat="1" x14ac:dyDescent="0.3">
      <c r="A874" s="207">
        <v>873</v>
      </c>
      <c r="B874" s="207">
        <v>6</v>
      </c>
      <c r="C874" s="207">
        <v>4</v>
      </c>
      <c r="D874" s="207">
        <v>13</v>
      </c>
      <c r="E874" s="207">
        <v>19372</v>
      </c>
      <c r="F874" s="208" t="str">
        <f t="shared" ca="1" si="109"/>
        <v>นาย</v>
      </c>
      <c r="G874" s="208" t="s">
        <v>4558</v>
      </c>
      <c r="H874" s="208" t="s">
        <v>4436</v>
      </c>
      <c r="I874" s="208" t="str">
        <f t="shared" ca="1" si="110"/>
        <v>นายเจษฎาภรณ์  แข็งแรง</v>
      </c>
      <c r="J874" s="208" t="str">
        <f t="shared" si="111"/>
        <v>Mr.Chetsadaphon  Khaengraeng</v>
      </c>
      <c r="K874" s="207" t="str">
        <f t="shared" si="112"/>
        <v>Mr.</v>
      </c>
      <c r="L874" s="208" t="s">
        <v>4785</v>
      </c>
      <c r="M874" s="208" t="s">
        <v>5035</v>
      </c>
      <c r="N874" s="207">
        <v>1</v>
      </c>
      <c r="O874" s="231">
        <v>236135</v>
      </c>
      <c r="P874" s="210">
        <f t="shared" si="113"/>
        <v>37808</v>
      </c>
      <c r="Q874" s="210">
        <f t="shared" ca="1" si="114"/>
        <v>44376</v>
      </c>
      <c r="R874" s="284">
        <f t="shared" ca="1" si="115"/>
        <v>17</v>
      </c>
      <c r="S874" s="203">
        <v>1439900504342</v>
      </c>
      <c r="T874" s="207" t="s">
        <v>1766</v>
      </c>
      <c r="U874" s="207" t="s">
        <v>1766</v>
      </c>
      <c r="V874" s="207"/>
      <c r="X874" s="199">
        <v>1</v>
      </c>
    </row>
    <row r="875" spans="1:25" s="199" customFormat="1" x14ac:dyDescent="0.3">
      <c r="A875" s="207">
        <v>874</v>
      </c>
      <c r="B875" s="207">
        <v>6</v>
      </c>
      <c r="C875" s="207">
        <v>4</v>
      </c>
      <c r="D875" s="207">
        <v>14</v>
      </c>
      <c r="E875" s="207">
        <v>19373</v>
      </c>
      <c r="F875" s="208" t="str">
        <f t="shared" ca="1" si="109"/>
        <v>นาย</v>
      </c>
      <c r="G875" s="208" t="s">
        <v>4140</v>
      </c>
      <c r="H875" s="208" t="s">
        <v>4429</v>
      </c>
      <c r="I875" s="208" t="str">
        <f t="shared" ca="1" si="110"/>
        <v>นายตะวัน  พันพิงค์</v>
      </c>
      <c r="J875" s="208" t="str">
        <f t="shared" si="111"/>
        <v>Mr.Tawan  Phanphing</v>
      </c>
      <c r="K875" s="207" t="str">
        <f t="shared" si="112"/>
        <v>Mr.</v>
      </c>
      <c r="L875" s="208" t="s">
        <v>4717</v>
      </c>
      <c r="M875" s="208" t="s">
        <v>5036</v>
      </c>
      <c r="N875" s="207">
        <v>1</v>
      </c>
      <c r="O875" s="231">
        <v>236249</v>
      </c>
      <c r="P875" s="210">
        <f t="shared" si="113"/>
        <v>37922</v>
      </c>
      <c r="Q875" s="210">
        <f t="shared" ca="1" si="114"/>
        <v>44376</v>
      </c>
      <c r="R875" s="284">
        <f t="shared" ca="1" si="115"/>
        <v>17</v>
      </c>
      <c r="S875" s="203">
        <v>1710700093836</v>
      </c>
      <c r="T875" s="207" t="s">
        <v>1766</v>
      </c>
      <c r="U875" s="207" t="s">
        <v>1766</v>
      </c>
      <c r="V875" s="207"/>
      <c r="X875" s="199">
        <v>1</v>
      </c>
    </row>
    <row r="876" spans="1:25" s="199" customFormat="1" x14ac:dyDescent="0.3">
      <c r="A876" s="207">
        <v>875</v>
      </c>
      <c r="B876" s="207">
        <v>6</v>
      </c>
      <c r="C876" s="207">
        <v>4</v>
      </c>
      <c r="D876" s="207">
        <v>15</v>
      </c>
      <c r="E876" s="207">
        <v>19374</v>
      </c>
      <c r="F876" s="208" t="str">
        <f t="shared" ca="1" si="109"/>
        <v>นาย</v>
      </c>
      <c r="G876" s="208" t="s">
        <v>4451</v>
      </c>
      <c r="H876" s="208" t="s">
        <v>4433</v>
      </c>
      <c r="I876" s="208" t="str">
        <f t="shared" ca="1" si="110"/>
        <v>นายทัพฟ้า  แสงกล้า</v>
      </c>
      <c r="J876" s="208" t="str">
        <f t="shared" si="111"/>
        <v>Mr.Thapfa  Saengkla</v>
      </c>
      <c r="K876" s="207" t="str">
        <f t="shared" si="112"/>
        <v>Mr.</v>
      </c>
      <c r="L876" s="208" t="s">
        <v>4786</v>
      </c>
      <c r="M876" s="208" t="s">
        <v>5037</v>
      </c>
      <c r="N876" s="207">
        <v>1</v>
      </c>
      <c r="O876" s="231">
        <v>235673</v>
      </c>
      <c r="P876" s="210">
        <f t="shared" si="113"/>
        <v>37346</v>
      </c>
      <c r="Q876" s="210">
        <f t="shared" ca="1" si="114"/>
        <v>44376</v>
      </c>
      <c r="R876" s="284">
        <f t="shared" ca="1" si="115"/>
        <v>19</v>
      </c>
      <c r="S876" s="203">
        <v>1348900068470</v>
      </c>
      <c r="T876" s="207" t="s">
        <v>1766</v>
      </c>
      <c r="U876" s="207" t="s">
        <v>1766</v>
      </c>
      <c r="V876" s="207"/>
      <c r="X876" s="199">
        <v>1</v>
      </c>
    </row>
    <row r="877" spans="1:25" s="199" customFormat="1" x14ac:dyDescent="0.3">
      <c r="A877" s="207">
        <v>876</v>
      </c>
      <c r="B877" s="207">
        <v>6</v>
      </c>
      <c r="C877" s="207">
        <v>4</v>
      </c>
      <c r="D877" s="207">
        <v>16</v>
      </c>
      <c r="E877" s="207">
        <v>19375</v>
      </c>
      <c r="F877" s="208" t="str">
        <f t="shared" ca="1" si="109"/>
        <v>นาย</v>
      </c>
      <c r="G877" s="208" t="s">
        <v>4452</v>
      </c>
      <c r="H877" s="208" t="s">
        <v>4425</v>
      </c>
      <c r="I877" s="208" t="str">
        <f t="shared" ca="1" si="110"/>
        <v>นายธิติวุฒิ  ฉูดสูงเนิน</v>
      </c>
      <c r="J877" s="208" t="str">
        <f t="shared" si="111"/>
        <v>Mr.Thitiwut  Chutsungnoen</v>
      </c>
      <c r="K877" s="207" t="str">
        <f t="shared" si="112"/>
        <v>Mr.</v>
      </c>
      <c r="L877" s="208" t="s">
        <v>4787</v>
      </c>
      <c r="M877" s="208" t="s">
        <v>5038</v>
      </c>
      <c r="N877" s="207">
        <v>1</v>
      </c>
      <c r="O877" s="231">
        <v>236402</v>
      </c>
      <c r="P877" s="210">
        <f t="shared" si="113"/>
        <v>38076</v>
      </c>
      <c r="Q877" s="210">
        <f t="shared" ca="1" si="114"/>
        <v>44376</v>
      </c>
      <c r="R877" s="284">
        <f t="shared" ca="1" si="115"/>
        <v>17</v>
      </c>
      <c r="S877" s="203">
        <v>1179900452108</v>
      </c>
      <c r="T877" s="207" t="s">
        <v>1766</v>
      </c>
      <c r="U877" s="207" t="s">
        <v>1766</v>
      </c>
      <c r="V877" s="207"/>
      <c r="X877" s="199">
        <v>1</v>
      </c>
    </row>
    <row r="878" spans="1:25" s="199" customFormat="1" x14ac:dyDescent="0.3">
      <c r="A878" s="207">
        <v>877</v>
      </c>
      <c r="B878" s="207">
        <v>6</v>
      </c>
      <c r="C878" s="207">
        <v>4</v>
      </c>
      <c r="D878" s="207">
        <v>17</v>
      </c>
      <c r="E878" s="207">
        <v>19376</v>
      </c>
      <c r="F878" s="208" t="str">
        <f t="shared" ca="1" si="109"/>
        <v>นาย</v>
      </c>
      <c r="G878" s="208" t="s">
        <v>4453</v>
      </c>
      <c r="H878" s="208" t="s">
        <v>4434</v>
      </c>
      <c r="I878" s="208" t="str">
        <f t="shared" ca="1" si="110"/>
        <v>นายธีรวุฒิ  กลึงโพธิ์</v>
      </c>
      <c r="J878" s="208" t="str">
        <f t="shared" si="111"/>
        <v>Mr.Thirawut  Kluengpho</v>
      </c>
      <c r="K878" s="207" t="str">
        <f t="shared" si="112"/>
        <v>Mr.</v>
      </c>
      <c r="L878" s="208" t="s">
        <v>4788</v>
      </c>
      <c r="M878" s="208" t="s">
        <v>5039</v>
      </c>
      <c r="N878" s="207">
        <v>1</v>
      </c>
      <c r="O878" s="231">
        <v>235831</v>
      </c>
      <c r="P878" s="210">
        <f t="shared" si="113"/>
        <v>37504</v>
      </c>
      <c r="Q878" s="210">
        <f t="shared" ca="1" si="114"/>
        <v>44376</v>
      </c>
      <c r="R878" s="284">
        <f t="shared" ca="1" si="115"/>
        <v>18</v>
      </c>
      <c r="S878" s="203">
        <v>1100501615102</v>
      </c>
      <c r="T878" s="207" t="s">
        <v>1766</v>
      </c>
      <c r="U878" s="207" t="s">
        <v>1766</v>
      </c>
      <c r="V878" s="207"/>
      <c r="X878" s="199">
        <v>1</v>
      </c>
    </row>
    <row r="879" spans="1:25" s="199" customFormat="1" x14ac:dyDescent="0.3">
      <c r="A879" s="207">
        <v>878</v>
      </c>
      <c r="B879" s="207">
        <v>6</v>
      </c>
      <c r="C879" s="207">
        <v>4</v>
      </c>
      <c r="D879" s="207">
        <v>18</v>
      </c>
      <c r="E879" s="207">
        <v>19377</v>
      </c>
      <c r="F879" s="208" t="str">
        <f t="shared" ca="1" si="109"/>
        <v>นาย</v>
      </c>
      <c r="G879" s="208" t="s">
        <v>4454</v>
      </c>
      <c r="H879" s="208" t="s">
        <v>4508</v>
      </c>
      <c r="I879" s="208" t="str">
        <f t="shared" ca="1" si="110"/>
        <v>นายนัฐพงษ์  เย็นสม</v>
      </c>
      <c r="J879" s="208" t="str">
        <f t="shared" si="111"/>
        <v>Mr.Natphong  Yensom</v>
      </c>
      <c r="K879" s="207" t="str">
        <f t="shared" si="112"/>
        <v>Mr.</v>
      </c>
      <c r="L879" s="208" t="s">
        <v>4789</v>
      </c>
      <c r="M879" s="208" t="s">
        <v>5040</v>
      </c>
      <c r="N879" s="207">
        <v>1</v>
      </c>
      <c r="O879" s="231">
        <v>236177</v>
      </c>
      <c r="P879" s="210">
        <f t="shared" si="113"/>
        <v>37850</v>
      </c>
      <c r="Q879" s="210">
        <f t="shared" ca="1" si="114"/>
        <v>44376</v>
      </c>
      <c r="R879" s="284">
        <f t="shared" ca="1" si="115"/>
        <v>17</v>
      </c>
      <c r="S879" s="203">
        <v>1279500010328</v>
      </c>
      <c r="T879" s="207" t="s">
        <v>1766</v>
      </c>
      <c r="U879" s="207" t="s">
        <v>1766</v>
      </c>
      <c r="V879" s="207"/>
      <c r="X879" s="199">
        <v>1</v>
      </c>
    </row>
    <row r="880" spans="1:25" s="199" customFormat="1" x14ac:dyDescent="0.3">
      <c r="A880" s="207">
        <v>879</v>
      </c>
      <c r="B880" s="207">
        <v>6</v>
      </c>
      <c r="C880" s="207">
        <v>4</v>
      </c>
      <c r="D880" s="207">
        <v>19</v>
      </c>
      <c r="E880" s="207">
        <v>19378</v>
      </c>
      <c r="F880" s="208" t="str">
        <f t="shared" ca="1" si="109"/>
        <v>นาย</v>
      </c>
      <c r="G880" s="208" t="s">
        <v>10</v>
      </c>
      <c r="H880" s="208" t="s">
        <v>4427</v>
      </c>
      <c r="I880" s="208" t="str">
        <f t="shared" ca="1" si="110"/>
        <v>นายณัฐวุฒิ  ทองเนียม</v>
      </c>
      <c r="J880" s="208" t="str">
        <f t="shared" si="111"/>
        <v>Mr.Natthawut  Thongniam</v>
      </c>
      <c r="K880" s="207" t="str">
        <f t="shared" si="112"/>
        <v>Mr.</v>
      </c>
      <c r="L880" s="208" t="s">
        <v>333</v>
      </c>
      <c r="M880" s="208" t="s">
        <v>5041</v>
      </c>
      <c r="N880" s="207">
        <v>1</v>
      </c>
      <c r="O880" s="231">
        <v>236124</v>
      </c>
      <c r="P880" s="210">
        <f t="shared" si="113"/>
        <v>37797</v>
      </c>
      <c r="Q880" s="210">
        <f t="shared" ca="1" si="114"/>
        <v>44376</v>
      </c>
      <c r="R880" s="284">
        <f t="shared" ca="1" si="115"/>
        <v>18</v>
      </c>
      <c r="S880" s="203">
        <v>1609900603756</v>
      </c>
      <c r="T880" s="207" t="s">
        <v>1766</v>
      </c>
      <c r="U880" s="207" t="s">
        <v>1766</v>
      </c>
      <c r="V880" s="207"/>
      <c r="X880" s="199">
        <v>1</v>
      </c>
    </row>
    <row r="881" spans="1:25" s="199" customFormat="1" x14ac:dyDescent="0.3">
      <c r="A881" s="207">
        <v>880</v>
      </c>
      <c r="B881" s="207">
        <v>6</v>
      </c>
      <c r="C881" s="207">
        <v>4</v>
      </c>
      <c r="D881" s="207">
        <v>20</v>
      </c>
      <c r="E881" s="207">
        <v>19379</v>
      </c>
      <c r="F881" s="208" t="str">
        <f t="shared" ca="1" si="109"/>
        <v>นาย</v>
      </c>
      <c r="G881" s="208" t="s">
        <v>4559</v>
      </c>
      <c r="H881" s="208" t="s">
        <v>4423</v>
      </c>
      <c r="I881" s="208" t="str">
        <f t="shared" ca="1" si="110"/>
        <v>นายปพน  คงแก้ว</v>
      </c>
      <c r="J881" s="208" t="str">
        <f t="shared" si="111"/>
        <v>Mr.Papon  Khongkaeo</v>
      </c>
      <c r="K881" s="207" t="str">
        <f t="shared" si="112"/>
        <v>Mr.</v>
      </c>
      <c r="L881" s="208" t="s">
        <v>4790</v>
      </c>
      <c r="M881" s="208" t="s">
        <v>5042</v>
      </c>
      <c r="N881" s="207">
        <v>1</v>
      </c>
      <c r="O881" s="231">
        <v>236332</v>
      </c>
      <c r="P881" s="210">
        <f t="shared" si="113"/>
        <v>38005</v>
      </c>
      <c r="Q881" s="210">
        <f t="shared" ca="1" si="114"/>
        <v>44376</v>
      </c>
      <c r="R881" s="284">
        <f t="shared" ca="1" si="115"/>
        <v>17</v>
      </c>
      <c r="S881" s="203">
        <v>1660601185377</v>
      </c>
      <c r="T881" s="207" t="s">
        <v>1766</v>
      </c>
      <c r="U881" s="207" t="s">
        <v>1766</v>
      </c>
      <c r="V881" s="207"/>
      <c r="X881" s="199">
        <v>1</v>
      </c>
    </row>
    <row r="882" spans="1:25" s="199" customFormat="1" x14ac:dyDescent="0.3">
      <c r="A882" s="207">
        <v>881</v>
      </c>
      <c r="B882" s="207">
        <v>6</v>
      </c>
      <c r="C882" s="207">
        <v>4</v>
      </c>
      <c r="D882" s="207">
        <v>21</v>
      </c>
      <c r="E882" s="207">
        <v>19380</v>
      </c>
      <c r="F882" s="208" t="str">
        <f t="shared" ca="1" si="109"/>
        <v>นาย</v>
      </c>
      <c r="G882" s="208" t="s">
        <v>1850</v>
      </c>
      <c r="H882" s="208" t="s">
        <v>4430</v>
      </c>
      <c r="I882" s="208" t="str">
        <f t="shared" ca="1" si="110"/>
        <v>นายปรเมศ  บูรณะ</v>
      </c>
      <c r="J882" s="208" t="str">
        <f t="shared" si="111"/>
        <v>Mr.Poramet  Burana</v>
      </c>
      <c r="K882" s="207" t="str">
        <f t="shared" si="112"/>
        <v>Mr.</v>
      </c>
      <c r="L882" s="208" t="s">
        <v>1706</v>
      </c>
      <c r="M882" s="208" t="s">
        <v>5043</v>
      </c>
      <c r="N882" s="207">
        <v>1</v>
      </c>
      <c r="O882" s="231">
        <v>236516</v>
      </c>
      <c r="P882" s="210">
        <f t="shared" si="113"/>
        <v>38190</v>
      </c>
      <c r="Q882" s="210">
        <f t="shared" ca="1" si="114"/>
        <v>44376</v>
      </c>
      <c r="R882" s="284">
        <f t="shared" ca="1" si="115"/>
        <v>16</v>
      </c>
      <c r="S882" s="203">
        <v>1139600264969</v>
      </c>
      <c r="T882" s="207" t="s">
        <v>1766</v>
      </c>
      <c r="U882" s="207" t="s">
        <v>1766</v>
      </c>
      <c r="V882" s="207"/>
      <c r="X882" s="199">
        <v>1</v>
      </c>
    </row>
    <row r="883" spans="1:25" x14ac:dyDescent="0.3">
      <c r="A883" s="207">
        <v>882</v>
      </c>
      <c r="B883" s="207">
        <v>6</v>
      </c>
      <c r="C883" s="207">
        <v>4</v>
      </c>
      <c r="D883" s="207">
        <v>22</v>
      </c>
      <c r="E883" s="207">
        <v>19382</v>
      </c>
      <c r="F883" s="208" t="str">
        <f t="shared" ca="1" si="109"/>
        <v>นาย</v>
      </c>
      <c r="G883" s="208" t="s">
        <v>4455</v>
      </c>
      <c r="H883" s="208" t="s">
        <v>4428</v>
      </c>
      <c r="I883" s="208" t="str">
        <f t="shared" ca="1" si="110"/>
        <v>นายวรรัก  ศิริจันทร์</v>
      </c>
      <c r="J883" s="208" t="str">
        <f t="shared" si="111"/>
        <v>Mr.Worarak  Sirichan</v>
      </c>
      <c r="K883" s="207" t="str">
        <f t="shared" si="112"/>
        <v>Mr.</v>
      </c>
      <c r="L883" s="208" t="s">
        <v>4791</v>
      </c>
      <c r="M883" s="208" t="s">
        <v>5044</v>
      </c>
      <c r="N883" s="207">
        <v>1</v>
      </c>
      <c r="O883" s="231">
        <v>236304</v>
      </c>
      <c r="P883" s="210">
        <f t="shared" si="113"/>
        <v>37977</v>
      </c>
      <c r="Q883" s="210">
        <f t="shared" ca="1" si="114"/>
        <v>44376</v>
      </c>
      <c r="R883" s="284">
        <f t="shared" ca="1" si="115"/>
        <v>17</v>
      </c>
      <c r="S883" s="203">
        <v>1104300693843</v>
      </c>
      <c r="T883" s="207" t="s">
        <v>1766</v>
      </c>
      <c r="U883" s="207" t="s">
        <v>1766</v>
      </c>
      <c r="W883" s="199"/>
      <c r="X883" s="199">
        <v>1</v>
      </c>
      <c r="Y883" s="199"/>
    </row>
    <row r="884" spans="1:25" s="199" customFormat="1" x14ac:dyDescent="0.3">
      <c r="A884" s="207">
        <v>883</v>
      </c>
      <c r="B884" s="207">
        <v>6</v>
      </c>
      <c r="C884" s="207">
        <v>4</v>
      </c>
      <c r="D884" s="207">
        <v>23</v>
      </c>
      <c r="E884" s="207">
        <v>19383</v>
      </c>
      <c r="F884" s="208" t="str">
        <f t="shared" ca="1" si="109"/>
        <v>นาย</v>
      </c>
      <c r="G884" s="208" t="s">
        <v>4456</v>
      </c>
      <c r="H884" s="208" t="s">
        <v>4435</v>
      </c>
      <c r="I884" s="208" t="str">
        <f t="shared" ca="1" si="110"/>
        <v>นายวายุภัทร  ลากุล</v>
      </c>
      <c r="J884" s="208" t="str">
        <f t="shared" si="111"/>
        <v>Mr.Wayuphat  Lakun</v>
      </c>
      <c r="K884" s="207" t="str">
        <f t="shared" si="112"/>
        <v>Mr.</v>
      </c>
      <c r="L884" s="208" t="s">
        <v>4792</v>
      </c>
      <c r="M884" s="208" t="s">
        <v>5045</v>
      </c>
      <c r="N884" s="207">
        <v>1</v>
      </c>
      <c r="O884" s="231">
        <v>236004</v>
      </c>
      <c r="P884" s="210">
        <f t="shared" si="113"/>
        <v>37677</v>
      </c>
      <c r="Q884" s="210">
        <f t="shared" ca="1" si="114"/>
        <v>44376</v>
      </c>
      <c r="R884" s="284">
        <f t="shared" ca="1" si="115"/>
        <v>18</v>
      </c>
      <c r="S884" s="203">
        <v>1729900625406</v>
      </c>
      <c r="T884" s="207" t="s">
        <v>1766</v>
      </c>
      <c r="U884" s="207" t="s">
        <v>1766</v>
      </c>
      <c r="V884" s="207"/>
      <c r="X884" s="199">
        <v>1</v>
      </c>
    </row>
    <row r="885" spans="1:25" s="199" customFormat="1" x14ac:dyDescent="0.3">
      <c r="A885" s="207">
        <v>884</v>
      </c>
      <c r="B885" s="207">
        <v>6</v>
      </c>
      <c r="C885" s="207">
        <v>4</v>
      </c>
      <c r="D885" s="207">
        <v>24</v>
      </c>
      <c r="E885" s="207">
        <v>19385</v>
      </c>
      <c r="F885" s="208" t="str">
        <f t="shared" ca="1" si="109"/>
        <v>นาย</v>
      </c>
      <c r="G885" s="208" t="s">
        <v>4458</v>
      </c>
      <c r="H885" s="208" t="s">
        <v>4431</v>
      </c>
      <c r="I885" s="208" t="str">
        <f t="shared" ca="1" si="110"/>
        <v>นายสมบัติ  ฐานเจริญ</v>
      </c>
      <c r="J885" s="208" t="str">
        <f t="shared" si="111"/>
        <v>Mr.Sombat  Thancharoen</v>
      </c>
      <c r="K885" s="207" t="str">
        <f t="shared" si="112"/>
        <v>Mr.</v>
      </c>
      <c r="L885" s="208" t="s">
        <v>4793</v>
      </c>
      <c r="M885" s="208" t="s">
        <v>5046</v>
      </c>
      <c r="N885" s="207">
        <v>1</v>
      </c>
      <c r="O885" s="231">
        <v>236207</v>
      </c>
      <c r="P885" s="210">
        <f t="shared" si="113"/>
        <v>37880</v>
      </c>
      <c r="Q885" s="210">
        <f t="shared" ca="1" si="114"/>
        <v>44376</v>
      </c>
      <c r="R885" s="284">
        <f t="shared" ca="1" si="115"/>
        <v>17</v>
      </c>
      <c r="S885" s="203">
        <v>1601101387575</v>
      </c>
      <c r="T885" s="207" t="s">
        <v>1766</v>
      </c>
      <c r="U885" s="207" t="s">
        <v>1766</v>
      </c>
      <c r="V885" s="207"/>
      <c r="X885" s="199">
        <v>1</v>
      </c>
    </row>
    <row r="886" spans="1:25" s="199" customFormat="1" x14ac:dyDescent="0.3">
      <c r="A886" s="207">
        <v>885</v>
      </c>
      <c r="B886" s="207">
        <v>6</v>
      </c>
      <c r="C886" s="207">
        <v>4</v>
      </c>
      <c r="D886" s="207">
        <v>25</v>
      </c>
      <c r="E886" s="207">
        <v>19386</v>
      </c>
      <c r="F886" s="208" t="str">
        <f t="shared" ca="1" si="109"/>
        <v>นาย</v>
      </c>
      <c r="G886" s="208" t="s">
        <v>4045</v>
      </c>
      <c r="H886" s="208" t="s">
        <v>4432</v>
      </c>
      <c r="I886" s="208" t="str">
        <f t="shared" ca="1" si="110"/>
        <v>นายสราวุฒิ  สุขแก่น</v>
      </c>
      <c r="J886" s="208" t="str">
        <f t="shared" si="111"/>
        <v>Mr.Sarawut  Sukkaen</v>
      </c>
      <c r="K886" s="207" t="str">
        <f t="shared" si="112"/>
        <v>Mr.</v>
      </c>
      <c r="L886" s="208" t="s">
        <v>1929</v>
      </c>
      <c r="M886" s="208" t="s">
        <v>5047</v>
      </c>
      <c r="N886" s="207">
        <v>1</v>
      </c>
      <c r="O886" s="231">
        <v>236355</v>
      </c>
      <c r="P886" s="210">
        <f t="shared" si="113"/>
        <v>38028</v>
      </c>
      <c r="Q886" s="210">
        <f t="shared" ca="1" si="114"/>
        <v>44376</v>
      </c>
      <c r="R886" s="284">
        <f t="shared" ca="1" si="115"/>
        <v>17</v>
      </c>
      <c r="S886" s="203">
        <v>1609900687682</v>
      </c>
      <c r="T886" s="207" t="s">
        <v>1766</v>
      </c>
      <c r="U886" s="207" t="s">
        <v>1766</v>
      </c>
      <c r="V886" s="207"/>
      <c r="X886" s="199">
        <v>1</v>
      </c>
    </row>
    <row r="887" spans="1:25" s="199" customFormat="1" x14ac:dyDescent="0.3">
      <c r="A887" s="207">
        <v>886</v>
      </c>
      <c r="B887" s="207">
        <v>6</v>
      </c>
      <c r="C887" s="207">
        <v>4</v>
      </c>
      <c r="D887" s="207">
        <v>26</v>
      </c>
      <c r="E887" s="207">
        <v>19387</v>
      </c>
      <c r="F887" s="208" t="str">
        <f t="shared" ca="1" si="109"/>
        <v>นาย</v>
      </c>
      <c r="G887" s="208" t="s">
        <v>4507</v>
      </c>
      <c r="H887" s="208" t="s">
        <v>400</v>
      </c>
      <c r="I887" s="208" t="str">
        <f t="shared" ca="1" si="110"/>
        <v>นายเสฏฐวุฒิ  มงคล</v>
      </c>
      <c r="J887" s="208" t="str">
        <f t="shared" si="111"/>
        <v>Mr.Setthawut  Mongkhon</v>
      </c>
      <c r="K887" s="207" t="str">
        <f t="shared" si="112"/>
        <v>Mr.</v>
      </c>
      <c r="L887" s="208" t="s">
        <v>4794</v>
      </c>
      <c r="M887" s="208" t="s">
        <v>1709</v>
      </c>
      <c r="N887" s="207">
        <v>1</v>
      </c>
      <c r="O887" s="231">
        <v>236124</v>
      </c>
      <c r="P887" s="210">
        <f t="shared" si="113"/>
        <v>37797</v>
      </c>
      <c r="Q887" s="210">
        <f t="shared" ca="1" si="114"/>
        <v>44376</v>
      </c>
      <c r="R887" s="284">
        <f t="shared" ca="1" si="115"/>
        <v>18</v>
      </c>
      <c r="S887" s="203">
        <v>1103703632361</v>
      </c>
      <c r="T887" s="207" t="s">
        <v>1766</v>
      </c>
      <c r="U887" s="207" t="s">
        <v>1766</v>
      </c>
      <c r="V887" s="207"/>
      <c r="X887" s="199">
        <v>1</v>
      </c>
    </row>
    <row r="888" spans="1:25" s="199" customFormat="1" x14ac:dyDescent="0.3">
      <c r="A888" s="207">
        <v>887</v>
      </c>
      <c r="B888" s="207">
        <v>6</v>
      </c>
      <c r="C888" s="207">
        <v>4</v>
      </c>
      <c r="D888" s="207">
        <v>27</v>
      </c>
      <c r="E888" s="207">
        <v>19430</v>
      </c>
      <c r="F888" s="208" t="str">
        <f t="shared" ca="1" si="109"/>
        <v>นาย</v>
      </c>
      <c r="G888" s="208" t="s">
        <v>4225</v>
      </c>
      <c r="H888" s="208" t="s">
        <v>3792</v>
      </c>
      <c r="I888" s="208" t="str">
        <f t="shared" ca="1" si="110"/>
        <v>นายวุฒิชัย  น้อยกลัด</v>
      </c>
      <c r="J888" s="208" t="str">
        <f t="shared" si="111"/>
        <v>Mr.Wutthichai  Noiklad</v>
      </c>
      <c r="K888" s="207" t="str">
        <f t="shared" si="112"/>
        <v>Mr.</v>
      </c>
      <c r="L888" s="208" t="s">
        <v>4748</v>
      </c>
      <c r="M888" s="208" t="s">
        <v>5236</v>
      </c>
      <c r="N888" s="207">
        <v>1</v>
      </c>
      <c r="O888" s="231">
        <v>236379</v>
      </c>
      <c r="P888" s="210">
        <f t="shared" si="113"/>
        <v>38053</v>
      </c>
      <c r="Q888" s="210">
        <f t="shared" ca="1" si="114"/>
        <v>44376</v>
      </c>
      <c r="R888" s="284">
        <f t="shared" ca="1" si="115"/>
        <v>17</v>
      </c>
      <c r="S888" s="203">
        <v>1609900689375</v>
      </c>
      <c r="T888" s="207" t="s">
        <v>1766</v>
      </c>
      <c r="U888" s="207" t="s">
        <v>1766</v>
      </c>
      <c r="V888" s="207"/>
      <c r="X888" s="199">
        <v>1</v>
      </c>
    </row>
    <row r="889" spans="1:25" x14ac:dyDescent="0.3">
      <c r="A889" s="207">
        <v>888</v>
      </c>
      <c r="B889" s="207">
        <v>6</v>
      </c>
      <c r="C889" s="207">
        <v>4</v>
      </c>
      <c r="D889" s="207">
        <v>28</v>
      </c>
      <c r="E889" s="207">
        <v>19725</v>
      </c>
      <c r="F889" s="208" t="s">
        <v>436</v>
      </c>
      <c r="G889" s="208" t="s">
        <v>3822</v>
      </c>
      <c r="H889" s="208" t="s">
        <v>6495</v>
      </c>
      <c r="I889" s="208" t="str">
        <f t="shared" si="110"/>
        <v>นายพงศธร  จันทะลัย</v>
      </c>
      <c r="J889" s="208" t="str">
        <f t="shared" si="111"/>
        <v>Mr.Phongsathorn  Jantalai</v>
      </c>
      <c r="K889" s="207" t="str">
        <f t="shared" si="112"/>
        <v>Mr.</v>
      </c>
      <c r="L889" s="208" t="s">
        <v>5894</v>
      </c>
      <c r="M889" s="208" t="s">
        <v>6496</v>
      </c>
      <c r="N889" s="207">
        <v>1</v>
      </c>
      <c r="O889" s="231">
        <v>235982</v>
      </c>
      <c r="P889" s="210">
        <f t="shared" ref="P889" si="118">DATE(YEAR(O889)-543,MONTH(O889),DAY(O889))</f>
        <v>37655</v>
      </c>
      <c r="Q889" s="210">
        <f t="shared" ca="1" si="114"/>
        <v>44376</v>
      </c>
      <c r="R889" s="284">
        <f t="shared" ref="R889" ca="1" si="119">DATEDIF(P889,Q889,"Y")</f>
        <v>18</v>
      </c>
      <c r="S889" s="203">
        <v>1139600242531</v>
      </c>
      <c r="T889" s="207" t="s">
        <v>1766</v>
      </c>
      <c r="U889" s="207" t="s">
        <v>1766</v>
      </c>
      <c r="X889" s="199">
        <v>1</v>
      </c>
    </row>
  </sheetData>
  <sortState ref="A2:Y793">
    <sortCondition ref="B440:B580"/>
    <sortCondition ref="C440:C580"/>
    <sortCondition ref="N440:N580"/>
    <sortCondition ref="E440:E580"/>
  </sortState>
  <conditionalFormatting sqref="E989:E1048576">
    <cfRule type="cellIs" dxfId="76" priority="43" operator="greaterThan">
      <formula>$V$1</formula>
    </cfRule>
  </conditionalFormatting>
  <conditionalFormatting sqref="O989:O1048576">
    <cfRule type="duplicateValues" dxfId="75" priority="15"/>
  </conditionalFormatting>
  <conditionalFormatting sqref="S352:S438 S748:S779 S781:S866 S125 S699:S746 S869:S889 S440:S697 S167:S350">
    <cfRule type="cellIs" dxfId="74" priority="14" operator="equal">
      <formula>$Z$182</formula>
    </cfRule>
  </conditionalFormatting>
  <conditionalFormatting sqref="S989:S1048576">
    <cfRule type="duplicateValues" dxfId="73" priority="3834"/>
  </conditionalFormatting>
  <conditionalFormatting sqref="E1:E461 E653:E1048576">
    <cfRule type="containsBlanks" dxfId="72" priority="12">
      <formula>LEN(TRIM(E1))=0</formula>
    </cfRule>
  </conditionalFormatting>
  <conditionalFormatting sqref="S653:S889 S125 S167:S465">
    <cfRule type="duplicateValues" dxfId="71" priority="4124"/>
  </conditionalFormatting>
  <conditionalFormatting sqref="S479">
    <cfRule type="duplicateValues" dxfId="70" priority="8"/>
  </conditionalFormatting>
  <conditionalFormatting sqref="S564">
    <cfRule type="duplicateValues" dxfId="69" priority="6"/>
  </conditionalFormatting>
  <conditionalFormatting sqref="S466:S478 S480:S563 S609:S652 S565:S607">
    <cfRule type="duplicateValues" dxfId="68" priority="4150"/>
  </conditionalFormatting>
  <conditionalFormatting sqref="S608">
    <cfRule type="duplicateValues" dxfId="67" priority="2"/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  <pageSetUpPr fitToPage="1"/>
  </sheetPr>
  <dimension ref="A1:S55"/>
  <sheetViews>
    <sheetView zoomScale="80" zoomScaleNormal="80" workbookViewId="0">
      <selection activeCell="A17" sqref="A17:R17"/>
    </sheetView>
  </sheetViews>
  <sheetFormatPr defaultColWidth="0" defaultRowHeight="18.75" customHeight="1" x14ac:dyDescent="0.3"/>
  <cols>
    <col min="1" max="1" width="3" style="40" bestFit="1" customWidth="1"/>
    <col min="2" max="2" width="9" style="40" customWidth="1"/>
    <col min="3" max="3" width="23.125" style="40" bestFit="1" customWidth="1"/>
    <col min="4" max="4" width="21.25" style="40" customWidth="1"/>
    <col min="5" max="5" width="5.75" style="96" bestFit="1" customWidth="1"/>
    <col min="6" max="14" width="3.125" style="40" customWidth="1"/>
    <col min="15" max="16" width="3.125" style="40" hidden="1" customWidth="1"/>
    <col min="17" max="18" width="3.125" style="40" customWidth="1"/>
    <col min="19" max="19" width="1.875" style="40" bestFit="1" customWidth="1"/>
    <col min="20" max="16384" width="0" style="40" hidden="1"/>
  </cols>
  <sheetData>
    <row r="1" spans="1:19" ht="18.75" customHeight="1" x14ac:dyDescent="0.3">
      <c r="A1" s="339" t="s">
        <v>351</v>
      </c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53"/>
    </row>
    <row r="2" spans="1:19" ht="16.5" customHeight="1" x14ac:dyDescent="0.3">
      <c r="A2" s="339" t="s">
        <v>5267</v>
      </c>
      <c r="B2" s="339"/>
      <c r="C2" s="339"/>
      <c r="D2" s="339"/>
      <c r="E2" s="339"/>
      <c r="F2" s="339"/>
      <c r="G2" s="339"/>
      <c r="H2" s="339"/>
      <c r="I2" s="339"/>
      <c r="J2" s="339"/>
      <c r="K2" s="339"/>
      <c r="L2" s="339"/>
      <c r="M2" s="339"/>
      <c r="N2" s="339"/>
      <c r="O2" s="339"/>
      <c r="P2" s="339"/>
      <c r="Q2" s="339"/>
      <c r="R2" s="339"/>
      <c r="S2" s="53"/>
    </row>
    <row r="3" spans="1:19" ht="19.5" thickBot="1" x14ac:dyDescent="0.35">
      <c r="A3" s="340" t="s">
        <v>5805</v>
      </c>
      <c r="B3" s="341"/>
      <c r="C3" s="341"/>
      <c r="D3" s="341"/>
      <c r="E3" s="341"/>
      <c r="F3" s="341"/>
      <c r="G3" s="341"/>
      <c r="H3" s="341"/>
      <c r="I3" s="341"/>
      <c r="J3" s="341"/>
      <c r="K3" s="341"/>
      <c r="L3" s="341"/>
      <c r="M3" s="341"/>
      <c r="N3" s="341"/>
      <c r="O3" s="341"/>
      <c r="P3" s="341"/>
      <c r="Q3" s="341"/>
      <c r="R3" s="341"/>
      <c r="S3" s="53"/>
    </row>
    <row r="4" spans="1:19" s="41" customFormat="1" ht="17.25" customHeight="1" x14ac:dyDescent="0.25">
      <c r="A4" s="342" t="s">
        <v>352</v>
      </c>
      <c r="B4" s="344" t="s">
        <v>353</v>
      </c>
      <c r="C4" s="346" t="s">
        <v>341</v>
      </c>
      <c r="D4" s="346" t="s">
        <v>354</v>
      </c>
      <c r="E4" s="337" t="s">
        <v>5224</v>
      </c>
      <c r="F4" s="348"/>
      <c r="G4" s="348"/>
      <c r="H4" s="348"/>
      <c r="I4" s="348"/>
      <c r="J4" s="348"/>
      <c r="K4" s="348"/>
      <c r="L4" s="348"/>
      <c r="M4" s="348"/>
      <c r="N4" s="348"/>
      <c r="O4" s="348"/>
      <c r="P4" s="348"/>
      <c r="Q4" s="348"/>
      <c r="R4" s="349"/>
      <c r="S4" s="43"/>
    </row>
    <row r="5" spans="1:19" s="41" customFormat="1" ht="17.25" customHeight="1" x14ac:dyDescent="0.25">
      <c r="A5" s="343"/>
      <c r="B5" s="345"/>
      <c r="C5" s="347"/>
      <c r="D5" s="347"/>
      <c r="E5" s="338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62"/>
      <c r="S5" s="43"/>
    </row>
    <row r="6" spans="1:19" s="50" customFormat="1" ht="17.25" customHeight="1" x14ac:dyDescent="0.3">
      <c r="A6" s="266">
        <f>ข้อมูลรวม!D2</f>
        <v>1</v>
      </c>
      <c r="B6" s="83">
        <f>ข้อมูลรวม!E2</f>
        <v>19437</v>
      </c>
      <c r="C6" s="84" t="str">
        <f>ข้อมูลรวม!I2</f>
        <v>เด็กชายกฤติวัฒน์   พุ่มเจริญ</v>
      </c>
      <c r="D6" s="85" t="str">
        <f>ข้อมูลรวม!J2</f>
        <v>Mr.Krittiwat  Poomjarern</v>
      </c>
      <c r="E6" s="267" t="str">
        <f>ข้อมูลรวม!U2</f>
        <v>CP</v>
      </c>
      <c r="F6" s="57"/>
      <c r="G6" s="57"/>
      <c r="H6" s="57"/>
      <c r="I6" s="57"/>
      <c r="J6" s="57"/>
      <c r="K6" s="57"/>
      <c r="L6" s="57"/>
      <c r="M6" s="57"/>
      <c r="N6" s="57"/>
      <c r="O6" s="57"/>
      <c r="P6" s="57"/>
      <c r="Q6" s="57"/>
      <c r="R6" s="64"/>
      <c r="S6" s="51">
        <f>ข้อมูลรวม!N2</f>
        <v>1</v>
      </c>
    </row>
    <row r="7" spans="1:19" s="50" customFormat="1" ht="17.25" x14ac:dyDescent="0.3">
      <c r="A7" s="266">
        <f>ข้อมูลรวม!D3</f>
        <v>2</v>
      </c>
      <c r="B7" s="83">
        <f>ข้อมูลรวม!E3</f>
        <v>19438</v>
      </c>
      <c r="C7" s="84" t="str">
        <f>ข้อมูลรวม!I3</f>
        <v>เด็กชายกิตตินันท์   สาระไกร</v>
      </c>
      <c r="D7" s="85" t="str">
        <f>ข้อมูลรวม!J3</f>
        <v>Mr.Kittinan  Sarakrai</v>
      </c>
      <c r="E7" s="267" t="str">
        <f>ข้อมูลรวม!U3</f>
        <v>CP</v>
      </c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64"/>
      <c r="S7" s="51">
        <f>ข้อมูลรวม!N3</f>
        <v>1</v>
      </c>
    </row>
    <row r="8" spans="1:19" s="50" customFormat="1" ht="17.25" x14ac:dyDescent="0.3">
      <c r="A8" s="266">
        <f>ข้อมูลรวม!D4</f>
        <v>3</v>
      </c>
      <c r="B8" s="83">
        <f>ข้อมูลรวม!E4</f>
        <v>19439</v>
      </c>
      <c r="C8" s="84" t="str">
        <f>ข้อมูลรวม!I4</f>
        <v>เด็กชายกิตติภูมิ   จรรยา</v>
      </c>
      <c r="D8" s="85" t="str">
        <f>ข้อมูลรวม!J4</f>
        <v>Mr.Kittiphoom  Janya</v>
      </c>
      <c r="E8" s="267" t="str">
        <f>ข้อมูลรวม!U4</f>
        <v>SP2</v>
      </c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64"/>
      <c r="S8" s="51">
        <f>ข้อมูลรวม!N4</f>
        <v>1</v>
      </c>
    </row>
    <row r="9" spans="1:19" s="50" customFormat="1" ht="17.25" x14ac:dyDescent="0.3">
      <c r="A9" s="266">
        <f>ข้อมูลรวม!D5</f>
        <v>4</v>
      </c>
      <c r="B9" s="83">
        <f>ข้อมูลรวม!E5</f>
        <v>19440</v>
      </c>
      <c r="C9" s="84" t="str">
        <f>ข้อมูลรวม!I5</f>
        <v>เด็กชายขุมทรัพย์   โพธิ์ศรี</v>
      </c>
      <c r="D9" s="85" t="str">
        <f>ข้อมูลรวม!J5</f>
        <v>Mr.Khumsap  Phosri</v>
      </c>
      <c r="E9" s="267" t="str">
        <f>ข้อมูลรวม!U5</f>
        <v>SP1</v>
      </c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64"/>
      <c r="S9" s="51">
        <f>ข้อมูลรวม!N5</f>
        <v>1</v>
      </c>
    </row>
    <row r="10" spans="1:19" s="50" customFormat="1" ht="17.25" x14ac:dyDescent="0.3">
      <c r="A10" s="266">
        <f>ข้อมูลรวม!D6</f>
        <v>5</v>
      </c>
      <c r="B10" s="83">
        <f>ข้อมูลรวม!E6</f>
        <v>19441</v>
      </c>
      <c r="C10" s="84" t="str">
        <f>ข้อมูลรวม!I6</f>
        <v>เด็กชายคณิศร   รุ่งโรจน์</v>
      </c>
      <c r="D10" s="85" t="str">
        <f>ข้อมูลรวม!J6</f>
        <v>Mr.Khanisorn  Roongrote</v>
      </c>
      <c r="E10" s="267" t="str">
        <f>ข้อมูลรวม!U6</f>
        <v>CP</v>
      </c>
      <c r="F10" s="57"/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7"/>
      <c r="R10" s="64"/>
      <c r="S10" s="51">
        <f>ข้อมูลรวม!N6</f>
        <v>1</v>
      </c>
    </row>
    <row r="11" spans="1:19" s="50" customFormat="1" ht="17.25" x14ac:dyDescent="0.3">
      <c r="A11" s="266">
        <f>ข้อมูลรวม!D7</f>
        <v>6</v>
      </c>
      <c r="B11" s="83">
        <f>ข้อมูลรวม!E7</f>
        <v>19442</v>
      </c>
      <c r="C11" s="84" t="str">
        <f>ข้อมูลรวม!I7</f>
        <v>เด็กชายจิรานุวัช   เกิดแก้ว</v>
      </c>
      <c r="D11" s="85" t="str">
        <f>ข้อมูลรวม!J7</f>
        <v>Mr.Jiranuwat  Kerdkaew</v>
      </c>
      <c r="E11" s="267" t="str">
        <f>ข้อมูลรวม!U7</f>
        <v>SMT(T)</v>
      </c>
      <c r="F11" s="57"/>
      <c r="G11" s="57"/>
      <c r="H11" s="57"/>
      <c r="I11" s="57"/>
      <c r="J11" s="57"/>
      <c r="K11" s="57"/>
      <c r="L11" s="57"/>
      <c r="M11" s="57"/>
      <c r="N11" s="57"/>
      <c r="O11" s="57"/>
      <c r="P11" s="57"/>
      <c r="Q11" s="57"/>
      <c r="R11" s="64"/>
      <c r="S11" s="51">
        <f>ข้อมูลรวม!N7</f>
        <v>1</v>
      </c>
    </row>
    <row r="12" spans="1:19" s="50" customFormat="1" ht="17.25" customHeight="1" x14ac:dyDescent="0.3">
      <c r="A12" s="266">
        <f>ข้อมูลรวม!D8</f>
        <v>7</v>
      </c>
      <c r="B12" s="83">
        <f>ข้อมูลรวม!E8</f>
        <v>19443</v>
      </c>
      <c r="C12" s="84" t="str">
        <f>ข้อมูลรวม!I8</f>
        <v>เด็กชายชนะวัฒน์   อินทสะอาด</v>
      </c>
      <c r="D12" s="85" t="str">
        <f>ข้อมูลรวม!J8</f>
        <v>Mr.Chanawat  Inthasa-ard</v>
      </c>
      <c r="E12" s="267" t="str">
        <f>ข้อมูลรวม!U8</f>
        <v>SMT(S)</v>
      </c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64"/>
      <c r="S12" s="51">
        <f>ข้อมูลรวม!N8</f>
        <v>1</v>
      </c>
    </row>
    <row r="13" spans="1:19" s="50" customFormat="1" ht="17.25" customHeight="1" x14ac:dyDescent="0.3">
      <c r="A13" s="266">
        <f>ข้อมูลรวม!D9</f>
        <v>8</v>
      </c>
      <c r="B13" s="83">
        <f>ข้อมูลรวม!E9</f>
        <v>19444</v>
      </c>
      <c r="C13" s="84" t="str">
        <f>ข้อมูลรวม!I9</f>
        <v>เด็กชายชนาภรณ์   ศรีฉ่ำ</v>
      </c>
      <c r="D13" s="85" t="str">
        <f>ข้อมูลรวม!J9</f>
        <v>Mr.Chanaphorn  Sricham</v>
      </c>
      <c r="E13" s="267" t="str">
        <f>ข้อมูลรวม!U9</f>
        <v>CP</v>
      </c>
      <c r="F13" s="57"/>
      <c r="G13" s="57"/>
      <c r="H13" s="57"/>
      <c r="I13" s="57"/>
      <c r="J13" s="57"/>
      <c r="K13" s="57"/>
      <c r="L13" s="57"/>
      <c r="M13" s="57"/>
      <c r="N13" s="57"/>
      <c r="O13" s="57"/>
      <c r="P13" s="57"/>
      <c r="Q13" s="57"/>
      <c r="R13" s="64"/>
      <c r="S13" s="51">
        <f>ข้อมูลรวม!N9</f>
        <v>1</v>
      </c>
    </row>
    <row r="14" spans="1:19" s="50" customFormat="1" ht="17.25" x14ac:dyDescent="0.3">
      <c r="A14" s="266">
        <f>ข้อมูลรวม!D10</f>
        <v>9</v>
      </c>
      <c r="B14" s="83">
        <f>ข้อมูลรวม!E10</f>
        <v>19445</v>
      </c>
      <c r="C14" s="84" t="str">
        <f>ข้อมูลรวม!I10</f>
        <v>เด็กชายชัยภัทร   เปี่ยมสุข</v>
      </c>
      <c r="D14" s="85" t="str">
        <f>ข้อมูลรวม!J10</f>
        <v>Mr.Chaiphat  Piamsuk</v>
      </c>
      <c r="E14" s="267" t="str">
        <f>ข้อมูลรวม!U10</f>
        <v>CP</v>
      </c>
      <c r="F14" s="57"/>
      <c r="G14" s="57"/>
      <c r="H14" s="57"/>
      <c r="I14" s="57"/>
      <c r="J14" s="57"/>
      <c r="K14" s="57"/>
      <c r="L14" s="57"/>
      <c r="M14" s="57"/>
      <c r="N14" s="57"/>
      <c r="O14" s="57"/>
      <c r="P14" s="57"/>
      <c r="Q14" s="57"/>
      <c r="R14" s="64"/>
      <c r="S14" s="51">
        <f>ข้อมูลรวม!N10</f>
        <v>1</v>
      </c>
    </row>
    <row r="15" spans="1:19" s="50" customFormat="1" ht="17.25" x14ac:dyDescent="0.3">
      <c r="A15" s="266">
        <f>ข้อมูลรวม!D11</f>
        <v>10</v>
      </c>
      <c r="B15" s="83">
        <f>ข้อมูลรวม!E11</f>
        <v>19446</v>
      </c>
      <c r="C15" s="84" t="str">
        <f>ข้อมูลรวม!I11</f>
        <v>เด็กชายณัฐดนัย   เเจ้งจิตร์</v>
      </c>
      <c r="D15" s="85" t="str">
        <f>ข้อมูลรวม!J11</f>
        <v>Mr.Natdanai  Jaengjit</v>
      </c>
      <c r="E15" s="267" t="str">
        <f>ข้อมูลรวม!U11</f>
        <v>CP</v>
      </c>
      <c r="F15" s="57"/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7"/>
      <c r="R15" s="64"/>
      <c r="S15" s="51">
        <f>ข้อมูลรวม!N11</f>
        <v>1</v>
      </c>
    </row>
    <row r="16" spans="1:19" s="50" customFormat="1" ht="17.25" customHeight="1" x14ac:dyDescent="0.3">
      <c r="A16" s="266">
        <f>ข้อมูลรวม!D12</f>
        <v>11</v>
      </c>
      <c r="B16" s="83">
        <f>ข้อมูลรวม!E12</f>
        <v>19447</v>
      </c>
      <c r="C16" s="84" t="str">
        <f>ข้อมูลรวม!I12</f>
        <v>เด็กชายณัฐนันท์   บุญมา</v>
      </c>
      <c r="D16" s="85" t="str">
        <f>ข้อมูลรวม!J12</f>
        <v>Mr.Natthanan  Boonma</v>
      </c>
      <c r="E16" s="267" t="str">
        <f>ข้อมูลรวม!U12</f>
        <v>CP</v>
      </c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64"/>
      <c r="S16" s="51">
        <f>ข้อมูลรวม!N12</f>
        <v>1</v>
      </c>
    </row>
    <row r="17" spans="1:19" s="50" customFormat="1" ht="17.25" x14ac:dyDescent="0.3">
      <c r="A17" s="324">
        <f>ข้อมูลรวม!D13</f>
        <v>12</v>
      </c>
      <c r="B17" s="325">
        <f>ข้อมูลรวม!E13</f>
        <v>19448</v>
      </c>
      <c r="C17" s="298" t="str">
        <f>ข้อมูลรวม!I13</f>
        <v>เด็กชายนริศ   ผึ้งแย้ม</v>
      </c>
      <c r="D17" s="299" t="str">
        <f>ข้อมูลรวม!J13</f>
        <v>Mr.Narit  Phungyaem</v>
      </c>
      <c r="E17" s="300" t="str">
        <f>ข้อมูลรวม!U13</f>
        <v>CP</v>
      </c>
      <c r="F17" s="326"/>
      <c r="G17" s="326"/>
      <c r="H17" s="326"/>
      <c r="I17" s="326"/>
      <c r="J17" s="326"/>
      <c r="K17" s="326"/>
      <c r="L17" s="326"/>
      <c r="M17" s="326"/>
      <c r="N17" s="326"/>
      <c r="O17" s="326"/>
      <c r="P17" s="326"/>
      <c r="Q17" s="326"/>
      <c r="R17" s="327"/>
      <c r="S17" s="51">
        <f>ข้อมูลรวม!N13</f>
        <v>1</v>
      </c>
    </row>
    <row r="18" spans="1:19" s="50" customFormat="1" ht="17.25" customHeight="1" x14ac:dyDescent="0.3">
      <c r="A18" s="309">
        <f>ข้อมูลรวม!D14</f>
        <v>13</v>
      </c>
      <c r="B18" s="310">
        <f>ข้อมูลรวม!E14</f>
        <v>19449</v>
      </c>
      <c r="C18" s="285" t="str">
        <f>ข้อมูลรวม!I14</f>
        <v>เด็กชายปณิธาน    รุ่งเรืองวงษ์</v>
      </c>
      <c r="D18" s="311" t="str">
        <f>ข้อมูลรวม!J14</f>
        <v>Mr.Panitharn  Roongruangwong</v>
      </c>
      <c r="E18" s="286" t="str">
        <f>ข้อมูลรวม!U14</f>
        <v>SP</v>
      </c>
      <c r="F18" s="312"/>
      <c r="G18" s="312"/>
      <c r="H18" s="312"/>
      <c r="I18" s="312"/>
      <c r="J18" s="312"/>
      <c r="K18" s="312"/>
      <c r="L18" s="312"/>
      <c r="M18" s="312"/>
      <c r="N18" s="312"/>
      <c r="O18" s="312"/>
      <c r="P18" s="312"/>
      <c r="Q18" s="312"/>
      <c r="R18" s="313"/>
      <c r="S18" s="51">
        <f>ข้อมูลรวม!N14</f>
        <v>1</v>
      </c>
    </row>
    <row r="19" spans="1:19" s="50" customFormat="1" ht="17.25" x14ac:dyDescent="0.3">
      <c r="A19" s="266">
        <f>ข้อมูลรวม!D15</f>
        <v>14</v>
      </c>
      <c r="B19" s="83">
        <f>ข้อมูลรวม!E15</f>
        <v>19450</v>
      </c>
      <c r="C19" s="84" t="str">
        <f>ข้อมูลรวม!I15</f>
        <v>เด็กชายปิยพงฐ์   คงนาน</v>
      </c>
      <c r="D19" s="85" t="str">
        <f>ข้อมูลรวม!J15</f>
        <v>Mr.Piyaphong  Khongnan</v>
      </c>
      <c r="E19" s="267" t="str">
        <f>ข้อมูลรวม!U15</f>
        <v>SP1</v>
      </c>
      <c r="F19" s="57"/>
      <c r="G19" s="57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64"/>
      <c r="S19" s="51">
        <f>ข้อมูลรวม!N15</f>
        <v>1</v>
      </c>
    </row>
    <row r="20" spans="1:19" s="50" customFormat="1" ht="17.25" x14ac:dyDescent="0.3">
      <c r="A20" s="266">
        <f>ข้อมูลรวม!D16</f>
        <v>15</v>
      </c>
      <c r="B20" s="83">
        <f>ข้อมูลรวม!E16</f>
        <v>19451</v>
      </c>
      <c r="C20" s="84" t="str">
        <f>ข้อมูลรวม!I16</f>
        <v>เด็กชายปิยะชัย   ต่ายน้อย</v>
      </c>
      <c r="D20" s="85" t="str">
        <f>ข้อมูลรวม!J16</f>
        <v>Mr.Piyachai  Tainoi</v>
      </c>
      <c r="E20" s="267" t="str">
        <f>ข้อมูลรวม!U16</f>
        <v>SP1</v>
      </c>
      <c r="F20" s="57"/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64"/>
      <c r="S20" s="51">
        <f>ข้อมูลรวม!N16</f>
        <v>1</v>
      </c>
    </row>
    <row r="21" spans="1:19" s="50" customFormat="1" ht="17.25" x14ac:dyDescent="0.3">
      <c r="A21" s="266">
        <f>ข้อมูลรวม!D17</f>
        <v>16</v>
      </c>
      <c r="B21" s="83">
        <f>ข้อมูลรวม!E17</f>
        <v>19452</v>
      </c>
      <c r="C21" s="84" t="str">
        <f>ข้อมูลรวม!I17</f>
        <v>เด็กชายภูมิพัฒน์   เพ็งสมบูรณ์</v>
      </c>
      <c r="D21" s="85" t="str">
        <f>ข้อมูลรวม!J17</f>
        <v>Mr.Phumphat  Phengsomboon</v>
      </c>
      <c r="E21" s="267" t="str">
        <f>ข้อมูลรวม!U17</f>
        <v>SP1</v>
      </c>
      <c r="F21" s="57"/>
      <c r="G21" s="57"/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64"/>
      <c r="S21" s="51">
        <f>ข้อมูลรวม!N17</f>
        <v>1</v>
      </c>
    </row>
    <row r="22" spans="1:19" s="50" customFormat="1" ht="17.25" x14ac:dyDescent="0.3">
      <c r="A22" s="266">
        <f>ข้อมูลรวม!D18</f>
        <v>17</v>
      </c>
      <c r="B22" s="83">
        <f>ข้อมูลรวม!E18</f>
        <v>19453</v>
      </c>
      <c r="C22" s="84" t="str">
        <f>ข้อมูลรวม!I18</f>
        <v>เด็กชายวันชัย   คุ้มพุ่ม</v>
      </c>
      <c r="D22" s="85" t="str">
        <f>ข้อมูลรวม!J18</f>
        <v>Mr.Wanchai  Khoomphoom</v>
      </c>
      <c r="E22" s="267" t="str">
        <f>ข้อมูลรวม!U18</f>
        <v>SP1</v>
      </c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64"/>
      <c r="S22" s="51">
        <f>ข้อมูลรวม!N18</f>
        <v>1</v>
      </c>
    </row>
    <row r="23" spans="1:19" s="50" customFormat="1" ht="17.25" x14ac:dyDescent="0.3">
      <c r="A23" s="266">
        <f>ข้อมูลรวม!D19</f>
        <v>18</v>
      </c>
      <c r="B23" s="83">
        <f>ข้อมูลรวม!E19</f>
        <v>19454</v>
      </c>
      <c r="C23" s="84" t="str">
        <f>ข้อมูลรวม!I19</f>
        <v>เด็กชายวีรวัช   สัตระ</v>
      </c>
      <c r="D23" s="85" t="str">
        <f>ข้อมูลรวม!J19</f>
        <v>Mr.Weerawat  Sattara</v>
      </c>
      <c r="E23" s="267" t="str">
        <f>ข้อมูลรวม!U19</f>
        <v>SP1</v>
      </c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64"/>
      <c r="S23" s="51">
        <f>ข้อมูลรวม!N19</f>
        <v>1</v>
      </c>
    </row>
    <row r="24" spans="1:19" s="50" customFormat="1" ht="17.25" customHeight="1" x14ac:dyDescent="0.3">
      <c r="A24" s="266">
        <f>ข้อมูลรวม!D20</f>
        <v>19</v>
      </c>
      <c r="B24" s="83">
        <f>ข้อมูลรวม!E20</f>
        <v>19455</v>
      </c>
      <c r="C24" s="84" t="str">
        <f>ข้อมูลรวม!I20</f>
        <v>เด็กชายศิลาดนธ์   อบเชย</v>
      </c>
      <c r="D24" s="85" t="str">
        <f>ข้อมูลรวม!J20</f>
        <v>Mr.Siladone  Obchoei</v>
      </c>
      <c r="E24" s="267" t="str">
        <f>ข้อมูลรวม!U20</f>
        <v>SP1</v>
      </c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64"/>
      <c r="S24" s="51">
        <f>ข้อมูลรวม!N20</f>
        <v>1</v>
      </c>
    </row>
    <row r="25" spans="1:19" s="50" customFormat="1" ht="17.25" customHeight="1" x14ac:dyDescent="0.3">
      <c r="A25" s="266">
        <f>ข้อมูลรวม!D21</f>
        <v>20</v>
      </c>
      <c r="B25" s="83">
        <f>ข้อมูลรวม!E21</f>
        <v>19456</v>
      </c>
      <c r="C25" s="84" t="str">
        <f>ข้อมูลรวม!I21</f>
        <v>เด็กชายสรายุทธ   อ่ำนวล</v>
      </c>
      <c r="D25" s="85" t="str">
        <f>ข้อมูลรวม!J21</f>
        <v>Mr.Sarayuth  Amnuan</v>
      </c>
      <c r="E25" s="267" t="str">
        <f>ข้อมูลรวม!U21</f>
        <v>SP1</v>
      </c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64"/>
      <c r="S25" s="51">
        <f>ข้อมูลรวม!N21</f>
        <v>1</v>
      </c>
    </row>
    <row r="26" spans="1:19" s="50" customFormat="1" ht="17.25" x14ac:dyDescent="0.3">
      <c r="A26" s="266">
        <f>ข้อมูลรวม!D22</f>
        <v>21</v>
      </c>
      <c r="B26" s="83">
        <f>ข้อมูลรวม!E22</f>
        <v>19457</v>
      </c>
      <c r="C26" s="84" t="str">
        <f>ข้อมูลรวม!I22</f>
        <v>เด็กชายสิทธิเดช   ประสิทธิกสิกรรม</v>
      </c>
      <c r="D26" s="85" t="str">
        <f>ข้อมูลรวม!J22</f>
        <v>Mr.Sitthidate  Prasitthikam</v>
      </c>
      <c r="E26" s="267" t="str">
        <f>ข้อมูลรวม!U22</f>
        <v>SP1</v>
      </c>
      <c r="F26" s="57"/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64"/>
      <c r="S26" s="51">
        <f>ข้อมูลรวม!N22</f>
        <v>1</v>
      </c>
    </row>
    <row r="27" spans="1:19" s="50" customFormat="1" ht="17.25" customHeight="1" x14ac:dyDescent="0.3">
      <c r="A27" s="266">
        <f>ข้อมูลรวม!D23</f>
        <v>22</v>
      </c>
      <c r="B27" s="83">
        <f>ข้อมูลรวม!E23</f>
        <v>19458</v>
      </c>
      <c r="C27" s="84" t="str">
        <f>ข้อมูลรวม!I23</f>
        <v>เด็กชายสิทธิศักดิ์   กฤติยะโชติ</v>
      </c>
      <c r="D27" s="85" t="str">
        <f>ข้อมูลรวม!J23</f>
        <v>Mr.Sitthisak  Krittiyachot</v>
      </c>
      <c r="E27" s="267" t="str">
        <f>ข้อมูลรวม!U23</f>
        <v>SP1</v>
      </c>
      <c r="F27" s="57"/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64"/>
      <c r="S27" s="51">
        <f>ข้อมูลรวม!N23</f>
        <v>1</v>
      </c>
    </row>
    <row r="28" spans="1:19" s="50" customFormat="1" ht="17.25" x14ac:dyDescent="0.3">
      <c r="A28" s="266">
        <f>ข้อมูลรวม!D24</f>
        <v>23</v>
      </c>
      <c r="B28" s="83">
        <f>ข้อมูลรวม!E24</f>
        <v>19459</v>
      </c>
      <c r="C28" s="84" t="str">
        <f>ข้อมูลรวม!I24</f>
        <v>เด็กชายอภิชาติ   ทักษวณิช</v>
      </c>
      <c r="D28" s="85" t="str">
        <f>ข้อมูลรวม!J24</f>
        <v>Mr.Aphichart  Thaksawanit</v>
      </c>
      <c r="E28" s="267" t="str">
        <f>ข้อมูลรวม!U24</f>
        <v>SP1</v>
      </c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64"/>
      <c r="S28" s="51">
        <f>ข้อมูลรวม!N24</f>
        <v>1</v>
      </c>
    </row>
    <row r="29" spans="1:19" s="50" customFormat="1" ht="17.25" x14ac:dyDescent="0.3">
      <c r="A29" s="266">
        <f>ข้อมูลรวม!D25</f>
        <v>24</v>
      </c>
      <c r="B29" s="83">
        <f>ข้อมูลรวม!E25</f>
        <v>19680</v>
      </c>
      <c r="C29" s="84" t="str">
        <f>ข้อมูลรวม!I25</f>
        <v>เด็กชายจักกฤษ  ขวัญทอง</v>
      </c>
      <c r="D29" s="85" t="str">
        <f>ข้อมูลรวม!J25</f>
        <v>Mr.Jakkrit  Khwanthong</v>
      </c>
      <c r="E29" s="267" t="str">
        <f>ข้อมูลรวม!U25</f>
        <v>SMT(S)</v>
      </c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64"/>
      <c r="S29" s="51">
        <f>ข้อมูลรวม!N25</f>
        <v>1</v>
      </c>
    </row>
    <row r="30" spans="1:19" s="50" customFormat="1" ht="17.25" x14ac:dyDescent="0.3">
      <c r="A30" s="266">
        <f>ข้อมูลรวม!D26</f>
        <v>25</v>
      </c>
      <c r="B30" s="83">
        <f>ข้อมูลรวม!E26</f>
        <v>19708</v>
      </c>
      <c r="C30" s="84" t="str">
        <f>ข้อมูลรวม!I26</f>
        <v>เด็กชายวันชนะชัย  เรืองบุปผา</v>
      </c>
      <c r="D30" s="85" t="str">
        <f>ข้อมูลรวม!J26</f>
        <v>Mr.Wanchanachai  Ruangbuppha</v>
      </c>
      <c r="E30" s="267" t="str">
        <f>ข้อมูลรวม!U26</f>
        <v>SP1</v>
      </c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64"/>
      <c r="S30" s="51">
        <f>ข้อมูลรวม!N26</f>
        <v>1</v>
      </c>
    </row>
    <row r="31" spans="1:19" s="50" customFormat="1" ht="17.25" x14ac:dyDescent="0.3">
      <c r="A31" s="266">
        <f>ข้อมูลรวม!D27</f>
        <v>26</v>
      </c>
      <c r="B31" s="83">
        <f>ข้อมูลรวม!E27</f>
        <v>19460</v>
      </c>
      <c r="C31" s="84" t="str">
        <f>ข้อมูลรวม!I27</f>
        <v>เด็กหญิงกมลวรรณ   มั่นคง</v>
      </c>
      <c r="D31" s="85" t="str">
        <f>ข้อมูลรวม!J27</f>
        <v>Ms.Kamonwan  Mankhong</v>
      </c>
      <c r="E31" s="267" t="str">
        <f>ข้อมูลรวม!U27</f>
        <v>CEP</v>
      </c>
      <c r="F31" s="57"/>
      <c r="G31" s="57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64"/>
      <c r="S31" s="51">
        <f>ข้อมูลรวม!N27</f>
        <v>2</v>
      </c>
    </row>
    <row r="32" spans="1:19" s="50" customFormat="1" ht="17.25" x14ac:dyDescent="0.3">
      <c r="A32" s="266">
        <f>ข้อมูลรวม!D28</f>
        <v>27</v>
      </c>
      <c r="B32" s="83">
        <f>ข้อมูลรวม!E28</f>
        <v>19461</v>
      </c>
      <c r="C32" s="84" t="str">
        <f>ข้อมูลรวม!I28</f>
        <v>เด็กหญิงกิตติภา   พรมอ่อน</v>
      </c>
      <c r="D32" s="85" t="str">
        <f>ข้อมูลรวม!J28</f>
        <v>Ms.Kittipha  Phrom-on</v>
      </c>
      <c r="E32" s="267" t="str">
        <f>ข้อมูลรวม!U28</f>
        <v>SMT(S)</v>
      </c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64"/>
      <c r="S32" s="51">
        <f>ข้อมูลรวม!N28</f>
        <v>2</v>
      </c>
    </row>
    <row r="33" spans="1:19" s="50" customFormat="1" ht="17.25" customHeight="1" x14ac:dyDescent="0.3">
      <c r="A33" s="266">
        <f>ข้อมูลรวม!D29</f>
        <v>28</v>
      </c>
      <c r="B33" s="83">
        <f>ข้อมูลรวม!E29</f>
        <v>19462</v>
      </c>
      <c r="C33" s="84" t="str">
        <f>ข้อมูลรวม!I29</f>
        <v>เด็กหญิงชญานุช   ศรีผึ้ง</v>
      </c>
      <c r="D33" s="85" t="str">
        <f>ข้อมูลรวม!J29</f>
        <v>Ms.Chayanoot  Sriphung</v>
      </c>
      <c r="E33" s="267" t="str">
        <f>ข้อมูลรวม!U29</f>
        <v>SMT(S)</v>
      </c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64"/>
      <c r="S33" s="51">
        <f>ข้อมูลรวม!N29</f>
        <v>2</v>
      </c>
    </row>
    <row r="34" spans="1:19" s="50" customFormat="1" ht="17.25" customHeight="1" x14ac:dyDescent="0.3">
      <c r="A34" s="266">
        <f>ข้อมูลรวม!D30</f>
        <v>29</v>
      </c>
      <c r="B34" s="83">
        <f>ข้อมูลรวม!E30</f>
        <v>19463</v>
      </c>
      <c r="C34" s="84" t="str">
        <f>ข้อมูลรวม!I30</f>
        <v>เด็กหญิงธัญญพร   ท่อนเสาร์</v>
      </c>
      <c r="D34" s="85" t="str">
        <f>ข้อมูลรวม!J30</f>
        <v>Ms.Thanyaphorn  Thornsao</v>
      </c>
      <c r="E34" s="267" t="str">
        <f>ข้อมูลรวม!U30</f>
        <v>CEP</v>
      </c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64"/>
      <c r="S34" s="51">
        <f>ข้อมูลรวม!N30</f>
        <v>2</v>
      </c>
    </row>
    <row r="35" spans="1:19" s="50" customFormat="1" ht="17.25" x14ac:dyDescent="0.3">
      <c r="A35" s="266">
        <f>ข้อมูลรวม!D31</f>
        <v>30</v>
      </c>
      <c r="B35" s="83">
        <f>ข้อมูลรวม!E31</f>
        <v>19464</v>
      </c>
      <c r="C35" s="84" t="str">
        <f>ข้อมูลรวม!I31</f>
        <v>เด็กหญิงธัญสุดา   มณีกัญญ์</v>
      </c>
      <c r="D35" s="85" t="str">
        <f>ข้อมูลรวม!J31</f>
        <v>Ms.Thansuda  Maneekhan</v>
      </c>
      <c r="E35" s="267" t="str">
        <f>ข้อมูลรวม!U31</f>
        <v>SMT(S)</v>
      </c>
      <c r="F35" s="57"/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64"/>
      <c r="S35" s="51">
        <f>ข้อมูลรวม!N31</f>
        <v>2</v>
      </c>
    </row>
    <row r="36" spans="1:19" s="50" customFormat="1" ht="17.25" x14ac:dyDescent="0.3">
      <c r="A36" s="266">
        <f>ข้อมูลรวม!D32</f>
        <v>31</v>
      </c>
      <c r="B36" s="83">
        <f>ข้อมูลรวม!E32</f>
        <v>19465</v>
      </c>
      <c r="C36" s="84" t="str">
        <f>ข้อมูลรวม!I32</f>
        <v>เด็กหญิงนันทกนก   พุฒจรูญ</v>
      </c>
      <c r="D36" s="85" t="str">
        <f>ข้อมูลรวม!J32</f>
        <v>Ms.Nanthakanok  Phutjaroon</v>
      </c>
      <c r="E36" s="267" t="str">
        <f>ข้อมูลรวม!U32</f>
        <v>CEP</v>
      </c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64"/>
      <c r="S36" s="51">
        <f>ข้อมูลรวม!N32</f>
        <v>2</v>
      </c>
    </row>
    <row r="37" spans="1:19" s="50" customFormat="1" ht="17.25" x14ac:dyDescent="0.3">
      <c r="A37" s="266">
        <f>ข้อมูลรวม!D33</f>
        <v>32</v>
      </c>
      <c r="B37" s="83">
        <f>ข้อมูลรวม!E33</f>
        <v>19466</v>
      </c>
      <c r="C37" s="84" t="str">
        <f>ข้อมูลรวม!I33</f>
        <v>เด็กหญิงปาริฉัตร   ปิ่นแก้ว</v>
      </c>
      <c r="D37" s="85" t="str">
        <f>ข้อมูลรวม!J33</f>
        <v>Ms.Parichat  Pinkaew</v>
      </c>
      <c r="E37" s="267" t="str">
        <f>ข้อมูลรวม!U33</f>
        <v>SMT(S)</v>
      </c>
      <c r="F37" s="57"/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64"/>
      <c r="S37" s="51">
        <f>ข้อมูลรวม!N33</f>
        <v>2</v>
      </c>
    </row>
    <row r="38" spans="1:19" s="50" customFormat="1" ht="17.25" x14ac:dyDescent="0.3">
      <c r="A38" s="266">
        <f>ข้อมูลรวม!D34</f>
        <v>33</v>
      </c>
      <c r="B38" s="83">
        <f>ข้อมูลรวม!E34</f>
        <v>19467</v>
      </c>
      <c r="C38" s="84" t="str">
        <f>ข้อมูลรวม!I34</f>
        <v>เด็กหญิงแพรวา   นาควารี</v>
      </c>
      <c r="D38" s="85" t="str">
        <f>ข้อมูลรวม!J34</f>
        <v>Ms.Praewa  Nakwaree</v>
      </c>
      <c r="E38" s="267" t="str">
        <f>ข้อมูลรวม!U34</f>
        <v>SMT(S)</v>
      </c>
      <c r="F38" s="57"/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64"/>
      <c r="S38" s="51">
        <f>ข้อมูลรวม!N34</f>
        <v>2</v>
      </c>
    </row>
    <row r="39" spans="1:19" s="50" customFormat="1" ht="17.25" x14ac:dyDescent="0.3">
      <c r="A39" s="266">
        <f>ข้อมูลรวม!D35</f>
        <v>34</v>
      </c>
      <c r="B39" s="83">
        <f>ข้อมูลรวม!E35</f>
        <v>19468</v>
      </c>
      <c r="C39" s="84" t="str">
        <f>ข้อมูลรวม!I35</f>
        <v>เด็กหญิงรวิสรา   พูลเกตุ</v>
      </c>
      <c r="D39" s="85" t="str">
        <f>ข้อมูลรวม!J35</f>
        <v>Ms.Rawisara  Poonkate</v>
      </c>
      <c r="E39" s="267" t="str">
        <f>ข้อมูลรวม!U35</f>
        <v>CEP</v>
      </c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64"/>
      <c r="S39" s="51">
        <f>ข้อมูลรวม!N35</f>
        <v>2</v>
      </c>
    </row>
    <row r="40" spans="1:19" s="50" customFormat="1" ht="17.25" x14ac:dyDescent="0.3">
      <c r="A40" s="266">
        <f>ข้อมูลรวม!D36</f>
        <v>35</v>
      </c>
      <c r="B40" s="83">
        <f>ข้อมูลรวม!E36</f>
        <v>19469</v>
      </c>
      <c r="C40" s="84" t="str">
        <f>ข้อมูลรวม!I36</f>
        <v>เด็กหญิงวนิชชา   ทั่งพัฒนพงษ์</v>
      </c>
      <c r="D40" s="85" t="str">
        <f>ข้อมูลรวม!J36</f>
        <v>Ms.Wanitcha  Thangphatthanaphong</v>
      </c>
      <c r="E40" s="267" t="str">
        <f>ข้อมูลรวม!U36</f>
        <v>SMT(S)</v>
      </c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64"/>
      <c r="S40" s="51">
        <f>ข้อมูลรวม!N36</f>
        <v>2</v>
      </c>
    </row>
    <row r="41" spans="1:19" s="50" customFormat="1" ht="17.25" x14ac:dyDescent="0.3">
      <c r="A41" s="266">
        <f>ข้อมูลรวม!D37</f>
        <v>36</v>
      </c>
      <c r="B41" s="83">
        <f>ข้อมูลรวม!E37</f>
        <v>19470</v>
      </c>
      <c r="C41" s="84" t="str">
        <f>ข้อมูลรวม!I37</f>
        <v>เด็กหญิงศุภิสรา   ขวัญใจ</v>
      </c>
      <c r="D41" s="85" t="str">
        <f>ข้อมูลรวม!J37</f>
        <v>Ms.Suphitsara  Khwanjai</v>
      </c>
      <c r="E41" s="267" t="str">
        <f>ข้อมูลรวม!U37</f>
        <v>CEP</v>
      </c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64"/>
      <c r="S41" s="51">
        <f>ข้อมูลรวม!N37</f>
        <v>2</v>
      </c>
    </row>
    <row r="42" spans="1:19" s="50" customFormat="1" ht="17.25" x14ac:dyDescent="0.3">
      <c r="A42" s="266">
        <f>ข้อมูลรวม!D38</f>
        <v>37</v>
      </c>
      <c r="B42" s="83">
        <f>ข้อมูลรวม!E38</f>
        <v>19471</v>
      </c>
      <c r="C42" s="84" t="str">
        <f>ข้อมูลรวม!I38</f>
        <v>เด็กหญิงสุนิสา   จันทเกษ</v>
      </c>
      <c r="D42" s="85" t="str">
        <f>ข้อมูลรวม!J38</f>
        <v>Ms.Sunisa  Janthakate</v>
      </c>
      <c r="E42" s="267" t="str">
        <f>ข้อมูลรวม!U38</f>
        <v>CEP</v>
      </c>
      <c r="F42" s="57"/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64"/>
      <c r="S42" s="51">
        <f>ข้อมูลรวม!N38</f>
        <v>2</v>
      </c>
    </row>
    <row r="43" spans="1:19" s="50" customFormat="1" ht="17.25" x14ac:dyDescent="0.3">
      <c r="A43" s="266">
        <f>ข้อมูลรวม!D39</f>
        <v>38</v>
      </c>
      <c r="B43" s="83">
        <f>ข้อมูลรวม!E39</f>
        <v>19681</v>
      </c>
      <c r="C43" s="84" t="str">
        <f>ข้อมูลรวม!I39</f>
        <v>เด็กหญิงอารายา  วงษ์รอด</v>
      </c>
      <c r="D43" s="85" t="str">
        <f>ข้อมูลรวม!J39</f>
        <v>Ms.Araya  Wongrod</v>
      </c>
      <c r="E43" s="267" t="str">
        <f>ข้อมูลรวม!U39</f>
        <v>CEP</v>
      </c>
      <c r="F43" s="57"/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64"/>
      <c r="S43" s="51">
        <f>ข้อมูลรวม!N39</f>
        <v>2</v>
      </c>
    </row>
    <row r="44" spans="1:19" s="50" customFormat="1" ht="17.25" x14ac:dyDescent="0.3">
      <c r="A44" s="266">
        <f>ข้อมูลรวม!D40</f>
        <v>39</v>
      </c>
      <c r="B44" s="83">
        <f>ข้อมูลรวม!E40</f>
        <v>19682</v>
      </c>
      <c r="C44" s="84" t="str">
        <f>ข้อมูลรวม!I40</f>
        <v>เด็กหญิงเจนจิราพร  สามินทร์</v>
      </c>
      <c r="D44" s="85" t="str">
        <f>ข้อมูลรวม!J40</f>
        <v>Ms.Janjiraphorn  Samin</v>
      </c>
      <c r="E44" s="267" t="str">
        <f>ข้อมูลรวม!U40</f>
        <v>CEP</v>
      </c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64"/>
      <c r="S44" s="51">
        <f>ข้อมูลรวม!N40</f>
        <v>2</v>
      </c>
    </row>
    <row r="45" spans="1:19" s="50" customFormat="1" ht="17.25" x14ac:dyDescent="0.3">
      <c r="A45" s="266">
        <f>ข้อมูลรวม!D41</f>
        <v>40</v>
      </c>
      <c r="B45" s="83">
        <f>ข้อมูลรวม!E41</f>
        <v>19683</v>
      </c>
      <c r="C45" s="84" t="str">
        <f>ข้อมูลรวม!I41</f>
        <v>เด็กหญิงพัทธนันท์  สุขารมย์</v>
      </c>
      <c r="D45" s="85" t="str">
        <f>ข้อมูลรวม!J41</f>
        <v>Ms.Phatthanan  Sukharom</v>
      </c>
      <c r="E45" s="267" t="str">
        <f>ข้อมูลรวม!U41</f>
        <v>CEP</v>
      </c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64"/>
      <c r="S45" s="51">
        <f>ข้อมูลรวม!N41</f>
        <v>2</v>
      </c>
    </row>
    <row r="46" spans="1:19" ht="18.75" customHeight="1" thickBot="1" x14ac:dyDescent="0.35">
      <c r="A46" s="87">
        <f>ข้อมูลรวม!D42</f>
        <v>41</v>
      </c>
      <c r="B46" s="88">
        <f>ข้อมูลรวม!E42</f>
        <v>19684</v>
      </c>
      <c r="C46" s="89" t="str">
        <f>ข้อมูลรวม!I42</f>
        <v>เด็กหญิงณัฐณิชา  กลิ่นหอม</v>
      </c>
      <c r="D46" s="90" t="str">
        <f>ข้อมูลรวม!J42</f>
        <v>Ms.Natthanicha  Klinhom</v>
      </c>
      <c r="E46" s="98" t="str">
        <f>ข้อมูลรวม!U42</f>
        <v>SMT(S)</v>
      </c>
      <c r="F46" s="91"/>
      <c r="G46" s="91"/>
      <c r="H46" s="91"/>
      <c r="I46" s="91"/>
      <c r="J46" s="91"/>
      <c r="K46" s="91"/>
      <c r="L46" s="91"/>
      <c r="M46" s="91"/>
      <c r="N46" s="91"/>
      <c r="O46" s="91"/>
      <c r="P46" s="91"/>
      <c r="Q46" s="91"/>
      <c r="R46" s="92"/>
      <c r="S46" s="51">
        <f>ข้อมูลรวม!N42</f>
        <v>2</v>
      </c>
    </row>
    <row r="47" spans="1:19" s="41" customFormat="1" ht="18.75" customHeight="1" x14ac:dyDescent="0.25">
      <c r="B47" s="289" t="s">
        <v>5225</v>
      </c>
      <c r="C47" s="41" t="s">
        <v>6404</v>
      </c>
      <c r="E47" s="296" t="s">
        <v>5237</v>
      </c>
      <c r="F47" s="297" t="s">
        <v>6406</v>
      </c>
    </row>
    <row r="48" spans="1:19" s="41" customFormat="1" ht="18.75" customHeight="1" x14ac:dyDescent="0.25">
      <c r="B48" s="289" t="s">
        <v>5226</v>
      </c>
      <c r="C48" s="41" t="s">
        <v>6405</v>
      </c>
      <c r="E48" s="296" t="s">
        <v>5239</v>
      </c>
      <c r="F48" s="297" t="s">
        <v>6407</v>
      </c>
    </row>
    <row r="49" spans="2:6" s="41" customFormat="1" ht="18.75" customHeight="1" x14ac:dyDescent="0.25">
      <c r="B49" s="294" t="s">
        <v>5228</v>
      </c>
      <c r="C49" s="292" t="s">
        <v>6500</v>
      </c>
      <c r="E49" s="289" t="s">
        <v>5240</v>
      </c>
      <c r="F49" s="292" t="s">
        <v>6498</v>
      </c>
    </row>
    <row r="50" spans="2:6" s="41" customFormat="1" ht="18.75" customHeight="1" x14ac:dyDescent="0.25">
      <c r="B50" s="291" t="s">
        <v>5227</v>
      </c>
      <c r="C50" s="292" t="s">
        <v>6409</v>
      </c>
      <c r="E50" s="289" t="s">
        <v>5241</v>
      </c>
      <c r="F50" s="292" t="s">
        <v>4521</v>
      </c>
    </row>
    <row r="55" spans="2:6" ht="18.75" customHeight="1" x14ac:dyDescent="0.3">
      <c r="F55" s="40" t="s">
        <v>2959</v>
      </c>
    </row>
  </sheetData>
  <mergeCells count="9">
    <mergeCell ref="E4:E5"/>
    <mergeCell ref="A1:R1"/>
    <mergeCell ref="A2:R2"/>
    <mergeCell ref="A3:R3"/>
    <mergeCell ref="A4:A5"/>
    <mergeCell ref="B4:B5"/>
    <mergeCell ref="C4:C5"/>
    <mergeCell ref="D4:D5"/>
    <mergeCell ref="F4:R4"/>
  </mergeCells>
  <pageMargins left="0.55000000000000004" right="0.23622047244094491" top="0" bottom="0" header="0" footer="0"/>
  <pageSetup paperSize="9" scale="9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  <pageSetUpPr fitToPage="1"/>
  </sheetPr>
  <dimension ref="A1:S50"/>
  <sheetViews>
    <sheetView topLeftCell="A43" zoomScale="115" zoomScaleNormal="115" workbookViewId="0">
      <selection activeCell="A8" sqref="A8:R8"/>
    </sheetView>
  </sheetViews>
  <sheetFormatPr defaultColWidth="0" defaultRowHeight="18.75" customHeight="1" x14ac:dyDescent="0.3"/>
  <cols>
    <col min="1" max="1" width="2.75" style="40" bestFit="1" customWidth="1"/>
    <col min="2" max="2" width="9" style="40" customWidth="1"/>
    <col min="3" max="3" width="21.75" style="40" bestFit="1" customWidth="1"/>
    <col min="4" max="4" width="20.75" style="40" customWidth="1"/>
    <col min="5" max="5" width="5.75" style="96" bestFit="1" customWidth="1"/>
    <col min="6" max="14" width="3.125" style="40" customWidth="1"/>
    <col min="15" max="16" width="3.125" style="40" hidden="1" customWidth="1"/>
    <col min="17" max="18" width="3.125" style="40" customWidth="1"/>
    <col min="19" max="19" width="1.875" style="40" bestFit="1" customWidth="1"/>
    <col min="20" max="16384" width="0" style="40" hidden="1"/>
  </cols>
  <sheetData>
    <row r="1" spans="1:19" ht="18.75" customHeight="1" x14ac:dyDescent="0.3">
      <c r="A1" s="339" t="s">
        <v>351</v>
      </c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53"/>
    </row>
    <row r="2" spans="1:19" ht="16.5" customHeight="1" x14ac:dyDescent="0.3">
      <c r="A2" s="339" t="s">
        <v>5268</v>
      </c>
      <c r="B2" s="339"/>
      <c r="C2" s="339"/>
      <c r="D2" s="339"/>
      <c r="E2" s="339"/>
      <c r="F2" s="339"/>
      <c r="G2" s="339"/>
      <c r="H2" s="339"/>
      <c r="I2" s="339"/>
      <c r="J2" s="339"/>
      <c r="K2" s="339"/>
      <c r="L2" s="339"/>
      <c r="M2" s="339"/>
      <c r="N2" s="339"/>
      <c r="O2" s="339"/>
      <c r="P2" s="339"/>
      <c r="Q2" s="339"/>
      <c r="R2" s="339"/>
      <c r="S2" s="53"/>
    </row>
    <row r="3" spans="1:19" ht="19.5" thickBot="1" x14ac:dyDescent="0.35">
      <c r="A3" s="350" t="s">
        <v>5806</v>
      </c>
      <c r="B3" s="350"/>
      <c r="C3" s="350"/>
      <c r="D3" s="350"/>
      <c r="E3" s="350"/>
      <c r="F3" s="350"/>
      <c r="G3" s="350"/>
      <c r="H3" s="350"/>
      <c r="I3" s="350"/>
      <c r="J3" s="350"/>
      <c r="K3" s="350"/>
      <c r="L3" s="350"/>
      <c r="M3" s="350"/>
      <c r="N3" s="350"/>
      <c r="O3" s="350"/>
      <c r="P3" s="350"/>
      <c r="Q3" s="350"/>
      <c r="R3" s="350"/>
      <c r="S3" s="53"/>
    </row>
    <row r="4" spans="1:19" s="41" customFormat="1" ht="17.25" customHeight="1" x14ac:dyDescent="0.25">
      <c r="A4" s="342" t="s">
        <v>352</v>
      </c>
      <c r="B4" s="344" t="s">
        <v>353</v>
      </c>
      <c r="C4" s="346" t="s">
        <v>341</v>
      </c>
      <c r="D4" s="346" t="s">
        <v>354</v>
      </c>
      <c r="E4" s="337" t="s">
        <v>5224</v>
      </c>
      <c r="F4" s="348"/>
      <c r="G4" s="348"/>
      <c r="H4" s="348"/>
      <c r="I4" s="348"/>
      <c r="J4" s="348"/>
      <c r="K4" s="348"/>
      <c r="L4" s="348"/>
      <c r="M4" s="348"/>
      <c r="N4" s="348"/>
      <c r="O4" s="348"/>
      <c r="P4" s="348"/>
      <c r="Q4" s="348"/>
      <c r="R4" s="349"/>
      <c r="S4" s="43"/>
    </row>
    <row r="5" spans="1:19" s="41" customFormat="1" ht="17.25" customHeight="1" x14ac:dyDescent="0.25">
      <c r="A5" s="343"/>
      <c r="B5" s="345"/>
      <c r="C5" s="347"/>
      <c r="D5" s="347"/>
      <c r="E5" s="338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62"/>
      <c r="S5" s="43"/>
    </row>
    <row r="6" spans="1:19" s="50" customFormat="1" ht="17.25" customHeight="1" x14ac:dyDescent="0.3">
      <c r="A6" s="266">
        <f>ข้อมูลรวม!D43</f>
        <v>1</v>
      </c>
      <c r="B6" s="83">
        <f>ข้อมูลรวม!E43</f>
        <v>19472</v>
      </c>
      <c r="C6" s="84" t="str">
        <f>ข้อมูลรวม!I43</f>
        <v>เด็กชายจรูญโรจน์    กาโกน</v>
      </c>
      <c r="D6" s="85" t="str">
        <f>ข้อมูลรวม!J43</f>
        <v>Mr.Jaroonrote  Kakone</v>
      </c>
      <c r="E6" s="267" t="str">
        <f>ข้อมูลรวม!U43</f>
        <v>SP1</v>
      </c>
      <c r="F6" s="57"/>
      <c r="G6" s="57"/>
      <c r="H6" s="57"/>
      <c r="I6" s="57"/>
      <c r="J6" s="57"/>
      <c r="K6" s="57"/>
      <c r="L6" s="57"/>
      <c r="M6" s="57"/>
      <c r="N6" s="57"/>
      <c r="O6" s="57"/>
      <c r="P6" s="57"/>
      <c r="Q6" s="57"/>
      <c r="R6" s="64"/>
      <c r="S6" s="51">
        <f>ข้อมูลรวม!N43</f>
        <v>1</v>
      </c>
    </row>
    <row r="7" spans="1:19" s="50" customFormat="1" ht="17.25" x14ac:dyDescent="0.3">
      <c r="A7" s="266">
        <f>ข้อมูลรวม!D44</f>
        <v>2</v>
      </c>
      <c r="B7" s="83">
        <f>ข้อมูลรวม!E44</f>
        <v>19473</v>
      </c>
      <c r="C7" s="84" t="str">
        <f>ข้อมูลรวม!I44</f>
        <v>เด็กชายจิรัฏฐ์    กระต่ายโพธิ์</v>
      </c>
      <c r="D7" s="85" t="str">
        <f>ข้อมูลรวม!J44</f>
        <v>Mr.Jirat  Krataipho</v>
      </c>
      <c r="E7" s="267" t="str">
        <f>ข้อมูลรวม!U44</f>
        <v>SP1</v>
      </c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64"/>
      <c r="S7" s="51">
        <f>ข้อมูลรวม!N44</f>
        <v>1</v>
      </c>
    </row>
    <row r="8" spans="1:19" s="50" customFormat="1" ht="17.25" x14ac:dyDescent="0.3">
      <c r="A8" s="324">
        <f>ข้อมูลรวม!D45</f>
        <v>3</v>
      </c>
      <c r="B8" s="325">
        <f>ข้อมูลรวม!E45</f>
        <v>19474</v>
      </c>
      <c r="C8" s="298" t="str">
        <f>ข้อมูลรวม!I45</f>
        <v>เด็กชายญานาธิป    ดิษฐ์อ่ำ</v>
      </c>
      <c r="D8" s="299" t="str">
        <f>ข้อมูลรวม!J45</f>
        <v>Mr.Yanathip  Dit-am</v>
      </c>
      <c r="E8" s="300" t="str">
        <f>ข้อมูลรวม!U45</f>
        <v>SP1</v>
      </c>
      <c r="F8" s="326"/>
      <c r="G8" s="326"/>
      <c r="H8" s="326"/>
      <c r="I8" s="326"/>
      <c r="J8" s="326"/>
      <c r="K8" s="326"/>
      <c r="L8" s="326"/>
      <c r="M8" s="326"/>
      <c r="N8" s="326"/>
      <c r="O8" s="326"/>
      <c r="P8" s="326"/>
      <c r="Q8" s="326"/>
      <c r="R8" s="327"/>
      <c r="S8" s="51">
        <f>ข้อมูลรวม!N45</f>
        <v>1</v>
      </c>
    </row>
    <row r="9" spans="1:19" s="50" customFormat="1" ht="17.25" x14ac:dyDescent="0.3">
      <c r="A9" s="266">
        <f>ข้อมูลรวม!D46</f>
        <v>4</v>
      </c>
      <c r="B9" s="83">
        <f>ข้อมูลรวม!E46</f>
        <v>19475</v>
      </c>
      <c r="C9" s="84" t="str">
        <f>ข้อมูลรวม!I46</f>
        <v>เด็กชายณรรฐกร   จันทร์เสี่ยน</v>
      </c>
      <c r="D9" s="85" t="str">
        <f>ข้อมูลรวม!J46</f>
        <v>Mr.Natthakorn  Jansian</v>
      </c>
      <c r="E9" s="267" t="str">
        <f>ข้อมูลรวม!U46</f>
        <v>SMT(S)</v>
      </c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64"/>
      <c r="S9" s="51">
        <f>ข้อมูลรวม!N46</f>
        <v>1</v>
      </c>
    </row>
    <row r="10" spans="1:19" s="50" customFormat="1" ht="17.25" x14ac:dyDescent="0.3">
      <c r="A10" s="266">
        <f>ข้อมูลรวม!D47</f>
        <v>5</v>
      </c>
      <c r="B10" s="83">
        <f>ข้อมูลรวม!E47</f>
        <v>19476</v>
      </c>
      <c r="C10" s="84" t="str">
        <f>ข้อมูลรวม!I47</f>
        <v>เด็กชายณัฐชนน    บุญยา</v>
      </c>
      <c r="D10" s="85" t="str">
        <f>ข้อมูลรวม!J47</f>
        <v>Mr.Natchanon  Boonya</v>
      </c>
      <c r="E10" s="267" t="str">
        <f>ข้อมูลรวม!U47</f>
        <v>SP1</v>
      </c>
      <c r="F10" s="57"/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7"/>
      <c r="R10" s="64"/>
      <c r="S10" s="51">
        <f>ข้อมูลรวม!N47</f>
        <v>1</v>
      </c>
    </row>
    <row r="11" spans="1:19" s="50" customFormat="1" ht="17.25" x14ac:dyDescent="0.3">
      <c r="A11" s="266">
        <f>ข้อมูลรวม!D48</f>
        <v>6</v>
      </c>
      <c r="B11" s="83">
        <f>ข้อมูลรวม!E48</f>
        <v>19477</v>
      </c>
      <c r="C11" s="84" t="str">
        <f>ข้อมูลรวม!I48</f>
        <v>เด็กชายณัฐภัทร   พุทธจรูญ</v>
      </c>
      <c r="D11" s="85" t="str">
        <f>ข้อมูลรวม!J48</f>
        <v>Mr.Natthaphat  Phutjaroon</v>
      </c>
      <c r="E11" s="267" t="str">
        <f>ข้อมูลรวม!U48</f>
        <v>CP</v>
      </c>
      <c r="F11" s="57"/>
      <c r="G11" s="57"/>
      <c r="H11" s="57"/>
      <c r="I11" s="57"/>
      <c r="J11" s="57"/>
      <c r="K11" s="57"/>
      <c r="L11" s="57"/>
      <c r="M11" s="57"/>
      <c r="N11" s="57"/>
      <c r="O11" s="57"/>
      <c r="P11" s="57"/>
      <c r="Q11" s="57"/>
      <c r="R11" s="64"/>
      <c r="S11" s="51">
        <f>ข้อมูลรวม!N48</f>
        <v>1</v>
      </c>
    </row>
    <row r="12" spans="1:19" s="50" customFormat="1" ht="17.25" x14ac:dyDescent="0.3">
      <c r="A12" s="266">
        <f>ข้อมูลรวม!D49</f>
        <v>7</v>
      </c>
      <c r="B12" s="83">
        <f>ข้อมูลรวม!E49</f>
        <v>19478</v>
      </c>
      <c r="C12" s="84" t="str">
        <f>ข้อมูลรวม!I49</f>
        <v>เด็กชายตะวันฉาย    เมฆฉาย</v>
      </c>
      <c r="D12" s="85" t="str">
        <f>ข้อมูลรวม!J49</f>
        <v>Mr.Thawanchai  Mekchai</v>
      </c>
      <c r="E12" s="267" t="str">
        <f>ข้อมูลรวม!U49</f>
        <v>SP1</v>
      </c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64"/>
      <c r="S12" s="51">
        <f>ข้อมูลรวม!N49</f>
        <v>1</v>
      </c>
    </row>
    <row r="13" spans="1:19" s="50" customFormat="1" ht="17.25" x14ac:dyDescent="0.3">
      <c r="A13" s="266">
        <f>ข้อมูลรวม!D50</f>
        <v>8</v>
      </c>
      <c r="B13" s="83">
        <f>ข้อมูลรวม!E50</f>
        <v>19479</v>
      </c>
      <c r="C13" s="84" t="str">
        <f>ข้อมูลรวม!I50</f>
        <v>เด็กชายธนกร   คันทะชิต</v>
      </c>
      <c r="D13" s="85" t="str">
        <f>ข้อมูลรวม!J50</f>
        <v>Mr.Thanakorn  Khanthachit</v>
      </c>
      <c r="E13" s="267" t="str">
        <f>ข้อมูลรวม!U50</f>
        <v>CP</v>
      </c>
      <c r="F13" s="57"/>
      <c r="G13" s="57"/>
      <c r="H13" s="57"/>
      <c r="I13" s="57"/>
      <c r="J13" s="57"/>
      <c r="K13" s="57"/>
      <c r="L13" s="57"/>
      <c r="M13" s="57"/>
      <c r="N13" s="57"/>
      <c r="O13" s="57"/>
      <c r="P13" s="57"/>
      <c r="Q13" s="57"/>
      <c r="R13" s="64"/>
      <c r="S13" s="51">
        <f>ข้อมูลรวม!N50</f>
        <v>1</v>
      </c>
    </row>
    <row r="14" spans="1:19" s="50" customFormat="1" ht="17.25" x14ac:dyDescent="0.3">
      <c r="A14" s="266">
        <f>ข้อมูลรวม!D51</f>
        <v>9</v>
      </c>
      <c r="B14" s="83">
        <f>ข้อมูลรวม!E51</f>
        <v>19480</v>
      </c>
      <c r="C14" s="84" t="str">
        <f>ข้อมูลรวม!I51</f>
        <v>เด็กชายธนกฤต    พงษ์ทรัพย์</v>
      </c>
      <c r="D14" s="85" t="str">
        <f>ข้อมูลรวม!J51</f>
        <v>Mr.Thanakrit  Phongsab</v>
      </c>
      <c r="E14" s="267" t="str">
        <f>ข้อมูลรวม!U51</f>
        <v>SP1</v>
      </c>
      <c r="F14" s="57"/>
      <c r="G14" s="57"/>
      <c r="H14" s="57"/>
      <c r="I14" s="57"/>
      <c r="J14" s="57"/>
      <c r="K14" s="57"/>
      <c r="L14" s="57"/>
      <c r="M14" s="57"/>
      <c r="N14" s="57"/>
      <c r="O14" s="57"/>
      <c r="P14" s="57"/>
      <c r="Q14" s="57"/>
      <c r="R14" s="64"/>
      <c r="S14" s="51">
        <f>ข้อมูลรวม!N51</f>
        <v>1</v>
      </c>
    </row>
    <row r="15" spans="1:19" s="50" customFormat="1" ht="17.25" customHeight="1" x14ac:dyDescent="0.3">
      <c r="A15" s="266">
        <f>ข้อมูลรวม!D52</f>
        <v>10</v>
      </c>
      <c r="B15" s="83">
        <f>ข้อมูลรวม!E52</f>
        <v>19481</v>
      </c>
      <c r="C15" s="84" t="str">
        <f>ข้อมูลรวม!I52</f>
        <v>เด็กชายธนกฤต   กระแสสินธุ์</v>
      </c>
      <c r="D15" s="85" t="str">
        <f>ข้อมูลรวม!J52</f>
        <v>Mr.Thanakrit  Krasaesin</v>
      </c>
      <c r="E15" s="267" t="str">
        <f>ข้อมูลรวม!U52</f>
        <v>CP</v>
      </c>
      <c r="F15" s="57"/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7"/>
      <c r="R15" s="64"/>
      <c r="S15" s="51">
        <f>ข้อมูลรวม!N52</f>
        <v>1</v>
      </c>
    </row>
    <row r="16" spans="1:19" s="50" customFormat="1" ht="17.25" x14ac:dyDescent="0.3">
      <c r="A16" s="266">
        <f>ข้อมูลรวม!D53</f>
        <v>11</v>
      </c>
      <c r="B16" s="83">
        <f>ข้อมูลรวม!E53</f>
        <v>19482</v>
      </c>
      <c r="C16" s="84" t="str">
        <f>ข้อมูลรวม!I53</f>
        <v>เด็กชายธนพล    ลอพิจิตร</v>
      </c>
      <c r="D16" s="85" t="str">
        <f>ข้อมูลรวม!J53</f>
        <v>Mr.Thanaphon  Lophijit</v>
      </c>
      <c r="E16" s="267" t="str">
        <f>ข้อมูลรวม!U53</f>
        <v>SP1</v>
      </c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64"/>
      <c r="S16" s="51">
        <f>ข้อมูลรวม!N53</f>
        <v>1</v>
      </c>
    </row>
    <row r="17" spans="1:19" s="50" customFormat="1" ht="17.25" x14ac:dyDescent="0.3">
      <c r="A17" s="266">
        <f>ข้อมูลรวม!D54</f>
        <v>12</v>
      </c>
      <c r="B17" s="83">
        <f>ข้อมูลรวม!E54</f>
        <v>19483</v>
      </c>
      <c r="C17" s="84" t="str">
        <f>ข้อมูลรวม!I54</f>
        <v>เด็กชายธนภูมิ   สายทอง</v>
      </c>
      <c r="D17" s="85" t="str">
        <f>ข้อมูลรวม!J54</f>
        <v>Mr.Thanaphoom  Saithong</v>
      </c>
      <c r="E17" s="267" t="str">
        <f>ข้อมูลรวม!U54</f>
        <v>SMT(T)</v>
      </c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64"/>
      <c r="S17" s="51">
        <f>ข้อมูลรวม!N54</f>
        <v>1</v>
      </c>
    </row>
    <row r="18" spans="1:19" s="50" customFormat="1" ht="17.25" x14ac:dyDescent="0.3">
      <c r="A18" s="266">
        <f>ข้อมูลรวม!D55</f>
        <v>13</v>
      </c>
      <c r="B18" s="83">
        <f>ข้อมูลรวม!E55</f>
        <v>19484</v>
      </c>
      <c r="C18" s="84" t="str">
        <f>ข้อมูลรวม!I55</f>
        <v>เด็กชายธนากร    เทพแก้ว</v>
      </c>
      <c r="D18" s="85" t="str">
        <f>ข้อมูลรวม!J55</f>
        <v>Mr.Thanakorn  Thepkaew</v>
      </c>
      <c r="E18" s="267" t="str">
        <f>ข้อมูลรวม!U55</f>
        <v>SMT(T)</v>
      </c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64"/>
      <c r="S18" s="51">
        <f>ข้อมูลรวม!N55</f>
        <v>1</v>
      </c>
    </row>
    <row r="19" spans="1:19" s="50" customFormat="1" ht="17.25" customHeight="1" x14ac:dyDescent="0.3">
      <c r="A19" s="266">
        <f>ข้อมูลรวม!D56</f>
        <v>14</v>
      </c>
      <c r="B19" s="83">
        <f>ข้อมูลรวม!E56</f>
        <v>19485</v>
      </c>
      <c r="C19" s="84" t="str">
        <f>ข้อมูลรวม!I56</f>
        <v>เด็กชายธีระธร   ศิลปพงษ์</v>
      </c>
      <c r="D19" s="85" t="str">
        <f>ข้อมูลรวม!J56</f>
        <v>Mr.Thirakorn  Sinlapaphong</v>
      </c>
      <c r="E19" s="267" t="str">
        <f>ข้อมูลรวม!U56</f>
        <v>CEP</v>
      </c>
      <c r="F19" s="57"/>
      <c r="G19" s="57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64"/>
      <c r="S19" s="51">
        <f>ข้อมูลรวม!N56</f>
        <v>1</v>
      </c>
    </row>
    <row r="20" spans="1:19" s="50" customFormat="1" ht="17.25" x14ac:dyDescent="0.3">
      <c r="A20" s="266">
        <f>ข้อมูลรวม!D57</f>
        <v>15</v>
      </c>
      <c r="B20" s="83">
        <f>ข้อมูลรวม!E57</f>
        <v>19486</v>
      </c>
      <c r="C20" s="84" t="str">
        <f>ข้อมูลรวม!I57</f>
        <v>เด็กชายนพกร   ยอดเกิด</v>
      </c>
      <c r="D20" s="85" t="str">
        <f>ข้อมูลรวม!J57</f>
        <v>Mr.Nopphakorn  Yodkerd</v>
      </c>
      <c r="E20" s="267" t="str">
        <f>ข้อมูลรวม!U57</f>
        <v>CP</v>
      </c>
      <c r="F20" s="57"/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64"/>
      <c r="S20" s="51">
        <f>ข้อมูลรวม!N57</f>
        <v>1</v>
      </c>
    </row>
    <row r="21" spans="1:19" s="50" customFormat="1" ht="17.25" x14ac:dyDescent="0.3">
      <c r="A21" s="266">
        <f>ข้อมูลรวม!D58</f>
        <v>16</v>
      </c>
      <c r="B21" s="83">
        <f>ข้อมูลรวม!E58</f>
        <v>19487</v>
      </c>
      <c r="C21" s="84" t="str">
        <f>ข้อมูลรวม!I58</f>
        <v>เด็กชายปกรณ์    เพ็งแก้ว</v>
      </c>
      <c r="D21" s="85" t="str">
        <f>ข้อมูลรวม!J58</f>
        <v>Mr.Pakorn  Phengkaew</v>
      </c>
      <c r="E21" s="267" t="str">
        <f>ข้อมูลรวม!U58</f>
        <v>SP1</v>
      </c>
      <c r="F21" s="57"/>
      <c r="G21" s="57"/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64"/>
      <c r="S21" s="51">
        <f>ข้อมูลรวม!N58</f>
        <v>1</v>
      </c>
    </row>
    <row r="22" spans="1:19" s="50" customFormat="1" ht="17.25" x14ac:dyDescent="0.3">
      <c r="A22" s="266">
        <f>ข้อมูลรวม!D59</f>
        <v>17</v>
      </c>
      <c r="B22" s="83">
        <f>ข้อมูลรวม!E59</f>
        <v>19488</v>
      </c>
      <c r="C22" s="84" t="str">
        <f>ข้อมูลรวม!I59</f>
        <v>เด็กชายพงศธร   บุญมา</v>
      </c>
      <c r="D22" s="85" t="str">
        <f>ข้อมูลรวม!J59</f>
        <v>Mr.Phongsathorn  Boonma</v>
      </c>
      <c r="E22" s="267" t="str">
        <f>ข้อมูลรวม!U59</f>
        <v>SMT(T)</v>
      </c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64"/>
      <c r="S22" s="51">
        <f>ข้อมูลรวม!N59</f>
        <v>1</v>
      </c>
    </row>
    <row r="23" spans="1:19" s="50" customFormat="1" ht="17.25" x14ac:dyDescent="0.3">
      <c r="A23" s="266">
        <f>ข้อมูลรวม!D60</f>
        <v>18</v>
      </c>
      <c r="B23" s="83">
        <f>ข้อมูลรวม!E60</f>
        <v>19489</v>
      </c>
      <c r="C23" s="84" t="str">
        <f>ข้อมูลรวม!I60</f>
        <v>เด็กชายภัทรกร    สมดวงศรี</v>
      </c>
      <c r="D23" s="85" t="str">
        <f>ข้อมูลรวม!J60</f>
        <v>Mr.Phattharakorn  Somduangsri</v>
      </c>
      <c r="E23" s="267" t="str">
        <f>ข้อมูลรวม!U60</f>
        <v>SP1</v>
      </c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64"/>
      <c r="S23" s="51">
        <f>ข้อมูลรวม!N60</f>
        <v>1</v>
      </c>
    </row>
    <row r="24" spans="1:19" s="50" customFormat="1" ht="17.25" x14ac:dyDescent="0.3">
      <c r="A24" s="266">
        <f>ข้อมูลรวม!D61</f>
        <v>19</v>
      </c>
      <c r="B24" s="83">
        <f>ข้อมูลรวม!E61</f>
        <v>19490</v>
      </c>
      <c r="C24" s="84" t="str">
        <f>ข้อมูลรวม!I61</f>
        <v>เด็กชายภัทรพล    ยศสมบัติ</v>
      </c>
      <c r="D24" s="85" t="str">
        <f>ข้อมูลรวม!J61</f>
        <v>Mr.Phattharapon  Yodsombat</v>
      </c>
      <c r="E24" s="267" t="str">
        <f>ข้อมูลรวม!U61</f>
        <v>SP1</v>
      </c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64"/>
      <c r="S24" s="51">
        <f>ข้อมูลรวม!N61</f>
        <v>1</v>
      </c>
    </row>
    <row r="25" spans="1:19" s="50" customFormat="1" ht="17.25" customHeight="1" x14ac:dyDescent="0.3">
      <c r="A25" s="266">
        <f>ข้อมูลรวม!D62</f>
        <v>20</v>
      </c>
      <c r="B25" s="83">
        <f>ข้อมูลรวม!E62</f>
        <v>19491</v>
      </c>
      <c r="C25" s="84" t="str">
        <f>ข้อมูลรวม!I62</f>
        <v>เด็กชายภัทรพล   สีหาบุตร</v>
      </c>
      <c r="D25" s="85" t="str">
        <f>ข้อมูลรวม!J62</f>
        <v>Mr.Phattharapon  Sihaboot</v>
      </c>
      <c r="E25" s="267" t="str">
        <f>ข้อมูลรวม!U62</f>
        <v>SMT(T)</v>
      </c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64"/>
      <c r="S25" s="51">
        <f>ข้อมูลรวม!N62</f>
        <v>1</v>
      </c>
    </row>
    <row r="26" spans="1:19" s="50" customFormat="1" ht="17.25" x14ac:dyDescent="0.3">
      <c r="A26" s="266">
        <f>ข้อมูลรวม!D63</f>
        <v>21</v>
      </c>
      <c r="B26" s="83">
        <f>ข้อมูลรวม!E63</f>
        <v>19492</v>
      </c>
      <c r="C26" s="84" t="str">
        <f>ข้อมูลรวม!I63</f>
        <v>เด็กชายนราธิป    ลาจันทร์</v>
      </c>
      <c r="D26" s="85" t="str">
        <f>ข้อมูลรวม!J63</f>
        <v>Mr.Narathip  Lajan</v>
      </c>
      <c r="E26" s="267" t="str">
        <f>ข้อมูลรวม!U63</f>
        <v>SP1</v>
      </c>
      <c r="F26" s="57"/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64"/>
      <c r="S26" s="51">
        <f>ข้อมูลรวม!N63</f>
        <v>1</v>
      </c>
    </row>
    <row r="27" spans="1:19" s="50" customFormat="1" ht="17.25" x14ac:dyDescent="0.3">
      <c r="A27" s="266">
        <f>ข้อมูลรวม!D64</f>
        <v>22</v>
      </c>
      <c r="B27" s="83">
        <f>ข้อมูลรวม!E64</f>
        <v>19493</v>
      </c>
      <c r="C27" s="84" t="str">
        <f>ข้อมูลรวม!I64</f>
        <v>เด็กชายรัฐภูมิ    ชัยดี</v>
      </c>
      <c r="D27" s="85" t="str">
        <f>ข้อมูลรวม!J64</f>
        <v>Mr.Ratthaphoom  Chaidee</v>
      </c>
      <c r="E27" s="267" t="str">
        <f>ข้อมูลรวม!U64</f>
        <v>SP2</v>
      </c>
      <c r="F27" s="57"/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64"/>
      <c r="S27" s="51">
        <f>ข้อมูลรวม!N64</f>
        <v>1</v>
      </c>
    </row>
    <row r="28" spans="1:19" s="50" customFormat="1" ht="17.25" x14ac:dyDescent="0.3">
      <c r="A28" s="266">
        <f>ข้อมูลรวม!D65</f>
        <v>23</v>
      </c>
      <c r="B28" s="83">
        <f>ข้อมูลรวม!E65</f>
        <v>19494</v>
      </c>
      <c r="C28" s="84" t="str">
        <f>ข้อมูลรวม!I65</f>
        <v>เด็กชายฤทธิ์ศักดิ์    ดาระสา</v>
      </c>
      <c r="D28" s="85" t="str">
        <f>ข้อมูลรวม!J65</f>
        <v>Mr.Ritthisak  Darasa</v>
      </c>
      <c r="E28" s="267" t="str">
        <f>ข้อมูลรวม!U65</f>
        <v>SP1</v>
      </c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64"/>
      <c r="S28" s="51">
        <f>ข้อมูลรวม!N65</f>
        <v>1</v>
      </c>
    </row>
    <row r="29" spans="1:19" s="50" customFormat="1" ht="17.25" customHeight="1" x14ac:dyDescent="0.3">
      <c r="A29" s="266">
        <f>ข้อมูลรวม!D66</f>
        <v>24</v>
      </c>
      <c r="B29" s="83">
        <f>ข้อมูลรวม!E66</f>
        <v>19495</v>
      </c>
      <c r="C29" s="84" t="str">
        <f>ข้อมูลรวม!I66</f>
        <v>เด็กชายวรปรัชญ์    ชูมา</v>
      </c>
      <c r="D29" s="85" t="str">
        <f>ข้อมูลรวม!J66</f>
        <v>Mr.Worraprat  Chooma</v>
      </c>
      <c r="E29" s="267" t="str">
        <f>ข้อมูลรวม!U66</f>
        <v>SP1</v>
      </c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64"/>
      <c r="S29" s="51">
        <f>ข้อมูลรวม!N66</f>
        <v>1</v>
      </c>
    </row>
    <row r="30" spans="1:19" s="50" customFormat="1" ht="17.25" x14ac:dyDescent="0.3">
      <c r="A30" s="266">
        <f>ข้อมูลรวม!D67</f>
        <v>25</v>
      </c>
      <c r="B30" s="83">
        <f>ข้อมูลรวม!E67</f>
        <v>19496</v>
      </c>
      <c r="C30" s="84" t="str">
        <f>ข้อมูลรวม!I67</f>
        <v>เด็กชายวีรพัฒน์   หอมหวาน</v>
      </c>
      <c r="D30" s="85" t="str">
        <f>ข้อมูลรวม!J67</f>
        <v>Mr.Weeraphat  Homwan</v>
      </c>
      <c r="E30" s="267" t="str">
        <f>ข้อมูลรวม!U67</f>
        <v>CEP</v>
      </c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64"/>
      <c r="S30" s="51">
        <f>ข้อมูลรวม!N67</f>
        <v>1</v>
      </c>
    </row>
    <row r="31" spans="1:19" s="50" customFormat="1" ht="17.25" x14ac:dyDescent="0.3">
      <c r="A31" s="266">
        <f>ข้อมูลรวม!D68</f>
        <v>26</v>
      </c>
      <c r="B31" s="83">
        <f>ข้อมูลรวม!E68</f>
        <v>19497</v>
      </c>
      <c r="C31" s="84" t="str">
        <f>ข้อมูลรวม!I68</f>
        <v>เด็กชายศุภชัย   สีชมภู</v>
      </c>
      <c r="D31" s="85" t="str">
        <f>ข้อมูลรวม!J68</f>
        <v>Mr.Suphachai  Srichomphoo</v>
      </c>
      <c r="E31" s="267" t="str">
        <f>ข้อมูลรวม!U68</f>
        <v>SMT(T)</v>
      </c>
      <c r="F31" s="57"/>
      <c r="G31" s="57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64"/>
      <c r="S31" s="51">
        <f>ข้อมูลรวม!N68</f>
        <v>1</v>
      </c>
    </row>
    <row r="32" spans="1:19" s="50" customFormat="1" ht="17.25" x14ac:dyDescent="0.3">
      <c r="A32" s="266">
        <f>ข้อมูลรวม!D69</f>
        <v>27</v>
      </c>
      <c r="B32" s="83">
        <f>ข้อมูลรวม!E69</f>
        <v>19498</v>
      </c>
      <c r="C32" s="84" t="str">
        <f>ข้อมูลรวม!I69</f>
        <v>เด็กชายอชิรวัฒน์   พุ่มทวี</v>
      </c>
      <c r="D32" s="85" t="str">
        <f>ข้อมูลรวม!J69</f>
        <v>Mr.Achirawat  Phoomthawee</v>
      </c>
      <c r="E32" s="267" t="str">
        <f>ข้อมูลรวม!U69</f>
        <v>CEP</v>
      </c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64"/>
      <c r="S32" s="51">
        <f>ข้อมูลรวม!N69</f>
        <v>1</v>
      </c>
    </row>
    <row r="33" spans="1:19" s="50" customFormat="1" ht="17.25" x14ac:dyDescent="0.3">
      <c r="A33" s="266">
        <f>ข้อมูลรวม!D70</f>
        <v>28</v>
      </c>
      <c r="B33" s="83">
        <f>ข้อมูลรวม!E70</f>
        <v>19499</v>
      </c>
      <c r="C33" s="84" t="str">
        <f>ข้อมูลรวม!I70</f>
        <v>เด็กชายอนุชา   เอกา</v>
      </c>
      <c r="D33" s="85" t="str">
        <f>ข้อมูลรวม!J70</f>
        <v>Mr.Anucha  E-ka</v>
      </c>
      <c r="E33" s="267" t="str">
        <f>ข้อมูลรวม!U70</f>
        <v>CEP</v>
      </c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64"/>
      <c r="S33" s="51">
        <f>ข้อมูลรวม!N70</f>
        <v>1</v>
      </c>
    </row>
    <row r="34" spans="1:19" s="50" customFormat="1" ht="17.25" x14ac:dyDescent="0.3">
      <c r="A34" s="266">
        <f>ข้อมูลรวม!D71</f>
        <v>29</v>
      </c>
      <c r="B34" s="83">
        <f>ข้อมูลรวม!E71</f>
        <v>19500</v>
      </c>
      <c r="C34" s="84" t="str">
        <f>ข้อมูลรวม!I71</f>
        <v>เด็กชายอนุรัตน์   รอดเนียม</v>
      </c>
      <c r="D34" s="85" t="str">
        <f>ข้อมูลรวม!J71</f>
        <v>Mr.Anurat  Rodniam</v>
      </c>
      <c r="E34" s="267" t="str">
        <f>ข้อมูลรวม!U71</f>
        <v>SMT(T)</v>
      </c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64"/>
      <c r="S34" s="51">
        <f>ข้อมูลรวม!N71</f>
        <v>1</v>
      </c>
    </row>
    <row r="35" spans="1:19" s="50" customFormat="1" ht="17.25" x14ac:dyDescent="0.3">
      <c r="A35" s="266">
        <f>ข้อมูลรวม!D72</f>
        <v>30</v>
      </c>
      <c r="B35" s="83">
        <f>ข้อมูลรวม!E72</f>
        <v>19685</v>
      </c>
      <c r="C35" s="84" t="str">
        <f>ข้อมูลรวม!I72</f>
        <v>เด็กชายปรเมษฐ์  นวลศรี</v>
      </c>
      <c r="D35" s="85" t="str">
        <f>ข้อมูลรวม!J72</f>
        <v>Mr.Poramate  Nuansri</v>
      </c>
      <c r="E35" s="267" t="str">
        <f>ข้อมูลรวม!U72</f>
        <v>CEP</v>
      </c>
      <c r="F35" s="57"/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64"/>
      <c r="S35" s="51">
        <f>ข้อมูลรวม!N72</f>
        <v>1</v>
      </c>
    </row>
    <row r="36" spans="1:19" s="50" customFormat="1" ht="17.25" x14ac:dyDescent="0.3">
      <c r="A36" s="266">
        <f>ข้อมูลรวม!D73</f>
        <v>31</v>
      </c>
      <c r="B36" s="83">
        <f>ข้อมูลรวม!E73</f>
        <v>19686</v>
      </c>
      <c r="C36" s="84" t="str">
        <f>ข้อมูลรวม!I73</f>
        <v>เด็กชายธีโชติ  ฟองหล่ำ</v>
      </c>
      <c r="D36" s="85" t="str">
        <f>ข้อมูลรวม!J73</f>
        <v>Mr.Thichote  Fonglam</v>
      </c>
      <c r="E36" s="267" t="str">
        <f>ข้อมูลรวม!U73</f>
        <v>SMT(T)</v>
      </c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64"/>
      <c r="S36" s="51">
        <f>ข้อมูลรวม!N73</f>
        <v>1</v>
      </c>
    </row>
    <row r="37" spans="1:19" s="50" customFormat="1" ht="17.25" x14ac:dyDescent="0.3">
      <c r="A37" s="266">
        <f>ข้อมูลรวม!D74</f>
        <v>32</v>
      </c>
      <c r="B37" s="83">
        <f>ข้อมูลรวม!E74</f>
        <v>19687</v>
      </c>
      <c r="C37" s="84" t="str">
        <f>ข้อมูลรวม!I74</f>
        <v>เด็กชายพชรพล  เนียมนัด</v>
      </c>
      <c r="D37" s="85" t="str">
        <f>ข้อมูลรวม!J74</f>
        <v>Mr.Phacharapon  Niamnat</v>
      </c>
      <c r="E37" s="267" t="str">
        <f>ข้อมูลรวม!U74</f>
        <v>SMT(T)</v>
      </c>
      <c r="F37" s="57"/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64"/>
      <c r="S37" s="51">
        <f>ข้อมูลรวม!N74</f>
        <v>1</v>
      </c>
    </row>
    <row r="38" spans="1:19" s="50" customFormat="1" ht="17.25" x14ac:dyDescent="0.3">
      <c r="A38" s="266">
        <f>ข้อมูลรวม!D75</f>
        <v>33</v>
      </c>
      <c r="B38" s="83">
        <f>ข้อมูลรวม!E75</f>
        <v>19501</v>
      </c>
      <c r="C38" s="84" t="str">
        <f>ข้อมูลรวม!I75</f>
        <v>เด็กหญิงเจนจิรา   นามวงค์</v>
      </c>
      <c r="D38" s="85" t="str">
        <f>ข้อมูลรวม!J75</f>
        <v>Ms.Janjira  Namwong</v>
      </c>
      <c r="E38" s="267" t="str">
        <f>ข้อมูลรวม!U75</f>
        <v>SMT(T)</v>
      </c>
      <c r="F38" s="57"/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64"/>
      <c r="S38" s="51">
        <f>ข้อมูลรวม!N75</f>
        <v>2</v>
      </c>
    </row>
    <row r="39" spans="1:19" s="50" customFormat="1" ht="17.25" x14ac:dyDescent="0.3">
      <c r="A39" s="266">
        <f>ข้อมูลรวม!D76</f>
        <v>34</v>
      </c>
      <c r="B39" s="83">
        <f>ข้อมูลรวม!E76</f>
        <v>19502</v>
      </c>
      <c r="C39" s="84" t="str">
        <f>ข้อมูลรวม!I76</f>
        <v>เด็กหญิงธันยพัต   เหลืองวิเศษ</v>
      </c>
      <c r="D39" s="85" t="str">
        <f>ข้อมูลรวม!J76</f>
        <v>Ms.Thanyaphat  Luangwisate</v>
      </c>
      <c r="E39" s="267" t="str">
        <f>ข้อมูลรวม!U76</f>
        <v>SMT(T)</v>
      </c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64"/>
      <c r="S39" s="51">
        <f>ข้อมูลรวม!N76</f>
        <v>2</v>
      </c>
    </row>
    <row r="40" spans="1:19" s="50" customFormat="1" ht="17.25" customHeight="1" x14ac:dyDescent="0.3">
      <c r="A40" s="266">
        <f>ข้อมูลรวม!D77</f>
        <v>35</v>
      </c>
      <c r="B40" s="83">
        <f>ข้อมูลรวม!E77</f>
        <v>19503</v>
      </c>
      <c r="C40" s="84" t="str">
        <f>ข้อมูลรวม!I77</f>
        <v>เด็กหญิงวนิดา     พ่วงนาค</v>
      </c>
      <c r="D40" s="85" t="str">
        <f>ข้อมูลรวม!J77</f>
        <v>Ms.Wanida  Phuangnak</v>
      </c>
      <c r="E40" s="267" t="str">
        <f>ข้อมูลรวม!U77</f>
        <v>SMT(T)</v>
      </c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64"/>
      <c r="S40" s="51">
        <f>ข้อมูลรวม!N77</f>
        <v>2</v>
      </c>
    </row>
    <row r="41" spans="1:19" s="50" customFormat="1" ht="17.25" x14ac:dyDescent="0.3">
      <c r="A41" s="266">
        <f>ข้อมูลรวม!D78</f>
        <v>36</v>
      </c>
      <c r="B41" s="83">
        <f>ข้อมูลรวม!E78</f>
        <v>19504</v>
      </c>
      <c r="C41" s="84" t="str">
        <f>ข้อมูลรวม!I78</f>
        <v>เด็กหญิงศิริลักษณ์   คุ้มหมู่</v>
      </c>
      <c r="D41" s="85" t="str">
        <f>ข้อมูลรวม!J78</f>
        <v>Ms.Sirilak  Khummhoo</v>
      </c>
      <c r="E41" s="267" t="str">
        <f>ข้อมูลรวม!U78</f>
        <v>SMT(T)</v>
      </c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64"/>
      <c r="S41" s="51">
        <f>ข้อมูลรวม!N78</f>
        <v>2</v>
      </c>
    </row>
    <row r="42" spans="1:19" s="50" customFormat="1" ht="17.25" x14ac:dyDescent="0.3">
      <c r="A42" s="266">
        <f>ข้อมูลรวม!D79</f>
        <v>37</v>
      </c>
      <c r="B42" s="83">
        <f>ข้อมูลรวม!E79</f>
        <v>19505</v>
      </c>
      <c r="C42" s="84" t="str">
        <f>ข้อมูลรวม!I79</f>
        <v>เด็กหญิงกนกวรรณ   แก้วถิ่นดง</v>
      </c>
      <c r="D42" s="85" t="str">
        <f>ข้อมูลรวม!J79</f>
        <v>Ms.Kanokwan  Kaewthindong</v>
      </c>
      <c r="E42" s="267" t="str">
        <f>ข้อมูลรวม!U79</f>
        <v>SMT(S)</v>
      </c>
      <c r="F42" s="57"/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64"/>
      <c r="S42" s="51">
        <f>ข้อมูลรวม!N79</f>
        <v>2</v>
      </c>
    </row>
    <row r="43" spans="1:19" s="50" customFormat="1" ht="17.25" x14ac:dyDescent="0.3">
      <c r="A43" s="266">
        <f>ข้อมูลรวม!D80</f>
        <v>38</v>
      </c>
      <c r="B43" s="83">
        <f>ข้อมูลรวม!E80</f>
        <v>19506</v>
      </c>
      <c r="C43" s="84" t="str">
        <f>ข้อมูลรวม!I80</f>
        <v>เด็กหญิงกัญญาณัฐ   วงษ์กะพันธ์</v>
      </c>
      <c r="D43" s="85" t="str">
        <f>ข้อมูลรวม!J80</f>
        <v>Ms.Kanyanat  Wongkaphan</v>
      </c>
      <c r="E43" s="267" t="str">
        <f>ข้อมูลรวม!U80</f>
        <v>SMT(S)</v>
      </c>
      <c r="F43" s="57"/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64"/>
      <c r="S43" s="51">
        <f>ข้อมูลรวม!N80</f>
        <v>2</v>
      </c>
    </row>
    <row r="44" spans="1:19" s="50" customFormat="1" ht="17.25" x14ac:dyDescent="0.3">
      <c r="A44" s="266">
        <f>ข้อมูลรวม!D81</f>
        <v>39</v>
      </c>
      <c r="B44" s="83">
        <f>ข้อมูลรวม!E81</f>
        <v>19507</v>
      </c>
      <c r="C44" s="84" t="str">
        <f>ข้อมูลรวม!I81</f>
        <v>เด็กหญิงวรรณวิสา   ดิษดำ</v>
      </c>
      <c r="D44" s="85" t="str">
        <f>ข้อมูลรวม!J81</f>
        <v>Ms.Wanwisa  Ditdam</v>
      </c>
      <c r="E44" s="267" t="str">
        <f>ข้อมูลรวม!U81</f>
        <v>SMT(S)</v>
      </c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64"/>
      <c r="S44" s="51">
        <f>ข้อมูลรวม!N81</f>
        <v>2</v>
      </c>
    </row>
    <row r="45" spans="1:19" s="50" customFormat="1" ht="17.25" x14ac:dyDescent="0.3">
      <c r="A45" s="266">
        <f>ข้อมูลรวม!D82</f>
        <v>40</v>
      </c>
      <c r="B45" s="83">
        <f>ข้อมูลรวม!E82</f>
        <v>19508</v>
      </c>
      <c r="C45" s="84" t="str">
        <f>ข้อมูลรวม!I82</f>
        <v>เด็กหญิงอรุณรัตน์   แก้วศรี</v>
      </c>
      <c r="D45" s="85" t="str">
        <f>ข้อมูลรวม!J82</f>
        <v>Ms.Aroonrat  Kaewsri</v>
      </c>
      <c r="E45" s="267" t="str">
        <f>ข้อมูลรวม!U82</f>
        <v>SMT(T)</v>
      </c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64"/>
      <c r="S45" s="51">
        <f>ข้อมูลรวม!N82</f>
        <v>2</v>
      </c>
    </row>
    <row r="46" spans="1:19" s="50" customFormat="1" ht="18" thickBot="1" x14ac:dyDescent="0.35">
      <c r="A46" s="87">
        <f>ข้อมูลรวม!D83</f>
        <v>41</v>
      </c>
      <c r="B46" s="88">
        <f>ข้อมูลรวม!E83</f>
        <v>19509</v>
      </c>
      <c r="C46" s="89" t="str">
        <f>ข้อมูลรวม!I83</f>
        <v>เด็กหญิงสุภัสสร   แตงไทย</v>
      </c>
      <c r="D46" s="90" t="str">
        <f>ข้อมูลรวม!J83</f>
        <v>Ms.Suphatsorn  Taengthai</v>
      </c>
      <c r="E46" s="98" t="str">
        <f>ข้อมูลรวม!U83</f>
        <v>SMT(S)</v>
      </c>
      <c r="F46" s="91"/>
      <c r="G46" s="91"/>
      <c r="H46" s="91"/>
      <c r="I46" s="91"/>
      <c r="J46" s="91"/>
      <c r="K46" s="91"/>
      <c r="L46" s="91"/>
      <c r="M46" s="91"/>
      <c r="N46" s="91"/>
      <c r="O46" s="91"/>
      <c r="P46" s="91"/>
      <c r="Q46" s="91"/>
      <c r="R46" s="92"/>
      <c r="S46" s="51">
        <f>ข้อมูลรวม!N83</f>
        <v>2</v>
      </c>
    </row>
    <row r="47" spans="1:19" s="41" customFormat="1" ht="18.75" customHeight="1" x14ac:dyDescent="0.25">
      <c r="B47" s="289" t="s">
        <v>5225</v>
      </c>
      <c r="C47" s="41" t="s">
        <v>6404</v>
      </c>
      <c r="E47" s="296" t="s">
        <v>5237</v>
      </c>
      <c r="F47" s="297" t="s">
        <v>6406</v>
      </c>
    </row>
    <row r="48" spans="1:19" s="41" customFormat="1" ht="18.75" customHeight="1" x14ac:dyDescent="0.25">
      <c r="B48" s="289" t="s">
        <v>5226</v>
      </c>
      <c r="C48" s="41" t="s">
        <v>6405</v>
      </c>
      <c r="E48" s="296" t="s">
        <v>5239</v>
      </c>
      <c r="F48" s="297" t="s">
        <v>6407</v>
      </c>
    </row>
    <row r="49" spans="2:6" s="41" customFormat="1" ht="18.75" customHeight="1" x14ac:dyDescent="0.25">
      <c r="B49" s="294" t="s">
        <v>5228</v>
      </c>
      <c r="C49" s="292" t="s">
        <v>6500</v>
      </c>
      <c r="E49" s="289" t="s">
        <v>5240</v>
      </c>
      <c r="F49" s="292" t="s">
        <v>6498</v>
      </c>
    </row>
    <row r="50" spans="2:6" s="41" customFormat="1" ht="18.75" customHeight="1" x14ac:dyDescent="0.25">
      <c r="B50" s="291" t="s">
        <v>5227</v>
      </c>
      <c r="C50" s="292" t="s">
        <v>6409</v>
      </c>
      <c r="E50" s="289" t="s">
        <v>5241</v>
      </c>
      <c r="F50" s="292" t="s">
        <v>4521</v>
      </c>
    </row>
  </sheetData>
  <mergeCells count="9">
    <mergeCell ref="A1:R1"/>
    <mergeCell ref="A2:R2"/>
    <mergeCell ref="A3:R3"/>
    <mergeCell ref="A4:A5"/>
    <mergeCell ref="B4:B5"/>
    <mergeCell ref="C4:C5"/>
    <mergeCell ref="D4:D5"/>
    <mergeCell ref="E4:E5"/>
    <mergeCell ref="F4:R4"/>
  </mergeCells>
  <pageMargins left="0.41" right="0.23622047244094491" top="0" bottom="0" header="0" footer="0"/>
  <pageSetup paperSize="9" scale="94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  <pageSetUpPr fitToPage="1"/>
  </sheetPr>
  <dimension ref="A1:S50"/>
  <sheetViews>
    <sheetView topLeftCell="A37" zoomScale="115" zoomScaleNormal="115" workbookViewId="0">
      <selection activeCell="F47" sqref="F47:F48"/>
    </sheetView>
  </sheetViews>
  <sheetFormatPr defaultColWidth="0" defaultRowHeight="18.75" customHeight="1" x14ac:dyDescent="0.3"/>
  <cols>
    <col min="1" max="1" width="2.75" style="40" bestFit="1" customWidth="1"/>
    <col min="2" max="2" width="9" style="40" customWidth="1"/>
    <col min="3" max="4" width="21.25" style="40" customWidth="1"/>
    <col min="5" max="5" width="6.125" style="96" bestFit="1" customWidth="1"/>
    <col min="6" max="14" width="3.125" style="40" customWidth="1"/>
    <col min="15" max="15" width="3.125" style="40" hidden="1" customWidth="1"/>
    <col min="16" max="18" width="3.125" style="40" customWidth="1"/>
    <col min="19" max="19" width="1.875" style="40" bestFit="1" customWidth="1"/>
    <col min="20" max="16384" width="0" style="40" hidden="1"/>
  </cols>
  <sheetData>
    <row r="1" spans="1:19" ht="18.75" customHeight="1" x14ac:dyDescent="0.3">
      <c r="A1" s="339" t="s">
        <v>351</v>
      </c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53"/>
    </row>
    <row r="2" spans="1:19" ht="16.5" customHeight="1" x14ac:dyDescent="0.3">
      <c r="A2" s="339" t="s">
        <v>5269</v>
      </c>
      <c r="B2" s="339"/>
      <c r="C2" s="339"/>
      <c r="D2" s="339"/>
      <c r="E2" s="339"/>
      <c r="F2" s="339"/>
      <c r="G2" s="339"/>
      <c r="H2" s="339"/>
      <c r="I2" s="339"/>
      <c r="J2" s="339"/>
      <c r="K2" s="339"/>
      <c r="L2" s="339"/>
      <c r="M2" s="339"/>
      <c r="N2" s="339"/>
      <c r="O2" s="339"/>
      <c r="P2" s="339"/>
      <c r="Q2" s="339"/>
      <c r="R2" s="339"/>
      <c r="S2" s="53"/>
    </row>
    <row r="3" spans="1:19" ht="19.5" thickBot="1" x14ac:dyDescent="0.35">
      <c r="A3" s="350" t="s">
        <v>5807</v>
      </c>
      <c r="B3" s="350"/>
      <c r="C3" s="350"/>
      <c r="D3" s="350"/>
      <c r="E3" s="350"/>
      <c r="F3" s="350"/>
      <c r="G3" s="350"/>
      <c r="H3" s="350"/>
      <c r="I3" s="350"/>
      <c r="J3" s="350"/>
      <c r="K3" s="350"/>
      <c r="L3" s="350"/>
      <c r="M3" s="350"/>
      <c r="N3" s="350"/>
      <c r="O3" s="350"/>
      <c r="P3" s="350"/>
      <c r="Q3" s="350"/>
      <c r="R3" s="350"/>
      <c r="S3" s="53"/>
    </row>
    <row r="4" spans="1:19" s="41" customFormat="1" ht="17.25" customHeight="1" x14ac:dyDescent="0.25">
      <c r="A4" s="342" t="s">
        <v>352</v>
      </c>
      <c r="B4" s="344" t="s">
        <v>353</v>
      </c>
      <c r="C4" s="346" t="s">
        <v>341</v>
      </c>
      <c r="D4" s="346" t="s">
        <v>354</v>
      </c>
      <c r="E4" s="337" t="s">
        <v>5224</v>
      </c>
      <c r="F4" s="348"/>
      <c r="G4" s="348"/>
      <c r="H4" s="348"/>
      <c r="I4" s="348"/>
      <c r="J4" s="348"/>
      <c r="K4" s="348"/>
      <c r="L4" s="348"/>
      <c r="M4" s="348"/>
      <c r="N4" s="348"/>
      <c r="O4" s="348"/>
      <c r="P4" s="348"/>
      <c r="Q4" s="348"/>
      <c r="R4" s="349"/>
      <c r="S4" s="43"/>
    </row>
    <row r="5" spans="1:19" s="41" customFormat="1" ht="17.25" customHeight="1" x14ac:dyDescent="0.25">
      <c r="A5" s="343"/>
      <c r="B5" s="345"/>
      <c r="C5" s="347"/>
      <c r="D5" s="347"/>
      <c r="E5" s="338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62"/>
      <c r="S5" s="43"/>
    </row>
    <row r="6" spans="1:19" s="50" customFormat="1" ht="17.25" customHeight="1" x14ac:dyDescent="0.3">
      <c r="A6" s="266">
        <f>ข้อมูลรวม!D84</f>
        <v>1</v>
      </c>
      <c r="B6" s="83">
        <f>ข้อมูลรวม!E84</f>
        <v>19510</v>
      </c>
      <c r="C6" s="84" t="str">
        <f>ข้อมูลรวม!I84</f>
        <v>เด็กชายกฤต    บุญเชิญ</v>
      </c>
      <c r="D6" s="85" t="str">
        <f>ข้อมูลรวม!J84</f>
        <v>Mr.Krit  boonchern</v>
      </c>
      <c r="E6" s="267" t="str">
        <f>ข้อมูลรวม!U84</f>
        <v>SP1</v>
      </c>
      <c r="F6" s="57"/>
      <c r="G6" s="57"/>
      <c r="H6" s="57"/>
      <c r="I6" s="57"/>
      <c r="J6" s="57"/>
      <c r="K6" s="57"/>
      <c r="L6" s="57"/>
      <c r="M6" s="57"/>
      <c r="N6" s="57"/>
      <c r="O6" s="57"/>
      <c r="P6" s="57"/>
      <c r="Q6" s="57"/>
      <c r="R6" s="64"/>
      <c r="S6" s="51">
        <f>ข้อมูลรวม!N84</f>
        <v>1</v>
      </c>
    </row>
    <row r="7" spans="1:19" s="50" customFormat="1" ht="17.25" x14ac:dyDescent="0.3">
      <c r="A7" s="266">
        <f>ข้อมูลรวม!D85</f>
        <v>2</v>
      </c>
      <c r="B7" s="83">
        <f>ข้อมูลรวม!E85</f>
        <v>19511</v>
      </c>
      <c r="C7" s="84" t="str">
        <f>ข้อมูลรวม!I85</f>
        <v>เด็กชายกันตโชติ    สายเปีย</v>
      </c>
      <c r="D7" s="85" t="str">
        <f>ข้อมูลรวม!J85</f>
        <v>Mr.Kantachote  Saipia</v>
      </c>
      <c r="E7" s="267" t="str">
        <f>ข้อมูลรวม!U85</f>
        <v>SP1</v>
      </c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64"/>
      <c r="S7" s="51">
        <f>ข้อมูลรวม!N85</f>
        <v>1</v>
      </c>
    </row>
    <row r="8" spans="1:19" s="50" customFormat="1" ht="17.25" x14ac:dyDescent="0.3">
      <c r="A8" s="266">
        <f>ข้อมูลรวม!D86</f>
        <v>3</v>
      </c>
      <c r="B8" s="83">
        <f>ข้อมูลรวม!E86</f>
        <v>19512</v>
      </c>
      <c r="C8" s="84" t="str">
        <f>ข้อมูลรวม!I86</f>
        <v>เด็กชายจิตติพัตน์    ยวนเขียว</v>
      </c>
      <c r="D8" s="85" t="str">
        <f>ข้อมูลรวม!J86</f>
        <v>Mr.Jittiphat  Yuankhiaw</v>
      </c>
      <c r="E8" s="267" t="str">
        <f>ข้อมูลรวม!U86</f>
        <v>SP1</v>
      </c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64"/>
      <c r="S8" s="51">
        <f>ข้อมูลรวม!N86</f>
        <v>1</v>
      </c>
    </row>
    <row r="9" spans="1:19" s="50" customFormat="1" ht="17.25" customHeight="1" x14ac:dyDescent="0.3">
      <c r="A9" s="266">
        <f>ข้อมูลรวม!D87</f>
        <v>4</v>
      </c>
      <c r="B9" s="83">
        <f>ข้อมูลรวม!E87</f>
        <v>19513</v>
      </c>
      <c r="C9" s="84" t="str">
        <f>ข้อมูลรวม!I87</f>
        <v>เด็กชายชัชพงศ์    สนนา</v>
      </c>
      <c r="D9" s="85" t="str">
        <f>ข้อมูลรวม!J87</f>
        <v>Mr.Chatphong  Sonna</v>
      </c>
      <c r="E9" s="267" t="str">
        <f>ข้อมูลรวม!U87</f>
        <v>SP1</v>
      </c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64"/>
      <c r="S9" s="51">
        <f>ข้อมูลรวม!N87</f>
        <v>1</v>
      </c>
    </row>
    <row r="10" spans="1:19" s="50" customFormat="1" ht="17.25" x14ac:dyDescent="0.3">
      <c r="A10" s="266">
        <f>ข้อมูลรวม!D88</f>
        <v>5</v>
      </c>
      <c r="B10" s="83">
        <f>ข้อมูลรวม!E88</f>
        <v>19514</v>
      </c>
      <c r="C10" s="84" t="str">
        <f>ข้อมูลรวม!I88</f>
        <v>เด็กชายณัฐกฤษ   ท้วมนิ่ม</v>
      </c>
      <c r="D10" s="85" t="str">
        <f>ข้อมูลรวม!J88</f>
        <v>Mr.Natthakrit  Thuamnim</v>
      </c>
      <c r="E10" s="267" t="str">
        <f>ข้อมูลรวม!U88</f>
        <v>PAP2</v>
      </c>
      <c r="F10" s="57"/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7"/>
      <c r="R10" s="64"/>
      <c r="S10" s="51">
        <f>ข้อมูลรวม!N88</f>
        <v>1</v>
      </c>
    </row>
    <row r="11" spans="1:19" s="50" customFormat="1" ht="17.25" x14ac:dyDescent="0.3">
      <c r="A11" s="266">
        <f>ข้อมูลรวม!D89</f>
        <v>6</v>
      </c>
      <c r="B11" s="83">
        <f>ข้อมูลรวม!E89</f>
        <v>19515</v>
      </c>
      <c r="C11" s="298" t="str">
        <f>ข้อมูลรวม!I89</f>
        <v>เด็กชายณัฐพงศ์    ช้ำเกตุ</v>
      </c>
      <c r="D11" s="299" t="str">
        <f>ข้อมูลรวม!J89</f>
        <v>Mr.Natthaphong  Chamkate</v>
      </c>
      <c r="E11" s="300" t="str">
        <f>ข้อมูลรวม!U89</f>
        <v>SP1</v>
      </c>
      <c r="F11" s="57"/>
      <c r="G11" s="57"/>
      <c r="H11" s="57"/>
      <c r="I11" s="57"/>
      <c r="J11" s="57"/>
      <c r="K11" s="57"/>
      <c r="L11" s="57"/>
      <c r="M11" s="57"/>
      <c r="N11" s="57"/>
      <c r="O11" s="57"/>
      <c r="P11" s="57"/>
      <c r="Q11" s="57"/>
      <c r="R11" s="64"/>
      <c r="S11" s="51">
        <f>ข้อมูลรวม!N89</f>
        <v>1</v>
      </c>
    </row>
    <row r="12" spans="1:19" s="50" customFormat="1" ht="17.25" x14ac:dyDescent="0.3">
      <c r="A12" s="266">
        <f>ข้อมูลรวม!D90</f>
        <v>7</v>
      </c>
      <c r="B12" s="83">
        <f>ข้อมูลรวม!E90</f>
        <v>19516</v>
      </c>
      <c r="C12" s="298" t="str">
        <f>ข้อมูลรวม!I90</f>
        <v>เด็กชายณัฐพงษ์   ประเสริฐแท่น</v>
      </c>
      <c r="D12" s="299" t="str">
        <f>ข้อมูลรวม!J90</f>
        <v>Mr.Natthaphong  Prasertthaen</v>
      </c>
      <c r="E12" s="300" t="str">
        <f>ข้อมูลรวม!U90</f>
        <v>SMT(S)</v>
      </c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64"/>
      <c r="S12" s="51">
        <f>ข้อมูลรวม!N90</f>
        <v>1</v>
      </c>
    </row>
    <row r="13" spans="1:19" s="50" customFormat="1" ht="17.25" x14ac:dyDescent="0.3">
      <c r="A13" s="266">
        <f>ข้อมูลรวม!D91</f>
        <v>8</v>
      </c>
      <c r="B13" s="83">
        <f>ข้อมูลรวม!E91</f>
        <v>19517</v>
      </c>
      <c r="C13" s="298" t="str">
        <f>ข้อมูลรวม!I91</f>
        <v>เด็กชายธนกร    ฉายละออ</v>
      </c>
      <c r="D13" s="299" t="str">
        <f>ข้อมูลรวม!J91</f>
        <v>Mr.Thanakorn  Chaila-ao</v>
      </c>
      <c r="E13" s="300" t="str">
        <f>ข้อมูลรวม!U91</f>
        <v>SP1</v>
      </c>
      <c r="F13" s="57"/>
      <c r="G13" s="57"/>
      <c r="H13" s="57"/>
      <c r="I13" s="57"/>
      <c r="J13" s="57"/>
      <c r="K13" s="57"/>
      <c r="L13" s="57"/>
      <c r="M13" s="57"/>
      <c r="N13" s="57"/>
      <c r="O13" s="57"/>
      <c r="P13" s="57"/>
      <c r="Q13" s="57"/>
      <c r="R13" s="64"/>
      <c r="S13" s="51">
        <f>ข้อมูลรวม!N91</f>
        <v>1</v>
      </c>
    </row>
    <row r="14" spans="1:19" s="50" customFormat="1" ht="17.25" x14ac:dyDescent="0.3">
      <c r="A14" s="266">
        <f>ข้อมูลรวม!D92</f>
        <v>9</v>
      </c>
      <c r="B14" s="83">
        <f>ข้อมูลรวม!E92</f>
        <v>19518</v>
      </c>
      <c r="C14" s="298" t="str">
        <f>ข้อมูลรวม!I92</f>
        <v>เด็กชายธนกฤต    ฉายละออ</v>
      </c>
      <c r="D14" s="299" t="str">
        <f>ข้อมูลรวม!J92</f>
        <v>Mr.Thanakrit  Chaila-ao</v>
      </c>
      <c r="E14" s="300" t="str">
        <f>ข้อมูลรวม!U92</f>
        <v>SP1</v>
      </c>
      <c r="F14" s="57"/>
      <c r="G14" s="57"/>
      <c r="H14" s="57"/>
      <c r="I14" s="57"/>
      <c r="J14" s="57"/>
      <c r="K14" s="57"/>
      <c r="L14" s="57"/>
      <c r="M14" s="57"/>
      <c r="N14" s="57"/>
      <c r="O14" s="57"/>
      <c r="P14" s="57"/>
      <c r="Q14" s="57"/>
      <c r="R14" s="64"/>
      <c r="S14" s="51">
        <f>ข้อมูลรวม!N92</f>
        <v>1</v>
      </c>
    </row>
    <row r="15" spans="1:19" s="50" customFormat="1" ht="17.25" x14ac:dyDescent="0.3">
      <c r="A15" s="266">
        <f>ข้อมูลรวม!D93</f>
        <v>10</v>
      </c>
      <c r="B15" s="83">
        <f>ข้อมูลรวม!E93</f>
        <v>19519</v>
      </c>
      <c r="C15" s="298" t="str">
        <f>ข้อมูลรวม!I93</f>
        <v>เด็กชายธีรนัย    ธรามานิตย์</v>
      </c>
      <c r="D15" s="299" t="str">
        <f>ข้อมูลรวม!J93</f>
        <v>Mr.Thiranai  Tharamanit</v>
      </c>
      <c r="E15" s="300" t="str">
        <f>ข้อมูลรวม!U93</f>
        <v>SP1</v>
      </c>
      <c r="F15" s="57"/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7"/>
      <c r="R15" s="64"/>
      <c r="S15" s="51">
        <f>ข้อมูลรวม!N93</f>
        <v>1</v>
      </c>
    </row>
    <row r="16" spans="1:19" s="50" customFormat="1" ht="17.25" x14ac:dyDescent="0.3">
      <c r="A16" s="266">
        <f>ข้อมูลรวม!D94</f>
        <v>11</v>
      </c>
      <c r="B16" s="83">
        <f>ข้อมูลรวม!E94</f>
        <v>19520</v>
      </c>
      <c r="C16" s="298" t="str">
        <f>ข้อมูลรวม!I94</f>
        <v>เด็กชายธีรภัทร    ศรีโพธิ์</v>
      </c>
      <c r="D16" s="299" t="str">
        <f>ข้อมูลรวม!J94</f>
        <v>Mr.Thiraphat  Sripho</v>
      </c>
      <c r="E16" s="300" t="str">
        <f>ข้อมูลรวม!U94</f>
        <v>SP1</v>
      </c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64"/>
      <c r="S16" s="51">
        <f>ข้อมูลรวม!N94</f>
        <v>1</v>
      </c>
    </row>
    <row r="17" spans="1:19" s="50" customFormat="1" ht="17.25" x14ac:dyDescent="0.3">
      <c r="A17" s="266">
        <f>ข้อมูลรวม!D95</f>
        <v>12</v>
      </c>
      <c r="B17" s="83">
        <f>ข้อมูลรวม!E95</f>
        <v>19521</v>
      </c>
      <c r="C17" s="298" t="str">
        <f>ข้อมูลรวม!I95</f>
        <v>เด็กชายธีระพงศ์    แสงพราย</v>
      </c>
      <c r="D17" s="299" t="str">
        <f>ข้อมูลรวม!J95</f>
        <v>Mr.Thiraphong  Saengprai</v>
      </c>
      <c r="E17" s="300" t="str">
        <f>ข้อมูลรวม!U95</f>
        <v>SP1</v>
      </c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64"/>
      <c r="S17" s="51">
        <f>ข้อมูลรวม!N95</f>
        <v>1</v>
      </c>
    </row>
    <row r="18" spans="1:19" s="50" customFormat="1" ht="17.25" x14ac:dyDescent="0.3">
      <c r="A18" s="266">
        <f>ข้อมูลรวม!D96</f>
        <v>13</v>
      </c>
      <c r="B18" s="83">
        <f>ข้อมูลรวม!E96</f>
        <v>19522</v>
      </c>
      <c r="C18" s="298" t="str">
        <f>ข้อมูลรวม!I96</f>
        <v>เด็กชายนนทกร    มุขพรหม</v>
      </c>
      <c r="D18" s="299" t="str">
        <f>ข้อมูลรวม!J96</f>
        <v>Mr.Nonthakorn  Mookphrom</v>
      </c>
      <c r="E18" s="300" t="str">
        <f>ข้อมูลรวม!U96</f>
        <v>SP1</v>
      </c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64"/>
      <c r="S18" s="51">
        <f>ข้อมูลรวม!N96</f>
        <v>1</v>
      </c>
    </row>
    <row r="19" spans="1:19" s="50" customFormat="1" ht="17.25" x14ac:dyDescent="0.3">
      <c r="A19" s="266">
        <f>ข้อมูลรวม!D97</f>
        <v>14</v>
      </c>
      <c r="B19" s="83">
        <f>ข้อมูลรวม!E97</f>
        <v>19523</v>
      </c>
      <c r="C19" s="298" t="str">
        <f>ข้อมูลรวม!I97</f>
        <v>เด็กชายพงศภัค    หมอกขุนทศ</v>
      </c>
      <c r="D19" s="299" t="str">
        <f>ข้อมูลรวม!J97</f>
        <v>Mr.Phongsaphak  Mokkhunthod</v>
      </c>
      <c r="E19" s="300" t="str">
        <f>ข้อมูลรวม!U97</f>
        <v>CP</v>
      </c>
      <c r="F19" s="57"/>
      <c r="G19" s="57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64"/>
      <c r="S19" s="51">
        <f>ข้อมูลรวม!N97</f>
        <v>1</v>
      </c>
    </row>
    <row r="20" spans="1:19" s="50" customFormat="1" ht="17.25" x14ac:dyDescent="0.3">
      <c r="A20" s="266">
        <f>ข้อมูลรวม!D98</f>
        <v>15</v>
      </c>
      <c r="B20" s="83">
        <f>ข้อมูลรวม!E98</f>
        <v>19524</v>
      </c>
      <c r="C20" s="298" t="str">
        <f>ข้อมูลรวม!I98</f>
        <v>เด็กชายพิทยา   วงศ์สุนทร</v>
      </c>
      <c r="D20" s="299" t="str">
        <f>ข้อมูลรวม!J98</f>
        <v>Mr.Phitthaya  Wongsoonthorn</v>
      </c>
      <c r="E20" s="300" t="str">
        <f>ข้อมูลรวม!U98</f>
        <v>PAP2</v>
      </c>
      <c r="F20" s="57"/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64"/>
      <c r="S20" s="51">
        <f>ข้อมูลรวม!N98</f>
        <v>1</v>
      </c>
    </row>
    <row r="21" spans="1:19" s="50" customFormat="1" ht="17.25" x14ac:dyDescent="0.3">
      <c r="A21" s="266">
        <f>ข้อมูลรวม!D99</f>
        <v>16</v>
      </c>
      <c r="B21" s="83">
        <f>ข้อมูลรวม!E99</f>
        <v>19525</v>
      </c>
      <c r="C21" s="298" t="str">
        <f>ข้อมูลรวม!I99</f>
        <v>เด็กชายภัทรพล   เชื้อนุ่น</v>
      </c>
      <c r="D21" s="299" t="str">
        <f>ข้อมูลรวม!J99</f>
        <v>Mr.Phattharaphon  Chua-nun</v>
      </c>
      <c r="E21" s="300" t="str">
        <f>ข้อมูลรวม!U99</f>
        <v>PAP1</v>
      </c>
      <c r="F21" s="57"/>
      <c r="G21" s="57"/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64"/>
      <c r="S21" s="51">
        <f>ข้อมูลรวม!N99</f>
        <v>1</v>
      </c>
    </row>
    <row r="22" spans="1:19" s="50" customFormat="1" ht="17.25" x14ac:dyDescent="0.3">
      <c r="A22" s="266">
        <f>ข้อมูลรวม!D100</f>
        <v>17</v>
      </c>
      <c r="B22" s="83">
        <f>ข้อมูลรวม!E100</f>
        <v>19526</v>
      </c>
      <c r="C22" s="298" t="str">
        <f>ข้อมูลรวม!I100</f>
        <v>เด็กชายภูปกรณ์    ฉลอมสมบัติ</v>
      </c>
      <c r="D22" s="299" t="str">
        <f>ข้อมูลรวม!J100</f>
        <v>Mr.Phupakorn  Chalomsombat</v>
      </c>
      <c r="E22" s="300" t="str">
        <f>ข้อมูลรวม!U100</f>
        <v>SP1</v>
      </c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64"/>
      <c r="S22" s="51">
        <f>ข้อมูลรวม!N100</f>
        <v>1</v>
      </c>
    </row>
    <row r="23" spans="1:19" s="50" customFormat="1" ht="17.25" x14ac:dyDescent="0.3">
      <c r="A23" s="266">
        <f>ข้อมูลรวม!D101</f>
        <v>18</v>
      </c>
      <c r="B23" s="83">
        <f>ข้อมูลรวม!E101</f>
        <v>19527</v>
      </c>
      <c r="C23" s="298" t="str">
        <f>ข้อมูลรวม!I101</f>
        <v>เด็กชายวชิรวิทย์   โพรงพรม</v>
      </c>
      <c r="D23" s="299" t="str">
        <f>ข้อมูลรวม!J101</f>
        <v>Mr.Wachirawit  Phrongphrom</v>
      </c>
      <c r="E23" s="300" t="str">
        <f>ข้อมูลรวม!U101</f>
        <v>SP1</v>
      </c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64"/>
      <c r="S23" s="51">
        <f>ข้อมูลรวม!N101</f>
        <v>1</v>
      </c>
    </row>
    <row r="24" spans="1:19" s="50" customFormat="1" ht="17.25" customHeight="1" x14ac:dyDescent="0.3">
      <c r="A24" s="266">
        <f>ข้อมูลรวม!D102</f>
        <v>19</v>
      </c>
      <c r="B24" s="83">
        <f>ข้อมูลรวม!E102</f>
        <v>19528</v>
      </c>
      <c r="C24" s="298" t="str">
        <f>ข้อมูลรวม!I102</f>
        <v>เด็กชายวิศรุต   บุญชู</v>
      </c>
      <c r="D24" s="299" t="str">
        <f>ข้อมูลรวม!J102</f>
        <v>Mr.Wisaroot  Boonchoo</v>
      </c>
      <c r="E24" s="300" t="str">
        <f>ข้อมูลรวม!U102</f>
        <v>CP</v>
      </c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64"/>
      <c r="S24" s="51">
        <f>ข้อมูลรวม!N102</f>
        <v>1</v>
      </c>
    </row>
    <row r="25" spans="1:19" s="50" customFormat="1" ht="17.25" customHeight="1" x14ac:dyDescent="0.3">
      <c r="A25" s="266">
        <f>ข้อมูลรวม!D103</f>
        <v>20</v>
      </c>
      <c r="B25" s="83">
        <f>ข้อมูลรวม!E103</f>
        <v>19529</v>
      </c>
      <c r="C25" s="298" t="str">
        <f>ข้อมูลรวม!I103</f>
        <v>เด็กชายวุฒิศักดิ์   ตุ้ยจินดา</v>
      </c>
      <c r="D25" s="299" t="str">
        <f>ข้อมูลรวม!J103</f>
        <v>Mr.Wutthisak  Tuijinda</v>
      </c>
      <c r="E25" s="300" t="str">
        <f>ข้อมูลรวม!U103</f>
        <v>CP</v>
      </c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64"/>
      <c r="S25" s="51">
        <f>ข้อมูลรวม!N103</f>
        <v>1</v>
      </c>
    </row>
    <row r="26" spans="1:19" s="50" customFormat="1" ht="17.25" x14ac:dyDescent="0.3">
      <c r="A26" s="266">
        <f>ข้อมูลรวม!D104</f>
        <v>21</v>
      </c>
      <c r="B26" s="83">
        <f>ข้อมูลรวม!E104</f>
        <v>19530</v>
      </c>
      <c r="C26" s="298" t="str">
        <f>ข้อมูลรวม!I104</f>
        <v>เด็กชายเวธกา   อารีรอบ</v>
      </c>
      <c r="D26" s="299" t="str">
        <f>ข้อมูลรวม!J104</f>
        <v>Mr.Wethaka  Areerob</v>
      </c>
      <c r="E26" s="300" t="str">
        <f>ข้อมูลรวม!U104</f>
        <v>PAP1</v>
      </c>
      <c r="F26" s="57"/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64"/>
      <c r="S26" s="51">
        <f>ข้อมูลรวม!N104</f>
        <v>1</v>
      </c>
    </row>
    <row r="27" spans="1:19" s="50" customFormat="1" ht="17.25" x14ac:dyDescent="0.3">
      <c r="A27" s="266">
        <f>ข้อมูลรวม!D105</f>
        <v>22</v>
      </c>
      <c r="B27" s="83">
        <f>ข้อมูลรวม!E105</f>
        <v>19531</v>
      </c>
      <c r="C27" s="298" t="str">
        <f>ข้อมูลรวม!I105</f>
        <v>เด็กชายศุภกฤต    ประไพพงษ์</v>
      </c>
      <c r="D27" s="299" t="str">
        <f>ข้อมูลรวม!J105</f>
        <v>Mr.Suphakrit  Praphaiphong</v>
      </c>
      <c r="E27" s="300" t="str">
        <f>ข้อมูลรวม!U105</f>
        <v>SP1</v>
      </c>
      <c r="F27" s="57"/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64"/>
      <c r="S27" s="51">
        <f>ข้อมูลรวม!N105</f>
        <v>1</v>
      </c>
    </row>
    <row r="28" spans="1:19" s="50" customFormat="1" ht="17.25" x14ac:dyDescent="0.3">
      <c r="A28" s="266">
        <f>ข้อมูลรวม!D106</f>
        <v>23</v>
      </c>
      <c r="B28" s="83">
        <f>ข้อมูลรวม!E106</f>
        <v>19532</v>
      </c>
      <c r="C28" s="84" t="str">
        <f>ข้อมูลรวม!I106</f>
        <v>เด็กชายสรรเพชร   หงษ์ทอง</v>
      </c>
      <c r="D28" s="85" t="str">
        <f>ข้อมูลรวม!J106</f>
        <v>Mr.Sanphet  Hongthong</v>
      </c>
      <c r="E28" s="267" t="str">
        <f>ข้อมูลรวม!U106</f>
        <v>PAP2</v>
      </c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64"/>
      <c r="S28" s="51">
        <f>ข้อมูลรวม!N106</f>
        <v>1</v>
      </c>
    </row>
    <row r="29" spans="1:19" s="50" customFormat="1" ht="17.25" x14ac:dyDescent="0.3">
      <c r="A29" s="266">
        <f>ข้อมูลรวม!D107</f>
        <v>24</v>
      </c>
      <c r="B29" s="83">
        <f>ข้อมูลรวม!E107</f>
        <v>19533</v>
      </c>
      <c r="C29" s="84" t="str">
        <f>ข้อมูลรวม!I107</f>
        <v>เด็กชายอภิวัฒน์    นามนา</v>
      </c>
      <c r="D29" s="85" t="str">
        <f>ข้อมูลรวม!J107</f>
        <v>Mr.Aphiwat  Namna</v>
      </c>
      <c r="E29" s="267" t="str">
        <f>ข้อมูลรวม!U107</f>
        <v>SP1</v>
      </c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64"/>
      <c r="S29" s="51">
        <f>ข้อมูลรวม!N107</f>
        <v>1</v>
      </c>
    </row>
    <row r="30" spans="1:19" s="50" customFormat="1" ht="17.25" x14ac:dyDescent="0.3">
      <c r="A30" s="266">
        <f>ข้อมูลรวม!D108</f>
        <v>25</v>
      </c>
      <c r="B30" s="83">
        <f>ข้อมูลรวม!E108</f>
        <v>19534</v>
      </c>
      <c r="C30" s="84" t="str">
        <f>ข้อมูลรวม!I108</f>
        <v>เด็กชายอัครเดช   นาททนงศักดิ์</v>
      </c>
      <c r="D30" s="85" t="str">
        <f>ข้อมูลรวม!J108</f>
        <v>Mr.Akharadet  Natthanongsak</v>
      </c>
      <c r="E30" s="267" t="str">
        <f>ข้อมูลรวม!U108</f>
        <v>PAP1</v>
      </c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64"/>
      <c r="S30" s="51">
        <f>ข้อมูลรวม!N108</f>
        <v>1</v>
      </c>
    </row>
    <row r="31" spans="1:19" s="50" customFormat="1" ht="17.25" x14ac:dyDescent="0.3">
      <c r="A31" s="266">
        <f>ข้อมูลรวม!D109</f>
        <v>26</v>
      </c>
      <c r="B31" s="83">
        <f>ข้อมูลรวม!E109</f>
        <v>19535</v>
      </c>
      <c r="C31" s="84" t="str">
        <f>ข้อมูลรวม!I109</f>
        <v>เด็กชายอัครภูมิ    อัคนิรัตน์</v>
      </c>
      <c r="D31" s="85" t="str">
        <f>ข้อมูลรวม!J109</f>
        <v>Mr.Akaraphoom  Akkhanirat</v>
      </c>
      <c r="E31" s="267" t="str">
        <f>ข้อมูลรวม!U109</f>
        <v>SP2</v>
      </c>
      <c r="F31" s="57"/>
      <c r="G31" s="57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64"/>
      <c r="S31" s="51">
        <f>ข้อมูลรวม!N109</f>
        <v>1</v>
      </c>
    </row>
    <row r="32" spans="1:19" s="50" customFormat="1" ht="17.25" x14ac:dyDescent="0.3">
      <c r="A32" s="266">
        <f>ข้อมูลรวม!D110</f>
        <v>27</v>
      </c>
      <c r="B32" s="83">
        <f>ข้อมูลรวม!E110</f>
        <v>19536</v>
      </c>
      <c r="C32" s="84" t="str">
        <f>ข้อมูลรวม!I110</f>
        <v>เด็กชายปภาวิน   พูลเผ่า</v>
      </c>
      <c r="D32" s="85" t="str">
        <f>ข้อมูลรวม!J110</f>
        <v>Mr.Paphawin  Phoonphao</v>
      </c>
      <c r="E32" s="267" t="str">
        <f>ข้อมูลรวม!U110</f>
        <v>CP</v>
      </c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64"/>
      <c r="S32" s="51">
        <f>ข้อมูลรวม!N110</f>
        <v>1</v>
      </c>
    </row>
    <row r="33" spans="1:19" s="50" customFormat="1" ht="17.25" x14ac:dyDescent="0.3">
      <c r="A33" s="266">
        <f>ข้อมูลรวม!D111</f>
        <v>28</v>
      </c>
      <c r="B33" s="83">
        <f>ข้อมูลรวม!E111</f>
        <v>19537</v>
      </c>
      <c r="C33" s="84" t="str">
        <f>ข้อมูลรวม!I111</f>
        <v>เด็กชายประจักษ์   พรมโชติ</v>
      </c>
      <c r="D33" s="85" t="str">
        <f>ข้อมูลรวม!J111</f>
        <v>Mr.Prajak  Phromchot</v>
      </c>
      <c r="E33" s="267" t="str">
        <f>ข้อมูลรวม!U111</f>
        <v>CP</v>
      </c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64"/>
      <c r="S33" s="51">
        <f>ข้อมูลรวม!N111</f>
        <v>1</v>
      </c>
    </row>
    <row r="34" spans="1:19" s="50" customFormat="1" ht="17.25" x14ac:dyDescent="0.3">
      <c r="A34" s="266">
        <f>ข้อมูลรวม!D112</f>
        <v>29</v>
      </c>
      <c r="B34" s="83">
        <f>ข้อมูลรวม!E112</f>
        <v>19538</v>
      </c>
      <c r="C34" s="84" t="str">
        <f>ข้อมูลรวม!I112</f>
        <v>เด็กชายประจัน   พรมโชติ</v>
      </c>
      <c r="D34" s="85" t="str">
        <f>ข้อมูลรวม!J112</f>
        <v>Mr.Prajan  Phromchot</v>
      </c>
      <c r="E34" s="267" t="str">
        <f>ข้อมูลรวม!U112</f>
        <v>CP</v>
      </c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64"/>
      <c r="S34" s="51">
        <f>ข้อมูลรวม!N112</f>
        <v>1</v>
      </c>
    </row>
    <row r="35" spans="1:19" s="50" customFormat="1" ht="17.25" x14ac:dyDescent="0.3">
      <c r="A35" s="266">
        <f>ข้อมูลรวม!D113</f>
        <v>30</v>
      </c>
      <c r="B35" s="83">
        <f>ข้อมูลรวม!E113</f>
        <v>19688</v>
      </c>
      <c r="C35" s="84" t="str">
        <f>ข้อมูลรวม!I113</f>
        <v>เด็กชายบุญญาฤทธิ์  ดีพิจารณ์</v>
      </c>
      <c r="D35" s="85" t="str">
        <f>ข้อมูลรวม!J113</f>
        <v>Mr.Boonyarit  deephijan</v>
      </c>
      <c r="E35" s="267" t="str">
        <f>ข้อมูลรวม!U113</f>
        <v>SMT(T)</v>
      </c>
      <c r="F35" s="57"/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64"/>
      <c r="S35" s="51">
        <f>ข้อมูลรวม!N113</f>
        <v>1</v>
      </c>
    </row>
    <row r="36" spans="1:19" s="50" customFormat="1" ht="17.25" x14ac:dyDescent="0.3">
      <c r="A36" s="266">
        <f>ข้อมูลรวม!D114</f>
        <v>31</v>
      </c>
      <c r="B36" s="83">
        <f>ข้อมูลรวม!E114</f>
        <v>19689</v>
      </c>
      <c r="C36" s="84" t="str">
        <f>ข้อมูลรวม!I114</f>
        <v>เด็กชายธวัชชัย  ศิริบุตร</v>
      </c>
      <c r="D36" s="85" t="str">
        <f>ข้อมูลรวม!J114</f>
        <v>Mr.Thawatchai  Siriboot</v>
      </c>
      <c r="E36" s="267" t="str">
        <f>ข้อมูลรวม!U114</f>
        <v>SMT(T)</v>
      </c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64"/>
      <c r="S36" s="51">
        <f>ข้อมูลรวม!N114</f>
        <v>1</v>
      </c>
    </row>
    <row r="37" spans="1:19" s="50" customFormat="1" ht="17.25" x14ac:dyDescent="0.3">
      <c r="A37" s="266">
        <f>ข้อมูลรวม!D115</f>
        <v>32</v>
      </c>
      <c r="B37" s="83">
        <f>ข้อมูลรวม!E115</f>
        <v>19690</v>
      </c>
      <c r="C37" s="84" t="str">
        <f>ข้อมูลรวม!I115</f>
        <v>เด็กชายอรรถพล  ฉิมสุวรรณ์</v>
      </c>
      <c r="D37" s="85" t="str">
        <f>ข้อมูลรวม!J115</f>
        <v>Mr.Atthaphon  Chimsuwan</v>
      </c>
      <c r="E37" s="267" t="str">
        <f>ข้อมูลรวม!U115</f>
        <v>SMT(T)</v>
      </c>
      <c r="F37" s="57"/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64"/>
      <c r="S37" s="51">
        <f>ข้อมูลรวม!N115</f>
        <v>1</v>
      </c>
    </row>
    <row r="38" spans="1:19" s="50" customFormat="1" ht="17.25" x14ac:dyDescent="0.3">
      <c r="A38" s="266">
        <f>ข้อมูลรวม!D116</f>
        <v>33</v>
      </c>
      <c r="B38" s="83">
        <f>ข้อมูลรวม!E116</f>
        <v>19539</v>
      </c>
      <c r="C38" s="84" t="str">
        <f>ข้อมูลรวม!I116</f>
        <v>เด็กหญิงจิรัฏชญา   แสงกล้า</v>
      </c>
      <c r="D38" s="85" t="str">
        <f>ข้อมูลรวม!J116</f>
        <v>Ms.Jiratchaya  Saengkla</v>
      </c>
      <c r="E38" s="267" t="str">
        <f>ข้อมูลรวม!U116</f>
        <v>CP</v>
      </c>
      <c r="F38" s="57"/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64"/>
      <c r="S38" s="51">
        <f>ข้อมูลรวม!N116</f>
        <v>2</v>
      </c>
    </row>
    <row r="39" spans="1:19" s="50" customFormat="1" ht="17.25" x14ac:dyDescent="0.3">
      <c r="A39" s="266">
        <f>ข้อมูลรวม!D117</f>
        <v>34</v>
      </c>
      <c r="B39" s="83">
        <f>ข้อมูลรวม!E117</f>
        <v>19540</v>
      </c>
      <c r="C39" s="84" t="str">
        <f>ข้อมูลรวม!I117</f>
        <v>เด็กหญิงชุติมตี   เกิดขำ</v>
      </c>
      <c r="D39" s="85" t="str">
        <f>ข้อมูลรวม!J117</f>
        <v>Ms.Chutimatee  Kerdkham</v>
      </c>
      <c r="E39" s="267" t="str">
        <f>ข้อมูลรวม!U117</f>
        <v>CP</v>
      </c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64"/>
      <c r="S39" s="51">
        <f>ข้อมูลรวม!N117</f>
        <v>2</v>
      </c>
    </row>
    <row r="40" spans="1:19" s="50" customFormat="1" ht="17.25" x14ac:dyDescent="0.3">
      <c r="A40" s="266">
        <f>ข้อมูลรวม!D118</f>
        <v>35</v>
      </c>
      <c r="B40" s="83">
        <f>ข้อมูลรวม!E118</f>
        <v>19541</v>
      </c>
      <c r="C40" s="84" t="str">
        <f>ข้อมูลรวม!I118</f>
        <v>เด็กหญิงทัศสิณี   แก้วชัยศรี</v>
      </c>
      <c r="D40" s="85" t="str">
        <f>ข้อมูลรวม!J118</f>
        <v>Ms.Thatsinee  Kaewchaisri</v>
      </c>
      <c r="E40" s="267" t="str">
        <f>ข้อมูลรวม!U118</f>
        <v>CP</v>
      </c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64"/>
      <c r="S40" s="51">
        <f>ข้อมูลรวม!N118</f>
        <v>2</v>
      </c>
    </row>
    <row r="41" spans="1:19" s="50" customFormat="1" ht="17.25" x14ac:dyDescent="0.3">
      <c r="A41" s="266">
        <f>ข้อมูลรวม!D119</f>
        <v>36</v>
      </c>
      <c r="B41" s="83">
        <f>ข้อมูลรวม!E119</f>
        <v>19542</v>
      </c>
      <c r="C41" s="84" t="str">
        <f>ข้อมูลรวม!I119</f>
        <v>เด็กหญิงธนพร   คณธี</v>
      </c>
      <c r="D41" s="85" t="str">
        <f>ข้อมูลรวม!J119</f>
        <v>Ms.Thanaphorn  Khonthee</v>
      </c>
      <c r="E41" s="267" t="str">
        <f>ข้อมูลรวม!U119</f>
        <v>CP</v>
      </c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64"/>
      <c r="S41" s="51">
        <f>ข้อมูลรวม!N119</f>
        <v>2</v>
      </c>
    </row>
    <row r="42" spans="1:19" s="50" customFormat="1" ht="17.25" x14ac:dyDescent="0.3">
      <c r="A42" s="266">
        <f>ข้อมูลรวม!D120</f>
        <v>37</v>
      </c>
      <c r="B42" s="83">
        <f>ข้อมูลรวม!E120</f>
        <v>19543</v>
      </c>
      <c r="C42" s="84" t="str">
        <f>ข้อมูลรวม!I120</f>
        <v>เด็กหญิงเนตรนภา   พรมอินทร์</v>
      </c>
      <c r="D42" s="85" t="str">
        <f>ข้อมูลรวม!J120</f>
        <v>Ms.Netnapha  Phrom-in</v>
      </c>
      <c r="E42" s="267" t="str">
        <f>ข้อมูลรวม!U120</f>
        <v>CP</v>
      </c>
      <c r="F42" s="57"/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64"/>
      <c r="S42" s="51">
        <f>ข้อมูลรวม!N120</f>
        <v>2</v>
      </c>
    </row>
    <row r="43" spans="1:19" s="50" customFormat="1" ht="17.25" x14ac:dyDescent="0.3">
      <c r="A43" s="266">
        <f>ข้อมูลรวม!D121</f>
        <v>38</v>
      </c>
      <c r="B43" s="83">
        <f>ข้อมูลรวม!E121</f>
        <v>19544</v>
      </c>
      <c r="C43" s="84" t="str">
        <f>ข้อมูลรวม!I121</f>
        <v>เด็กหญิงปาณิสรา   แต่งงาม</v>
      </c>
      <c r="D43" s="85" t="str">
        <f>ข้อมูลรวม!J121</f>
        <v>Ms.Panisara  Taeng-ngam</v>
      </c>
      <c r="E43" s="267" t="str">
        <f>ข้อมูลรวม!U121</f>
        <v>PAP1</v>
      </c>
      <c r="F43" s="57"/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64"/>
      <c r="S43" s="51">
        <f>ข้อมูลรวม!N121</f>
        <v>2</v>
      </c>
    </row>
    <row r="44" spans="1:19" s="50" customFormat="1" ht="17.25" x14ac:dyDescent="0.3">
      <c r="A44" s="266">
        <f>ข้อมูลรวม!D122</f>
        <v>39</v>
      </c>
      <c r="B44" s="83">
        <f>ข้อมูลรวม!E122</f>
        <v>19545</v>
      </c>
      <c r="C44" s="84" t="str">
        <f>ข้อมูลรวม!I122</f>
        <v>เด็กหญิงรักชนก   ชัยธวัช</v>
      </c>
      <c r="D44" s="85" t="str">
        <f>ข้อมูลรวม!J122</f>
        <v>Ms.Rakchanok  Chaithawat</v>
      </c>
      <c r="E44" s="267" t="str">
        <f>ข้อมูลรวม!U122</f>
        <v>PAP1</v>
      </c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64"/>
      <c r="S44" s="51">
        <f>ข้อมูลรวม!N122</f>
        <v>2</v>
      </c>
    </row>
    <row r="45" spans="1:19" s="50" customFormat="1" ht="17.25" x14ac:dyDescent="0.3">
      <c r="A45" s="266">
        <f>ข้อมูลรวม!D123</f>
        <v>40</v>
      </c>
      <c r="B45" s="83">
        <f>ข้อมูลรวม!E123</f>
        <v>19546</v>
      </c>
      <c r="C45" s="84" t="str">
        <f>ข้อมูลรวม!I123</f>
        <v>เด็กหญิงอาทิตยา   ปุ้งข้อ</v>
      </c>
      <c r="D45" s="85" t="str">
        <f>ข้อมูลรวม!J123</f>
        <v>Ms.Athitaya  Poongkho</v>
      </c>
      <c r="E45" s="267" t="str">
        <f>ข้อมูลรวม!U123</f>
        <v>PAP1</v>
      </c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64"/>
      <c r="S45" s="51">
        <f>ข้อมูลรวม!N123</f>
        <v>2</v>
      </c>
    </row>
    <row r="46" spans="1:19" s="50" customFormat="1" ht="18" thickBot="1" x14ac:dyDescent="0.35">
      <c r="A46" s="87">
        <f>ข้อมูลรวม!D124</f>
        <v>41</v>
      </c>
      <c r="B46" s="88">
        <f>ข้อมูลรวม!E124</f>
        <v>19547</v>
      </c>
      <c r="C46" s="89" t="str">
        <f>ข้อมูลรวม!I124</f>
        <v>เด็กหญิงปรีดาพร   ศรีโต</v>
      </c>
      <c r="D46" s="90" t="str">
        <f>ข้อมูลรวม!J124</f>
        <v>Ms.Preedaphorn  Srito</v>
      </c>
      <c r="E46" s="98" t="str">
        <f>ข้อมูลรวม!U124</f>
        <v>SP2</v>
      </c>
      <c r="F46" s="91"/>
      <c r="G46" s="91"/>
      <c r="H46" s="91"/>
      <c r="I46" s="91"/>
      <c r="J46" s="91"/>
      <c r="K46" s="91"/>
      <c r="L46" s="91"/>
      <c r="M46" s="91"/>
      <c r="N46" s="91"/>
      <c r="O46" s="91"/>
      <c r="P46" s="91"/>
      <c r="Q46" s="91"/>
      <c r="R46" s="92"/>
      <c r="S46" s="51">
        <f>ข้อมูลรวม!N124</f>
        <v>2</v>
      </c>
    </row>
    <row r="47" spans="1:19" s="41" customFormat="1" ht="18.75" customHeight="1" x14ac:dyDescent="0.25">
      <c r="B47" s="289" t="s">
        <v>5225</v>
      </c>
      <c r="C47" s="41" t="s">
        <v>6404</v>
      </c>
      <c r="E47" s="296" t="s">
        <v>5237</v>
      </c>
      <c r="F47" s="297" t="s">
        <v>6406</v>
      </c>
    </row>
    <row r="48" spans="1:19" s="41" customFormat="1" ht="18.75" customHeight="1" x14ac:dyDescent="0.25">
      <c r="B48" s="289" t="s">
        <v>5226</v>
      </c>
      <c r="C48" s="41" t="s">
        <v>6405</v>
      </c>
      <c r="E48" s="296" t="s">
        <v>5239</v>
      </c>
      <c r="F48" s="297" t="s">
        <v>6407</v>
      </c>
    </row>
    <row r="49" spans="2:6" s="41" customFormat="1" ht="18.75" customHeight="1" x14ac:dyDescent="0.25">
      <c r="B49" s="294" t="s">
        <v>5228</v>
      </c>
      <c r="C49" s="292" t="s">
        <v>6500</v>
      </c>
      <c r="E49" s="289" t="s">
        <v>5240</v>
      </c>
      <c r="F49" s="292" t="s">
        <v>6498</v>
      </c>
    </row>
    <row r="50" spans="2:6" s="41" customFormat="1" ht="18.75" customHeight="1" x14ac:dyDescent="0.25">
      <c r="B50" s="291" t="s">
        <v>5227</v>
      </c>
      <c r="C50" s="292" t="s">
        <v>6409</v>
      </c>
      <c r="E50" s="289" t="s">
        <v>5241</v>
      </c>
      <c r="F50" s="292" t="s">
        <v>4521</v>
      </c>
    </row>
  </sheetData>
  <mergeCells count="9">
    <mergeCell ref="A1:R1"/>
    <mergeCell ref="A2:R2"/>
    <mergeCell ref="A3:R3"/>
    <mergeCell ref="A4:A5"/>
    <mergeCell ref="B4:B5"/>
    <mergeCell ref="C4:C5"/>
    <mergeCell ref="D4:D5"/>
    <mergeCell ref="E4:E5"/>
    <mergeCell ref="F4:R4"/>
  </mergeCells>
  <pageMargins left="0.41" right="0.23622047244094491" top="0" bottom="0" header="0" footer="0"/>
  <pageSetup paperSize="9" scale="93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  <pageSetUpPr fitToPage="1"/>
  </sheetPr>
  <dimension ref="A1:S51"/>
  <sheetViews>
    <sheetView topLeftCell="A37" zoomScale="130" zoomScaleNormal="130" workbookViewId="0">
      <selection activeCell="F48" sqref="F48:F49"/>
    </sheetView>
  </sheetViews>
  <sheetFormatPr defaultColWidth="0" defaultRowHeight="18.75" customHeight="1" x14ac:dyDescent="0.3"/>
  <cols>
    <col min="1" max="1" width="6" style="40" bestFit="1" customWidth="1"/>
    <col min="2" max="2" width="9" style="40" customWidth="1"/>
    <col min="3" max="4" width="21.25" style="40" customWidth="1"/>
    <col min="5" max="5" width="5.75" style="40" bestFit="1" customWidth="1"/>
    <col min="6" max="14" width="3.125" style="40" customWidth="1"/>
    <col min="15" max="15" width="3.125" style="40" hidden="1" customWidth="1"/>
    <col min="16" max="18" width="3.125" style="40" customWidth="1"/>
    <col min="19" max="19" width="1.875" style="40" bestFit="1" customWidth="1"/>
    <col min="20" max="16384" width="0" style="40" hidden="1"/>
  </cols>
  <sheetData>
    <row r="1" spans="1:19" ht="18.75" customHeight="1" x14ac:dyDescent="0.3">
      <c r="A1" s="339" t="s">
        <v>351</v>
      </c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53"/>
    </row>
    <row r="2" spans="1:19" ht="16.5" customHeight="1" x14ac:dyDescent="0.3">
      <c r="A2" s="339" t="s">
        <v>5270</v>
      </c>
      <c r="B2" s="339"/>
      <c r="C2" s="339"/>
      <c r="D2" s="339"/>
      <c r="E2" s="339"/>
      <c r="F2" s="339"/>
      <c r="G2" s="339"/>
      <c r="H2" s="339"/>
      <c r="I2" s="339"/>
      <c r="J2" s="339"/>
      <c r="K2" s="339"/>
      <c r="L2" s="339"/>
      <c r="M2" s="339"/>
      <c r="N2" s="339"/>
      <c r="O2" s="339"/>
      <c r="P2" s="339"/>
      <c r="Q2" s="339"/>
      <c r="R2" s="339"/>
      <c r="S2" s="53"/>
    </row>
    <row r="3" spans="1:19" ht="19.5" thickBot="1" x14ac:dyDescent="0.35">
      <c r="A3" s="350" t="s">
        <v>5808</v>
      </c>
      <c r="B3" s="350"/>
      <c r="C3" s="350"/>
      <c r="D3" s="350"/>
      <c r="E3" s="350"/>
      <c r="F3" s="350"/>
      <c r="G3" s="350"/>
      <c r="H3" s="350"/>
      <c r="I3" s="350"/>
      <c r="J3" s="350"/>
      <c r="K3" s="350"/>
      <c r="L3" s="350"/>
      <c r="M3" s="350"/>
      <c r="N3" s="350"/>
      <c r="O3" s="350"/>
      <c r="P3" s="350"/>
      <c r="Q3" s="350"/>
      <c r="R3" s="350"/>
      <c r="S3" s="53"/>
    </row>
    <row r="4" spans="1:19" s="41" customFormat="1" ht="17.25" customHeight="1" x14ac:dyDescent="0.25">
      <c r="A4" s="342" t="s">
        <v>352</v>
      </c>
      <c r="B4" s="344" t="s">
        <v>353</v>
      </c>
      <c r="C4" s="346" t="s">
        <v>341</v>
      </c>
      <c r="D4" s="346" t="s">
        <v>354</v>
      </c>
      <c r="E4" s="337" t="s">
        <v>5224</v>
      </c>
      <c r="F4" s="348"/>
      <c r="G4" s="348"/>
      <c r="H4" s="348"/>
      <c r="I4" s="348"/>
      <c r="J4" s="348"/>
      <c r="K4" s="348"/>
      <c r="L4" s="348"/>
      <c r="M4" s="348"/>
      <c r="N4" s="348"/>
      <c r="O4" s="348"/>
      <c r="P4" s="348"/>
      <c r="Q4" s="348"/>
      <c r="R4" s="349"/>
      <c r="S4" s="43"/>
    </row>
    <row r="5" spans="1:19" s="41" customFormat="1" ht="17.25" customHeight="1" x14ac:dyDescent="0.25">
      <c r="A5" s="343"/>
      <c r="B5" s="345"/>
      <c r="C5" s="347"/>
      <c r="D5" s="347"/>
      <c r="E5" s="338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62"/>
      <c r="S5" s="43"/>
    </row>
    <row r="6" spans="1:19" s="50" customFormat="1" ht="17.25" x14ac:dyDescent="0.3">
      <c r="A6" s="266">
        <f>ข้อมูลรวม!D125</f>
        <v>1</v>
      </c>
      <c r="B6" s="83">
        <f>ข้อมูลรวม!E125</f>
        <v>19181</v>
      </c>
      <c r="C6" s="84" t="str">
        <f ca="1">ข้อมูลรวม!I125</f>
        <v>เด็กชายพงศกร  พานเงิน</v>
      </c>
      <c r="D6" s="85" t="str">
        <f>ข้อมูลรวม!J125</f>
        <v>Mr.Phongsakon  Phanngoen</v>
      </c>
      <c r="E6" s="267" t="str">
        <f>ข้อมูลรวม!U125</f>
        <v>CP</v>
      </c>
      <c r="F6" s="57"/>
      <c r="G6" s="57"/>
      <c r="H6" s="57"/>
      <c r="I6" s="57"/>
      <c r="J6" s="57"/>
      <c r="K6" s="57"/>
      <c r="L6" s="57"/>
      <c r="M6" s="57"/>
      <c r="N6" s="57"/>
      <c r="O6" s="57"/>
      <c r="P6" s="57"/>
      <c r="Q6" s="57"/>
      <c r="R6" s="64"/>
      <c r="S6" s="51">
        <f>ข้อมูลรวม!N125</f>
        <v>1</v>
      </c>
    </row>
    <row r="7" spans="1:19" s="50" customFormat="1" ht="17.25" x14ac:dyDescent="0.3">
      <c r="A7" s="266">
        <f>ข้อมูลรวม!D126</f>
        <v>2</v>
      </c>
      <c r="B7" s="83">
        <f>ข้อมูลรวม!E126</f>
        <v>19548</v>
      </c>
      <c r="C7" s="84" t="str">
        <f>ข้อมูลรวม!I126</f>
        <v>เด็กชายกิตติศักดิ์    บัญชี</v>
      </c>
      <c r="D7" s="85" t="str">
        <f>ข้อมูลรวม!J126</f>
        <v>Mr.Kittisak  Banchee</v>
      </c>
      <c r="E7" s="267" t="str">
        <f>ข้อมูลรวม!U126</f>
        <v>SP1</v>
      </c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64"/>
      <c r="S7" s="51">
        <f>ข้อมูลรวม!N126</f>
        <v>1</v>
      </c>
    </row>
    <row r="8" spans="1:19" s="50" customFormat="1" ht="17.25" x14ac:dyDescent="0.3">
      <c r="A8" s="266">
        <f>ข้อมูลรวม!D127</f>
        <v>3</v>
      </c>
      <c r="B8" s="83">
        <f>ข้อมูลรวม!E127</f>
        <v>19549</v>
      </c>
      <c r="C8" s="84" t="str">
        <f>ข้อมูลรวม!I127</f>
        <v>เด็กชายคฑาวุธ    ไสเสริม</v>
      </c>
      <c r="D8" s="85" t="str">
        <f>ข้อมูลรวม!J127</f>
        <v>Mr.Khathawut  Saiserm</v>
      </c>
      <c r="E8" s="267" t="str">
        <f>ข้อมูลรวม!U127</f>
        <v>SP1</v>
      </c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64"/>
      <c r="S8" s="51">
        <f>ข้อมูลรวม!N127</f>
        <v>1</v>
      </c>
    </row>
    <row r="9" spans="1:19" s="50" customFormat="1" ht="17.25" x14ac:dyDescent="0.3">
      <c r="A9" s="266">
        <f>ข้อมูลรวม!D128</f>
        <v>4</v>
      </c>
      <c r="B9" s="83">
        <f>ข้อมูลรวม!E128</f>
        <v>19550</v>
      </c>
      <c r="C9" s="84" t="str">
        <f>ข้อมูลรวม!I128</f>
        <v>เด็กชายชิติพัทธ์   จิตปรีดา</v>
      </c>
      <c r="D9" s="85" t="str">
        <f>ข้อมูลรวม!J128</f>
        <v>Mr.Chitiphat  Jitpreeda</v>
      </c>
      <c r="E9" s="267" t="str">
        <f>ข้อมูลรวม!U128</f>
        <v>SP1</v>
      </c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64"/>
      <c r="S9" s="51">
        <f>ข้อมูลรวม!N128</f>
        <v>1</v>
      </c>
    </row>
    <row r="10" spans="1:19" s="50" customFormat="1" ht="17.25" x14ac:dyDescent="0.3">
      <c r="A10" s="266">
        <f>ข้อมูลรวม!D129</f>
        <v>5</v>
      </c>
      <c r="B10" s="83">
        <f>ข้อมูลรวม!E129</f>
        <v>19551</v>
      </c>
      <c r="C10" s="84" t="str">
        <f>ข้อมูลรวม!I129</f>
        <v>เด็กชายณัฐพัชร์    คงเกาะ</v>
      </c>
      <c r="D10" s="85" t="str">
        <f>ข้อมูลรวม!J129</f>
        <v>Mr.Natthaphat  Khongkor</v>
      </c>
      <c r="E10" s="267" t="str">
        <f>ข้อมูลรวม!U129</f>
        <v>SP1</v>
      </c>
      <c r="F10" s="57"/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7"/>
      <c r="R10" s="64"/>
      <c r="S10" s="51">
        <f>ข้อมูลรวม!N129</f>
        <v>1</v>
      </c>
    </row>
    <row r="11" spans="1:19" s="50" customFormat="1" ht="17.25" x14ac:dyDescent="0.3">
      <c r="A11" s="266">
        <f>ข้อมูลรวม!D130</f>
        <v>6</v>
      </c>
      <c r="B11" s="83">
        <f>ข้อมูลรวม!E130</f>
        <v>19552</v>
      </c>
      <c r="C11" s="84" t="str">
        <f>ข้อมูลรวม!I130</f>
        <v>เด็กชายธนพงค์    อินทรชัย</v>
      </c>
      <c r="D11" s="85" t="str">
        <f>ข้อมูลรวม!J130</f>
        <v>Mr.Thanaphong  Intharachai</v>
      </c>
      <c r="E11" s="267" t="str">
        <f>ข้อมูลรวม!U130</f>
        <v>SP1</v>
      </c>
      <c r="F11" s="57"/>
      <c r="G11" s="57"/>
      <c r="H11" s="57"/>
      <c r="I11" s="57"/>
      <c r="J11" s="57"/>
      <c r="K11" s="57"/>
      <c r="L11" s="57"/>
      <c r="M11" s="57"/>
      <c r="N11" s="57"/>
      <c r="O11" s="57"/>
      <c r="P11" s="57"/>
      <c r="Q11" s="57"/>
      <c r="R11" s="64"/>
      <c r="S11" s="51">
        <f>ข้อมูลรวม!N130</f>
        <v>1</v>
      </c>
    </row>
    <row r="12" spans="1:19" s="50" customFormat="1" ht="17.25" x14ac:dyDescent="0.3">
      <c r="A12" s="266">
        <f>ข้อมูลรวม!D131</f>
        <v>7</v>
      </c>
      <c r="B12" s="83">
        <f>ข้อมูลรวม!E131</f>
        <v>19553</v>
      </c>
      <c r="C12" s="84" t="str">
        <f>ข้อมูลรวม!I131</f>
        <v>เด็กชายธนภัค   ทองดีมีศรี</v>
      </c>
      <c r="D12" s="85" t="str">
        <f>ข้อมูลรวม!J131</f>
        <v>Mr.Thanaphak  Thongdeemeesri</v>
      </c>
      <c r="E12" s="267" t="str">
        <f>ข้อมูลรวม!U131</f>
        <v>PAP2</v>
      </c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64"/>
      <c r="S12" s="51">
        <f>ข้อมูลรวม!N131</f>
        <v>1</v>
      </c>
    </row>
    <row r="13" spans="1:19" s="50" customFormat="1" ht="17.25" x14ac:dyDescent="0.3">
      <c r="A13" s="266">
        <f>ข้อมูลรวม!D132</f>
        <v>8</v>
      </c>
      <c r="B13" s="83">
        <f>ข้อมูลรวม!E132</f>
        <v>19554</v>
      </c>
      <c r="C13" s="84" t="str">
        <f>ข้อมูลรวม!I132</f>
        <v>เด็กชายธนารักษ์   ศรีชู</v>
      </c>
      <c r="D13" s="85" t="str">
        <f>ข้อมูลรวม!J132</f>
        <v>Mr.Thanarak  Srichoo</v>
      </c>
      <c r="E13" s="267" t="str">
        <f>ข้อมูลรวม!U132</f>
        <v>SMT(S)</v>
      </c>
      <c r="F13" s="57"/>
      <c r="G13" s="57"/>
      <c r="H13" s="57"/>
      <c r="I13" s="57"/>
      <c r="J13" s="57"/>
      <c r="K13" s="57"/>
      <c r="L13" s="57"/>
      <c r="M13" s="57"/>
      <c r="N13" s="57"/>
      <c r="O13" s="57"/>
      <c r="P13" s="57"/>
      <c r="Q13" s="57"/>
      <c r="R13" s="64"/>
      <c r="S13" s="51">
        <f>ข้อมูลรวม!N132</f>
        <v>1</v>
      </c>
    </row>
    <row r="14" spans="1:19" s="50" customFormat="1" ht="17.25" customHeight="1" x14ac:dyDescent="0.3">
      <c r="A14" s="266">
        <f>ข้อมูลรวม!D133</f>
        <v>9</v>
      </c>
      <c r="B14" s="83">
        <f>ข้อมูลรวม!E133</f>
        <v>19555</v>
      </c>
      <c r="C14" s="84" t="str">
        <f>ข้อมูลรวม!I133</f>
        <v>เด็กชายธีรพงษ์   ขจรกลิ่น</v>
      </c>
      <c r="D14" s="85" t="str">
        <f>ข้อมูลรวม!J133</f>
        <v>Mr.Theeraphong  Khajonklin</v>
      </c>
      <c r="E14" s="267" t="str">
        <f>ข้อมูลรวม!U133</f>
        <v>PAP2</v>
      </c>
      <c r="F14" s="57"/>
      <c r="G14" s="57"/>
      <c r="H14" s="57"/>
      <c r="I14" s="57"/>
      <c r="J14" s="57"/>
      <c r="K14" s="57"/>
      <c r="L14" s="57"/>
      <c r="M14" s="57"/>
      <c r="N14" s="57"/>
      <c r="O14" s="57"/>
      <c r="P14" s="57"/>
      <c r="Q14" s="57"/>
      <c r="R14" s="64"/>
      <c r="S14" s="51">
        <f>ข้อมูลรวม!N133</f>
        <v>1</v>
      </c>
    </row>
    <row r="15" spans="1:19" s="50" customFormat="1" ht="17.25" x14ac:dyDescent="0.3">
      <c r="A15" s="266">
        <f>ข้อมูลรวม!D134</f>
        <v>10</v>
      </c>
      <c r="B15" s="83">
        <f>ข้อมูลรวม!E134</f>
        <v>19556</v>
      </c>
      <c r="C15" s="84" t="str">
        <f>ข้อมูลรวม!I134</f>
        <v>เด็กชายธีรเมธ    ขุนองค์แก้ว</v>
      </c>
      <c r="D15" s="85" t="str">
        <f>ข้อมูลรวม!J134</f>
        <v>Mr.Theeramet  Khun-ongkaew</v>
      </c>
      <c r="E15" s="267" t="str">
        <f>ข้อมูลรวม!U134</f>
        <v>SP1</v>
      </c>
      <c r="F15" s="57"/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7"/>
      <c r="R15" s="64"/>
      <c r="S15" s="51">
        <f>ข้อมูลรวม!N134</f>
        <v>1</v>
      </c>
    </row>
    <row r="16" spans="1:19" s="50" customFormat="1" ht="17.25" x14ac:dyDescent="0.3">
      <c r="A16" s="266">
        <f>ข้อมูลรวม!D135</f>
        <v>11</v>
      </c>
      <c r="B16" s="83">
        <f>ข้อมูลรวม!E135</f>
        <v>19557</v>
      </c>
      <c r="C16" s="84" t="str">
        <f>ข้อมูลรวม!I135</f>
        <v>เด็กชายภาคิน    พงศ์ทองขาว</v>
      </c>
      <c r="D16" s="85" t="str">
        <f>ข้อมูลรวม!J135</f>
        <v>Mr.Phakhin  Phongthongkhaw</v>
      </c>
      <c r="E16" s="267" t="str">
        <f>ข้อมูลรวม!U135</f>
        <v>SP1</v>
      </c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64"/>
      <c r="S16" s="51">
        <f>ข้อมูลรวม!N135</f>
        <v>1</v>
      </c>
    </row>
    <row r="17" spans="1:19" s="50" customFormat="1" ht="17.25" x14ac:dyDescent="0.3">
      <c r="A17" s="266">
        <f>ข้อมูลรวม!D136</f>
        <v>12</v>
      </c>
      <c r="B17" s="83">
        <f>ข้อมูลรวม!E136</f>
        <v>19558</v>
      </c>
      <c r="C17" s="84" t="str">
        <f>ข้อมูลรวม!I136</f>
        <v>เด็กชายวชรพล    ชมชื่น</v>
      </c>
      <c r="D17" s="85" t="str">
        <f>ข้อมูลรวม!J136</f>
        <v>Mr.Wacharaphong  Chomchun</v>
      </c>
      <c r="E17" s="267" t="str">
        <f>ข้อมูลรวม!U136</f>
        <v>SP1</v>
      </c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64"/>
      <c r="S17" s="51">
        <f>ข้อมูลรวม!N136</f>
        <v>1</v>
      </c>
    </row>
    <row r="18" spans="1:19" s="50" customFormat="1" ht="17.25" customHeight="1" x14ac:dyDescent="0.3">
      <c r="A18" s="266">
        <f>ข้อมูลรวม!D137</f>
        <v>13</v>
      </c>
      <c r="B18" s="83">
        <f>ข้อมูลรวม!E137</f>
        <v>19559</v>
      </c>
      <c r="C18" s="84" t="str">
        <f>ข้อมูลรวม!I137</f>
        <v>เด็กชายวีรภาพ   รับพร</v>
      </c>
      <c r="D18" s="85" t="str">
        <f>ข้อมูลรวม!J137</f>
        <v>Mr.Weeraphap  Rabphorn</v>
      </c>
      <c r="E18" s="267" t="str">
        <f>ข้อมูลรวม!U137</f>
        <v>SMT(S)</v>
      </c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64"/>
      <c r="S18" s="51">
        <f>ข้อมูลรวม!N137</f>
        <v>1</v>
      </c>
    </row>
    <row r="19" spans="1:19" s="50" customFormat="1" ht="17.25" x14ac:dyDescent="0.3">
      <c r="A19" s="266">
        <f>ข้อมูลรวม!D138</f>
        <v>14</v>
      </c>
      <c r="B19" s="83">
        <f>ข้อมูลรวม!E138</f>
        <v>19560</v>
      </c>
      <c r="C19" s="84" t="str">
        <f>ข้อมูลรวม!I138</f>
        <v>เด็กชายศราวุฒิ   โกสินทร์</v>
      </c>
      <c r="D19" s="85" t="str">
        <f>ข้อมูลรวม!J138</f>
        <v>Mr.Sarawut  Kosin</v>
      </c>
      <c r="E19" s="267" t="str">
        <f>ข้อมูลรวม!U138</f>
        <v>PAP2</v>
      </c>
      <c r="F19" s="57"/>
      <c r="G19" s="57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64"/>
      <c r="S19" s="51">
        <f>ข้อมูลรวม!N138</f>
        <v>1</v>
      </c>
    </row>
    <row r="20" spans="1:19" s="50" customFormat="1" ht="17.25" x14ac:dyDescent="0.3">
      <c r="A20" s="266">
        <f>ข้อมูลรวม!D139</f>
        <v>15</v>
      </c>
      <c r="B20" s="83">
        <f>ข้อมูลรวม!E139</f>
        <v>19561</v>
      </c>
      <c r="C20" s="84" t="str">
        <f>ข้อมูลรวม!I139</f>
        <v>เด็กชายศุกลวัฒน์   สีมาตร</v>
      </c>
      <c r="D20" s="85" t="str">
        <f>ข้อมูลรวม!J139</f>
        <v>Mr.Sukonlawat  Seemart</v>
      </c>
      <c r="E20" s="267" t="str">
        <f>ข้อมูลรวม!U139</f>
        <v>CP</v>
      </c>
      <c r="F20" s="57"/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64"/>
      <c r="S20" s="51">
        <f>ข้อมูลรวม!N139</f>
        <v>1</v>
      </c>
    </row>
    <row r="21" spans="1:19" s="50" customFormat="1" ht="17.25" x14ac:dyDescent="0.3">
      <c r="A21" s="266">
        <f>ข้อมูลรวม!D140</f>
        <v>16</v>
      </c>
      <c r="B21" s="83">
        <f>ข้อมูลรวม!E140</f>
        <v>19562</v>
      </c>
      <c r="C21" s="84" t="str">
        <f>ข้อมูลรวม!I140</f>
        <v>เด็กชายสรวิศิษฎ์   แป้นทอง</v>
      </c>
      <c r="D21" s="85" t="str">
        <f>ข้อมูลรวม!J140</f>
        <v>Mr.Sorawisit  Paenthong</v>
      </c>
      <c r="E21" s="267" t="str">
        <f>ข้อมูลรวม!U140</f>
        <v>SMT(S)</v>
      </c>
      <c r="F21" s="57"/>
      <c r="G21" s="57"/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64"/>
      <c r="S21" s="51">
        <f>ข้อมูลรวม!N140</f>
        <v>1</v>
      </c>
    </row>
    <row r="22" spans="1:19" s="50" customFormat="1" ht="17.25" x14ac:dyDescent="0.3">
      <c r="A22" s="266">
        <f>ข้อมูลรวม!D141</f>
        <v>17</v>
      </c>
      <c r="B22" s="83">
        <f>ข้อมูลรวม!E141</f>
        <v>19563</v>
      </c>
      <c r="C22" s="84" t="str">
        <f>ข้อมูลรวม!I141</f>
        <v>เด็กชายสิทธิศักดิ์    บัวทิม</v>
      </c>
      <c r="D22" s="85" t="str">
        <f>ข้อมูลรวม!J141</f>
        <v>Mr.Sitthisak  Buathim</v>
      </c>
      <c r="E22" s="267" t="str">
        <f>ข้อมูลรวม!U141</f>
        <v>SP1</v>
      </c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64"/>
      <c r="S22" s="51">
        <f>ข้อมูลรวม!N141</f>
        <v>1</v>
      </c>
    </row>
    <row r="23" spans="1:19" s="50" customFormat="1" ht="17.25" x14ac:dyDescent="0.3">
      <c r="A23" s="266">
        <f>ข้อมูลรวม!D142</f>
        <v>18</v>
      </c>
      <c r="B23" s="83">
        <f>ข้อมูลรวม!E142</f>
        <v>19564</v>
      </c>
      <c r="C23" s="84" t="str">
        <f>ข้อมูลรวม!I142</f>
        <v>เด็กชายสุทธิพงษ์   มะพารัมย์</v>
      </c>
      <c r="D23" s="85" t="str">
        <f>ข้อมูลรวม!J142</f>
        <v>Mr.Sutthiphong  Mapharam</v>
      </c>
      <c r="E23" s="267" t="str">
        <f>ข้อมูลรวม!U142</f>
        <v>SMT(S)</v>
      </c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64"/>
      <c r="S23" s="51">
        <f>ข้อมูลรวม!N142</f>
        <v>1</v>
      </c>
    </row>
    <row r="24" spans="1:19" s="50" customFormat="1" ht="17.25" customHeight="1" x14ac:dyDescent="0.3">
      <c r="A24" s="266">
        <f>ข้อมูลรวม!D143</f>
        <v>19</v>
      </c>
      <c r="B24" s="83">
        <f>ข้อมูลรวม!E143</f>
        <v>19565</v>
      </c>
      <c r="C24" s="84" t="str">
        <f>ข้อมูลรวม!I143</f>
        <v>เด็กชายสุรศักดิ์   ผิวไหมคำ</v>
      </c>
      <c r="D24" s="85" t="str">
        <f>ข้อมูลรวม!J143</f>
        <v>Mr.Surasak  Phiwmaikham</v>
      </c>
      <c r="E24" s="267" t="str">
        <f>ข้อมูลรวม!U143</f>
        <v>SP1</v>
      </c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64"/>
      <c r="S24" s="51">
        <f>ข้อมูลรวม!N143</f>
        <v>1</v>
      </c>
    </row>
    <row r="25" spans="1:19" s="50" customFormat="1" ht="17.25" customHeight="1" x14ac:dyDescent="0.3">
      <c r="A25" s="266">
        <f>ข้อมูลรวม!D144</f>
        <v>20</v>
      </c>
      <c r="B25" s="83">
        <f>ข้อมูลรวม!E144</f>
        <v>19566</v>
      </c>
      <c r="C25" s="84" t="str">
        <f>ข้อมูลรวม!I144</f>
        <v>เด็กชายอณุกรณ์   พันวะ</v>
      </c>
      <c r="D25" s="85" t="str">
        <f>ข้อมูลรวม!J144</f>
        <v>Mr.Anukorn  Phanwa</v>
      </c>
      <c r="E25" s="267" t="str">
        <f>ข้อมูลรวม!U144</f>
        <v>PAP1</v>
      </c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64"/>
      <c r="S25" s="51">
        <f>ข้อมูลรวม!N144</f>
        <v>1</v>
      </c>
    </row>
    <row r="26" spans="1:19" s="50" customFormat="1" ht="17.25" x14ac:dyDescent="0.3">
      <c r="A26" s="266">
        <f>ข้อมูลรวม!D145</f>
        <v>21</v>
      </c>
      <c r="B26" s="83">
        <f>ข้อมูลรวม!E145</f>
        <v>19567</v>
      </c>
      <c r="C26" s="84" t="str">
        <f>ข้อมูลรวม!I145</f>
        <v>เด็กชายอภิวัชร์   วงค์เง้า</v>
      </c>
      <c r="D26" s="85" t="str">
        <f>ข้อมูลรวม!J145</f>
        <v>Mr.Aphiwat  Wong-ngao</v>
      </c>
      <c r="E26" s="267" t="str">
        <f>ข้อมูลรวม!U145</f>
        <v>SP1</v>
      </c>
      <c r="F26" s="57"/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64"/>
      <c r="S26" s="51">
        <f>ข้อมูลรวม!N145</f>
        <v>1</v>
      </c>
    </row>
    <row r="27" spans="1:19" s="50" customFormat="1" ht="17.25" x14ac:dyDescent="0.3">
      <c r="A27" s="266">
        <f>ข้อมูลรวม!D146</f>
        <v>22</v>
      </c>
      <c r="B27" s="83">
        <f>ข้อมูลรวม!E146</f>
        <v>19568</v>
      </c>
      <c r="C27" s="84" t="str">
        <f>ข้อมูลรวม!I146</f>
        <v>เด็กชายอาทิตย์    ชมแสงธาดา</v>
      </c>
      <c r="D27" s="85" t="str">
        <f>ข้อมูลรวม!J146</f>
        <v>Mr.Arthit  Chomsaengthada</v>
      </c>
      <c r="E27" s="267" t="str">
        <f>ข้อมูลรวม!U146</f>
        <v>SP1</v>
      </c>
      <c r="F27" s="57"/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64"/>
      <c r="S27" s="51">
        <f>ข้อมูลรวม!N146</f>
        <v>1</v>
      </c>
    </row>
    <row r="28" spans="1:19" s="50" customFormat="1" ht="17.25" x14ac:dyDescent="0.3">
      <c r="A28" s="266">
        <f>ข้อมูลรวม!D147</f>
        <v>23</v>
      </c>
      <c r="B28" s="83">
        <f>ข้อมูลรวม!E147</f>
        <v>19569</v>
      </c>
      <c r="C28" s="84" t="str">
        <f>ข้อมูลรวม!I147</f>
        <v>เด็กชายอานนท์    ศิลประดิษฐ</v>
      </c>
      <c r="D28" s="85" t="str">
        <f>ข้อมูลรวม!J147</f>
        <v>Mr.Arnon  Sinpradit</v>
      </c>
      <c r="E28" s="267" t="str">
        <f>ข้อมูลรวม!U147</f>
        <v>SP1</v>
      </c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64"/>
      <c r="S28" s="51">
        <f>ข้อมูลรวม!N147</f>
        <v>1</v>
      </c>
    </row>
    <row r="29" spans="1:19" s="50" customFormat="1" ht="17.25" x14ac:dyDescent="0.3">
      <c r="A29" s="266">
        <f>ข้อมูลรวม!D148</f>
        <v>24</v>
      </c>
      <c r="B29" s="83">
        <f>ข้อมูลรวม!E148</f>
        <v>19570</v>
      </c>
      <c r="C29" s="84" t="str">
        <f>ข้อมูลรวม!I148</f>
        <v>เด็กชายอิทธิกร   อิ่มอุระ</v>
      </c>
      <c r="D29" s="85" t="str">
        <f>ข้อมูลรวม!J148</f>
        <v>Mr.Itthikorn  Imura</v>
      </c>
      <c r="E29" s="267" t="str">
        <f>ข้อมูลรวม!U148</f>
        <v>SP1</v>
      </c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64"/>
      <c r="S29" s="51">
        <f>ข้อมูลรวม!N148</f>
        <v>1</v>
      </c>
    </row>
    <row r="30" spans="1:19" s="50" customFormat="1" ht="17.25" customHeight="1" x14ac:dyDescent="0.3">
      <c r="A30" s="266">
        <f>ข้อมูลรวม!D149</f>
        <v>25</v>
      </c>
      <c r="B30" s="83">
        <f>ข้อมูลรวม!E149</f>
        <v>19571</v>
      </c>
      <c r="C30" s="84" t="str">
        <f>ข้อมูลรวม!I149</f>
        <v>เด็กชายอิศเลศฤทธิ์   ก้อนนาค</v>
      </c>
      <c r="D30" s="85" t="str">
        <f>ข้อมูลรวม!J149</f>
        <v>Mr.Itsaletrit  Kornnak</v>
      </c>
      <c r="E30" s="267" t="str">
        <f>ข้อมูลรวม!U149</f>
        <v>CP</v>
      </c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64"/>
      <c r="S30" s="51">
        <f>ข้อมูลรวม!N149</f>
        <v>1</v>
      </c>
    </row>
    <row r="31" spans="1:19" s="50" customFormat="1" ht="17.25" x14ac:dyDescent="0.3">
      <c r="A31" s="266">
        <f>ข้อมูลรวม!D150</f>
        <v>26</v>
      </c>
      <c r="B31" s="83">
        <f>ข้อมูลรวม!E150</f>
        <v>19572</v>
      </c>
      <c r="C31" s="84" t="str">
        <f>ข้อมูลรวม!I150</f>
        <v>นายศราวุธ   เอียงผาสุก</v>
      </c>
      <c r="D31" s="85" t="str">
        <f>ข้อมูลรวม!J150</f>
        <v>Mr.Sarawut  Iangphasook</v>
      </c>
      <c r="E31" s="267" t="str">
        <f>ข้อมูลรวม!U150</f>
        <v>CP</v>
      </c>
      <c r="F31" s="57"/>
      <c r="G31" s="57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64"/>
      <c r="S31" s="51">
        <f>ข้อมูลรวม!N150</f>
        <v>1</v>
      </c>
    </row>
    <row r="32" spans="1:19" s="50" customFormat="1" ht="17.25" x14ac:dyDescent="0.3">
      <c r="A32" s="266">
        <f>ข้อมูลรวม!D151</f>
        <v>27</v>
      </c>
      <c r="B32" s="83">
        <f>ข้อมูลรวม!E151</f>
        <v>19573</v>
      </c>
      <c r="C32" s="84" t="str">
        <f>ข้อมูลรวม!I151</f>
        <v>เด็กชายสิทธา    ดรรชนีหิรัณ</v>
      </c>
      <c r="D32" s="85" t="str">
        <f>ข้อมูลรวม!J151</f>
        <v>Mr.Sittha  Datchaneehiran</v>
      </c>
      <c r="E32" s="267" t="str">
        <f>ข้อมูลรวม!U151</f>
        <v>SP1</v>
      </c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64"/>
      <c r="S32" s="51">
        <f>ข้อมูลรวม!N151</f>
        <v>1</v>
      </c>
    </row>
    <row r="33" spans="1:19" s="50" customFormat="1" ht="17.25" x14ac:dyDescent="0.3">
      <c r="A33" s="266">
        <f>ข้อมูลรวม!D152</f>
        <v>28</v>
      </c>
      <c r="B33" s="83">
        <f>ข้อมูลรวม!E152</f>
        <v>19574</v>
      </c>
      <c r="C33" s="84" t="str">
        <f>ข้อมูลรวม!I152</f>
        <v>เด็กชายสุชานันท์    บุญชู</v>
      </c>
      <c r="D33" s="85" t="str">
        <f>ข้อมูลรวม!J152</f>
        <v>Mr.Suchanan  Boonchoo</v>
      </c>
      <c r="E33" s="267" t="str">
        <f>ข้อมูลรวม!U152</f>
        <v>SP1</v>
      </c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64"/>
      <c r="S33" s="51">
        <f>ข้อมูลรวม!N152</f>
        <v>1</v>
      </c>
    </row>
    <row r="34" spans="1:19" s="50" customFormat="1" ht="17.25" x14ac:dyDescent="0.3">
      <c r="A34" s="266">
        <f>ข้อมูลรวม!D153</f>
        <v>29</v>
      </c>
      <c r="B34" s="83">
        <f>ข้อมูลรวม!E153</f>
        <v>19691</v>
      </c>
      <c r="C34" s="84" t="str">
        <f>ข้อมูลรวม!I153</f>
        <v>เด็กชายนิติพงศ์  สุขโชติ</v>
      </c>
      <c r="D34" s="85" t="str">
        <f>ข้อมูลรวม!J153</f>
        <v>Mr.Nitiphong  Sookchot</v>
      </c>
      <c r="E34" s="267" t="str">
        <f>ข้อมูลรวม!U153</f>
        <v>SMT(T)</v>
      </c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64"/>
      <c r="S34" s="51">
        <f>ข้อมูลรวม!N153</f>
        <v>1</v>
      </c>
    </row>
    <row r="35" spans="1:19" s="50" customFormat="1" ht="17.25" x14ac:dyDescent="0.3">
      <c r="A35" s="266">
        <f>ข้อมูลรวม!D154</f>
        <v>30</v>
      </c>
      <c r="B35" s="83">
        <f>ข้อมูลรวม!E154</f>
        <v>19692</v>
      </c>
      <c r="C35" s="84" t="str">
        <f>ข้อมูลรวม!I154</f>
        <v>เด็กชายผลิตโชค  การุณวงษ์</v>
      </c>
      <c r="D35" s="85" t="str">
        <f>ข้อมูลรวม!J154</f>
        <v>Mr.Phalitchok  Karoonwong</v>
      </c>
      <c r="E35" s="267" t="str">
        <f>ข้อมูลรวม!U154</f>
        <v>SMT(T)</v>
      </c>
      <c r="F35" s="57"/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64"/>
      <c r="S35" s="51">
        <f>ข้อมูลรวม!N154</f>
        <v>1</v>
      </c>
    </row>
    <row r="36" spans="1:19" s="50" customFormat="1" ht="17.25" x14ac:dyDescent="0.3">
      <c r="A36" s="266">
        <f>ข้อมูลรวม!D155</f>
        <v>31</v>
      </c>
      <c r="B36" s="83">
        <f>ข้อมูลรวม!E155</f>
        <v>19575</v>
      </c>
      <c r="C36" s="84" t="str">
        <f>ข้อมูลรวม!I155</f>
        <v>เด็กหญิงกนกนุช   ใจสัมฤทธิ์</v>
      </c>
      <c r="D36" s="85" t="str">
        <f>ข้อมูลรวม!J155</f>
        <v>Ms.Kanoknoot  Jaisamrit</v>
      </c>
      <c r="E36" s="267" t="str">
        <f>ข้อมูลรวม!U155</f>
        <v>PAP1</v>
      </c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64"/>
      <c r="S36" s="51">
        <f>ข้อมูลรวม!N155</f>
        <v>2</v>
      </c>
    </row>
    <row r="37" spans="1:19" s="50" customFormat="1" ht="17.25" x14ac:dyDescent="0.3">
      <c r="A37" s="266">
        <f>ข้อมูลรวม!D156</f>
        <v>32</v>
      </c>
      <c r="B37" s="83">
        <f>ข้อมูลรวม!E156</f>
        <v>19576</v>
      </c>
      <c r="C37" s="84" t="str">
        <f>ข้อมูลรวม!I156</f>
        <v>เด็กหญิงปภัสสร   มากทอง</v>
      </c>
      <c r="D37" s="85" t="str">
        <f>ข้อมูลรวม!J156</f>
        <v>Ms.Paphatsorn  Makthong</v>
      </c>
      <c r="E37" s="267" t="str">
        <f>ข้อมูลรวม!U156</f>
        <v>CP</v>
      </c>
      <c r="F37" s="57"/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64"/>
      <c r="S37" s="51">
        <f>ข้อมูลรวม!N156</f>
        <v>2</v>
      </c>
    </row>
    <row r="38" spans="1:19" s="50" customFormat="1" ht="17.25" x14ac:dyDescent="0.3">
      <c r="A38" s="266">
        <f>ข้อมูลรวม!D157</f>
        <v>33</v>
      </c>
      <c r="B38" s="83">
        <f>ข้อมูลรวม!E157</f>
        <v>19577</v>
      </c>
      <c r="C38" s="84" t="str">
        <f>ข้อมูลรวม!I157</f>
        <v>เด็กหญิงประภาวดี   ปัญญาทิพย์</v>
      </c>
      <c r="D38" s="85" t="str">
        <f>ข้อมูลรวม!J157</f>
        <v>Ms.Praphawadee  Panyathip</v>
      </c>
      <c r="E38" s="267" t="str">
        <f>ข้อมูลรวม!U157</f>
        <v>PAP1</v>
      </c>
      <c r="F38" s="57"/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64"/>
      <c r="S38" s="51">
        <f>ข้อมูลรวม!N157</f>
        <v>2</v>
      </c>
    </row>
    <row r="39" spans="1:19" s="50" customFormat="1" ht="17.25" customHeight="1" x14ac:dyDescent="0.3">
      <c r="A39" s="266">
        <f>ข้อมูลรวม!D158</f>
        <v>34</v>
      </c>
      <c r="B39" s="83">
        <f>ข้อมูลรวม!E158</f>
        <v>19578</v>
      </c>
      <c r="C39" s="84" t="str">
        <f>ข้อมูลรวม!I158</f>
        <v>เด็กหญิงพรชนก   พันสนิท</v>
      </c>
      <c r="D39" s="85" t="str">
        <f>ข้อมูลรวม!J158</f>
        <v>Ms.Phornchanok  Phansanit</v>
      </c>
      <c r="E39" s="267" t="str">
        <f>ข้อมูลรวม!U158</f>
        <v>PAP1</v>
      </c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64"/>
      <c r="S39" s="51">
        <f>ข้อมูลรวม!N158</f>
        <v>2</v>
      </c>
    </row>
    <row r="40" spans="1:19" s="50" customFormat="1" ht="17.25" x14ac:dyDescent="0.3">
      <c r="A40" s="266">
        <f>ข้อมูลรวม!D159</f>
        <v>35</v>
      </c>
      <c r="B40" s="83">
        <f>ข้อมูลรวม!E159</f>
        <v>19579</v>
      </c>
      <c r="C40" s="84" t="str">
        <f>ข้อมูลรวม!I159</f>
        <v>เด็กหญิงพรพรรณ   ทับทิมนิล</v>
      </c>
      <c r="D40" s="85" t="str">
        <f>ข้อมูลรวม!J159</f>
        <v>Ms.Phornphan  Thabtimnin</v>
      </c>
      <c r="E40" s="267" t="str">
        <f>ข้อมูลรวม!U159</f>
        <v>PAP2</v>
      </c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64"/>
      <c r="S40" s="51">
        <f>ข้อมูลรวม!N159</f>
        <v>2</v>
      </c>
    </row>
    <row r="41" spans="1:19" s="50" customFormat="1" ht="17.25" x14ac:dyDescent="0.3">
      <c r="A41" s="266">
        <f>ข้อมูลรวม!D160</f>
        <v>36</v>
      </c>
      <c r="B41" s="83">
        <f>ข้อมูลรวม!E160</f>
        <v>19580</v>
      </c>
      <c r="C41" s="84" t="str">
        <f>ข้อมูลรวม!I160</f>
        <v>เด็กหญิงมีรฎา   ศรีม่วง</v>
      </c>
      <c r="D41" s="85" t="str">
        <f>ข้อมูลรวม!J160</f>
        <v>Ms.Meerada  Srimuang</v>
      </c>
      <c r="E41" s="267" t="str">
        <f>ข้อมูลรวม!U160</f>
        <v>CP</v>
      </c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64"/>
      <c r="S41" s="51">
        <f>ข้อมูลรวม!N160</f>
        <v>2</v>
      </c>
    </row>
    <row r="42" spans="1:19" s="50" customFormat="1" ht="17.25" x14ac:dyDescent="0.3">
      <c r="A42" s="266">
        <f>ข้อมูลรวม!D161</f>
        <v>37</v>
      </c>
      <c r="B42" s="83">
        <f>ข้อมูลรวม!E161</f>
        <v>19581</v>
      </c>
      <c r="C42" s="84" t="str">
        <f>ข้อมูลรวม!I161</f>
        <v>เด็กหญิงรัชดาภรณ์    สะอิมิ</v>
      </c>
      <c r="D42" s="85" t="str">
        <f>ข้อมูลรวม!J161</f>
        <v>Ms.Ratchadaphorn  Sa-i-mi</v>
      </c>
      <c r="E42" s="267" t="str">
        <f>ข้อมูลรวม!U161</f>
        <v>SP2</v>
      </c>
      <c r="F42" s="57"/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64"/>
      <c r="S42" s="51">
        <f>ข้อมูลรวม!N161</f>
        <v>2</v>
      </c>
    </row>
    <row r="43" spans="1:19" s="50" customFormat="1" ht="17.25" x14ac:dyDescent="0.3">
      <c r="A43" s="266">
        <f>ข้อมูลรวม!D162</f>
        <v>38</v>
      </c>
      <c r="B43" s="83">
        <f>ข้อมูลรวม!E162</f>
        <v>19582</v>
      </c>
      <c r="C43" s="84" t="str">
        <f>ข้อมูลรวม!I162</f>
        <v>เด็กหญิงรุ่งนพา   มั่นศักดิ์</v>
      </c>
      <c r="D43" s="85" t="str">
        <f>ข้อมูลรวม!J162</f>
        <v>Ms.Roongnapha  Mansak</v>
      </c>
      <c r="E43" s="267" t="str">
        <f>ข้อมูลรวม!U162</f>
        <v>CP</v>
      </c>
      <c r="F43" s="57"/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64"/>
      <c r="S43" s="51">
        <f>ข้อมูลรวม!N162</f>
        <v>2</v>
      </c>
    </row>
    <row r="44" spans="1:19" s="50" customFormat="1" ht="17.25" x14ac:dyDescent="0.3">
      <c r="A44" s="266">
        <f>ข้อมูลรวม!D163</f>
        <v>39</v>
      </c>
      <c r="B44" s="83">
        <f>ข้อมูลรวม!E163</f>
        <v>19583</v>
      </c>
      <c r="C44" s="84" t="str">
        <f>ข้อมูลรวม!I163</f>
        <v>เด็กหญิงวรัญญา   เชียงโยธา</v>
      </c>
      <c r="D44" s="85" t="str">
        <f>ข้อมูลรวม!J163</f>
        <v>Ms.Waranya  Chiangyotha</v>
      </c>
      <c r="E44" s="267" t="str">
        <f>ข้อมูลรวม!U163</f>
        <v>CP</v>
      </c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64"/>
      <c r="S44" s="51">
        <f>ข้อมูลรวม!N163</f>
        <v>2</v>
      </c>
    </row>
    <row r="45" spans="1:19" s="50" customFormat="1" ht="17.25" x14ac:dyDescent="0.3">
      <c r="A45" s="266">
        <f>ข้อมูลรวม!D164</f>
        <v>40</v>
      </c>
      <c r="B45" s="83">
        <f>ข้อมูลรวม!E164</f>
        <v>19584</v>
      </c>
      <c r="C45" s="84" t="str">
        <f>ข้อมูลรวม!I164</f>
        <v>เด็กหญิงศศิวรรณ   ภู่สงค์</v>
      </c>
      <c r="D45" s="85" t="str">
        <f>ข้อมูลรวม!J164</f>
        <v>Ms.Sasiwan  Phoosong</v>
      </c>
      <c r="E45" s="267" t="str">
        <f>ข้อมูลรวม!U164</f>
        <v>CP</v>
      </c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64"/>
      <c r="S45" s="51">
        <f>ข้อมูลรวม!N164</f>
        <v>2</v>
      </c>
    </row>
    <row r="46" spans="1:19" s="50" customFormat="1" ht="17.25" x14ac:dyDescent="0.3">
      <c r="A46" s="266">
        <f>ข้อมูลรวม!D165</f>
        <v>41</v>
      </c>
      <c r="B46" s="83">
        <f>ข้อมูลรวม!E165</f>
        <v>19693</v>
      </c>
      <c r="C46" s="84" t="str">
        <f>ข้อมูลรวม!I165</f>
        <v>เด็กหญิงไปรยา  แย้มแสง</v>
      </c>
      <c r="D46" s="85" t="str">
        <f>ข้อมูลรวม!J165</f>
        <v>Ms.Praiya  Yaemsaeng</v>
      </c>
      <c r="E46" s="267" t="str">
        <f>ข้อมูลรวม!U165</f>
        <v>SMT(T)</v>
      </c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64"/>
      <c r="S46" s="51">
        <f>ข้อมูลรวม!N165</f>
        <v>2</v>
      </c>
    </row>
    <row r="47" spans="1:19" ht="18.75" customHeight="1" thickBot="1" x14ac:dyDescent="0.35">
      <c r="A47" s="87">
        <f>ข้อมูลรวม!D166</f>
        <v>42</v>
      </c>
      <c r="B47" s="88">
        <f>ข้อมูลรวม!E166</f>
        <v>19694</v>
      </c>
      <c r="C47" s="89" t="str">
        <f>ข้อมูลรวม!I166</f>
        <v>เด็กหญิงปภิชญา  สังห์เหม</v>
      </c>
      <c r="D47" s="90" t="str">
        <f>ข้อมูลรวม!J166</f>
        <v>Ms.Paphichaya  Karoonwong</v>
      </c>
      <c r="E47" s="98" t="str">
        <f>ข้อมูลรวม!U166</f>
        <v>SMT(T)</v>
      </c>
      <c r="F47" s="91"/>
      <c r="G47" s="91"/>
      <c r="H47" s="91"/>
      <c r="I47" s="91"/>
      <c r="J47" s="91"/>
      <c r="K47" s="91"/>
      <c r="L47" s="91"/>
      <c r="M47" s="91"/>
      <c r="N47" s="91"/>
      <c r="O47" s="91"/>
      <c r="P47" s="91"/>
      <c r="Q47" s="91"/>
      <c r="R47" s="92"/>
      <c r="S47" s="51">
        <f>ข้อมูลรวม!N166</f>
        <v>2</v>
      </c>
    </row>
    <row r="48" spans="1:19" s="41" customFormat="1" ht="18.75" customHeight="1" x14ac:dyDescent="0.25">
      <c r="B48" s="289" t="s">
        <v>5225</v>
      </c>
      <c r="C48" s="41" t="s">
        <v>6404</v>
      </c>
      <c r="E48" s="296" t="s">
        <v>5237</v>
      </c>
      <c r="F48" s="297" t="s">
        <v>6406</v>
      </c>
    </row>
    <row r="49" spans="2:6" s="41" customFormat="1" ht="18.75" customHeight="1" x14ac:dyDescent="0.25">
      <c r="B49" s="289" t="s">
        <v>5226</v>
      </c>
      <c r="C49" s="41" t="s">
        <v>6405</v>
      </c>
      <c r="E49" s="296" t="s">
        <v>5239</v>
      </c>
      <c r="F49" s="297" t="s">
        <v>6407</v>
      </c>
    </row>
    <row r="50" spans="2:6" s="41" customFormat="1" ht="18.75" customHeight="1" x14ac:dyDescent="0.25">
      <c r="B50" s="294" t="s">
        <v>5228</v>
      </c>
      <c r="C50" s="292" t="s">
        <v>6500</v>
      </c>
      <c r="E50" s="289" t="s">
        <v>5240</v>
      </c>
      <c r="F50" s="292" t="s">
        <v>6498</v>
      </c>
    </row>
    <row r="51" spans="2:6" s="41" customFormat="1" ht="18.75" customHeight="1" x14ac:dyDescent="0.25">
      <c r="B51" s="291" t="s">
        <v>5227</v>
      </c>
      <c r="C51" s="292" t="s">
        <v>6409</v>
      </c>
      <c r="E51" s="289" t="s">
        <v>5241</v>
      </c>
      <c r="F51" s="292" t="s">
        <v>4521</v>
      </c>
    </row>
  </sheetData>
  <mergeCells count="9">
    <mergeCell ref="A1:R1"/>
    <mergeCell ref="A2:R2"/>
    <mergeCell ref="A3:R3"/>
    <mergeCell ref="A4:A5"/>
    <mergeCell ref="B4:B5"/>
    <mergeCell ref="C4:C5"/>
    <mergeCell ref="D4:D5"/>
    <mergeCell ref="E4:E5"/>
    <mergeCell ref="F4:R4"/>
  </mergeCells>
  <pageMargins left="0.4" right="0.23622047244094491" top="0" bottom="0" header="0" footer="0"/>
  <pageSetup paperSize="9" scale="9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  <pageSetUpPr fitToPage="1"/>
  </sheetPr>
  <dimension ref="A1:S51"/>
  <sheetViews>
    <sheetView topLeftCell="A34" zoomScaleNormal="100" workbookViewId="0">
      <selection activeCell="A46" sqref="A46:R46"/>
    </sheetView>
  </sheetViews>
  <sheetFormatPr defaultColWidth="0" defaultRowHeight="18.75" customHeight="1" x14ac:dyDescent="0.3"/>
  <cols>
    <col min="1" max="1" width="2.75" style="40" bestFit="1" customWidth="1"/>
    <col min="2" max="2" width="9" style="40" customWidth="1"/>
    <col min="3" max="4" width="21.25" style="40" customWidth="1"/>
    <col min="5" max="5" width="3.625" style="40" bestFit="1" customWidth="1"/>
    <col min="6" max="14" width="3.125" style="40" customWidth="1"/>
    <col min="15" max="15" width="3.125" style="40" hidden="1" customWidth="1"/>
    <col min="16" max="18" width="3.125" style="40" customWidth="1"/>
    <col min="19" max="19" width="1.875" style="40" bestFit="1" customWidth="1"/>
    <col min="20" max="16384" width="0" style="40" hidden="1"/>
  </cols>
  <sheetData>
    <row r="1" spans="1:19" ht="18.75" customHeight="1" x14ac:dyDescent="0.3">
      <c r="A1" s="339" t="s">
        <v>351</v>
      </c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53"/>
    </row>
    <row r="2" spans="1:19" ht="16.5" customHeight="1" x14ac:dyDescent="0.3">
      <c r="A2" s="339" t="s">
        <v>5271</v>
      </c>
      <c r="B2" s="339"/>
      <c r="C2" s="339"/>
      <c r="D2" s="339"/>
      <c r="E2" s="339"/>
      <c r="F2" s="339"/>
      <c r="G2" s="339"/>
      <c r="H2" s="339"/>
      <c r="I2" s="339"/>
      <c r="J2" s="339"/>
      <c r="K2" s="339"/>
      <c r="L2" s="339"/>
      <c r="M2" s="339"/>
      <c r="N2" s="339"/>
      <c r="O2" s="339"/>
      <c r="P2" s="339"/>
      <c r="Q2" s="339"/>
      <c r="R2" s="339"/>
      <c r="S2" s="53"/>
    </row>
    <row r="3" spans="1:19" ht="19.5" thickBot="1" x14ac:dyDescent="0.35">
      <c r="A3" s="350" t="s">
        <v>5809</v>
      </c>
      <c r="B3" s="350"/>
      <c r="C3" s="350"/>
      <c r="D3" s="350"/>
      <c r="E3" s="350"/>
      <c r="F3" s="350"/>
      <c r="G3" s="350"/>
      <c r="H3" s="350"/>
      <c r="I3" s="350"/>
      <c r="J3" s="350"/>
      <c r="K3" s="350"/>
      <c r="L3" s="350"/>
      <c r="M3" s="350"/>
      <c r="N3" s="350"/>
      <c r="O3" s="350"/>
      <c r="P3" s="350"/>
      <c r="Q3" s="350"/>
      <c r="R3" s="350"/>
      <c r="S3" s="53"/>
    </row>
    <row r="4" spans="1:19" s="41" customFormat="1" ht="17.25" customHeight="1" x14ac:dyDescent="0.25">
      <c r="A4" s="342" t="s">
        <v>352</v>
      </c>
      <c r="B4" s="344" t="s">
        <v>353</v>
      </c>
      <c r="C4" s="346" t="s">
        <v>341</v>
      </c>
      <c r="D4" s="346" t="s">
        <v>354</v>
      </c>
      <c r="E4" s="337" t="s">
        <v>5224</v>
      </c>
      <c r="F4" s="348"/>
      <c r="G4" s="348"/>
      <c r="H4" s="348"/>
      <c r="I4" s="348"/>
      <c r="J4" s="348"/>
      <c r="K4" s="348"/>
      <c r="L4" s="348"/>
      <c r="M4" s="348"/>
      <c r="N4" s="348"/>
      <c r="O4" s="348"/>
      <c r="P4" s="348"/>
      <c r="Q4" s="351"/>
      <c r="R4" s="349"/>
      <c r="S4" s="43"/>
    </row>
    <row r="5" spans="1:19" s="41" customFormat="1" ht="17.25" customHeight="1" x14ac:dyDescent="0.25">
      <c r="A5" s="343"/>
      <c r="B5" s="345"/>
      <c r="C5" s="347"/>
      <c r="D5" s="347"/>
      <c r="E5" s="338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96"/>
      <c r="R5" s="62"/>
      <c r="S5" s="43"/>
    </row>
    <row r="6" spans="1:19" s="50" customFormat="1" ht="17.25" customHeight="1" x14ac:dyDescent="0.3">
      <c r="A6" s="266">
        <f>ข้อมูลรวม!D167</f>
        <v>1</v>
      </c>
      <c r="B6" s="83">
        <f>ข้อมูลรวม!E167</f>
        <v>19046</v>
      </c>
      <c r="C6" s="84" t="str">
        <f ca="1">ข้อมูลรวม!I167</f>
        <v>เด็กชายกฤษณ์  บัวคลี่</v>
      </c>
      <c r="D6" s="85" t="str">
        <f>ข้อมูลรวม!J167</f>
        <v>Mr.Krit  Buakhli</v>
      </c>
      <c r="E6" s="267" t="str">
        <f>ข้อมูลรวม!U167</f>
        <v>CP</v>
      </c>
      <c r="F6" s="57"/>
      <c r="G6" s="57"/>
      <c r="H6" s="57"/>
      <c r="I6" s="57"/>
      <c r="J6" s="57"/>
      <c r="K6" s="57"/>
      <c r="L6" s="57"/>
      <c r="M6" s="57"/>
      <c r="N6" s="57"/>
      <c r="O6" s="57"/>
      <c r="P6" s="57"/>
      <c r="Q6" s="57"/>
      <c r="R6" s="64"/>
      <c r="S6" s="51">
        <f>ข้อมูลรวม!N167</f>
        <v>1</v>
      </c>
    </row>
    <row r="7" spans="1:19" s="50" customFormat="1" ht="17.25" x14ac:dyDescent="0.3">
      <c r="A7" s="266">
        <f>ข้อมูลรวม!D168</f>
        <v>2</v>
      </c>
      <c r="B7" s="83">
        <f>ข้อมูลรวม!E168</f>
        <v>19049</v>
      </c>
      <c r="C7" s="84" t="str">
        <f ca="1">ข้อมูลรวม!I168</f>
        <v>เด็กชายชุติพงศ์  อำภูธร</v>
      </c>
      <c r="D7" s="85" t="str">
        <f>ข้อมูลรวม!J168</f>
        <v>Mr.Chutiphong  Amphuthon</v>
      </c>
      <c r="E7" s="267" t="str">
        <f>ข้อมูลรวม!U168</f>
        <v>CP</v>
      </c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64"/>
      <c r="S7" s="51">
        <f>ข้อมูลรวม!N168</f>
        <v>1</v>
      </c>
    </row>
    <row r="8" spans="1:19" s="50" customFormat="1" ht="17.25" x14ac:dyDescent="0.3">
      <c r="A8" s="266">
        <f>ข้อมูลรวม!D169</f>
        <v>3</v>
      </c>
      <c r="B8" s="83">
        <f>ข้อมูลรวม!E169</f>
        <v>19050</v>
      </c>
      <c r="C8" s="84" t="str">
        <f ca="1">ข้อมูลรวม!I169</f>
        <v>เด็กชายณัฐวุฒิ  วงษ์ครุฑ</v>
      </c>
      <c r="D8" s="85" t="str">
        <f>ข้อมูลรวม!J169</f>
        <v>Mr.Natthawut  Wongkhrut</v>
      </c>
      <c r="E8" s="267" t="str">
        <f>ข้อมูลรวม!U169</f>
        <v>CP</v>
      </c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64"/>
      <c r="S8" s="51">
        <f>ข้อมูลรวม!N169</f>
        <v>1</v>
      </c>
    </row>
    <row r="9" spans="1:19" s="50" customFormat="1" ht="17.25" x14ac:dyDescent="0.3">
      <c r="A9" s="266">
        <f>ข้อมูลรวม!D170</f>
        <v>4</v>
      </c>
      <c r="B9" s="83">
        <f>ข้อมูลรวม!E170</f>
        <v>19051</v>
      </c>
      <c r="C9" s="84" t="str">
        <f ca="1">ข้อมูลรวม!I170</f>
        <v>เด็กชายณัฐวุฒิ  วันทอง</v>
      </c>
      <c r="D9" s="85" t="str">
        <f>ข้อมูลรวม!J170</f>
        <v>Mr.Natthawut  Wanthong</v>
      </c>
      <c r="E9" s="267" t="str">
        <f>ข้อมูลรวม!U170</f>
        <v>CP</v>
      </c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64"/>
      <c r="S9" s="51">
        <f>ข้อมูลรวม!N170</f>
        <v>1</v>
      </c>
    </row>
    <row r="10" spans="1:19" s="50" customFormat="1" ht="17.25" x14ac:dyDescent="0.3">
      <c r="A10" s="266">
        <f>ข้อมูลรวม!D171</f>
        <v>5</v>
      </c>
      <c r="B10" s="83">
        <f>ข้อมูลรวม!E171</f>
        <v>19052</v>
      </c>
      <c r="C10" s="84" t="str">
        <f ca="1">ข้อมูลรวม!I171</f>
        <v>เด็กชายดิษยโชติ  ชมชื่น</v>
      </c>
      <c r="D10" s="85" t="str">
        <f>ข้อมูลรวม!J171</f>
        <v>Mr.Ditsayachot  Chomchuen</v>
      </c>
      <c r="E10" s="267" t="str">
        <f>ข้อมูลรวม!U171</f>
        <v>SP1</v>
      </c>
      <c r="F10" s="57"/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7"/>
      <c r="R10" s="64"/>
      <c r="S10" s="51">
        <f>ข้อมูลรวม!N171</f>
        <v>1</v>
      </c>
    </row>
    <row r="11" spans="1:19" s="50" customFormat="1" ht="17.25" x14ac:dyDescent="0.3">
      <c r="A11" s="266">
        <f>ข้อมูลรวม!D172</f>
        <v>6</v>
      </c>
      <c r="B11" s="83">
        <f>ข้อมูลรวม!E172</f>
        <v>19055</v>
      </c>
      <c r="C11" s="84" t="str">
        <f ca="1">ข้อมูลรวม!I172</f>
        <v>เด็กชายธนากร  ทองเกล็ด</v>
      </c>
      <c r="D11" s="85" t="str">
        <f>ข้อมูลรวม!J172</f>
        <v>Mr.Thanakon  Thongklet</v>
      </c>
      <c r="E11" s="267" t="str">
        <f>ข้อมูลรวม!U172</f>
        <v>SP1</v>
      </c>
      <c r="F11" s="57"/>
      <c r="G11" s="57"/>
      <c r="H11" s="57"/>
      <c r="I11" s="57"/>
      <c r="J11" s="57"/>
      <c r="K11" s="57"/>
      <c r="L11" s="57"/>
      <c r="M11" s="57"/>
      <c r="N11" s="57"/>
      <c r="O11" s="57"/>
      <c r="P11" s="57"/>
      <c r="Q11" s="57"/>
      <c r="R11" s="64"/>
      <c r="S11" s="51">
        <f>ข้อมูลรวม!N172</f>
        <v>1</v>
      </c>
    </row>
    <row r="12" spans="1:19" s="50" customFormat="1" ht="17.25" x14ac:dyDescent="0.3">
      <c r="A12" s="266">
        <f>ข้อมูลรวม!D173</f>
        <v>7</v>
      </c>
      <c r="B12" s="83">
        <f>ข้อมูลรวม!E173</f>
        <v>19056</v>
      </c>
      <c r="C12" s="84" t="str">
        <f ca="1">ข้อมูลรวม!I173</f>
        <v>เด็กชายธาดา  พุ่มพวง</v>
      </c>
      <c r="D12" s="85" t="str">
        <f>ข้อมูลรวม!J173</f>
        <v>Mr.Thada  Phumphuang</v>
      </c>
      <c r="E12" s="267" t="str">
        <f>ข้อมูลรวม!U173</f>
        <v>CP</v>
      </c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64"/>
      <c r="S12" s="51">
        <f>ข้อมูลรวม!N173</f>
        <v>1</v>
      </c>
    </row>
    <row r="13" spans="1:19" s="50" customFormat="1" ht="17.25" x14ac:dyDescent="0.3">
      <c r="A13" s="266">
        <f>ข้อมูลรวม!D174</f>
        <v>8</v>
      </c>
      <c r="B13" s="83">
        <f>ข้อมูลรวม!E174</f>
        <v>19057</v>
      </c>
      <c r="C13" s="84" t="str">
        <f ca="1">ข้อมูลรวม!I174</f>
        <v>เด็กชายนราวิชญ์  จตุภักดิ์</v>
      </c>
      <c r="D13" s="85" t="str">
        <f>ข้อมูลรวม!J174</f>
        <v>Mr.Narawitcha  Chatuphak</v>
      </c>
      <c r="E13" s="267" t="str">
        <f>ข้อมูลรวม!U174</f>
        <v>CEP</v>
      </c>
      <c r="F13" s="57"/>
      <c r="G13" s="57"/>
      <c r="H13" s="57"/>
      <c r="I13" s="57"/>
      <c r="J13" s="57"/>
      <c r="K13" s="57"/>
      <c r="L13" s="57"/>
      <c r="M13" s="57"/>
      <c r="N13" s="57"/>
      <c r="O13" s="57"/>
      <c r="P13" s="57"/>
      <c r="Q13" s="57"/>
      <c r="R13" s="64"/>
      <c r="S13" s="51">
        <f>ข้อมูลรวม!N174</f>
        <v>1</v>
      </c>
    </row>
    <row r="14" spans="1:19" s="50" customFormat="1" ht="17.25" x14ac:dyDescent="0.3">
      <c r="A14" s="266">
        <f>ข้อมูลรวม!D175</f>
        <v>9</v>
      </c>
      <c r="B14" s="83">
        <f>ข้อมูลรวม!E175</f>
        <v>19058</v>
      </c>
      <c r="C14" s="84" t="str">
        <f ca="1">ข้อมูลรวม!I175</f>
        <v>เด็กชายปฐวี  เอกา</v>
      </c>
      <c r="D14" s="85" t="str">
        <f>ข้อมูลรวม!J175</f>
        <v>Mr.Pathawi  Eka</v>
      </c>
      <c r="E14" s="267" t="str">
        <f>ข้อมูลรวม!U175</f>
        <v>CEP</v>
      </c>
      <c r="F14" s="57"/>
      <c r="G14" s="57"/>
      <c r="H14" s="57"/>
      <c r="I14" s="57"/>
      <c r="J14" s="57"/>
      <c r="K14" s="57"/>
      <c r="L14" s="57"/>
      <c r="M14" s="57"/>
      <c r="N14" s="57"/>
      <c r="O14" s="57"/>
      <c r="P14" s="57"/>
      <c r="Q14" s="57"/>
      <c r="R14" s="64"/>
      <c r="S14" s="51">
        <f>ข้อมูลรวม!N175</f>
        <v>1</v>
      </c>
    </row>
    <row r="15" spans="1:19" s="50" customFormat="1" ht="17.25" x14ac:dyDescent="0.3">
      <c r="A15" s="266">
        <f>ข้อมูลรวม!D176</f>
        <v>10</v>
      </c>
      <c r="B15" s="83">
        <f>ข้อมูลรวม!E176</f>
        <v>19059</v>
      </c>
      <c r="C15" s="84" t="str">
        <f ca="1">ข้อมูลรวม!I176</f>
        <v>เด็กชายปัญญาพล  วงษ์สำฤทธิ์</v>
      </c>
      <c r="D15" s="85" t="str">
        <f>ข้อมูลรวม!J176</f>
        <v>Mr.Panyaphon  Wongsamrit</v>
      </c>
      <c r="E15" s="267" t="str">
        <f>ข้อมูลรวม!U176</f>
        <v>CP</v>
      </c>
      <c r="F15" s="57"/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7"/>
      <c r="R15" s="64"/>
      <c r="S15" s="51">
        <f>ข้อมูลรวม!N176</f>
        <v>1</v>
      </c>
    </row>
    <row r="16" spans="1:19" s="50" customFormat="1" ht="17.25" x14ac:dyDescent="0.3">
      <c r="A16" s="266">
        <f>ข้อมูลรวม!D177</f>
        <v>11</v>
      </c>
      <c r="B16" s="83">
        <f>ข้อมูลรวม!E177</f>
        <v>19061</v>
      </c>
      <c r="C16" s="84" t="str">
        <f ca="1">ข้อมูลรวม!I177</f>
        <v>เด็กชายกีรติกร  สถานอุ่น</v>
      </c>
      <c r="D16" s="85" t="str">
        <f>ข้อมูลรวม!J177</f>
        <v>Mr.Kiratikon  Sathan-Un</v>
      </c>
      <c r="E16" s="267" t="str">
        <f>ข้อมูลรวม!U177</f>
        <v>CEP</v>
      </c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64"/>
      <c r="S16" s="51">
        <f>ข้อมูลรวม!N177</f>
        <v>1</v>
      </c>
    </row>
    <row r="17" spans="1:19" s="50" customFormat="1" ht="17.25" x14ac:dyDescent="0.3">
      <c r="A17" s="266">
        <f>ข้อมูลรวม!D178</f>
        <v>12</v>
      </c>
      <c r="B17" s="83">
        <f>ข้อมูลรวม!E178</f>
        <v>19066</v>
      </c>
      <c r="C17" s="84" t="str">
        <f ca="1">ข้อมูลรวม!I178</f>
        <v>เด็กชายสิรภัทร  หาญโก่ย</v>
      </c>
      <c r="D17" s="85" t="str">
        <f>ข้อมูลรวม!J178</f>
        <v>Mr.Sinphat  Hayakoi</v>
      </c>
      <c r="E17" s="267" t="str">
        <f>ข้อมูลรวม!U178</f>
        <v>SMT(S)</v>
      </c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64"/>
      <c r="S17" s="51">
        <f>ข้อมูลรวม!N178</f>
        <v>1</v>
      </c>
    </row>
    <row r="18" spans="1:19" s="50" customFormat="1" ht="17.25" x14ac:dyDescent="0.3">
      <c r="A18" s="266">
        <f>ข้อมูลรวม!D179</f>
        <v>13</v>
      </c>
      <c r="B18" s="83">
        <f>ข้อมูลรวม!E179</f>
        <v>19067</v>
      </c>
      <c r="C18" s="84" t="str">
        <f ca="1">ข้อมูลรวม!I179</f>
        <v>เด็กชายหิรัณย์  สุกอินทร์</v>
      </c>
      <c r="D18" s="85" t="str">
        <f>ข้อมูลรวม!J179</f>
        <v>Mr.Hiran  Suk-In</v>
      </c>
      <c r="E18" s="267" t="str">
        <f>ข้อมูลรวม!U179</f>
        <v>SMT(S)</v>
      </c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64"/>
      <c r="S18" s="51">
        <f>ข้อมูลรวม!N179</f>
        <v>1</v>
      </c>
    </row>
    <row r="19" spans="1:19" s="50" customFormat="1" ht="17.25" x14ac:dyDescent="0.3">
      <c r="A19" s="266">
        <f>ข้อมูลรวม!D180</f>
        <v>14</v>
      </c>
      <c r="B19" s="83">
        <f>ข้อมูลรวม!E180</f>
        <v>19068</v>
      </c>
      <c r="C19" s="84" t="str">
        <f ca="1">ข้อมูลรวม!I180</f>
        <v>เด็กชายอนันต์สิทธิ์  บรรดาศักดิ์</v>
      </c>
      <c r="D19" s="85" t="str">
        <f>ข้อมูลรวม!J180</f>
        <v>Mr.Anansit  Bandasak</v>
      </c>
      <c r="E19" s="267" t="str">
        <f>ข้อมูลรวม!U180</f>
        <v>CP</v>
      </c>
      <c r="F19" s="57"/>
      <c r="G19" s="57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64"/>
      <c r="S19" s="51">
        <f>ข้อมูลรวม!N180</f>
        <v>1</v>
      </c>
    </row>
    <row r="20" spans="1:19" s="50" customFormat="1" ht="17.25" x14ac:dyDescent="0.3">
      <c r="A20" s="266">
        <f>ข้อมูลรวม!D181</f>
        <v>15</v>
      </c>
      <c r="B20" s="83">
        <f>ข้อมูลรวม!E181</f>
        <v>19070</v>
      </c>
      <c r="C20" s="84" t="str">
        <f ca="1">ข้อมูลรวม!I181</f>
        <v>เด็กชายอภิวัฒน์  จากสถาน</v>
      </c>
      <c r="D20" s="85" t="str">
        <f>ข้อมูลรวม!J181</f>
        <v>Mr.Aphiwat  Chaksathan</v>
      </c>
      <c r="E20" s="267" t="str">
        <f>ข้อมูลรวม!U181</f>
        <v>SP1</v>
      </c>
      <c r="F20" s="57"/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64"/>
      <c r="S20" s="51">
        <f>ข้อมูลรวม!N181</f>
        <v>1</v>
      </c>
    </row>
    <row r="21" spans="1:19" s="50" customFormat="1" ht="17.25" x14ac:dyDescent="0.3">
      <c r="A21" s="266">
        <f>ข้อมูลรวม!D182</f>
        <v>16</v>
      </c>
      <c r="B21" s="83">
        <f>ข้อมูลรวม!E182</f>
        <v>19071</v>
      </c>
      <c r="C21" s="84" t="str">
        <f ca="1">ข้อมูลรวม!I182</f>
        <v>เด็กชายอัศฎาวุฒิ  แสงทอง</v>
      </c>
      <c r="D21" s="85" t="str">
        <f>ข้อมูลรวม!J182</f>
        <v>Mr.Atsadawut  Saengthong</v>
      </c>
      <c r="E21" s="267" t="str">
        <f>ข้อมูลรวม!U182</f>
        <v>SMT(S)</v>
      </c>
      <c r="F21" s="57"/>
      <c r="G21" s="57"/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64"/>
      <c r="S21" s="51">
        <f>ข้อมูลรวม!N182</f>
        <v>1</v>
      </c>
    </row>
    <row r="22" spans="1:19" s="50" customFormat="1" ht="17.25" x14ac:dyDescent="0.3">
      <c r="A22" s="266">
        <f>ข้อมูลรวม!D183</f>
        <v>17</v>
      </c>
      <c r="B22" s="83">
        <f>ข้อมูลรวม!E183</f>
        <v>19407</v>
      </c>
      <c r="C22" s="84" t="str">
        <f ca="1">ข้อมูลรวม!I183</f>
        <v>เด็กชายรพี  แนบเนียน</v>
      </c>
      <c r="D22" s="85" t="str">
        <f>ข้อมูลรวม!J183</f>
        <v>Mr.Rapee  Nabnean</v>
      </c>
      <c r="E22" s="267" t="str">
        <f>ข้อมูลรวม!U183</f>
        <v>SP1</v>
      </c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64"/>
      <c r="S22" s="51">
        <f>ข้อมูลรวม!N183</f>
        <v>1</v>
      </c>
    </row>
    <row r="23" spans="1:19" s="50" customFormat="1" ht="17.25" x14ac:dyDescent="0.3">
      <c r="A23" s="266">
        <f>ข้อมูลรวม!D184</f>
        <v>18</v>
      </c>
      <c r="B23" s="83">
        <f>ข้อมูลรวม!E184</f>
        <v>19434</v>
      </c>
      <c r="C23" s="84" t="str">
        <f ca="1">ข้อมูลรวม!I184</f>
        <v>เด็กชายจักรพันธ์  พุทธจันทร์</v>
      </c>
      <c r="D23" s="85" t="str">
        <f>ข้อมูลรวม!J184</f>
        <v>Mr.Chakkaphan  Phutchan</v>
      </c>
      <c r="E23" s="267" t="str">
        <f>ข้อมูลรวม!U184</f>
        <v>SP2</v>
      </c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64"/>
      <c r="S23" s="51">
        <f>ข้อมูลรวม!N184</f>
        <v>1</v>
      </c>
    </row>
    <row r="24" spans="1:19" s="50" customFormat="1" ht="17.25" customHeight="1" x14ac:dyDescent="0.3">
      <c r="A24" s="266">
        <f>ข้อมูลรวม!D185</f>
        <v>19</v>
      </c>
      <c r="B24" s="83">
        <f>ข้อมูลรวม!E185</f>
        <v>19585</v>
      </c>
      <c r="C24" s="298" t="str">
        <f>ข้อมูลรวม!I185</f>
        <v>เด็กชายชนนท์  วุฒิมานานนท์</v>
      </c>
      <c r="D24" s="299" t="str">
        <f>ข้อมูลรวม!J185</f>
        <v>Mr.Chanon  Wutthimananon</v>
      </c>
      <c r="E24" s="300" t="str">
        <f>ข้อมูลรวม!U185</f>
        <v>SP1</v>
      </c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64"/>
      <c r="S24" s="51">
        <f>ข้อมูลรวม!N185</f>
        <v>1</v>
      </c>
    </row>
    <row r="25" spans="1:19" s="50" customFormat="1" ht="17.25" customHeight="1" x14ac:dyDescent="0.3">
      <c r="A25" s="309">
        <f>ข้อมูลรวม!D186</f>
        <v>20</v>
      </c>
      <c r="B25" s="310">
        <f>ข้อมูลรวม!E186</f>
        <v>19586</v>
      </c>
      <c r="C25" s="285" t="str">
        <f>ข้อมูลรวม!I186</f>
        <v>เด็กชายพิชิตชัย  ผากงคำ</v>
      </c>
      <c r="D25" s="311" t="str">
        <f>ข้อมูลรวม!J186</f>
        <v>Mr.Phichitchai  Phakongkham</v>
      </c>
      <c r="E25" s="286" t="str">
        <f>ข้อมูลรวม!U186</f>
        <v>SP</v>
      </c>
      <c r="F25" s="312"/>
      <c r="G25" s="312"/>
      <c r="H25" s="312"/>
      <c r="I25" s="312"/>
      <c r="J25" s="312"/>
      <c r="K25" s="312"/>
      <c r="L25" s="312"/>
      <c r="M25" s="312"/>
      <c r="N25" s="312"/>
      <c r="O25" s="312"/>
      <c r="P25" s="312"/>
      <c r="Q25" s="312"/>
      <c r="R25" s="313"/>
      <c r="S25" s="51">
        <f>ข้อมูลรวม!N186</f>
        <v>1</v>
      </c>
    </row>
    <row r="26" spans="1:19" s="50" customFormat="1" ht="17.25" x14ac:dyDescent="0.3">
      <c r="A26" s="266">
        <f>ข้อมูลรวม!D187</f>
        <v>21</v>
      </c>
      <c r="B26" s="83">
        <f>ข้อมูลรวม!E187</f>
        <v>19587</v>
      </c>
      <c r="C26" s="298" t="str">
        <f>ข้อมูลรวม!I187</f>
        <v>เด็กชายธิติวัฒน์  เขม้นเขตการ</v>
      </c>
      <c r="D26" s="299" t="str">
        <f>ข้อมูลรวม!J187</f>
        <v>Mr.Thitiwat  khamenkhetkarn</v>
      </c>
      <c r="E26" s="300" t="str">
        <f>ข้อมูลรวม!U187</f>
        <v>SP1</v>
      </c>
      <c r="F26" s="57"/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64"/>
      <c r="S26" s="51">
        <f>ข้อมูลรวม!N187</f>
        <v>1</v>
      </c>
    </row>
    <row r="27" spans="1:19" s="50" customFormat="1" ht="17.25" x14ac:dyDescent="0.3">
      <c r="A27" s="309">
        <f>ข้อมูลรวม!D188</f>
        <v>22</v>
      </c>
      <c r="B27" s="310">
        <f>ข้อมูลรวม!E188</f>
        <v>19588</v>
      </c>
      <c r="C27" s="285" t="str">
        <f>ข้อมูลรวม!I188</f>
        <v>เด็กชายดนุพล  นิลสนธิ</v>
      </c>
      <c r="D27" s="311" t="str">
        <f>ข้อมูลรวม!J188</f>
        <v>Mr.Danuphon  Ninsonthi</v>
      </c>
      <c r="E27" s="286" t="str">
        <f>ข้อมูลรวม!U188</f>
        <v>SP</v>
      </c>
      <c r="F27" s="312"/>
      <c r="G27" s="312"/>
      <c r="H27" s="312"/>
      <c r="I27" s="312"/>
      <c r="J27" s="312"/>
      <c r="K27" s="312"/>
      <c r="L27" s="312"/>
      <c r="M27" s="312"/>
      <c r="N27" s="312"/>
      <c r="O27" s="312"/>
      <c r="P27" s="312"/>
      <c r="Q27" s="312"/>
      <c r="R27" s="313"/>
      <c r="S27" s="51">
        <f>ข้อมูลรวม!N188</f>
        <v>1</v>
      </c>
    </row>
    <row r="28" spans="1:19" s="50" customFormat="1" ht="17.25" x14ac:dyDescent="0.3">
      <c r="A28" s="266">
        <f>ข้อมูลรวม!D189</f>
        <v>23</v>
      </c>
      <c r="B28" s="83">
        <f>ข้อมูลรวม!E189</f>
        <v>19589</v>
      </c>
      <c r="C28" s="298" t="str">
        <f>ข้อมูลรวม!I189</f>
        <v>เด็กชายกมลภัทร์  ตาทิพย์</v>
      </c>
      <c r="D28" s="299" t="str">
        <f>ข้อมูลรวม!J189</f>
        <v>Mr.Kamonphat  Tathip</v>
      </c>
      <c r="E28" s="300" t="str">
        <f>ข้อมูลรวม!U189</f>
        <v>SP1</v>
      </c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64"/>
      <c r="S28" s="51">
        <f>ข้อมูลรวม!N189</f>
        <v>1</v>
      </c>
    </row>
    <row r="29" spans="1:19" s="50" customFormat="1" ht="17.25" customHeight="1" x14ac:dyDescent="0.3">
      <c r="A29" s="266">
        <f>ข้อมูลรวม!D190</f>
        <v>24</v>
      </c>
      <c r="B29" s="83">
        <f>ข้อมูลรวม!E190</f>
        <v>19590</v>
      </c>
      <c r="C29" s="298" t="str">
        <f>ข้อมูลรวม!I190</f>
        <v>เด็กชายณัฐกิตติ์  บุญก่อน</v>
      </c>
      <c r="D29" s="299" t="str">
        <f>ข้อมูลรวม!J190</f>
        <v>Mr.Natthakit  Boonkon</v>
      </c>
      <c r="E29" s="300" t="str">
        <f>ข้อมูลรวม!U190</f>
        <v>SP1</v>
      </c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64"/>
      <c r="S29" s="51">
        <f>ข้อมูลรวม!N190</f>
        <v>1</v>
      </c>
    </row>
    <row r="30" spans="1:19" s="50" customFormat="1" ht="17.25" x14ac:dyDescent="0.3">
      <c r="A30" s="324">
        <f>ข้อมูลรวม!D191</f>
        <v>25</v>
      </c>
      <c r="B30" s="325">
        <f>ข้อมูลรวม!E191</f>
        <v>19591</v>
      </c>
      <c r="C30" s="298" t="str">
        <f>ข้อมูลรวม!I191</f>
        <v>เด็กชายพงษ์ศธร  ศรีนาราง</v>
      </c>
      <c r="D30" s="299" t="str">
        <f>ข้อมูลรวม!J191</f>
        <v>Mr.Phongsathorn  Srinarang</v>
      </c>
      <c r="E30" s="300" t="str">
        <f>ข้อมูลรวม!U191</f>
        <v>SP1</v>
      </c>
      <c r="F30" s="326"/>
      <c r="G30" s="326"/>
      <c r="H30" s="326"/>
      <c r="I30" s="326"/>
      <c r="J30" s="326"/>
      <c r="K30" s="326"/>
      <c r="L30" s="326"/>
      <c r="M30" s="326"/>
      <c r="N30" s="326"/>
      <c r="O30" s="326"/>
      <c r="P30" s="326"/>
      <c r="Q30" s="326"/>
      <c r="R30" s="327"/>
      <c r="S30" s="51">
        <f>ข้อมูลรวม!N191</f>
        <v>1</v>
      </c>
    </row>
    <row r="31" spans="1:19" s="50" customFormat="1" ht="17.25" x14ac:dyDescent="0.3">
      <c r="A31" s="266">
        <f>ข้อมูลรวม!D192</f>
        <v>26</v>
      </c>
      <c r="B31" s="83">
        <f>ข้อมูลรวม!E192</f>
        <v>19592</v>
      </c>
      <c r="C31" s="84" t="str">
        <f>ข้อมูลรวม!I192</f>
        <v>เด็กชายภาณุพงศ์  ขุมทอง</v>
      </c>
      <c r="D31" s="85" t="str">
        <f>ข้อมูลรวม!J192</f>
        <v>Mr.Phanuphong  Khumthong</v>
      </c>
      <c r="E31" s="267" t="str">
        <f>ข้อมูลรวม!U192</f>
        <v>CP</v>
      </c>
      <c r="F31" s="57"/>
      <c r="G31" s="57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64"/>
      <c r="S31" s="51">
        <f>ข้อมูลรวม!N192</f>
        <v>1</v>
      </c>
    </row>
    <row r="32" spans="1:19" s="50" customFormat="1" ht="17.25" x14ac:dyDescent="0.3">
      <c r="A32" s="266">
        <f>ข้อมูลรวม!D193</f>
        <v>27</v>
      </c>
      <c r="B32" s="83">
        <f>ข้อมูลรวม!E193</f>
        <v>19072</v>
      </c>
      <c r="C32" s="84" t="str">
        <f ca="1">ข้อมูลรวม!I193</f>
        <v>เด็กหญิงกชนง  สาวิสิทธิ์</v>
      </c>
      <c r="D32" s="85" t="str">
        <f>ข้อมูลรวม!J193</f>
        <v>Ms.Kotnong  Sawisit</v>
      </c>
      <c r="E32" s="267" t="str">
        <f>ข้อมูลรวม!U193</f>
        <v>CP</v>
      </c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64"/>
      <c r="S32" s="51">
        <f>ข้อมูลรวม!N193</f>
        <v>2</v>
      </c>
    </row>
    <row r="33" spans="1:19" s="50" customFormat="1" ht="17.25" x14ac:dyDescent="0.3">
      <c r="A33" s="266">
        <f>ข้อมูลรวม!D194</f>
        <v>28</v>
      </c>
      <c r="B33" s="83">
        <f>ข้อมูลรวม!E194</f>
        <v>19073</v>
      </c>
      <c r="C33" s="84" t="str">
        <f ca="1">ข้อมูลรวม!I194</f>
        <v>เด็กหญิงขวัญหทัย  ขวัญใจ</v>
      </c>
      <c r="D33" s="85" t="str">
        <f>ข้อมูลรวม!J194</f>
        <v>Ms.Khwanhathai  Khwanchai</v>
      </c>
      <c r="E33" s="267" t="str">
        <f>ข้อมูลรวม!U194</f>
        <v>CEP</v>
      </c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64"/>
      <c r="S33" s="51">
        <f>ข้อมูลรวม!N194</f>
        <v>2</v>
      </c>
    </row>
    <row r="34" spans="1:19" s="50" customFormat="1" ht="17.25" x14ac:dyDescent="0.3">
      <c r="A34" s="266">
        <f>ข้อมูลรวม!D195</f>
        <v>29</v>
      </c>
      <c r="B34" s="83">
        <f>ข้อมูลรวม!E195</f>
        <v>19074</v>
      </c>
      <c r="C34" s="84" t="str">
        <f ca="1">ข้อมูลรวม!I195</f>
        <v>เด็กหญิงจินตนา  ม่วงคำ</v>
      </c>
      <c r="D34" s="85" t="str">
        <f>ข้อมูลรวม!J195</f>
        <v>Ms.Chintana  Muangkham</v>
      </c>
      <c r="E34" s="267" t="str">
        <f>ข้อมูลรวม!U195</f>
        <v>SMT(S)</v>
      </c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64"/>
      <c r="S34" s="51">
        <f>ข้อมูลรวม!N195</f>
        <v>2</v>
      </c>
    </row>
    <row r="35" spans="1:19" s="50" customFormat="1" ht="17.25" x14ac:dyDescent="0.3">
      <c r="A35" s="266">
        <f>ข้อมูลรวม!D196</f>
        <v>30</v>
      </c>
      <c r="B35" s="83">
        <f>ข้อมูลรวม!E196</f>
        <v>19075</v>
      </c>
      <c r="C35" s="84" t="str">
        <f ca="1">ข้อมูลรวม!I196</f>
        <v>เด็กหญิงณัฐชยา  กลิ่นเกษร</v>
      </c>
      <c r="D35" s="85" t="str">
        <f>ข้อมูลรวม!J196</f>
        <v>Ms.Natthachaya  Klinkeson</v>
      </c>
      <c r="E35" s="267" t="str">
        <f>ข้อมูลรวม!U196</f>
        <v>SMT(T)</v>
      </c>
      <c r="F35" s="57"/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64"/>
      <c r="S35" s="51">
        <f>ข้อมูลรวม!N196</f>
        <v>2</v>
      </c>
    </row>
    <row r="36" spans="1:19" s="50" customFormat="1" ht="17.25" x14ac:dyDescent="0.3">
      <c r="A36" s="266">
        <f>ข้อมูลรวม!D197</f>
        <v>31</v>
      </c>
      <c r="B36" s="83">
        <f>ข้อมูลรวม!E197</f>
        <v>19076</v>
      </c>
      <c r="C36" s="84" t="str">
        <f ca="1">ข้อมูลรวม!I197</f>
        <v>เด็กหญิงณิชกานต์  ขวัญมา</v>
      </c>
      <c r="D36" s="85" t="str">
        <f>ข้อมูลรวม!J197</f>
        <v>Ms.Nitkan  Khwanma</v>
      </c>
      <c r="E36" s="267" t="str">
        <f>ข้อมูลรวม!U197</f>
        <v>CEP</v>
      </c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64"/>
      <c r="S36" s="51">
        <f>ข้อมูลรวม!N197</f>
        <v>2</v>
      </c>
    </row>
    <row r="37" spans="1:19" s="50" customFormat="1" ht="17.25" x14ac:dyDescent="0.3">
      <c r="A37" s="266">
        <f>ข้อมูลรวม!D198</f>
        <v>32</v>
      </c>
      <c r="B37" s="83">
        <f>ข้อมูลรวม!E198</f>
        <v>19077</v>
      </c>
      <c r="C37" s="84" t="str">
        <f ca="1">ข้อมูลรวม!I198</f>
        <v>เด็กหญิงนัชวราภร  แป้นขอม</v>
      </c>
      <c r="D37" s="85" t="str">
        <f>ข้อมูลรวม!J198</f>
        <v>Ms.Natwaraphara  Paenkhom</v>
      </c>
      <c r="E37" s="267" t="str">
        <f>ข้อมูลรวม!U198</f>
        <v>SP2</v>
      </c>
      <c r="F37" s="57"/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64"/>
      <c r="S37" s="51">
        <f>ข้อมูลรวม!N198</f>
        <v>2</v>
      </c>
    </row>
    <row r="38" spans="1:19" s="50" customFormat="1" ht="17.25" x14ac:dyDescent="0.3">
      <c r="A38" s="266">
        <f>ข้อมูลรวม!D199</f>
        <v>33</v>
      </c>
      <c r="B38" s="83">
        <f>ข้อมูลรวม!E199</f>
        <v>19078</v>
      </c>
      <c r="C38" s="84" t="str">
        <f ca="1">ข้อมูลรวม!I199</f>
        <v>เด็กหญิงนันทวัน  ภู่แพ</v>
      </c>
      <c r="D38" s="85" t="str">
        <f>ข้อมูลรวม!J199</f>
        <v>Ms.Nanthawan  Phuphae</v>
      </c>
      <c r="E38" s="267" t="str">
        <f>ข้อมูลรวม!U199</f>
        <v>SMT(T)</v>
      </c>
      <c r="F38" s="57"/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64"/>
      <c r="S38" s="51">
        <f>ข้อมูลรวม!N199</f>
        <v>2</v>
      </c>
    </row>
    <row r="39" spans="1:19" s="50" customFormat="1" ht="17.25" x14ac:dyDescent="0.3">
      <c r="A39" s="266">
        <f>ข้อมูลรวม!D200</f>
        <v>34</v>
      </c>
      <c r="B39" s="83">
        <f>ข้อมูลรวม!E200</f>
        <v>19079</v>
      </c>
      <c r="C39" s="84" t="str">
        <f ca="1">ข้อมูลรวม!I200</f>
        <v>เด็กหญิงพรนัชชา  โพธิ์ปาน</v>
      </c>
      <c r="D39" s="85" t="str">
        <f>ข้อมูลรวม!J200</f>
        <v>Ms.Phonnatcha  Phopan</v>
      </c>
      <c r="E39" s="267" t="str">
        <f>ข้อมูลรวม!U200</f>
        <v>SMT(S)</v>
      </c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64"/>
      <c r="S39" s="51">
        <f>ข้อมูลรวม!N200</f>
        <v>2</v>
      </c>
    </row>
    <row r="40" spans="1:19" s="50" customFormat="1" ht="17.25" x14ac:dyDescent="0.3">
      <c r="A40" s="266">
        <f>ข้อมูลรวม!D201</f>
        <v>35</v>
      </c>
      <c r="B40" s="83">
        <f>ข้อมูลรวม!E201</f>
        <v>19081</v>
      </c>
      <c r="C40" s="84" t="str">
        <f ca="1">ข้อมูลรวม!I201</f>
        <v>เด็กหญิงวรางคณา  ชมพิกุล</v>
      </c>
      <c r="D40" s="85" t="str">
        <f>ข้อมูลรวม!J201</f>
        <v>Ms.Warangkhana  Chomphikun</v>
      </c>
      <c r="E40" s="267" t="str">
        <f>ข้อมูลรวม!U201</f>
        <v>CP</v>
      </c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64"/>
      <c r="S40" s="51">
        <f>ข้อมูลรวม!N201</f>
        <v>2</v>
      </c>
    </row>
    <row r="41" spans="1:19" s="50" customFormat="1" ht="17.25" x14ac:dyDescent="0.3">
      <c r="A41" s="266">
        <f>ข้อมูลรวม!D202</f>
        <v>36</v>
      </c>
      <c r="B41" s="83">
        <f>ข้อมูลรวม!E202</f>
        <v>19082</v>
      </c>
      <c r="C41" s="84" t="str">
        <f ca="1">ข้อมูลรวม!I202</f>
        <v>เด็กหญิงวริษา  ธูปจันทร์</v>
      </c>
      <c r="D41" s="85" t="str">
        <f>ข้อมูลรวม!J202</f>
        <v>Ms.Warisa  Thupchan</v>
      </c>
      <c r="E41" s="267" t="str">
        <f>ข้อมูลรวม!U202</f>
        <v>SMT(S)</v>
      </c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64"/>
      <c r="S41" s="51">
        <f>ข้อมูลรวม!N202</f>
        <v>2</v>
      </c>
    </row>
    <row r="42" spans="1:19" s="50" customFormat="1" ht="17.25" x14ac:dyDescent="0.3">
      <c r="A42" s="266">
        <f>ข้อมูลรวม!D203</f>
        <v>37</v>
      </c>
      <c r="B42" s="83">
        <f>ข้อมูลรวม!E203</f>
        <v>19083</v>
      </c>
      <c r="C42" s="84" t="str">
        <f ca="1">ข้อมูลรวม!I203</f>
        <v>เด็กหญิงศิริยุพา  อิ่มจันทร์ทึก</v>
      </c>
      <c r="D42" s="85" t="str">
        <f>ข้อมูลรวม!J203</f>
        <v>Ms.Siriyupha  Imchanthuek</v>
      </c>
      <c r="E42" s="267" t="str">
        <f>ข้อมูลรวม!U203</f>
        <v>CP</v>
      </c>
      <c r="F42" s="57"/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64"/>
      <c r="S42" s="51">
        <f>ข้อมูลรวม!N203</f>
        <v>2</v>
      </c>
    </row>
    <row r="43" spans="1:19" s="50" customFormat="1" ht="17.25" x14ac:dyDescent="0.3">
      <c r="A43" s="266">
        <f>ข้อมูลรวม!D204</f>
        <v>38</v>
      </c>
      <c r="B43" s="83">
        <f>ข้อมูลรวม!E204</f>
        <v>19084</v>
      </c>
      <c r="C43" s="84" t="str">
        <f ca="1">ข้อมูลรวม!I204</f>
        <v>เด็กหญิงศุภากาญน์  สิทธิกุล</v>
      </c>
      <c r="D43" s="85" t="str">
        <f>ข้อมูลรวม!J204</f>
        <v>Ms.Suphakan  Sitthikun</v>
      </c>
      <c r="E43" s="267" t="str">
        <f>ข้อมูลรวม!U204</f>
        <v>CP</v>
      </c>
      <c r="F43" s="57"/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64"/>
      <c r="S43" s="51">
        <f>ข้อมูลรวม!N204</f>
        <v>2</v>
      </c>
    </row>
    <row r="44" spans="1:19" s="50" customFormat="1" ht="17.25" x14ac:dyDescent="0.3">
      <c r="A44" s="266">
        <f>ข้อมูลรวม!D205</f>
        <v>39</v>
      </c>
      <c r="B44" s="83">
        <f>ข้อมูลรวม!E205</f>
        <v>19085</v>
      </c>
      <c r="C44" s="84" t="str">
        <f ca="1">ข้อมูลรวม!I205</f>
        <v>เด็กหญิงสุพรรษา  สุวพร</v>
      </c>
      <c r="D44" s="85" t="str">
        <f>ข้อมูลรวม!J205</f>
        <v>Ms.Suphansa  Suwaphon</v>
      </c>
      <c r="E44" s="267" t="str">
        <f>ข้อมูลรวม!U205</f>
        <v>CEP</v>
      </c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64"/>
      <c r="S44" s="51">
        <f>ข้อมูลรวม!N205</f>
        <v>2</v>
      </c>
    </row>
    <row r="45" spans="1:19" s="50" customFormat="1" ht="17.25" x14ac:dyDescent="0.3">
      <c r="A45" s="266">
        <f>ข้อมูลรวม!D206</f>
        <v>40</v>
      </c>
      <c r="B45" s="83">
        <f>ข้อมูลรวม!E206</f>
        <v>19426</v>
      </c>
      <c r="C45" s="84" t="str">
        <f ca="1">ข้อมูลรวม!I206</f>
        <v>เด็กหญิงกรกนก  ปรีดี</v>
      </c>
      <c r="D45" s="85" t="str">
        <f>ข้อมูลรวม!J206</f>
        <v>Ms.Kornkanok  Preedee</v>
      </c>
      <c r="E45" s="267" t="str">
        <f>ข้อมูลรวม!U206</f>
        <v>CEP</v>
      </c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64"/>
      <c r="S45" s="51">
        <f>ข้อมูลรวม!N206</f>
        <v>2</v>
      </c>
    </row>
    <row r="46" spans="1:19" s="50" customFormat="1" ht="18" thickBot="1" x14ac:dyDescent="0.35">
      <c r="A46" s="328">
        <f>ข้อมูลรวม!D207</f>
        <v>41</v>
      </c>
      <c r="B46" s="329">
        <f>ข้อมูลรวม!E207</f>
        <v>19593</v>
      </c>
      <c r="C46" s="330" t="str">
        <f>ข้อมูลรวม!I207</f>
        <v>เด็กหญิงสมหญิง  ครุษเฉย</v>
      </c>
      <c r="D46" s="331" t="str">
        <f>ข้อมูลรวม!J207</f>
        <v>Ms.Somying  Krutchoei</v>
      </c>
      <c r="E46" s="332" t="str">
        <f>ข้อมูลรวม!U207</f>
        <v>SP2</v>
      </c>
      <c r="F46" s="333"/>
      <c r="G46" s="333"/>
      <c r="H46" s="333"/>
      <c r="I46" s="333"/>
      <c r="J46" s="333"/>
      <c r="K46" s="333"/>
      <c r="L46" s="333"/>
      <c r="M46" s="333"/>
      <c r="N46" s="333"/>
      <c r="O46" s="333"/>
      <c r="P46" s="333"/>
      <c r="Q46" s="333"/>
      <c r="R46" s="334"/>
      <c r="S46" s="51">
        <f>ข้อมูลรวม!N207</f>
        <v>2</v>
      </c>
    </row>
    <row r="47" spans="1:19" s="41" customFormat="1" ht="18.75" customHeight="1" x14ac:dyDescent="0.25">
      <c r="B47" s="289" t="s">
        <v>5225</v>
      </c>
      <c r="C47" s="41" t="s">
        <v>6404</v>
      </c>
      <c r="E47" s="296" t="s">
        <v>5237</v>
      </c>
      <c r="F47" s="297" t="s">
        <v>6406</v>
      </c>
    </row>
    <row r="48" spans="1:19" s="41" customFormat="1" ht="18.75" customHeight="1" x14ac:dyDescent="0.25">
      <c r="B48" s="289" t="s">
        <v>5226</v>
      </c>
      <c r="C48" s="41" t="s">
        <v>6405</v>
      </c>
      <c r="E48" s="296" t="s">
        <v>5239</v>
      </c>
      <c r="F48" s="297" t="s">
        <v>6407</v>
      </c>
    </row>
    <row r="49" spans="2:6" s="41" customFormat="1" ht="18.75" customHeight="1" x14ac:dyDescent="0.25">
      <c r="B49" s="294" t="s">
        <v>5228</v>
      </c>
      <c r="C49" s="292" t="s">
        <v>6500</v>
      </c>
      <c r="E49" s="289" t="s">
        <v>5240</v>
      </c>
      <c r="F49" s="292" t="s">
        <v>6498</v>
      </c>
    </row>
    <row r="50" spans="2:6" s="41" customFormat="1" ht="18.75" customHeight="1" x14ac:dyDescent="0.25">
      <c r="B50" s="291" t="s">
        <v>5227</v>
      </c>
      <c r="C50" s="292" t="s">
        <v>6409</v>
      </c>
      <c r="E50" s="289" t="s">
        <v>5241</v>
      </c>
      <c r="F50" s="292" t="s">
        <v>4521</v>
      </c>
    </row>
    <row r="51" spans="2:6" ht="18.75" customHeight="1" x14ac:dyDescent="0.3">
      <c r="E51" s="289" t="s">
        <v>5243</v>
      </c>
      <c r="F51" s="292" t="s">
        <v>6506</v>
      </c>
    </row>
  </sheetData>
  <mergeCells count="9">
    <mergeCell ref="A1:R1"/>
    <mergeCell ref="A2:R2"/>
    <mergeCell ref="A3:R3"/>
    <mergeCell ref="A4:A5"/>
    <mergeCell ref="B4:B5"/>
    <mergeCell ref="C4:C5"/>
    <mergeCell ref="D4:D5"/>
    <mergeCell ref="E4:E5"/>
    <mergeCell ref="F4:R4"/>
  </mergeCells>
  <pageMargins left="0.38" right="0.23622047244094491" top="0" bottom="0" header="0" footer="0"/>
  <pageSetup paperSize="9" scale="92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  <pageSetUpPr fitToPage="1"/>
  </sheetPr>
  <dimension ref="A1:S51"/>
  <sheetViews>
    <sheetView topLeftCell="A43" zoomScale="115" zoomScaleNormal="115" workbookViewId="0">
      <selection sqref="A1:R51"/>
    </sheetView>
  </sheetViews>
  <sheetFormatPr defaultColWidth="0" defaultRowHeight="18.75" customHeight="1" x14ac:dyDescent="0.3"/>
  <cols>
    <col min="1" max="1" width="2.75" style="40" bestFit="1" customWidth="1"/>
    <col min="2" max="2" width="9" style="40" customWidth="1"/>
    <col min="3" max="4" width="21.25" style="40" customWidth="1"/>
    <col min="5" max="5" width="3.625" style="96" bestFit="1" customWidth="1"/>
    <col min="6" max="14" width="3.125" style="40" customWidth="1"/>
    <col min="15" max="15" width="3.125" style="40" hidden="1" customWidth="1"/>
    <col min="16" max="18" width="3.125" style="40" customWidth="1"/>
    <col min="19" max="19" width="1.875" style="40" bestFit="1" customWidth="1"/>
    <col min="20" max="16384" width="0" style="40" hidden="1"/>
  </cols>
  <sheetData>
    <row r="1" spans="1:19" ht="18.75" customHeight="1" x14ac:dyDescent="0.3">
      <c r="A1" s="339" t="s">
        <v>351</v>
      </c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53"/>
    </row>
    <row r="2" spans="1:19" ht="16.5" customHeight="1" x14ac:dyDescent="0.3">
      <c r="A2" s="339" t="s">
        <v>5272</v>
      </c>
      <c r="B2" s="339"/>
      <c r="C2" s="339"/>
      <c r="D2" s="339"/>
      <c r="E2" s="339"/>
      <c r="F2" s="339"/>
      <c r="G2" s="339"/>
      <c r="H2" s="339"/>
      <c r="I2" s="339"/>
      <c r="J2" s="339"/>
      <c r="K2" s="339"/>
      <c r="L2" s="339"/>
      <c r="M2" s="339"/>
      <c r="N2" s="339"/>
      <c r="O2" s="339"/>
      <c r="P2" s="339"/>
      <c r="Q2" s="339"/>
      <c r="R2" s="339"/>
      <c r="S2" s="53"/>
    </row>
    <row r="3" spans="1:19" ht="19.5" thickBot="1" x14ac:dyDescent="0.35">
      <c r="A3" s="350" t="s">
        <v>5810</v>
      </c>
      <c r="B3" s="350"/>
      <c r="C3" s="350"/>
      <c r="D3" s="350"/>
      <c r="E3" s="350"/>
      <c r="F3" s="350"/>
      <c r="G3" s="350"/>
      <c r="H3" s="350"/>
      <c r="I3" s="350"/>
      <c r="J3" s="350"/>
      <c r="K3" s="350"/>
      <c r="L3" s="350"/>
      <c r="M3" s="350"/>
      <c r="N3" s="350"/>
      <c r="O3" s="350"/>
      <c r="P3" s="350"/>
      <c r="Q3" s="350"/>
      <c r="R3" s="350"/>
      <c r="S3" s="53"/>
    </row>
    <row r="4" spans="1:19" s="41" customFormat="1" ht="17.25" customHeight="1" x14ac:dyDescent="0.25">
      <c r="A4" s="342" t="s">
        <v>352</v>
      </c>
      <c r="B4" s="344" t="s">
        <v>353</v>
      </c>
      <c r="C4" s="346" t="s">
        <v>341</v>
      </c>
      <c r="D4" s="346" t="s">
        <v>354</v>
      </c>
      <c r="E4" s="337" t="s">
        <v>5224</v>
      </c>
      <c r="F4" s="348"/>
      <c r="G4" s="348"/>
      <c r="H4" s="348"/>
      <c r="I4" s="348"/>
      <c r="J4" s="348"/>
      <c r="K4" s="348"/>
      <c r="L4" s="348"/>
      <c r="M4" s="348"/>
      <c r="N4" s="348"/>
      <c r="O4" s="348"/>
      <c r="P4" s="348"/>
      <c r="Q4" s="348"/>
      <c r="R4" s="349"/>
      <c r="S4" s="43"/>
    </row>
    <row r="5" spans="1:19" s="41" customFormat="1" ht="17.25" customHeight="1" x14ac:dyDescent="0.25">
      <c r="A5" s="343"/>
      <c r="B5" s="345"/>
      <c r="C5" s="347"/>
      <c r="D5" s="347"/>
      <c r="E5" s="338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62"/>
      <c r="S5" s="43"/>
    </row>
    <row r="6" spans="1:19" s="78" customFormat="1" ht="17.25" customHeight="1" x14ac:dyDescent="0.3">
      <c r="A6" s="266">
        <f>ข้อมูลรวม!D208</f>
        <v>1</v>
      </c>
      <c r="B6" s="83">
        <f>ข้อมูลรวม!E208</f>
        <v>19089</v>
      </c>
      <c r="C6" s="84" t="str">
        <f ca="1">ข้อมูลรวม!I208</f>
        <v>เด็กชายจิรายุ  ฟองหล่ำ</v>
      </c>
      <c r="D6" s="85" t="str">
        <f>ข้อมูลรวม!J208</f>
        <v>Mr.Chirayu  Fonglam</v>
      </c>
      <c r="E6" s="267" t="str">
        <f>ข้อมูลรวม!U208</f>
        <v>PAP2</v>
      </c>
      <c r="F6" s="57"/>
      <c r="G6" s="57"/>
      <c r="H6" s="57"/>
      <c r="I6" s="57"/>
      <c r="J6" s="57"/>
      <c r="K6" s="57"/>
      <c r="L6" s="57"/>
      <c r="M6" s="57"/>
      <c r="N6" s="57"/>
      <c r="O6" s="57"/>
      <c r="P6" s="57"/>
      <c r="Q6" s="57"/>
      <c r="R6" s="64"/>
      <c r="S6" s="51">
        <f>ข้อมูลรวม!N208</f>
        <v>1</v>
      </c>
    </row>
    <row r="7" spans="1:19" s="50" customFormat="1" ht="17.25" x14ac:dyDescent="0.3">
      <c r="A7" s="266">
        <f>ข้อมูลรวม!D209</f>
        <v>2</v>
      </c>
      <c r="B7" s="83">
        <f>ข้อมูลรวม!E209</f>
        <v>19090</v>
      </c>
      <c r="C7" s="84" t="str">
        <f ca="1">ข้อมูลรวม!I209</f>
        <v>เด็กชายชัยวิชิต  ศิลาคม</v>
      </c>
      <c r="D7" s="85" t="str">
        <f>ข้อมูลรวม!J209</f>
        <v>Mr.Chaiwichit  Silakhom</v>
      </c>
      <c r="E7" s="267" t="str">
        <f>ข้อมูลรวม!U209</f>
        <v>SP1</v>
      </c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64"/>
      <c r="S7" s="51">
        <f>ข้อมูลรวม!N209</f>
        <v>1</v>
      </c>
    </row>
    <row r="8" spans="1:19" s="50" customFormat="1" ht="17.25" x14ac:dyDescent="0.3">
      <c r="A8" s="266">
        <f>ข้อมูลรวม!D210</f>
        <v>3</v>
      </c>
      <c r="B8" s="83">
        <f>ข้อมูลรวม!E210</f>
        <v>19091</v>
      </c>
      <c r="C8" s="84" t="str">
        <f ca="1">ข้อมูลรวม!I210</f>
        <v>เด็กชายฑนวัฒน์  สาริมา</v>
      </c>
      <c r="D8" s="85" t="str">
        <f>ข้อมูลรวม!J210</f>
        <v>Mr.Thanawat  Sarima</v>
      </c>
      <c r="E8" s="267" t="str">
        <f>ข้อมูลรวม!U210</f>
        <v>CP</v>
      </c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64"/>
      <c r="S8" s="51">
        <f>ข้อมูลรวม!N210</f>
        <v>1</v>
      </c>
    </row>
    <row r="9" spans="1:19" s="50" customFormat="1" ht="17.25" x14ac:dyDescent="0.3">
      <c r="A9" s="266">
        <f>ข้อมูลรวม!D211</f>
        <v>4</v>
      </c>
      <c r="B9" s="83">
        <f>ข้อมูลรวม!E211</f>
        <v>19092</v>
      </c>
      <c r="C9" s="84" t="str">
        <f ca="1">ข้อมูลรวม!I211</f>
        <v>เด็กชายณัฐพงศ์  สุขเมือง</v>
      </c>
      <c r="D9" s="85" t="str">
        <f>ข้อมูลรวม!J211</f>
        <v>Mr.Natthaphong  Sukmueang</v>
      </c>
      <c r="E9" s="267" t="str">
        <f>ข้อมูลรวม!U211</f>
        <v>CP</v>
      </c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64"/>
      <c r="S9" s="51">
        <f>ข้อมูลรวม!N211</f>
        <v>1</v>
      </c>
    </row>
    <row r="10" spans="1:19" s="50" customFormat="1" ht="17.25" x14ac:dyDescent="0.3">
      <c r="A10" s="266">
        <f>ข้อมูลรวม!D212</f>
        <v>5</v>
      </c>
      <c r="B10" s="83">
        <f>ข้อมูลรวม!E212</f>
        <v>19093</v>
      </c>
      <c r="C10" s="84" t="str">
        <f ca="1">ข้อมูลรวม!I212</f>
        <v>เด็กชายดนุพัฒน์  คล้ายทอง</v>
      </c>
      <c r="D10" s="85" t="str">
        <f>ข้อมูลรวม!J212</f>
        <v>Mr.Danuphat  Khlaithong</v>
      </c>
      <c r="E10" s="267" t="str">
        <f>ข้อมูลรวม!U212</f>
        <v>SMT(S)</v>
      </c>
      <c r="F10" s="57"/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7"/>
      <c r="R10" s="64"/>
      <c r="S10" s="51">
        <f>ข้อมูลรวม!N212</f>
        <v>1</v>
      </c>
    </row>
    <row r="11" spans="1:19" s="78" customFormat="1" ht="17.25" x14ac:dyDescent="0.3">
      <c r="A11" s="266">
        <f>ข้อมูลรวม!D213</f>
        <v>6</v>
      </c>
      <c r="B11" s="83">
        <f>ข้อมูลรวม!E213</f>
        <v>19094</v>
      </c>
      <c r="C11" s="84" t="str">
        <f ca="1">ข้อมูลรวม!I213</f>
        <v>เด็กชายทิวาวัธร์  ศรีวรรณี</v>
      </c>
      <c r="D11" s="85" t="str">
        <f>ข้อมูลรวม!J213</f>
        <v>Mr.Thiwawattha  Siworarani</v>
      </c>
      <c r="E11" s="267" t="str">
        <f>ข้อมูลรวม!U213</f>
        <v>SMT(S)</v>
      </c>
      <c r="F11" s="57"/>
      <c r="G11" s="57"/>
      <c r="H11" s="57"/>
      <c r="I11" s="57"/>
      <c r="J11" s="57"/>
      <c r="K11" s="57"/>
      <c r="L11" s="57"/>
      <c r="M11" s="57"/>
      <c r="N11" s="57"/>
      <c r="O11" s="57"/>
      <c r="P11" s="57"/>
      <c r="Q11" s="57"/>
      <c r="R11" s="64"/>
      <c r="S11" s="51">
        <f>ข้อมูลรวม!N213</f>
        <v>1</v>
      </c>
    </row>
    <row r="12" spans="1:19" s="50" customFormat="1" ht="17.25" x14ac:dyDescent="0.3">
      <c r="A12" s="266">
        <f>ข้อมูลรวม!D214</f>
        <v>7</v>
      </c>
      <c r="B12" s="83">
        <f>ข้อมูลรวม!E214</f>
        <v>19096</v>
      </c>
      <c r="C12" s="84" t="str">
        <f ca="1">ข้อมูลรวม!I214</f>
        <v>เด็กชายธีรภัทร์  แสงทอง</v>
      </c>
      <c r="D12" s="85" t="str">
        <f>ข้อมูลรวม!J214</f>
        <v>Mr.Thiraphat  Saengthong</v>
      </c>
      <c r="E12" s="267" t="str">
        <f>ข้อมูลรวม!U214</f>
        <v>SMT(T)</v>
      </c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64"/>
      <c r="S12" s="51">
        <f>ข้อมูลรวม!N214</f>
        <v>1</v>
      </c>
    </row>
    <row r="13" spans="1:19" s="50" customFormat="1" ht="17.25" x14ac:dyDescent="0.3">
      <c r="A13" s="266">
        <f>ข้อมูลรวม!D215</f>
        <v>8</v>
      </c>
      <c r="B13" s="83">
        <f>ข้อมูลรวม!E215</f>
        <v>19097</v>
      </c>
      <c r="C13" s="84" t="str">
        <f ca="1">ข้อมูลรวม!I215</f>
        <v>เด็กชายนพดล  สิงห์พันธ์</v>
      </c>
      <c r="D13" s="85" t="str">
        <f>ข้อมูลรวม!J215</f>
        <v>Mr.Nopphadon  Singphan</v>
      </c>
      <c r="E13" s="267" t="str">
        <f>ข้อมูลรวม!U215</f>
        <v>SP1</v>
      </c>
      <c r="F13" s="57"/>
      <c r="G13" s="57"/>
      <c r="H13" s="57"/>
      <c r="I13" s="57"/>
      <c r="J13" s="57"/>
      <c r="K13" s="57"/>
      <c r="L13" s="57"/>
      <c r="M13" s="57"/>
      <c r="N13" s="57"/>
      <c r="O13" s="57"/>
      <c r="P13" s="57"/>
      <c r="Q13" s="57"/>
      <c r="R13" s="64"/>
      <c r="S13" s="51">
        <f>ข้อมูลรวม!N215</f>
        <v>1</v>
      </c>
    </row>
    <row r="14" spans="1:19" s="50" customFormat="1" ht="17.25" x14ac:dyDescent="0.3">
      <c r="A14" s="266">
        <f>ข้อมูลรวม!D216</f>
        <v>9</v>
      </c>
      <c r="B14" s="83">
        <f>ข้อมูลรวม!E216</f>
        <v>19098</v>
      </c>
      <c r="C14" s="84" t="str">
        <f ca="1">ข้อมูลรวม!I216</f>
        <v>เด็กชายปริวรรต  ตะเกิ้งผล</v>
      </c>
      <c r="D14" s="85" t="str">
        <f>ข้อมูลรวม!J216</f>
        <v>Mr.Pariwat  Takoengphon</v>
      </c>
      <c r="E14" s="267" t="str">
        <f>ข้อมูลรวม!U216</f>
        <v>SP1</v>
      </c>
      <c r="F14" s="57"/>
      <c r="G14" s="57"/>
      <c r="H14" s="57"/>
      <c r="I14" s="57"/>
      <c r="J14" s="57"/>
      <c r="K14" s="57"/>
      <c r="L14" s="57"/>
      <c r="M14" s="57"/>
      <c r="N14" s="57"/>
      <c r="O14" s="57"/>
      <c r="P14" s="57"/>
      <c r="Q14" s="57"/>
      <c r="R14" s="64"/>
      <c r="S14" s="51">
        <f>ข้อมูลรวม!N216</f>
        <v>1</v>
      </c>
    </row>
    <row r="15" spans="1:19" s="50" customFormat="1" ht="17.25" x14ac:dyDescent="0.3">
      <c r="A15" s="266">
        <f>ข้อมูลรวม!D217</f>
        <v>10</v>
      </c>
      <c r="B15" s="83">
        <f>ข้อมูลรวม!E217</f>
        <v>19099</v>
      </c>
      <c r="C15" s="84" t="str">
        <f ca="1">ข้อมูลรวม!I217</f>
        <v>เด็กชายปิยะวัฒน์  เพ็ชรประเสริฐ</v>
      </c>
      <c r="D15" s="85" t="str">
        <f>ข้อมูลรวม!J217</f>
        <v>Mr.Piyawat  Phetprasoet</v>
      </c>
      <c r="E15" s="267" t="str">
        <f>ข้อมูลรวม!U217</f>
        <v>SMT(S)</v>
      </c>
      <c r="F15" s="57"/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7"/>
      <c r="R15" s="64"/>
      <c r="S15" s="51">
        <f>ข้อมูลรวม!N217</f>
        <v>1</v>
      </c>
    </row>
    <row r="16" spans="1:19" s="78" customFormat="1" ht="17.25" x14ac:dyDescent="0.3">
      <c r="A16" s="266">
        <f>ข้อมูลรวม!D218</f>
        <v>11</v>
      </c>
      <c r="B16" s="83">
        <f>ข้อมูลรวม!E218</f>
        <v>19100</v>
      </c>
      <c r="C16" s="84" t="str">
        <f ca="1">ข้อมูลรวม!I218</f>
        <v>เด็กชายพงศธร  มั่นใจ</v>
      </c>
      <c r="D16" s="85" t="str">
        <f>ข้อมูลรวม!J218</f>
        <v>Mr.Phongsathon  Manchai</v>
      </c>
      <c r="E16" s="267" t="str">
        <f>ข้อมูลรวม!U218</f>
        <v>SMT(S)</v>
      </c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64"/>
      <c r="S16" s="51">
        <f>ข้อมูลรวม!N218</f>
        <v>1</v>
      </c>
    </row>
    <row r="17" spans="1:19" s="78" customFormat="1" ht="17.25" x14ac:dyDescent="0.3">
      <c r="A17" s="266">
        <f>ข้อมูลรวม!D219</f>
        <v>12</v>
      </c>
      <c r="B17" s="83">
        <f>ข้อมูลรวม!E219</f>
        <v>19101</v>
      </c>
      <c r="C17" s="84" t="str">
        <f ca="1">ข้อมูลรวม!I219</f>
        <v>เด็กชายพัสกร  แพลอย</v>
      </c>
      <c r="D17" s="85" t="str">
        <f>ข้อมูลรวม!J219</f>
        <v>Mr.Phatsakon  Phaeloi</v>
      </c>
      <c r="E17" s="267" t="str">
        <f>ข้อมูลรวม!U219</f>
        <v>CP</v>
      </c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64"/>
      <c r="S17" s="51">
        <f>ข้อมูลรวม!N219</f>
        <v>1</v>
      </c>
    </row>
    <row r="18" spans="1:19" s="78" customFormat="1" ht="17.25" x14ac:dyDescent="0.3">
      <c r="A18" s="266">
        <f>ข้อมูลรวม!D220</f>
        <v>13</v>
      </c>
      <c r="B18" s="83">
        <f>ข้อมูลรวม!E220</f>
        <v>19102</v>
      </c>
      <c r="C18" s="84" t="str">
        <f ca="1">ข้อมูลรวม!I220</f>
        <v>เด็กชายพิชิต  ไพรสิงห์</v>
      </c>
      <c r="D18" s="85" t="str">
        <f>ข้อมูลรวม!J220</f>
        <v>Mr.Phichit  Phraising</v>
      </c>
      <c r="E18" s="267" t="str">
        <f>ข้อมูลรวม!U220</f>
        <v>SP1</v>
      </c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64"/>
      <c r="S18" s="51">
        <f>ข้อมูลรวม!N220</f>
        <v>1</v>
      </c>
    </row>
    <row r="19" spans="1:19" s="50" customFormat="1" ht="17.25" x14ac:dyDescent="0.3">
      <c r="A19" s="266">
        <f>ข้อมูลรวม!D221</f>
        <v>14</v>
      </c>
      <c r="B19" s="83">
        <f>ข้อมูลรวม!E221</f>
        <v>19103</v>
      </c>
      <c r="C19" s="84" t="str">
        <f ca="1">ข้อมูลรวม!I221</f>
        <v>เด็กชายภูวฤทธิ์  ทองยิ้ม</v>
      </c>
      <c r="D19" s="85" t="str">
        <f>ข้อมูลรวม!J221</f>
        <v>Mr.Phuwarit  Thongyim</v>
      </c>
      <c r="E19" s="267" t="str">
        <f>ข้อมูลรวม!U221</f>
        <v>SMT(T)</v>
      </c>
      <c r="F19" s="57"/>
      <c r="G19" s="57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64"/>
      <c r="S19" s="51">
        <f>ข้อมูลรวม!N221</f>
        <v>1</v>
      </c>
    </row>
    <row r="20" spans="1:19" s="50" customFormat="1" ht="17.25" x14ac:dyDescent="0.3">
      <c r="A20" s="266">
        <f>ข้อมูลรวม!D222</f>
        <v>15</v>
      </c>
      <c r="B20" s="83">
        <f>ข้อมูลรวม!E222</f>
        <v>19104</v>
      </c>
      <c r="C20" s="84" t="str">
        <f ca="1">ข้อมูลรวม!I222</f>
        <v>เด็กชายรชานนท์  ธูปบูชา</v>
      </c>
      <c r="D20" s="85" t="str">
        <f>ข้อมูลรวม!J222</f>
        <v>Mr.Rachanon  Thupbucha</v>
      </c>
      <c r="E20" s="267" t="str">
        <f>ข้อมูลรวม!U222</f>
        <v>CP</v>
      </c>
      <c r="F20" s="57"/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64"/>
      <c r="S20" s="51">
        <f>ข้อมูลรวม!N222</f>
        <v>1</v>
      </c>
    </row>
    <row r="21" spans="1:19" s="50" customFormat="1" ht="17.25" x14ac:dyDescent="0.3">
      <c r="A21" s="266">
        <f>ข้อมูลรวม!D223</f>
        <v>16</v>
      </c>
      <c r="B21" s="83">
        <f>ข้อมูลรวม!E223</f>
        <v>19105</v>
      </c>
      <c r="C21" s="84" t="str">
        <f ca="1">ข้อมูลรวม!I223</f>
        <v>เด็กชายวันชนะ  สิมมา</v>
      </c>
      <c r="D21" s="85" t="str">
        <f>ข้อมูลรวม!J223</f>
        <v>Mr.Wanchana  Simma</v>
      </c>
      <c r="E21" s="267" t="str">
        <f>ข้อมูลรวม!U223</f>
        <v>SP1</v>
      </c>
      <c r="F21" s="57"/>
      <c r="G21" s="57"/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64"/>
      <c r="S21" s="51">
        <f>ข้อมูลรวม!N223</f>
        <v>1</v>
      </c>
    </row>
    <row r="22" spans="1:19" s="50" customFormat="1" ht="17.25" x14ac:dyDescent="0.3">
      <c r="A22" s="266">
        <f>ข้อมูลรวม!D224</f>
        <v>17</v>
      </c>
      <c r="B22" s="83">
        <f>ข้อมูลรวม!E224</f>
        <v>19106</v>
      </c>
      <c r="C22" s="84" t="str">
        <f ca="1">ข้อมูลรวม!I224</f>
        <v>เด็กชายสรกัณฑ์  อิ่มวงษ์</v>
      </c>
      <c r="D22" s="85" t="str">
        <f>ข้อมูลรวม!J224</f>
        <v>Mr.Sorakan  Imwong</v>
      </c>
      <c r="E22" s="267" t="str">
        <f>ข้อมูลรวม!U224</f>
        <v>SP1</v>
      </c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64"/>
      <c r="S22" s="51">
        <f>ข้อมูลรวม!N224</f>
        <v>1</v>
      </c>
    </row>
    <row r="23" spans="1:19" s="78" customFormat="1" ht="17.25" x14ac:dyDescent="0.3">
      <c r="A23" s="266">
        <f>ข้อมูลรวม!D225</f>
        <v>18</v>
      </c>
      <c r="B23" s="83">
        <f>ข้อมูลรวม!E225</f>
        <v>19107</v>
      </c>
      <c r="C23" s="84" t="str">
        <f ca="1">ข้อมูลรวม!I225</f>
        <v>เด็กชายสรยุทธ  น้อยกลัด</v>
      </c>
      <c r="D23" s="85" t="str">
        <f>ข้อมูลรวม!J225</f>
        <v>Mr.Sorayut  Noiklat</v>
      </c>
      <c r="E23" s="267" t="str">
        <f>ข้อมูลรวม!U225</f>
        <v>PAP2</v>
      </c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64"/>
      <c r="S23" s="51">
        <f>ข้อมูลรวม!N225</f>
        <v>1</v>
      </c>
    </row>
    <row r="24" spans="1:19" s="51" customFormat="1" ht="17.25" customHeight="1" x14ac:dyDescent="0.3">
      <c r="A24" s="266">
        <f>ข้อมูลรวม!D226</f>
        <v>19</v>
      </c>
      <c r="B24" s="83">
        <f>ข้อมูลรวม!E226</f>
        <v>19108</v>
      </c>
      <c r="C24" s="84" t="str">
        <f ca="1">ข้อมูลรวม!I226</f>
        <v>เด็กชายอธิวัฒน์  ทับเพ็ชร์</v>
      </c>
      <c r="D24" s="85" t="str">
        <f>ข้อมูลรวม!J226</f>
        <v>Mr.Athiwat  Thapphet</v>
      </c>
      <c r="E24" s="267" t="str">
        <f>ข้อมูลรวม!U226</f>
        <v>SP1</v>
      </c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64"/>
      <c r="S24" s="51">
        <f>ข้อมูลรวม!N226</f>
        <v>1</v>
      </c>
    </row>
    <row r="25" spans="1:19" s="50" customFormat="1" ht="17.25" customHeight="1" x14ac:dyDescent="0.3">
      <c r="A25" s="266">
        <f>ข้อมูลรวม!D227</f>
        <v>20</v>
      </c>
      <c r="B25" s="83">
        <f>ข้อมูลรวม!E227</f>
        <v>19109</v>
      </c>
      <c r="C25" s="84" t="str">
        <f ca="1">ข้อมูลรวม!I227</f>
        <v>เด็กชายอภิสิทธิ์  โตส้ม</v>
      </c>
      <c r="D25" s="85" t="str">
        <f>ข้อมูลรวม!J227</f>
        <v>Mr.Aphisit  Tosom</v>
      </c>
      <c r="E25" s="267" t="str">
        <f>ข้อมูลรวม!U227</f>
        <v>CP</v>
      </c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64"/>
      <c r="S25" s="51">
        <f>ข้อมูลรวม!N227</f>
        <v>1</v>
      </c>
    </row>
    <row r="26" spans="1:19" s="50" customFormat="1" ht="17.25" x14ac:dyDescent="0.3">
      <c r="A26" s="266">
        <f>ข้อมูลรวม!D228</f>
        <v>21</v>
      </c>
      <c r="B26" s="83">
        <f>ข้อมูลรวม!E228</f>
        <v>19110</v>
      </c>
      <c r="C26" s="84" t="str">
        <f ca="1">ข้อมูลรวม!I228</f>
        <v>นายอครพล  ชมชื่น</v>
      </c>
      <c r="D26" s="85" t="str">
        <f>ข้อมูลรวม!J228</f>
        <v>Mr.Akhonphon  Chomchuen</v>
      </c>
      <c r="E26" s="267" t="str">
        <f>ข้อมูลรวม!U228</f>
        <v>SP1</v>
      </c>
      <c r="F26" s="57"/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64"/>
      <c r="S26" s="51">
        <f>ข้อมูลรวม!N228</f>
        <v>1</v>
      </c>
    </row>
    <row r="27" spans="1:19" s="50" customFormat="1" ht="17.25" x14ac:dyDescent="0.3">
      <c r="A27" s="266">
        <f>ข้อมูลรวม!D229</f>
        <v>22</v>
      </c>
      <c r="B27" s="83">
        <f>ข้อมูลรวม!E229</f>
        <v>19111</v>
      </c>
      <c r="C27" s="84" t="str">
        <f ca="1">ข้อมูลรวม!I229</f>
        <v>เด็กชายอานนท์  แสงเงิน</v>
      </c>
      <c r="D27" s="85" t="str">
        <f>ข้อมูลรวม!J229</f>
        <v>Mr.Anon  Saengngoen</v>
      </c>
      <c r="E27" s="267" t="str">
        <f>ข้อมูลรวม!U229</f>
        <v>PAP2</v>
      </c>
      <c r="F27" s="57"/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64"/>
      <c r="S27" s="51">
        <f>ข้อมูลรวม!N229</f>
        <v>1</v>
      </c>
    </row>
    <row r="28" spans="1:19" s="50" customFormat="1" ht="17.25" x14ac:dyDescent="0.3">
      <c r="A28" s="266">
        <f>ข้อมูลรวม!D230</f>
        <v>23</v>
      </c>
      <c r="B28" s="83">
        <f>ข้อมูลรวม!E230</f>
        <v>19594</v>
      </c>
      <c r="C28" s="298" t="str">
        <f>ข้อมูลรวม!I230</f>
        <v>เด็กชายสุริยะ  พุทธจันทรา</v>
      </c>
      <c r="D28" s="299" t="str">
        <f>ข้อมูลรวม!J230</f>
        <v>Mr.Suriya  Phutthajantha</v>
      </c>
      <c r="E28" s="300" t="str">
        <f>ข้อมูลรวม!U230</f>
        <v>SP2</v>
      </c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64"/>
      <c r="S28" s="51">
        <f>ข้อมูลรวม!N230</f>
        <v>1</v>
      </c>
    </row>
    <row r="29" spans="1:19" s="50" customFormat="1" ht="17.25" customHeight="1" x14ac:dyDescent="0.3">
      <c r="A29" s="266">
        <f>ข้อมูลรวม!D231</f>
        <v>24</v>
      </c>
      <c r="B29" s="83">
        <f>ข้อมูลรวม!E231</f>
        <v>19595</v>
      </c>
      <c r="C29" s="298" t="str">
        <f>ข้อมูลรวม!I231</f>
        <v>เด็กชายวิรีทธิพลธ์    สมพันธ์</v>
      </c>
      <c r="D29" s="299" t="str">
        <f>ข้อมูลรวม!J231</f>
        <v>Mr.Wieeritthiphon  Somphan</v>
      </c>
      <c r="E29" s="300" t="str">
        <f>ข้อมูลรวม!U231</f>
        <v>SP1</v>
      </c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64"/>
      <c r="S29" s="51">
        <f>ข้อมูลรวม!N231</f>
        <v>1</v>
      </c>
    </row>
    <row r="30" spans="1:19" s="50" customFormat="1" ht="17.25" x14ac:dyDescent="0.3">
      <c r="A30" s="266">
        <f>ข้อมูลรวม!D232</f>
        <v>25</v>
      </c>
      <c r="B30" s="83">
        <f>ข้อมูลรวม!E232</f>
        <v>19596</v>
      </c>
      <c r="C30" s="84" t="str">
        <f>ข้อมูลรวม!I232</f>
        <v>เด็กชายจรัญ  สิงห์สาธร</v>
      </c>
      <c r="D30" s="85" t="str">
        <f>ข้อมูลรวม!J232</f>
        <v>Mr.Jarun  Singsathorn</v>
      </c>
      <c r="E30" s="267" t="str">
        <f>ข้อมูลรวม!U232</f>
        <v>CP</v>
      </c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64"/>
      <c r="S30" s="51">
        <f>ข้อมูลรวม!N232</f>
        <v>1</v>
      </c>
    </row>
    <row r="31" spans="1:19" s="50" customFormat="1" ht="17.25" x14ac:dyDescent="0.3">
      <c r="A31" s="266">
        <f>ข้อมูลรวม!D233</f>
        <v>26</v>
      </c>
      <c r="B31" s="83">
        <f>ข้อมูลรวม!E233</f>
        <v>19597</v>
      </c>
      <c r="C31" s="84" t="str">
        <f>ข้อมูลรวม!I233</f>
        <v>เด็กชายดุษฎี  ศรีโพธา</v>
      </c>
      <c r="D31" s="85" t="str">
        <f>ข้อมูลรวม!J233</f>
        <v>Mr.Dusadee  Sriphotha</v>
      </c>
      <c r="E31" s="267" t="str">
        <f>ข้อมูลรวม!U233</f>
        <v>CP</v>
      </c>
      <c r="F31" s="57"/>
      <c r="G31" s="57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64"/>
      <c r="S31" s="51">
        <f>ข้อมูลรวม!N233</f>
        <v>1</v>
      </c>
    </row>
    <row r="32" spans="1:19" s="50" customFormat="1" ht="17.25" x14ac:dyDescent="0.3">
      <c r="A32" s="266">
        <f>ข้อมูลรวม!D234</f>
        <v>27</v>
      </c>
      <c r="B32" s="83">
        <f>ข้อมูลรวม!E234</f>
        <v>19598</v>
      </c>
      <c r="C32" s="84" t="str">
        <f>ข้อมูลรวม!I234</f>
        <v>เด็กชาบยนนทกร  นิลเสถียร</v>
      </c>
      <c r="D32" s="85" t="str">
        <f>ข้อมูลรวม!J234</f>
        <v>Mr.Nonthakorn  Ninsathian</v>
      </c>
      <c r="E32" s="267" t="str">
        <f>ข้อมูลรวม!U234</f>
        <v>CP</v>
      </c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64"/>
      <c r="S32" s="51">
        <f>ข้อมูลรวม!N234</f>
        <v>1</v>
      </c>
    </row>
    <row r="33" spans="1:19" s="78" customFormat="1" ht="17.25" x14ac:dyDescent="0.3">
      <c r="A33" s="266">
        <f>ข้อมูลรวม!D235</f>
        <v>28</v>
      </c>
      <c r="B33" s="83">
        <f>ข้อมูลรวม!E235</f>
        <v>19112</v>
      </c>
      <c r="C33" s="84" t="str">
        <f ca="1">ข้อมูลรวม!I235</f>
        <v>เด็กหญิงกมลชนก  ขะบูรณ์</v>
      </c>
      <c r="D33" s="85" t="str">
        <f>ข้อมูลรวม!J235</f>
        <v>Ms.Kamonchanok  Khabun</v>
      </c>
      <c r="E33" s="267" t="str">
        <f>ข้อมูลรวม!U235</f>
        <v>SP2</v>
      </c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64"/>
      <c r="S33" s="51">
        <f>ข้อมูลรวม!N235</f>
        <v>2</v>
      </c>
    </row>
    <row r="34" spans="1:19" s="50" customFormat="1" ht="17.25" x14ac:dyDescent="0.3">
      <c r="A34" s="266">
        <f>ข้อมูลรวม!D236</f>
        <v>29</v>
      </c>
      <c r="B34" s="83">
        <f>ข้อมูลรวม!E236</f>
        <v>19113</v>
      </c>
      <c r="C34" s="84" t="str">
        <f ca="1">ข้อมูลรวม!I236</f>
        <v>เด็กหญิงกานต์ธิดา  ยิวคิม</v>
      </c>
      <c r="D34" s="85" t="str">
        <f>ข้อมูลรวม!J236</f>
        <v>Ms.Kanthida  Yiokhim</v>
      </c>
      <c r="E34" s="267" t="str">
        <f>ข้อมูลรวม!U236</f>
        <v>CP</v>
      </c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64"/>
      <c r="S34" s="51">
        <f>ข้อมูลรวม!N236</f>
        <v>2</v>
      </c>
    </row>
    <row r="35" spans="1:19" s="50" customFormat="1" ht="17.25" x14ac:dyDescent="0.3">
      <c r="A35" s="266">
        <f>ข้อมูลรวม!D237</f>
        <v>30</v>
      </c>
      <c r="B35" s="83">
        <f>ข้อมูลรวม!E237</f>
        <v>19114</v>
      </c>
      <c r="C35" s="84" t="str">
        <f ca="1">ข้อมูลรวม!I237</f>
        <v>เด็กหญิงณภัทร  นิลแก้ว</v>
      </c>
      <c r="D35" s="85" t="str">
        <f>ข้อมูลรวม!J237</f>
        <v>Ms.Naphat  Ninkaeo</v>
      </c>
      <c r="E35" s="267" t="str">
        <f>ข้อมูลรวม!U237</f>
        <v>SP4</v>
      </c>
      <c r="F35" s="57"/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64"/>
      <c r="S35" s="51">
        <f>ข้อมูลรวม!N237</f>
        <v>2</v>
      </c>
    </row>
    <row r="36" spans="1:19" s="50" customFormat="1" ht="17.25" x14ac:dyDescent="0.3">
      <c r="A36" s="266">
        <f>ข้อมูลรวม!D238</f>
        <v>31</v>
      </c>
      <c r="B36" s="83">
        <f>ข้อมูลรวม!E238</f>
        <v>19115</v>
      </c>
      <c r="C36" s="84" t="str">
        <f ca="1">ข้อมูลรวม!I238</f>
        <v>เด็กหญิงธัญชนก  เปี่ยมสุก</v>
      </c>
      <c r="D36" s="85" t="str">
        <f>ข้อมูลรวม!J238</f>
        <v>Ms.Thanyachanok  Piamsuk</v>
      </c>
      <c r="E36" s="267" t="str">
        <f>ข้อมูลรวม!U238</f>
        <v>SMT(S)</v>
      </c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64"/>
      <c r="S36" s="51">
        <f>ข้อมูลรวม!N238</f>
        <v>2</v>
      </c>
    </row>
    <row r="37" spans="1:19" s="50" customFormat="1" ht="17.25" x14ac:dyDescent="0.3">
      <c r="A37" s="266">
        <f>ข้อมูลรวม!D239</f>
        <v>32</v>
      </c>
      <c r="B37" s="83">
        <f>ข้อมูลรวม!E239</f>
        <v>19116</v>
      </c>
      <c r="C37" s="84" t="str">
        <f ca="1">ข้อมูลรวม!I239</f>
        <v>เด็กหญิงนุจเนตร  ชูวงษ์</v>
      </c>
      <c r="D37" s="85" t="str">
        <f>ข้อมูลรวม!J239</f>
        <v>Ms.Nutnet  Chuwong</v>
      </c>
      <c r="E37" s="267" t="str">
        <f>ข้อมูลรวม!U239</f>
        <v>CP</v>
      </c>
      <c r="F37" s="57"/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64"/>
      <c r="S37" s="51">
        <f>ข้อมูลรวม!N239</f>
        <v>2</v>
      </c>
    </row>
    <row r="38" spans="1:19" s="50" customFormat="1" ht="17.25" x14ac:dyDescent="0.3">
      <c r="A38" s="266">
        <f>ข้อมูลรวม!D240</f>
        <v>33</v>
      </c>
      <c r="B38" s="83">
        <f>ข้อมูลรวม!E240</f>
        <v>19117</v>
      </c>
      <c r="C38" s="84" t="str">
        <f ca="1">ข้อมูลรวม!I240</f>
        <v>เด็กหญิงปรียาภรณ์  ทัพชุมพล</v>
      </c>
      <c r="D38" s="85" t="str">
        <f>ข้อมูลรวม!J240</f>
        <v>Ms.Priyaphon  Thapchumphon</v>
      </c>
      <c r="E38" s="267" t="str">
        <f>ข้อมูลรวม!U240</f>
        <v>SP2</v>
      </c>
      <c r="F38" s="57"/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64"/>
      <c r="S38" s="51">
        <f>ข้อมูลรวม!N240</f>
        <v>2</v>
      </c>
    </row>
    <row r="39" spans="1:19" s="78" customFormat="1" ht="17.25" x14ac:dyDescent="0.3">
      <c r="A39" s="266">
        <f>ข้อมูลรวม!D241</f>
        <v>34</v>
      </c>
      <c r="B39" s="83">
        <f>ข้อมูลรวม!E241</f>
        <v>19118</v>
      </c>
      <c r="C39" s="84" t="str">
        <f ca="1">ข้อมูลรวม!I241</f>
        <v>เด็กหญิงพิมพ์ลภัส  อินทชัย</v>
      </c>
      <c r="D39" s="85" t="str">
        <f>ข้อมูลรวม!J241</f>
        <v>Ms.Phimphat  Inthachai</v>
      </c>
      <c r="E39" s="267" t="str">
        <f>ข้อมูลรวม!U241</f>
        <v>SP4</v>
      </c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64"/>
      <c r="S39" s="51">
        <f>ข้อมูลรวม!N241</f>
        <v>2</v>
      </c>
    </row>
    <row r="40" spans="1:19" s="50" customFormat="1" ht="17.25" x14ac:dyDescent="0.3">
      <c r="A40" s="266">
        <f>ข้อมูลรวม!D242</f>
        <v>35</v>
      </c>
      <c r="B40" s="83">
        <f>ข้อมูลรวม!E242</f>
        <v>19119</v>
      </c>
      <c r="C40" s="84" t="str">
        <f ca="1">ข้อมูลรวม!I242</f>
        <v>เด็กหญิงไพลิน  สาดนอก</v>
      </c>
      <c r="D40" s="85" t="str">
        <f>ข้อมูลรวม!J242</f>
        <v>Ms.Phailin  Satnok</v>
      </c>
      <c r="E40" s="267" t="str">
        <f>ข้อมูลรวม!U242</f>
        <v>PAP2</v>
      </c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64"/>
      <c r="S40" s="51">
        <f>ข้อมูลรวม!N242</f>
        <v>2</v>
      </c>
    </row>
    <row r="41" spans="1:19" s="50" customFormat="1" ht="17.25" x14ac:dyDescent="0.3">
      <c r="A41" s="266">
        <f>ข้อมูลรวม!D243</f>
        <v>36</v>
      </c>
      <c r="B41" s="83">
        <f>ข้อมูลรวม!E243</f>
        <v>19120</v>
      </c>
      <c r="C41" s="84" t="str">
        <f ca="1">ข้อมูลรวม!I243</f>
        <v>เด็กหญิงวรรณทนา  ระมั่งทอง</v>
      </c>
      <c r="D41" s="85" t="str">
        <f>ข้อมูลรวม!J243</f>
        <v>Ms.Wannathana  Ramangthong</v>
      </c>
      <c r="E41" s="267" t="str">
        <f>ข้อมูลรวม!U243</f>
        <v>CP</v>
      </c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64"/>
      <c r="S41" s="51">
        <f>ข้อมูลรวม!N243</f>
        <v>2</v>
      </c>
    </row>
    <row r="42" spans="1:19" s="50" customFormat="1" ht="17.25" x14ac:dyDescent="0.3">
      <c r="A42" s="266">
        <f>ข้อมูลรวม!D244</f>
        <v>37</v>
      </c>
      <c r="B42" s="83">
        <f>ข้อมูลรวม!E244</f>
        <v>19121</v>
      </c>
      <c r="C42" s="84" t="str">
        <f ca="1">ข้อมูลรวม!I244</f>
        <v>เด็กหญิงวรรณนิภา  วงษ์วิกย์กรณ์</v>
      </c>
      <c r="D42" s="85" t="str">
        <f>ข้อมูลรวม!J244</f>
        <v>Ms.Wannanipha  Wongwikkon</v>
      </c>
      <c r="E42" s="267" t="str">
        <f>ข้อมูลรวม!U244</f>
        <v>SMT(T)</v>
      </c>
      <c r="F42" s="57"/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64"/>
      <c r="S42" s="51">
        <f>ข้อมูลรวม!N244</f>
        <v>2</v>
      </c>
    </row>
    <row r="43" spans="1:19" s="50" customFormat="1" ht="17.25" x14ac:dyDescent="0.3">
      <c r="A43" s="266">
        <f>ข้อมูลรวม!D245</f>
        <v>38</v>
      </c>
      <c r="B43" s="83">
        <f>ข้อมูลรวม!E245</f>
        <v>19123</v>
      </c>
      <c r="C43" s="84" t="str">
        <f ca="1">ข้อมูลรวม!I245</f>
        <v>เด็กหญิงอธิญา  ศรีดีรุ่งเรือง</v>
      </c>
      <c r="D43" s="85" t="str">
        <f>ข้อมูลรวม!J245</f>
        <v>Ms.Athiya  Sidirungrueang</v>
      </c>
      <c r="E43" s="267" t="str">
        <f>ข้อมูลรวม!U245</f>
        <v>SMT(S)</v>
      </c>
      <c r="F43" s="57"/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64"/>
      <c r="S43" s="51">
        <f>ข้อมูลรวม!N245</f>
        <v>2</v>
      </c>
    </row>
    <row r="44" spans="1:19" s="78" customFormat="1" ht="17.25" x14ac:dyDescent="0.3">
      <c r="A44" s="266">
        <f>ข้อมูลรวม!D246</f>
        <v>39</v>
      </c>
      <c r="B44" s="83">
        <f>ข้อมูลรวม!E246</f>
        <v>19124</v>
      </c>
      <c r="C44" s="84" t="str">
        <f ca="1">ข้อมูลรวม!I246</f>
        <v>เด็กหญิงอัจฉรา  ท่อนเสาร์</v>
      </c>
      <c r="D44" s="85" t="str">
        <f>ข้อมูลรวม!J246</f>
        <v>Ms.Atchara  Thonsao</v>
      </c>
      <c r="E44" s="267" t="str">
        <f>ข้อมูลรวม!U246</f>
        <v>CP</v>
      </c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64"/>
      <c r="S44" s="51">
        <f>ข้อมูลรวม!N246</f>
        <v>2</v>
      </c>
    </row>
    <row r="45" spans="1:19" s="78" customFormat="1" ht="17.25" x14ac:dyDescent="0.3">
      <c r="A45" s="266">
        <f>ข้อมูลรวม!D247</f>
        <v>40</v>
      </c>
      <c r="B45" s="83">
        <f>ข้อมูลรวม!E247</f>
        <v>19125</v>
      </c>
      <c r="C45" s="84" t="str">
        <f ca="1">ข้อมูลรวม!I247</f>
        <v>เด็กหญิงอัจฉรา  ยิ้มสวัสดิ์</v>
      </c>
      <c r="D45" s="85" t="str">
        <f>ข้อมูลรวม!J247</f>
        <v>Ms.Atchara  Yimsawat</v>
      </c>
      <c r="E45" s="267" t="str">
        <f>ข้อมูลรวม!U247</f>
        <v>CP</v>
      </c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64"/>
      <c r="S45" s="51">
        <f>ข้อมูลรวม!N247</f>
        <v>2</v>
      </c>
    </row>
    <row r="46" spans="1:19" s="50" customFormat="1" ht="18" thickBot="1" x14ac:dyDescent="0.35">
      <c r="A46" s="87">
        <f>ข้อมูลรวม!D248</f>
        <v>41</v>
      </c>
      <c r="B46" s="88">
        <f>ข้อมูลรวม!E248</f>
        <v>19126</v>
      </c>
      <c r="C46" s="89" t="str">
        <f ca="1">ข้อมูลรวม!I248</f>
        <v>เด็กหญิงอินทุอร  ศรีสด</v>
      </c>
      <c r="D46" s="90" t="str">
        <f>ข้อมูลรวม!J248</f>
        <v>Ms.Inthu-On  Sisot</v>
      </c>
      <c r="E46" s="98" t="str">
        <f>ข้อมูลรวม!U248</f>
        <v>SMT(S)</v>
      </c>
      <c r="F46" s="91"/>
      <c r="G46" s="91"/>
      <c r="H46" s="91"/>
      <c r="I46" s="91"/>
      <c r="J46" s="91"/>
      <c r="K46" s="91"/>
      <c r="L46" s="91"/>
      <c r="M46" s="91"/>
      <c r="N46" s="91"/>
      <c r="O46" s="91"/>
      <c r="P46" s="91"/>
      <c r="Q46" s="91"/>
      <c r="R46" s="92"/>
      <c r="S46" s="51">
        <f>ข้อมูลรวม!N248</f>
        <v>2</v>
      </c>
    </row>
    <row r="47" spans="1:19" s="41" customFormat="1" ht="18.75" customHeight="1" x14ac:dyDescent="0.25">
      <c r="B47" s="289" t="s">
        <v>5225</v>
      </c>
      <c r="C47" s="41" t="s">
        <v>6404</v>
      </c>
      <c r="E47" s="296" t="s">
        <v>5237</v>
      </c>
      <c r="F47" s="297" t="s">
        <v>6406</v>
      </c>
    </row>
    <row r="48" spans="1:19" s="41" customFormat="1" ht="18.75" customHeight="1" x14ac:dyDescent="0.25">
      <c r="B48" s="289" t="s">
        <v>5226</v>
      </c>
      <c r="C48" s="41" t="s">
        <v>6405</v>
      </c>
      <c r="E48" s="296" t="s">
        <v>5239</v>
      </c>
      <c r="F48" s="297" t="s">
        <v>6407</v>
      </c>
    </row>
    <row r="49" spans="2:6" s="41" customFormat="1" ht="18.75" customHeight="1" x14ac:dyDescent="0.25">
      <c r="B49" s="294" t="s">
        <v>5228</v>
      </c>
      <c r="C49" s="292" t="s">
        <v>6500</v>
      </c>
      <c r="E49" s="289" t="s">
        <v>5240</v>
      </c>
      <c r="F49" s="292" t="s">
        <v>6498</v>
      </c>
    </row>
    <row r="50" spans="2:6" s="41" customFormat="1" ht="18.75" customHeight="1" x14ac:dyDescent="0.25">
      <c r="B50" s="291" t="s">
        <v>5227</v>
      </c>
      <c r="C50" s="292" t="s">
        <v>6409</v>
      </c>
      <c r="E50" s="289" t="s">
        <v>5241</v>
      </c>
      <c r="F50" s="292" t="s">
        <v>4521</v>
      </c>
    </row>
    <row r="51" spans="2:6" ht="18.75" customHeight="1" x14ac:dyDescent="0.3">
      <c r="E51" s="289" t="s">
        <v>5243</v>
      </c>
      <c r="F51" s="292" t="s">
        <v>6506</v>
      </c>
    </row>
  </sheetData>
  <mergeCells count="9">
    <mergeCell ref="A1:R1"/>
    <mergeCell ref="A2:R2"/>
    <mergeCell ref="A3:R3"/>
    <mergeCell ref="A4:A5"/>
    <mergeCell ref="B4:B5"/>
    <mergeCell ref="C4:C5"/>
    <mergeCell ref="D4:D5"/>
    <mergeCell ref="E4:E5"/>
    <mergeCell ref="F4:R4"/>
  </mergeCells>
  <pageMargins left="0.41" right="0.23622047244094491" top="0" bottom="0" header="0" footer="0"/>
  <pageSetup paperSize="9" scale="92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  <pageSetUpPr fitToPage="1"/>
  </sheetPr>
  <dimension ref="A1:S50"/>
  <sheetViews>
    <sheetView topLeftCell="A19" zoomScaleNormal="100" workbookViewId="0">
      <selection activeCell="E25" sqref="E25"/>
    </sheetView>
  </sheetViews>
  <sheetFormatPr defaultColWidth="0" defaultRowHeight="18.75" customHeight="1" x14ac:dyDescent="0.3"/>
  <cols>
    <col min="1" max="1" width="2.75" style="40" bestFit="1" customWidth="1"/>
    <col min="2" max="2" width="9" style="40" customWidth="1"/>
    <col min="3" max="4" width="21.25" style="40" customWidth="1"/>
    <col min="5" max="5" width="3.625" style="96" bestFit="1" customWidth="1"/>
    <col min="6" max="14" width="3.125" style="40" customWidth="1"/>
    <col min="15" max="15" width="3.125" style="40" hidden="1" customWidth="1"/>
    <col min="16" max="18" width="3.125" style="40" customWidth="1"/>
    <col min="19" max="19" width="1.875" style="40" bestFit="1" customWidth="1"/>
    <col min="20" max="16384" width="0" style="40" hidden="1"/>
  </cols>
  <sheetData>
    <row r="1" spans="1:19" ht="18.75" customHeight="1" x14ac:dyDescent="0.3">
      <c r="A1" s="339" t="s">
        <v>351</v>
      </c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53"/>
    </row>
    <row r="2" spans="1:19" ht="16.5" customHeight="1" x14ac:dyDescent="0.3">
      <c r="A2" s="339" t="s">
        <v>5273</v>
      </c>
      <c r="B2" s="339"/>
      <c r="C2" s="339"/>
      <c r="D2" s="339"/>
      <c r="E2" s="339"/>
      <c r="F2" s="339"/>
      <c r="G2" s="339"/>
      <c r="H2" s="339"/>
      <c r="I2" s="339"/>
      <c r="J2" s="339"/>
      <c r="K2" s="339"/>
      <c r="L2" s="339"/>
      <c r="M2" s="339"/>
      <c r="N2" s="339"/>
      <c r="O2" s="339"/>
      <c r="P2" s="339"/>
      <c r="Q2" s="339"/>
      <c r="R2" s="339"/>
      <c r="S2" s="53"/>
    </row>
    <row r="3" spans="1:19" ht="19.5" thickBot="1" x14ac:dyDescent="0.35">
      <c r="A3" s="352" t="s">
        <v>5811</v>
      </c>
      <c r="B3" s="350"/>
      <c r="C3" s="350"/>
      <c r="D3" s="350"/>
      <c r="E3" s="350"/>
      <c r="F3" s="350"/>
      <c r="G3" s="350"/>
      <c r="H3" s="350"/>
      <c r="I3" s="350"/>
      <c r="J3" s="350"/>
      <c r="K3" s="350"/>
      <c r="L3" s="350"/>
      <c r="M3" s="350"/>
      <c r="N3" s="350"/>
      <c r="O3" s="350"/>
      <c r="P3" s="350"/>
      <c r="Q3" s="350"/>
      <c r="R3" s="350"/>
      <c r="S3" s="53"/>
    </row>
    <row r="4" spans="1:19" s="41" customFormat="1" ht="17.25" customHeight="1" x14ac:dyDescent="0.25">
      <c r="A4" s="342" t="s">
        <v>352</v>
      </c>
      <c r="B4" s="344" t="s">
        <v>353</v>
      </c>
      <c r="C4" s="346" t="s">
        <v>341</v>
      </c>
      <c r="D4" s="346" t="s">
        <v>354</v>
      </c>
      <c r="E4" s="337" t="s">
        <v>5224</v>
      </c>
      <c r="F4" s="348"/>
      <c r="G4" s="348"/>
      <c r="H4" s="348"/>
      <c r="I4" s="348"/>
      <c r="J4" s="348"/>
      <c r="K4" s="348"/>
      <c r="L4" s="348"/>
      <c r="M4" s="348"/>
      <c r="N4" s="348"/>
      <c r="O4" s="348"/>
      <c r="P4" s="348"/>
      <c r="Q4" s="351"/>
      <c r="R4" s="349"/>
      <c r="S4" s="43"/>
    </row>
    <row r="5" spans="1:19" s="41" customFormat="1" ht="17.25" customHeight="1" x14ac:dyDescent="0.25">
      <c r="A5" s="343"/>
      <c r="B5" s="345"/>
      <c r="C5" s="347"/>
      <c r="D5" s="347"/>
      <c r="E5" s="338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96"/>
      <c r="R5" s="62"/>
      <c r="S5" s="43"/>
    </row>
    <row r="6" spans="1:19" s="50" customFormat="1" ht="17.25" customHeight="1" x14ac:dyDescent="0.3">
      <c r="A6" s="266">
        <f>ข้อมูลรวม!D249</f>
        <v>1</v>
      </c>
      <c r="B6" s="83">
        <f>ข้อมูลรวม!E249</f>
        <v>18795</v>
      </c>
      <c r="C6" s="84" t="str">
        <f ca="1">ข้อมูลรวม!I249</f>
        <v>เด็กชายสุทธิเดช  จันทร</v>
      </c>
      <c r="D6" s="85" t="str">
        <f>ข้อมูลรวม!J249</f>
        <v>Mr.Sutthidet  Chanthon</v>
      </c>
      <c r="E6" s="267" t="str">
        <f>ข้อมูลรวม!U249</f>
        <v>CP</v>
      </c>
      <c r="F6" s="57"/>
      <c r="G6" s="57"/>
      <c r="H6" s="57"/>
      <c r="I6" s="57"/>
      <c r="J6" s="57"/>
      <c r="K6" s="57"/>
      <c r="L6" s="57"/>
      <c r="M6" s="57"/>
      <c r="N6" s="57"/>
      <c r="O6" s="57"/>
      <c r="P6" s="57"/>
      <c r="Q6" s="57"/>
      <c r="R6" s="64"/>
      <c r="S6" s="51">
        <f>ข้อมูลรวม!N249</f>
        <v>1</v>
      </c>
    </row>
    <row r="7" spans="1:19" s="50" customFormat="1" ht="17.25" x14ac:dyDescent="0.3">
      <c r="A7" s="266">
        <f>ข้อมูลรวม!D250</f>
        <v>2</v>
      </c>
      <c r="B7" s="83">
        <f>ข้อมูลรวม!E250</f>
        <v>18881</v>
      </c>
      <c r="C7" s="84" t="str">
        <f ca="1">ข้อมูลรวม!I250</f>
        <v>นายชนะพล  อ่อนเจริญ</v>
      </c>
      <c r="D7" s="85" t="str">
        <f>ข้อมูลรวม!J250</f>
        <v>Mr.Chanaphon  Oncharoen</v>
      </c>
      <c r="E7" s="267" t="str">
        <f>ข้อมูลรวม!U250</f>
        <v>CP</v>
      </c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64"/>
      <c r="S7" s="51">
        <f>ข้อมูลรวม!N250</f>
        <v>1</v>
      </c>
    </row>
    <row r="8" spans="1:19" s="50" customFormat="1" ht="17.25" x14ac:dyDescent="0.3">
      <c r="A8" s="266">
        <f>ข้อมูลรวม!D251</f>
        <v>3</v>
      </c>
      <c r="B8" s="83">
        <f>ข้อมูลรวม!E251</f>
        <v>19127</v>
      </c>
      <c r="C8" s="84" t="str">
        <f ca="1">ข้อมูลรวม!I251</f>
        <v>เด็กชายกิตติพงษ์  กลัดหงิม</v>
      </c>
      <c r="D8" s="85" t="str">
        <f>ข้อมูลรวม!J251</f>
        <v>Mr.Kittiphong  Klatngim</v>
      </c>
      <c r="E8" s="267" t="str">
        <f>ข้อมูลรวม!U251</f>
        <v>CP</v>
      </c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64"/>
      <c r="S8" s="51">
        <f>ข้อมูลรวม!N251</f>
        <v>1</v>
      </c>
    </row>
    <row r="9" spans="1:19" s="50" customFormat="1" ht="17.25" x14ac:dyDescent="0.3">
      <c r="A9" s="266">
        <f>ข้อมูลรวม!D252</f>
        <v>4</v>
      </c>
      <c r="B9" s="83">
        <f>ข้อมูลรวม!E252</f>
        <v>19128</v>
      </c>
      <c r="C9" s="84" t="str">
        <f ca="1">ข้อมูลรวม!I252</f>
        <v>เด็กชายกิติพัฒน์  นานุช</v>
      </c>
      <c r="D9" s="85" t="str">
        <f>ข้อมูลรวม!J252</f>
        <v>Mr.Kitiphat  Nanut</v>
      </c>
      <c r="E9" s="267" t="str">
        <f>ข้อมูลรวม!U252</f>
        <v>SP2</v>
      </c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64"/>
      <c r="S9" s="51">
        <f>ข้อมูลรวม!N252</f>
        <v>1</v>
      </c>
    </row>
    <row r="10" spans="1:19" s="50" customFormat="1" ht="17.25" x14ac:dyDescent="0.3">
      <c r="A10" s="266">
        <f>ข้อมูลรวม!D253</f>
        <v>5</v>
      </c>
      <c r="B10" s="83">
        <f>ข้อมูลรวม!E253</f>
        <v>19130</v>
      </c>
      <c r="C10" s="84" t="str">
        <f ca="1">ข้อมูลรวม!I253</f>
        <v>เด็กชายชญาณัฐธนพล  ไพรสัน</v>
      </c>
      <c r="D10" s="85" t="str">
        <f>ข้อมูลรวม!J253</f>
        <v>Mr.Chayanatthathanaphon  Phraisan</v>
      </c>
      <c r="E10" s="267" t="str">
        <f>ข้อมูลรวม!U253</f>
        <v>SP1</v>
      </c>
      <c r="F10" s="57"/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7"/>
      <c r="R10" s="64"/>
      <c r="S10" s="51">
        <f>ข้อมูลรวม!N253</f>
        <v>1</v>
      </c>
    </row>
    <row r="11" spans="1:19" s="50" customFormat="1" ht="17.25" x14ac:dyDescent="0.3">
      <c r="A11" s="266">
        <f>ข้อมูลรวม!D254</f>
        <v>6</v>
      </c>
      <c r="B11" s="83">
        <f>ข้อมูลรวม!E254</f>
        <v>19131</v>
      </c>
      <c r="C11" s="84" t="str">
        <f ca="1">ข้อมูลรวม!I254</f>
        <v>เด็กชายฐิติพงศ์  กุลนาดา</v>
      </c>
      <c r="D11" s="85" t="str">
        <f>ข้อมูลรวม!J254</f>
        <v>Mr.Thitiphong  Kunnada</v>
      </c>
      <c r="E11" s="267" t="str">
        <f>ข้อมูลรวม!U254</f>
        <v>PAP1</v>
      </c>
      <c r="F11" s="57"/>
      <c r="G11" s="57"/>
      <c r="H11" s="57"/>
      <c r="I11" s="57"/>
      <c r="J11" s="57"/>
      <c r="K11" s="57"/>
      <c r="L11" s="57"/>
      <c r="M11" s="57"/>
      <c r="N11" s="57"/>
      <c r="O11" s="57"/>
      <c r="P11" s="57"/>
      <c r="Q11" s="57"/>
      <c r="R11" s="64"/>
      <c r="S11" s="51">
        <f>ข้อมูลรวม!N254</f>
        <v>1</v>
      </c>
    </row>
    <row r="12" spans="1:19" s="50" customFormat="1" ht="17.25" x14ac:dyDescent="0.3">
      <c r="A12" s="266">
        <f>ข้อมูลรวม!D255</f>
        <v>7</v>
      </c>
      <c r="B12" s="83">
        <f>ข้อมูลรวม!E255</f>
        <v>19132</v>
      </c>
      <c r="C12" s="84" t="str">
        <f ca="1">ข้อมูลรวม!I255</f>
        <v>เด็กชายณัฐนันท์  พูลพิพัฒน์</v>
      </c>
      <c r="D12" s="85" t="str">
        <f>ข้อมูลรวม!J255</f>
        <v>Mr.Natthanan  Phunphiphat</v>
      </c>
      <c r="E12" s="267" t="str">
        <f>ข้อมูลรวม!U255</f>
        <v>SP2</v>
      </c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64"/>
      <c r="S12" s="51">
        <f>ข้อมูลรวม!N255</f>
        <v>1</v>
      </c>
    </row>
    <row r="13" spans="1:19" s="50" customFormat="1" ht="17.25" x14ac:dyDescent="0.3">
      <c r="A13" s="266">
        <f>ข้อมูลรวม!D256</f>
        <v>8</v>
      </c>
      <c r="B13" s="83">
        <f>ข้อมูลรวม!E256</f>
        <v>19133</v>
      </c>
      <c r="C13" s="84" t="str">
        <f ca="1">ข้อมูลรวม!I256</f>
        <v>เด็กชายณัฐวุฒิ  คงหอม</v>
      </c>
      <c r="D13" s="85" t="str">
        <f>ข้อมูลรวม!J256</f>
        <v>Mr.Natthawut  Khonghom</v>
      </c>
      <c r="E13" s="267" t="str">
        <f>ข้อมูลรวม!U256</f>
        <v>SMT(S)</v>
      </c>
      <c r="F13" s="57"/>
      <c r="G13" s="57"/>
      <c r="H13" s="57"/>
      <c r="I13" s="57"/>
      <c r="J13" s="57"/>
      <c r="K13" s="57"/>
      <c r="L13" s="57"/>
      <c r="M13" s="57"/>
      <c r="N13" s="57"/>
      <c r="O13" s="57"/>
      <c r="P13" s="57"/>
      <c r="Q13" s="57"/>
      <c r="R13" s="64"/>
      <c r="S13" s="51">
        <f>ข้อมูลรวม!N256</f>
        <v>1</v>
      </c>
    </row>
    <row r="14" spans="1:19" s="78" customFormat="1" ht="17.25" x14ac:dyDescent="0.3">
      <c r="A14" s="266">
        <f>ข้อมูลรวม!D257</f>
        <v>9</v>
      </c>
      <c r="B14" s="83">
        <f>ข้อมูลรวม!E257</f>
        <v>19134</v>
      </c>
      <c r="C14" s="84" t="str">
        <f ca="1">ข้อมูลรวม!I257</f>
        <v>เด็กชายธนกร  เรืองนิล</v>
      </c>
      <c r="D14" s="85" t="str">
        <f>ข้อมูลรวม!J257</f>
        <v>Mr.Thanakon  Rueangnin</v>
      </c>
      <c r="E14" s="267" t="str">
        <f>ข้อมูลรวม!U257</f>
        <v>SP2</v>
      </c>
      <c r="F14" s="57"/>
      <c r="G14" s="57"/>
      <c r="H14" s="57"/>
      <c r="I14" s="57"/>
      <c r="J14" s="57"/>
      <c r="K14" s="57"/>
      <c r="L14" s="57"/>
      <c r="M14" s="57"/>
      <c r="N14" s="57"/>
      <c r="O14" s="57"/>
      <c r="P14" s="57"/>
      <c r="Q14" s="57"/>
      <c r="R14" s="64"/>
      <c r="S14" s="51">
        <f>ข้อมูลรวม!N257</f>
        <v>1</v>
      </c>
    </row>
    <row r="15" spans="1:19" s="50" customFormat="1" ht="17.25" x14ac:dyDescent="0.3">
      <c r="A15" s="266">
        <f>ข้อมูลรวม!D258</f>
        <v>10</v>
      </c>
      <c r="B15" s="83">
        <f>ข้อมูลรวม!E258</f>
        <v>19135</v>
      </c>
      <c r="C15" s="84" t="str">
        <f ca="1">ข้อมูลรวม!I258</f>
        <v>เด็กชายธนวัฒน์  พุ่มทอง</v>
      </c>
      <c r="D15" s="85" t="str">
        <f>ข้อมูลรวม!J258</f>
        <v>Mr.Thanawat  Phumthong</v>
      </c>
      <c r="E15" s="267" t="str">
        <f>ข้อมูลรวม!U258</f>
        <v>SP2</v>
      </c>
      <c r="F15" s="57"/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7"/>
      <c r="R15" s="64"/>
      <c r="S15" s="51">
        <f>ข้อมูลรวม!N258</f>
        <v>1</v>
      </c>
    </row>
    <row r="16" spans="1:19" s="50" customFormat="1" ht="17.25" x14ac:dyDescent="0.3">
      <c r="A16" s="266">
        <f>ข้อมูลรวม!D259</f>
        <v>11</v>
      </c>
      <c r="B16" s="83">
        <f>ข้อมูลรวม!E259</f>
        <v>19136</v>
      </c>
      <c r="C16" s="84" t="str">
        <f ca="1">ข้อมูลรวม!I259</f>
        <v>เด็กชายธนาธิป  ต่วนชะเอม</v>
      </c>
      <c r="D16" s="85" t="str">
        <f>ข้อมูลรวม!J259</f>
        <v>Mr.Thanathip  Tuancha-Em</v>
      </c>
      <c r="E16" s="267" t="str">
        <f>ข้อมูลรวม!U259</f>
        <v>SMT(S)</v>
      </c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64"/>
      <c r="S16" s="51">
        <f>ข้อมูลรวม!N259</f>
        <v>1</v>
      </c>
    </row>
    <row r="17" spans="1:19" s="78" customFormat="1" ht="17.25" x14ac:dyDescent="0.3">
      <c r="A17" s="266">
        <f>ข้อมูลรวม!D260</f>
        <v>12</v>
      </c>
      <c r="B17" s="83">
        <f>ข้อมูลรวม!E260</f>
        <v>19137</v>
      </c>
      <c r="C17" s="84" t="str">
        <f ca="1">ข้อมูลรวม!I260</f>
        <v>เด็กชายธีรเดช  นาบง</v>
      </c>
      <c r="D17" s="85" t="str">
        <f>ข้อมูลรวม!J260</f>
        <v>Mr.Thiradet  Nabong</v>
      </c>
      <c r="E17" s="267" t="str">
        <f>ข้อมูลรวม!U260</f>
        <v>CP</v>
      </c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64"/>
      <c r="S17" s="51">
        <f>ข้อมูลรวม!N260</f>
        <v>1</v>
      </c>
    </row>
    <row r="18" spans="1:19" s="50" customFormat="1" ht="17.25" x14ac:dyDescent="0.3">
      <c r="A18" s="266">
        <f>ข้อมูลรวม!D261</f>
        <v>13</v>
      </c>
      <c r="B18" s="83">
        <f>ข้อมูลรวม!E261</f>
        <v>19139</v>
      </c>
      <c r="C18" s="84" t="str">
        <f ca="1">ข้อมูลรวม!I261</f>
        <v>เด็กชายปิยภัทร  ฉ่ำพจน์</v>
      </c>
      <c r="D18" s="85" t="str">
        <f>ข้อมูลรวม!J261</f>
        <v>Mr.Piyaphat  Champhot</v>
      </c>
      <c r="E18" s="267" t="str">
        <f>ข้อมูลรวม!U261</f>
        <v>SP2</v>
      </c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64"/>
      <c r="S18" s="51">
        <f>ข้อมูลรวม!N261</f>
        <v>1</v>
      </c>
    </row>
    <row r="19" spans="1:19" s="50" customFormat="1" ht="17.25" x14ac:dyDescent="0.3">
      <c r="A19" s="266">
        <f>ข้อมูลรวม!D262</f>
        <v>14</v>
      </c>
      <c r="B19" s="83">
        <f>ข้อมูลรวม!E262</f>
        <v>19140</v>
      </c>
      <c r="C19" s="84" t="str">
        <f ca="1">ข้อมูลรวม!I262</f>
        <v>เด็กชายเพชร  ชมพู</v>
      </c>
      <c r="D19" s="85" t="str">
        <f>ข้อมูลรวม!J262</f>
        <v>Mr.Phet  Chomphu</v>
      </c>
      <c r="E19" s="267" t="str">
        <f>ข้อมูลรวม!U262</f>
        <v>SMT(T)</v>
      </c>
      <c r="F19" s="57"/>
      <c r="G19" s="57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64"/>
      <c r="S19" s="51">
        <f>ข้อมูลรวม!N262</f>
        <v>1</v>
      </c>
    </row>
    <row r="20" spans="1:19" s="50" customFormat="1" ht="17.25" x14ac:dyDescent="0.3">
      <c r="A20" s="266">
        <f>ข้อมูลรวม!D263</f>
        <v>15</v>
      </c>
      <c r="B20" s="83">
        <f>ข้อมูลรวม!E263</f>
        <v>19141</v>
      </c>
      <c r="C20" s="84" t="str">
        <f ca="1">ข้อมูลรวม!I263</f>
        <v>เด็กชายภาณุพงศ์  พิทยาพงศ์</v>
      </c>
      <c r="D20" s="85" t="str">
        <f>ข้อมูลรวม!J263</f>
        <v>Mr.Phanuphong  Phitthayaphong</v>
      </c>
      <c r="E20" s="267" t="str">
        <f>ข้อมูลรวม!U263</f>
        <v>CP</v>
      </c>
      <c r="F20" s="57"/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64"/>
      <c r="S20" s="51">
        <f>ข้อมูลรวม!N263</f>
        <v>1</v>
      </c>
    </row>
    <row r="21" spans="1:19" s="78" customFormat="1" ht="17.25" x14ac:dyDescent="0.3">
      <c r="A21" s="266">
        <f>ข้อมูลรวม!D264</f>
        <v>16</v>
      </c>
      <c r="B21" s="83">
        <f>ข้อมูลรวม!E264</f>
        <v>19142</v>
      </c>
      <c r="C21" s="84" t="str">
        <f ca="1">ข้อมูลรวม!I264</f>
        <v>เด็กชายภาณุวัฒน์  โพธิ์หอม</v>
      </c>
      <c r="D21" s="85" t="str">
        <f>ข้อมูลรวม!J264</f>
        <v>Mr.Phanuwat  Phohom</v>
      </c>
      <c r="E21" s="267" t="str">
        <f>ข้อมูลรวม!U264</f>
        <v>CP</v>
      </c>
      <c r="F21" s="57"/>
      <c r="G21" s="57"/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64"/>
      <c r="S21" s="51">
        <f>ข้อมูลรวม!N264</f>
        <v>1</v>
      </c>
    </row>
    <row r="22" spans="1:19" s="78" customFormat="1" ht="17.25" x14ac:dyDescent="0.3">
      <c r="A22" s="266">
        <f>ข้อมูลรวม!D265</f>
        <v>17</v>
      </c>
      <c r="B22" s="83">
        <f>ข้อมูลรวม!E265</f>
        <v>19143</v>
      </c>
      <c r="C22" s="84" t="str">
        <f ca="1">ข้อมูลรวม!I265</f>
        <v>เด็กชายวรเวช  บุญฤทธิ์</v>
      </c>
      <c r="D22" s="85" t="str">
        <f>ข้อมูลรวม!J265</f>
        <v>Mr.Worawet  Bunyarit</v>
      </c>
      <c r="E22" s="267" t="str">
        <f>ข้อมูลรวม!U265</f>
        <v>CP</v>
      </c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64"/>
      <c r="S22" s="51">
        <f>ข้อมูลรวม!N265</f>
        <v>1</v>
      </c>
    </row>
    <row r="23" spans="1:19" s="50" customFormat="1" ht="17.25" x14ac:dyDescent="0.3">
      <c r="A23" s="266">
        <f>ข้อมูลรวม!D266</f>
        <v>18</v>
      </c>
      <c r="B23" s="83">
        <f>ข้อมูลรวม!E266</f>
        <v>19144</v>
      </c>
      <c r="C23" s="84" t="str">
        <f ca="1">ข้อมูลรวม!I266</f>
        <v>เด็กชายศุภวิชญ์  ปุยภูเขียว</v>
      </c>
      <c r="D23" s="85" t="str">
        <f>ข้อมูลรวม!J266</f>
        <v>Mr.Supphawitcha  Puiphukhiao</v>
      </c>
      <c r="E23" s="267" t="str">
        <f>ข้อมูลรวม!U266</f>
        <v>SP1</v>
      </c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64"/>
      <c r="S23" s="51">
        <f>ข้อมูลรวม!N266</f>
        <v>1</v>
      </c>
    </row>
    <row r="24" spans="1:19" s="50" customFormat="1" ht="17.25" customHeight="1" x14ac:dyDescent="0.3">
      <c r="A24" s="266">
        <f>ข้อมูลรวม!D267</f>
        <v>19</v>
      </c>
      <c r="B24" s="83">
        <f>ข้อมูลรวม!E267</f>
        <v>19145</v>
      </c>
      <c r="C24" s="84" t="str">
        <f ca="1">ข้อมูลรวม!I267</f>
        <v>เด็กชายสุรเสกข์  ใจซื่อ</v>
      </c>
      <c r="D24" s="85" t="str">
        <f>ข้อมูลรวม!J267</f>
        <v>Mr.Surasek  Chaisue</v>
      </c>
      <c r="E24" s="267" t="str">
        <f>ข้อมูลรวม!U267</f>
        <v>SP2</v>
      </c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64"/>
      <c r="S24" s="51">
        <f>ข้อมูลรวม!N267</f>
        <v>1</v>
      </c>
    </row>
    <row r="25" spans="1:19" s="50" customFormat="1" ht="17.25" customHeight="1" x14ac:dyDescent="0.3">
      <c r="A25" s="266">
        <f>ข้อมูลรวม!D268</f>
        <v>20</v>
      </c>
      <c r="B25" s="83">
        <f>ข้อมูลรวม!E268</f>
        <v>19146</v>
      </c>
      <c r="C25" s="84" t="str">
        <f ca="1">ข้อมูลรวม!I268</f>
        <v>เด็กชายอนุพงศ์  อ้นชะนะ</v>
      </c>
      <c r="D25" s="85" t="str">
        <f>ข้อมูลรวม!J268</f>
        <v>Mr.Anuphong  Onchana</v>
      </c>
      <c r="E25" s="267" t="str">
        <f>ข้อมูลรวม!U268</f>
        <v>SMT(T)</v>
      </c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64"/>
      <c r="S25" s="51">
        <f>ข้อมูลรวม!N268</f>
        <v>1</v>
      </c>
    </row>
    <row r="26" spans="1:19" s="50" customFormat="1" ht="17.25" x14ac:dyDescent="0.3">
      <c r="A26" s="266">
        <f>ข้อมูลรวม!D269</f>
        <v>21</v>
      </c>
      <c r="B26" s="83">
        <f>ข้อมูลรวม!E269</f>
        <v>19147</v>
      </c>
      <c r="C26" s="84" t="str">
        <f ca="1">ข้อมูลรวม!I269</f>
        <v>เด็กชายอภิสิทธิ์  ศรีมหาโพธิ์</v>
      </c>
      <c r="D26" s="85" t="str">
        <f>ข้อมูลรวม!J269</f>
        <v>Mr.Aphisit  Simahapho</v>
      </c>
      <c r="E26" s="267" t="str">
        <f>ข้อมูลรวม!U269</f>
        <v>CP</v>
      </c>
      <c r="F26" s="57"/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64"/>
      <c r="S26" s="51">
        <f>ข้อมูลรวม!N269</f>
        <v>1</v>
      </c>
    </row>
    <row r="27" spans="1:19" s="50" customFormat="1" ht="17.25" x14ac:dyDescent="0.3">
      <c r="A27" s="266">
        <f>ข้อมูลรวม!D270</f>
        <v>22</v>
      </c>
      <c r="B27" s="83">
        <f>ข้อมูลรวม!E270</f>
        <v>19129</v>
      </c>
      <c r="C27" s="84" t="str">
        <f ca="1">ข้อมูลรวม!I270</f>
        <v>เด็กหญิงจีราวดี  สัพโส</v>
      </c>
      <c r="D27" s="85" t="str">
        <f>ข้อมูลรวม!J270</f>
        <v>Ms.Chirawadi  Sapso</v>
      </c>
      <c r="E27" s="267" t="str">
        <f>ข้อมูลรวม!U270</f>
        <v>PAP1</v>
      </c>
      <c r="F27" s="57"/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64"/>
      <c r="S27" s="51">
        <f>ข้อมูลรวม!N270</f>
        <v>2</v>
      </c>
    </row>
    <row r="28" spans="1:19" s="50" customFormat="1" ht="17.25" x14ac:dyDescent="0.3">
      <c r="A28" s="266">
        <f>ข้อมูลรวม!D271</f>
        <v>23</v>
      </c>
      <c r="B28" s="83">
        <f>ข้อมูลรวม!E271</f>
        <v>19149</v>
      </c>
      <c r="C28" s="84" t="str">
        <f ca="1">ข้อมูลรวม!I271</f>
        <v>เด็กหญิงกนกพร  นันทะเสน</v>
      </c>
      <c r="D28" s="85" t="str">
        <f>ข้อมูลรวม!J271</f>
        <v>Ms.Kanokphon  Nanthasen</v>
      </c>
      <c r="E28" s="267" t="str">
        <f>ข้อมูลรวม!U271</f>
        <v>PAP1</v>
      </c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64"/>
      <c r="S28" s="51">
        <f>ข้อมูลรวม!N271</f>
        <v>2</v>
      </c>
    </row>
    <row r="29" spans="1:19" s="50" customFormat="1" ht="17.25" customHeight="1" x14ac:dyDescent="0.3">
      <c r="A29" s="266">
        <f>ข้อมูลรวม!D272</f>
        <v>24</v>
      </c>
      <c r="B29" s="83">
        <f>ข้อมูลรวม!E272</f>
        <v>19150</v>
      </c>
      <c r="C29" s="84" t="str">
        <f ca="1">ข้อมูลรวม!I272</f>
        <v>เด็กหญิงกนกวรรณ  พงษ์วัน</v>
      </c>
      <c r="D29" s="85" t="str">
        <f>ข้อมูลรวม!J272</f>
        <v>Ms.Kanokwan  Phongwan</v>
      </c>
      <c r="E29" s="267" t="str">
        <f>ข้อมูลรวม!U272</f>
        <v>CEP</v>
      </c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64"/>
      <c r="S29" s="51">
        <f>ข้อมูลรวม!N272</f>
        <v>2</v>
      </c>
    </row>
    <row r="30" spans="1:19" s="50" customFormat="1" ht="17.25" x14ac:dyDescent="0.3">
      <c r="A30" s="266">
        <f>ข้อมูลรวม!D273</f>
        <v>25</v>
      </c>
      <c r="B30" s="83">
        <f>ข้อมูลรวม!E273</f>
        <v>19151</v>
      </c>
      <c r="C30" s="84" t="str">
        <f ca="1">ข้อมูลรวม!I273</f>
        <v>เด็กหญิงกัญญาพัชร  หลงแก้ว</v>
      </c>
      <c r="D30" s="85" t="str">
        <f>ข้อมูลรวม!J273</f>
        <v>Ms.Kanyaphatchara  Longkaeo</v>
      </c>
      <c r="E30" s="267" t="str">
        <f>ข้อมูลรวม!U273</f>
        <v>SMT(T)</v>
      </c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64"/>
      <c r="S30" s="51">
        <f>ข้อมูลรวม!N273</f>
        <v>2</v>
      </c>
    </row>
    <row r="31" spans="1:19" s="50" customFormat="1" ht="17.25" x14ac:dyDescent="0.3">
      <c r="A31" s="266">
        <f>ข้อมูลรวม!D274</f>
        <v>26</v>
      </c>
      <c r="B31" s="83">
        <f>ข้อมูลรวม!E274</f>
        <v>19152</v>
      </c>
      <c r="C31" s="84" t="str">
        <f ca="1">ข้อมูลรวม!I274</f>
        <v>เด็กหญิงขนิษฐา  สมภาร</v>
      </c>
      <c r="D31" s="85" t="str">
        <f>ข้อมูลรวม!J274</f>
        <v>Ms.Khanittha  Somphan</v>
      </c>
      <c r="E31" s="267" t="str">
        <f>ข้อมูลรวม!U274</f>
        <v>PAP1</v>
      </c>
      <c r="F31" s="57"/>
      <c r="G31" s="57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64"/>
      <c r="S31" s="51">
        <f>ข้อมูลรวม!N274</f>
        <v>2</v>
      </c>
    </row>
    <row r="32" spans="1:19" s="50" customFormat="1" ht="17.25" x14ac:dyDescent="0.3">
      <c r="A32" s="266">
        <f>ข้อมูลรวม!D275</f>
        <v>27</v>
      </c>
      <c r="B32" s="83">
        <f>ข้อมูลรวม!E275</f>
        <v>19153</v>
      </c>
      <c r="C32" s="84" t="str">
        <f ca="1">ข้อมูลรวม!I275</f>
        <v>เด็กหญิงขวัญศิริ  คำปิ่น</v>
      </c>
      <c r="D32" s="85" t="str">
        <f>ข้อมูลรวม!J275</f>
        <v>Ms.Khwansiri  Khampin</v>
      </c>
      <c r="E32" s="267" t="str">
        <f>ข้อมูลรวม!U275</f>
        <v>PAP1</v>
      </c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64"/>
      <c r="S32" s="51">
        <f>ข้อมูลรวม!N275</f>
        <v>2</v>
      </c>
    </row>
    <row r="33" spans="1:19" s="50" customFormat="1" ht="17.25" x14ac:dyDescent="0.3">
      <c r="A33" s="266">
        <f>ข้อมูลรวม!D276</f>
        <v>28</v>
      </c>
      <c r="B33" s="83">
        <f>ข้อมูลรวม!E276</f>
        <v>19154</v>
      </c>
      <c r="C33" s="84" t="str">
        <f ca="1">ข้อมูลรวม!I276</f>
        <v>เด็กหญิงณัฐมณฑ์  เหมศาสตร์</v>
      </c>
      <c r="D33" s="85" t="str">
        <f>ข้อมูลรวม!J276</f>
        <v>Ms.Natthamon  Hemsat</v>
      </c>
      <c r="E33" s="267" t="str">
        <f>ข้อมูลรวม!U276</f>
        <v>PAP1</v>
      </c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64"/>
      <c r="S33" s="51">
        <f>ข้อมูลรวม!N276</f>
        <v>2</v>
      </c>
    </row>
    <row r="34" spans="1:19" s="78" customFormat="1" ht="17.25" x14ac:dyDescent="0.3">
      <c r="A34" s="266">
        <f>ข้อมูลรวม!D277</f>
        <v>29</v>
      </c>
      <c r="B34" s="83">
        <f>ข้อมูลรวม!E277</f>
        <v>19155</v>
      </c>
      <c r="C34" s="84" t="str">
        <f ca="1">ข้อมูลรวม!I277</f>
        <v>เด็กหญิงทิพย์ญดา  อธิพัฒนวโรดม</v>
      </c>
      <c r="D34" s="85" t="str">
        <f>ข้อมูลรวม!J277</f>
        <v>Ms.Thipphada  Athiphatthanawarodom</v>
      </c>
      <c r="E34" s="267" t="str">
        <f>ข้อมูลรวม!U277</f>
        <v>CP</v>
      </c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64"/>
      <c r="S34" s="51">
        <f>ข้อมูลรวม!N277</f>
        <v>2</v>
      </c>
    </row>
    <row r="35" spans="1:19" s="50" customFormat="1" ht="17.25" x14ac:dyDescent="0.3">
      <c r="A35" s="266">
        <f>ข้อมูลรวม!D278</f>
        <v>30</v>
      </c>
      <c r="B35" s="83">
        <f>ข้อมูลรวม!E278</f>
        <v>19156</v>
      </c>
      <c r="C35" s="84" t="str">
        <f ca="1">ข้อมูลรวม!I278</f>
        <v>เด็กหญิงนลินณิภา  เกิดศิริ</v>
      </c>
      <c r="D35" s="85" t="str">
        <f>ข้อมูลรวม!J278</f>
        <v>Ms.Nalinnipha  Koetsiri</v>
      </c>
      <c r="E35" s="267" t="str">
        <f>ข้อมูลรวม!U278</f>
        <v>CP</v>
      </c>
      <c r="F35" s="57"/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64"/>
      <c r="S35" s="51">
        <f>ข้อมูลรวม!N278</f>
        <v>2</v>
      </c>
    </row>
    <row r="36" spans="1:19" s="50" customFormat="1" ht="17.25" x14ac:dyDescent="0.3">
      <c r="A36" s="266">
        <f>ข้อมูลรวม!D279</f>
        <v>31</v>
      </c>
      <c r="B36" s="83">
        <f>ข้อมูลรวม!E279</f>
        <v>19157</v>
      </c>
      <c r="C36" s="84" t="str">
        <f ca="1">ข้อมูลรวม!I279</f>
        <v>เด็กหญิงนิรุชา  พยายอด</v>
      </c>
      <c r="D36" s="85" t="str">
        <f>ข้อมูลรวม!J279</f>
        <v>Ms.Nirucha  Phayayot</v>
      </c>
      <c r="E36" s="267" t="str">
        <f>ข้อมูลรวม!U279</f>
        <v>CP</v>
      </c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64"/>
      <c r="S36" s="51">
        <f>ข้อมูลรวม!N279</f>
        <v>2</v>
      </c>
    </row>
    <row r="37" spans="1:19" s="50" customFormat="1" ht="17.25" x14ac:dyDescent="0.3">
      <c r="A37" s="266">
        <f>ข้อมูลรวม!D280</f>
        <v>32</v>
      </c>
      <c r="B37" s="83">
        <f>ข้อมูลรวม!E280</f>
        <v>19158</v>
      </c>
      <c r="C37" s="84" t="str">
        <f ca="1">ข้อมูลรวม!I280</f>
        <v>เด็กหญิงพัชรินทร์  ชมภูวิเศษ</v>
      </c>
      <c r="D37" s="85" t="str">
        <f>ข้อมูลรวม!J280</f>
        <v>Ms.Phatcharin  Chomphuwiset</v>
      </c>
      <c r="E37" s="267" t="str">
        <f>ข้อมูลรวม!U280</f>
        <v>SP2</v>
      </c>
      <c r="F37" s="57"/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64"/>
      <c r="S37" s="51">
        <f>ข้อมูลรวม!N280</f>
        <v>2</v>
      </c>
    </row>
    <row r="38" spans="1:19" s="50" customFormat="1" ht="17.25" x14ac:dyDescent="0.3">
      <c r="A38" s="266">
        <f>ข้อมูลรวม!D281</f>
        <v>33</v>
      </c>
      <c r="B38" s="83">
        <f>ข้อมูลรวม!E281</f>
        <v>19159</v>
      </c>
      <c r="C38" s="84" t="str">
        <f ca="1">ข้อมูลรวม!I281</f>
        <v>เด็กหญิงพรพรรณ์  นิลารัตน์</v>
      </c>
      <c r="D38" s="85" t="str">
        <f>ข้อมูลรวม!J281</f>
        <v>Ms.Phonphanra  Nilarat</v>
      </c>
      <c r="E38" s="267" t="str">
        <f>ข้อมูลรวม!U281</f>
        <v>SMT(T)</v>
      </c>
      <c r="F38" s="57"/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64"/>
      <c r="S38" s="51">
        <f>ข้อมูลรวม!N281</f>
        <v>2</v>
      </c>
    </row>
    <row r="39" spans="1:19" s="50" customFormat="1" ht="17.25" x14ac:dyDescent="0.3">
      <c r="A39" s="266">
        <f>ข้อมูลรวม!D282</f>
        <v>34</v>
      </c>
      <c r="B39" s="83">
        <f>ข้อมูลรวม!E282</f>
        <v>19160</v>
      </c>
      <c r="C39" s="84" t="str">
        <f ca="1">ข้อมูลรวม!I282</f>
        <v>เด็กหญิงแพรพิไล  คันธชิต</v>
      </c>
      <c r="D39" s="85" t="str">
        <f>ข้อมูลรวม!J282</f>
        <v>Ms.Phraephilai  Khanthachit</v>
      </c>
      <c r="E39" s="267" t="str">
        <f>ข้อมูลรวม!U282</f>
        <v>SP4</v>
      </c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64"/>
      <c r="S39" s="51">
        <f>ข้อมูลรวม!N282</f>
        <v>2</v>
      </c>
    </row>
    <row r="40" spans="1:19" s="78" customFormat="1" ht="17.25" x14ac:dyDescent="0.3">
      <c r="A40" s="266">
        <f>ข้อมูลรวม!D283</f>
        <v>35</v>
      </c>
      <c r="B40" s="83">
        <f>ข้อมูลรวม!E283</f>
        <v>19161</v>
      </c>
      <c r="C40" s="84" t="str">
        <f ca="1">ข้อมูลรวม!I283</f>
        <v>เด็กหญิงพิชชาภา  สันตวา</v>
      </c>
      <c r="D40" s="85" t="str">
        <f>ข้อมูลรวม!J283</f>
        <v>Ms.Phitchachapha  Santawa</v>
      </c>
      <c r="E40" s="267" t="str">
        <f>ข้อมูลรวม!U283</f>
        <v>SP2</v>
      </c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64"/>
      <c r="S40" s="51">
        <f>ข้อมูลรวม!N283</f>
        <v>2</v>
      </c>
    </row>
    <row r="41" spans="1:19" s="50" customFormat="1" ht="17.25" x14ac:dyDescent="0.3">
      <c r="A41" s="266">
        <f>ข้อมูลรวม!D284</f>
        <v>36</v>
      </c>
      <c r="B41" s="83">
        <f>ข้อมูลรวม!E284</f>
        <v>19162</v>
      </c>
      <c r="C41" s="84" t="str">
        <f ca="1">ข้อมูลรวม!I284</f>
        <v>เด็กหญิงวรรณพร  ระดมสุข</v>
      </c>
      <c r="D41" s="85" t="str">
        <f>ข้อมูลรวม!J284</f>
        <v>Ms.Wannaphon  Radomsuk</v>
      </c>
      <c r="E41" s="267" t="str">
        <f>ข้อมูลรวม!U284</f>
        <v>PAP1</v>
      </c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64"/>
      <c r="S41" s="51">
        <f>ข้อมูลรวม!N284</f>
        <v>2</v>
      </c>
    </row>
    <row r="42" spans="1:19" s="50" customFormat="1" ht="17.25" x14ac:dyDescent="0.3">
      <c r="A42" s="266">
        <f>ข้อมูลรวม!D285</f>
        <v>37</v>
      </c>
      <c r="B42" s="83">
        <f>ข้อมูลรวม!E285</f>
        <v>19163</v>
      </c>
      <c r="C42" s="84" t="str">
        <f ca="1">ข้อมูลรวม!I285</f>
        <v>เด็กหญิงสุชาดา  ทองคำเปลว</v>
      </c>
      <c r="D42" s="85" t="str">
        <f>ข้อมูลรวม!J285</f>
        <v>Ms.Suchada  Thongkhampleo</v>
      </c>
      <c r="E42" s="267" t="str">
        <f>ข้อมูลรวม!U285</f>
        <v>SP2</v>
      </c>
      <c r="F42" s="57"/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64"/>
      <c r="S42" s="51">
        <f>ข้อมูลรวม!N285</f>
        <v>2</v>
      </c>
    </row>
    <row r="43" spans="1:19" s="78" customFormat="1" ht="17.25" x14ac:dyDescent="0.3">
      <c r="A43" s="266">
        <f>ข้อมูลรวม!D286</f>
        <v>38</v>
      </c>
      <c r="B43" s="83">
        <f>ข้อมูลรวม!E286</f>
        <v>19164</v>
      </c>
      <c r="C43" s="84" t="str">
        <f ca="1">ข้อมูลรวม!I286</f>
        <v>เด็กหญิงสุภานัน  พันแทน</v>
      </c>
      <c r="D43" s="85" t="str">
        <f>ข้อมูลรวม!J286</f>
        <v>Ms.Suphanan  Phanthaen</v>
      </c>
      <c r="E43" s="267" t="str">
        <f>ข้อมูลรวม!U286</f>
        <v>PAP1</v>
      </c>
      <c r="F43" s="57"/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64"/>
      <c r="S43" s="51">
        <f>ข้อมูลรวม!N286</f>
        <v>2</v>
      </c>
    </row>
    <row r="44" spans="1:19" s="50" customFormat="1" ht="17.25" x14ac:dyDescent="0.3">
      <c r="A44" s="266">
        <f>ข้อมูลรวม!D287</f>
        <v>39</v>
      </c>
      <c r="B44" s="83">
        <f>ข้อมูลรวม!E287</f>
        <v>19165</v>
      </c>
      <c r="C44" s="84" t="str">
        <f ca="1">ข้อมูลรวม!I287</f>
        <v>เด็กหญิงสุลลิตา  จินา</v>
      </c>
      <c r="D44" s="85" t="str">
        <f>ข้อมูลรวม!J287</f>
        <v>Ms.Sunlalita  China</v>
      </c>
      <c r="E44" s="267" t="str">
        <f>ข้อมูลรวม!U287</f>
        <v>PAP1</v>
      </c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64"/>
      <c r="S44" s="51">
        <f>ข้อมูลรวม!N287</f>
        <v>2</v>
      </c>
    </row>
    <row r="45" spans="1:19" s="50" customFormat="1" ht="18" thickBot="1" x14ac:dyDescent="0.35">
      <c r="A45" s="87">
        <f>ข้อมูลรวม!D288</f>
        <v>40</v>
      </c>
      <c r="B45" s="88">
        <f>ข้อมูลรวม!E288</f>
        <v>19166</v>
      </c>
      <c r="C45" s="89" t="str">
        <f ca="1">ข้อมูลรวม!I288</f>
        <v>นางสาวแอปเปิ้ล  ขยันดี</v>
      </c>
      <c r="D45" s="90" t="str">
        <f>ข้อมูลรวม!J288</f>
        <v>Ms.Aeppoen  Khayandi</v>
      </c>
      <c r="E45" s="98" t="str">
        <f>ข้อมูลรวม!U288</f>
        <v>SMT(S)</v>
      </c>
      <c r="F45" s="91"/>
      <c r="G45" s="91"/>
      <c r="H45" s="91"/>
      <c r="I45" s="91"/>
      <c r="J45" s="91"/>
      <c r="K45" s="91"/>
      <c r="L45" s="91"/>
      <c r="M45" s="91"/>
      <c r="N45" s="91"/>
      <c r="O45" s="91"/>
      <c r="P45" s="91"/>
      <c r="Q45" s="91"/>
      <c r="R45" s="92"/>
      <c r="S45" s="51">
        <f>ข้อมูลรวม!N288</f>
        <v>2</v>
      </c>
    </row>
    <row r="46" spans="1:19" s="41" customFormat="1" ht="18.75" customHeight="1" x14ac:dyDescent="0.25">
      <c r="B46" s="289" t="s">
        <v>5225</v>
      </c>
      <c r="C46" s="41" t="s">
        <v>6404</v>
      </c>
      <c r="E46" s="296" t="s">
        <v>5237</v>
      </c>
      <c r="F46" s="297" t="s">
        <v>6406</v>
      </c>
    </row>
    <row r="47" spans="1:19" s="41" customFormat="1" ht="18.75" customHeight="1" x14ac:dyDescent="0.25">
      <c r="B47" s="289" t="s">
        <v>5226</v>
      </c>
      <c r="C47" s="41" t="s">
        <v>6405</v>
      </c>
      <c r="E47" s="296" t="s">
        <v>5239</v>
      </c>
      <c r="F47" s="297" t="s">
        <v>6407</v>
      </c>
    </row>
    <row r="48" spans="1:19" s="41" customFormat="1" ht="18.75" customHeight="1" x14ac:dyDescent="0.25">
      <c r="B48" s="294" t="s">
        <v>5228</v>
      </c>
      <c r="C48" s="292" t="s">
        <v>6500</v>
      </c>
      <c r="E48" s="289" t="s">
        <v>5240</v>
      </c>
      <c r="F48" s="292" t="s">
        <v>6498</v>
      </c>
    </row>
    <row r="49" spans="2:6" s="41" customFormat="1" ht="18.75" customHeight="1" x14ac:dyDescent="0.25">
      <c r="B49" s="291" t="s">
        <v>5227</v>
      </c>
      <c r="C49" s="292" t="s">
        <v>6409</v>
      </c>
      <c r="E49" s="289" t="s">
        <v>5241</v>
      </c>
      <c r="F49" s="292" t="s">
        <v>4521</v>
      </c>
    </row>
    <row r="50" spans="2:6" ht="18.75" customHeight="1" x14ac:dyDescent="0.3">
      <c r="E50" s="289" t="s">
        <v>5243</v>
      </c>
      <c r="F50" s="292" t="s">
        <v>6506</v>
      </c>
    </row>
  </sheetData>
  <mergeCells count="9">
    <mergeCell ref="A1:R1"/>
    <mergeCell ref="A2:R2"/>
    <mergeCell ref="A3:R3"/>
    <mergeCell ref="A4:A5"/>
    <mergeCell ref="B4:B5"/>
    <mergeCell ref="C4:C5"/>
    <mergeCell ref="D4:D5"/>
    <mergeCell ref="E4:E5"/>
    <mergeCell ref="F4:R4"/>
  </mergeCells>
  <pageMargins left="0.4" right="0.23622047244094491" top="0" bottom="0" header="0" footer="0"/>
  <pageSetup paperSize="9" scale="94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  <pageSetUpPr fitToPage="1"/>
  </sheetPr>
  <dimension ref="A1:S50"/>
  <sheetViews>
    <sheetView topLeftCell="A37" zoomScaleNormal="100" workbookViewId="0">
      <selection activeCell="C45" sqref="C45"/>
    </sheetView>
  </sheetViews>
  <sheetFormatPr defaultColWidth="0" defaultRowHeight="18.75" customHeight="1" x14ac:dyDescent="0.3"/>
  <cols>
    <col min="1" max="1" width="2.75" style="40" bestFit="1" customWidth="1"/>
    <col min="2" max="2" width="9" style="40" customWidth="1"/>
    <col min="3" max="4" width="21.25" style="40" customWidth="1"/>
    <col min="5" max="5" width="3.625" style="96" bestFit="1" customWidth="1"/>
    <col min="6" max="14" width="3.125" style="40" customWidth="1"/>
    <col min="15" max="15" width="3.125" style="40" hidden="1" customWidth="1"/>
    <col min="16" max="18" width="3.125" style="40" customWidth="1"/>
    <col min="19" max="19" width="1.875" style="40" bestFit="1" customWidth="1"/>
    <col min="20" max="16384" width="0" style="40" hidden="1"/>
  </cols>
  <sheetData>
    <row r="1" spans="1:19" ht="18.75" customHeight="1" x14ac:dyDescent="0.3">
      <c r="A1" s="339" t="s">
        <v>351</v>
      </c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53"/>
    </row>
    <row r="2" spans="1:19" ht="16.5" customHeight="1" x14ac:dyDescent="0.3">
      <c r="A2" s="339" t="s">
        <v>5274</v>
      </c>
      <c r="B2" s="339"/>
      <c r="C2" s="339"/>
      <c r="D2" s="339"/>
      <c r="E2" s="339"/>
      <c r="F2" s="339"/>
      <c r="G2" s="339"/>
      <c r="H2" s="339"/>
      <c r="I2" s="339"/>
      <c r="J2" s="339"/>
      <c r="K2" s="339"/>
      <c r="L2" s="339"/>
      <c r="M2" s="339"/>
      <c r="N2" s="339"/>
      <c r="O2" s="339"/>
      <c r="P2" s="339"/>
      <c r="Q2" s="339"/>
      <c r="R2" s="339"/>
      <c r="S2" s="53"/>
    </row>
    <row r="3" spans="1:19" ht="19.5" thickBot="1" x14ac:dyDescent="0.35">
      <c r="A3" s="350" t="s">
        <v>5812</v>
      </c>
      <c r="B3" s="350"/>
      <c r="C3" s="350"/>
      <c r="D3" s="350"/>
      <c r="E3" s="350"/>
      <c r="F3" s="350"/>
      <c r="G3" s="350"/>
      <c r="H3" s="350"/>
      <c r="I3" s="350"/>
      <c r="J3" s="350"/>
      <c r="K3" s="350"/>
      <c r="L3" s="350"/>
      <c r="M3" s="350"/>
      <c r="N3" s="350"/>
      <c r="O3" s="350"/>
      <c r="P3" s="350"/>
      <c r="Q3" s="350"/>
      <c r="R3" s="350"/>
      <c r="S3" s="53"/>
    </row>
    <row r="4" spans="1:19" s="41" customFormat="1" ht="17.25" customHeight="1" x14ac:dyDescent="0.25">
      <c r="A4" s="342" t="s">
        <v>352</v>
      </c>
      <c r="B4" s="344" t="s">
        <v>353</v>
      </c>
      <c r="C4" s="346" t="s">
        <v>341</v>
      </c>
      <c r="D4" s="346" t="s">
        <v>354</v>
      </c>
      <c r="E4" s="337" t="s">
        <v>5224</v>
      </c>
      <c r="F4" s="348"/>
      <c r="G4" s="348"/>
      <c r="H4" s="348"/>
      <c r="I4" s="348"/>
      <c r="J4" s="348"/>
      <c r="K4" s="348"/>
      <c r="L4" s="348"/>
      <c r="M4" s="348"/>
      <c r="N4" s="348"/>
      <c r="O4" s="348"/>
      <c r="P4" s="348"/>
      <c r="Q4" s="348"/>
      <c r="R4" s="349"/>
      <c r="S4" s="43"/>
    </row>
    <row r="5" spans="1:19" s="41" customFormat="1" ht="17.25" customHeight="1" x14ac:dyDescent="0.25">
      <c r="A5" s="343"/>
      <c r="B5" s="345"/>
      <c r="C5" s="347"/>
      <c r="D5" s="347"/>
      <c r="E5" s="338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62"/>
      <c r="S5" s="43"/>
    </row>
    <row r="6" spans="1:19" s="50" customFormat="1" ht="17.25" x14ac:dyDescent="0.3">
      <c r="A6" s="266">
        <f>ข้อมูลรวม!D289</f>
        <v>1</v>
      </c>
      <c r="B6" s="83">
        <f>ข้อมูลรวม!E289</f>
        <v>18889</v>
      </c>
      <c r="C6" s="84" t="str">
        <f ca="1">ข้อมูลรวม!I289</f>
        <v>เด็กชายปกรณ์  จันทร์สว่าง</v>
      </c>
      <c r="D6" s="85" t="str">
        <f>ข้อมูลรวม!J289</f>
        <v>Mr.Pakon  Chansawang</v>
      </c>
      <c r="E6" s="267" t="str">
        <f>ข้อมูลรวม!U289</f>
        <v>CP</v>
      </c>
      <c r="F6" s="57"/>
      <c r="G6" s="57"/>
      <c r="H6" s="57"/>
      <c r="I6" s="57"/>
      <c r="J6" s="57"/>
      <c r="K6" s="57"/>
      <c r="L6" s="57"/>
      <c r="M6" s="57"/>
      <c r="N6" s="57"/>
      <c r="O6" s="57"/>
      <c r="P6" s="57"/>
      <c r="Q6" s="57"/>
      <c r="R6" s="64"/>
      <c r="S6" s="51">
        <f>ข้อมูลรวม!N289</f>
        <v>1</v>
      </c>
    </row>
    <row r="7" spans="1:19" s="50" customFormat="1" ht="17.25" x14ac:dyDescent="0.3">
      <c r="A7" s="266">
        <f>ข้อมูลรวม!D290</f>
        <v>2</v>
      </c>
      <c r="B7" s="83">
        <f>ข้อมูลรวม!E290</f>
        <v>18899</v>
      </c>
      <c r="C7" s="84" t="str">
        <f ca="1">ข้อมูลรวม!I290</f>
        <v>นายสวิตต์  อินทร์ลอย</v>
      </c>
      <c r="D7" s="85" t="str">
        <f>ข้อมูลรวม!J290</f>
        <v>Mr.Sawit  Inloi</v>
      </c>
      <c r="E7" s="267" t="str">
        <f>ข้อมูลรวม!U290</f>
        <v>CP</v>
      </c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64"/>
      <c r="S7" s="51">
        <f>ข้อมูลรวม!N290</f>
        <v>1</v>
      </c>
    </row>
    <row r="8" spans="1:19" s="78" customFormat="1" ht="17.25" x14ac:dyDescent="0.3">
      <c r="A8" s="266">
        <f>ข้อมูลรวม!D291</f>
        <v>3</v>
      </c>
      <c r="B8" s="83">
        <f>ข้อมูลรวม!E291</f>
        <v>19167</v>
      </c>
      <c r="C8" s="84" t="str">
        <f ca="1">ข้อมูลรวม!I291</f>
        <v>เด็กชายจักรพงศ์  ปานนนท์</v>
      </c>
      <c r="D8" s="85" t="str">
        <f>ข้อมูลรวม!J291</f>
        <v>Mr.Chakkraphong  Pannon</v>
      </c>
      <c r="E8" s="267" t="str">
        <f>ข้อมูลรวม!U291</f>
        <v>CP</v>
      </c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64"/>
      <c r="S8" s="51">
        <f>ข้อมูลรวม!N291</f>
        <v>1</v>
      </c>
    </row>
    <row r="9" spans="1:19" s="50" customFormat="1" ht="17.25" x14ac:dyDescent="0.3">
      <c r="A9" s="266">
        <f>ข้อมูลรวม!D292</f>
        <v>4</v>
      </c>
      <c r="B9" s="83">
        <f>ข้อมูลรวม!E292</f>
        <v>19168</v>
      </c>
      <c r="C9" s="84" t="str">
        <f ca="1">ข้อมูลรวม!I292</f>
        <v>เด็กชายชนาสิน  พันธ์พงษ์</v>
      </c>
      <c r="D9" s="85" t="str">
        <f>ข้อมูลรวม!J292</f>
        <v>Mr.Chanasin  Phanphong</v>
      </c>
      <c r="E9" s="267" t="str">
        <f>ข้อมูลรวม!U292</f>
        <v>SMT(T)</v>
      </c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64"/>
      <c r="S9" s="51">
        <f>ข้อมูลรวม!N292</f>
        <v>1</v>
      </c>
    </row>
    <row r="10" spans="1:19" s="78" customFormat="1" ht="17.25" x14ac:dyDescent="0.3">
      <c r="A10" s="266">
        <f>ข้อมูลรวม!D293</f>
        <v>5</v>
      </c>
      <c r="B10" s="83">
        <f>ข้อมูลรวม!E293</f>
        <v>19169</v>
      </c>
      <c r="C10" s="84" t="str">
        <f ca="1">ข้อมูลรวม!I293</f>
        <v>เด็กชายชัยวัฒน์  พัดทอง</v>
      </c>
      <c r="D10" s="85" t="str">
        <f>ข้อมูลรวม!J293</f>
        <v>Mr.Chaiwat  Phatthong</v>
      </c>
      <c r="E10" s="267" t="str">
        <f>ข้อมูลรวม!U293</f>
        <v>SP1</v>
      </c>
      <c r="F10" s="57"/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7"/>
      <c r="R10" s="64"/>
      <c r="S10" s="51">
        <f>ข้อมูลรวม!N293</f>
        <v>1</v>
      </c>
    </row>
    <row r="11" spans="1:19" s="50" customFormat="1" ht="17.25" x14ac:dyDescent="0.3">
      <c r="A11" s="266">
        <f>ข้อมูลรวม!D294</f>
        <v>6</v>
      </c>
      <c r="B11" s="83">
        <f>ข้อมูลรวม!E294</f>
        <v>19170</v>
      </c>
      <c r="C11" s="84" t="str">
        <f ca="1">ข้อมูลรวม!I294</f>
        <v>เด็กชายชาตรี  ศรีแก้วพวง</v>
      </c>
      <c r="D11" s="85" t="str">
        <f>ข้อมูลรวม!J294</f>
        <v>Mr.Chatri  Sikaeophuang</v>
      </c>
      <c r="E11" s="267" t="str">
        <f>ข้อมูลรวม!U294</f>
        <v>CP</v>
      </c>
      <c r="F11" s="57"/>
      <c r="G11" s="57"/>
      <c r="H11" s="57"/>
      <c r="I11" s="57"/>
      <c r="J11" s="57"/>
      <c r="K11" s="57"/>
      <c r="L11" s="57"/>
      <c r="M11" s="57"/>
      <c r="N11" s="57"/>
      <c r="O11" s="57"/>
      <c r="P11" s="57"/>
      <c r="Q11" s="57"/>
      <c r="R11" s="64"/>
      <c r="S11" s="51">
        <f>ข้อมูลรวม!N294</f>
        <v>1</v>
      </c>
    </row>
    <row r="12" spans="1:19" s="78" customFormat="1" ht="17.25" x14ac:dyDescent="0.3">
      <c r="A12" s="266">
        <f>ข้อมูลรวม!D295</f>
        <v>7</v>
      </c>
      <c r="B12" s="83">
        <f>ข้อมูลรวม!E295</f>
        <v>19171</v>
      </c>
      <c r="C12" s="84" t="str">
        <f ca="1">ข้อมูลรวม!I295</f>
        <v>เด็กชายฐิติกร  สุขุม</v>
      </c>
      <c r="D12" s="85" t="str">
        <f>ข้อมูลรวม!J295</f>
        <v>Mr.Thitikon  Sukhum</v>
      </c>
      <c r="E12" s="267" t="str">
        <f>ข้อมูลรวม!U295</f>
        <v>SMT(S)</v>
      </c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64"/>
      <c r="S12" s="51">
        <f>ข้อมูลรวม!N295</f>
        <v>1</v>
      </c>
    </row>
    <row r="13" spans="1:19" s="50" customFormat="1" ht="17.25" x14ac:dyDescent="0.3">
      <c r="A13" s="266">
        <f>ข้อมูลรวม!D296</f>
        <v>8</v>
      </c>
      <c r="B13" s="83">
        <f>ข้อมูลรวม!E296</f>
        <v>19172</v>
      </c>
      <c r="C13" s="84" t="str">
        <f ca="1">ข้อมูลรวม!I296</f>
        <v>เด็กชายณฐกรณ์  แสงนาค</v>
      </c>
      <c r="D13" s="85" t="str">
        <f>ข้อมูลรวม!J296</f>
        <v>Mr.Nathakon  Saengnak</v>
      </c>
      <c r="E13" s="267" t="str">
        <f>ข้อมูลรวม!U296</f>
        <v>SMT(T)</v>
      </c>
      <c r="F13" s="57"/>
      <c r="G13" s="57"/>
      <c r="H13" s="57"/>
      <c r="I13" s="57"/>
      <c r="J13" s="57"/>
      <c r="K13" s="57"/>
      <c r="L13" s="57"/>
      <c r="M13" s="57"/>
      <c r="N13" s="57"/>
      <c r="O13" s="57"/>
      <c r="P13" s="57"/>
      <c r="Q13" s="57"/>
      <c r="R13" s="64"/>
      <c r="S13" s="51">
        <f>ข้อมูลรวม!N296</f>
        <v>1</v>
      </c>
    </row>
    <row r="14" spans="1:19" s="50" customFormat="1" ht="17.25" x14ac:dyDescent="0.3">
      <c r="A14" s="266">
        <f>ข้อมูลรวม!D297</f>
        <v>9</v>
      </c>
      <c r="B14" s="83">
        <f>ข้อมูลรวม!E297</f>
        <v>19173</v>
      </c>
      <c r="C14" s="84" t="str">
        <f ca="1">ข้อมูลรวม!I297</f>
        <v>เด็กชายณภัทรภูมิ  คงสงค์</v>
      </c>
      <c r="D14" s="85" t="str">
        <f>ข้อมูลรวม!J297</f>
        <v>Mr.Naphattharaphum  Khongsong</v>
      </c>
      <c r="E14" s="267" t="str">
        <f>ข้อมูลรวม!U297</f>
        <v>SP2</v>
      </c>
      <c r="F14" s="57"/>
      <c r="G14" s="57"/>
      <c r="H14" s="57"/>
      <c r="I14" s="57"/>
      <c r="J14" s="57"/>
      <c r="K14" s="57"/>
      <c r="L14" s="57"/>
      <c r="M14" s="57"/>
      <c r="N14" s="57"/>
      <c r="O14" s="57"/>
      <c r="P14" s="57"/>
      <c r="Q14" s="57"/>
      <c r="R14" s="64"/>
      <c r="S14" s="51">
        <f>ข้อมูลรวม!N297</f>
        <v>1</v>
      </c>
    </row>
    <row r="15" spans="1:19" s="78" customFormat="1" ht="17.25" x14ac:dyDescent="0.3">
      <c r="A15" s="266">
        <f>ข้อมูลรวม!D298</f>
        <v>10</v>
      </c>
      <c r="B15" s="83">
        <f>ข้อมูลรวม!E298</f>
        <v>19174</v>
      </c>
      <c r="C15" s="84" t="str">
        <f ca="1">ข้อมูลรวม!I298</f>
        <v>เด็กชายณัฐพนธ์  ตรีใย</v>
      </c>
      <c r="D15" s="85" t="str">
        <f>ข้อมูลรวม!J298</f>
        <v>Mr.Natthaphon  Triyai</v>
      </c>
      <c r="E15" s="267" t="str">
        <f>ข้อมูลรวม!U298</f>
        <v>SP2</v>
      </c>
      <c r="F15" s="57"/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7"/>
      <c r="R15" s="64"/>
      <c r="S15" s="51">
        <f>ข้อมูลรวม!N298</f>
        <v>1</v>
      </c>
    </row>
    <row r="16" spans="1:19" s="78" customFormat="1" ht="17.25" x14ac:dyDescent="0.3">
      <c r="A16" s="266">
        <f>ข้อมูลรวม!D299</f>
        <v>11</v>
      </c>
      <c r="B16" s="83">
        <f>ข้อมูลรวม!E299</f>
        <v>19175</v>
      </c>
      <c r="C16" s="84" t="str">
        <f ca="1">ข้อมูลรวม!I299</f>
        <v>เด็กชายณัฐยศ  บัวสด</v>
      </c>
      <c r="D16" s="85" t="str">
        <f>ข้อมูลรวม!J299</f>
        <v>Mr.Natthayot  Buasot</v>
      </c>
      <c r="E16" s="267" t="str">
        <f>ข้อมูลรวม!U299</f>
        <v>PAP1</v>
      </c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64"/>
      <c r="S16" s="51">
        <f>ข้อมูลรวม!N299</f>
        <v>1</v>
      </c>
    </row>
    <row r="17" spans="1:19" s="50" customFormat="1" ht="17.25" x14ac:dyDescent="0.3">
      <c r="A17" s="266">
        <f>ข้อมูลรวม!D300</f>
        <v>12</v>
      </c>
      <c r="B17" s="83">
        <f>ข้อมูลรวม!E300</f>
        <v>19176</v>
      </c>
      <c r="C17" s="84" t="str">
        <f ca="1">ข้อมูลรวม!I300</f>
        <v>เด็กชายธนกฤต  อินทร์แก้ว</v>
      </c>
      <c r="D17" s="85" t="str">
        <f>ข้อมูลรวม!J300</f>
        <v>Mr.Thanakrit  Inkaeo</v>
      </c>
      <c r="E17" s="267" t="str">
        <f>ข้อมูลรวม!U300</f>
        <v>SMT(S)</v>
      </c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64"/>
      <c r="S17" s="51">
        <f>ข้อมูลรวม!N300</f>
        <v>1</v>
      </c>
    </row>
    <row r="18" spans="1:19" s="50" customFormat="1" ht="17.25" x14ac:dyDescent="0.3">
      <c r="A18" s="266">
        <f>ข้อมูลรวม!D301</f>
        <v>13</v>
      </c>
      <c r="B18" s="83">
        <f>ข้อมูลรวม!E301</f>
        <v>19178</v>
      </c>
      <c r="C18" s="84" t="str">
        <f ca="1">ข้อมูลรวม!I301</f>
        <v>เด็กชายธนทัต  ตะเฆ่ทอง</v>
      </c>
      <c r="D18" s="85" t="str">
        <f>ข้อมูลรวม!J301</f>
        <v>Mr.Thanathat  Takhethong</v>
      </c>
      <c r="E18" s="267" t="str">
        <f>ข้อมูลรวม!U301</f>
        <v>SP1</v>
      </c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64"/>
      <c r="S18" s="51">
        <f>ข้อมูลรวม!N301</f>
        <v>1</v>
      </c>
    </row>
    <row r="19" spans="1:19" s="50" customFormat="1" ht="17.25" x14ac:dyDescent="0.3">
      <c r="A19" s="266">
        <f>ข้อมูลรวม!D302</f>
        <v>14</v>
      </c>
      <c r="B19" s="83">
        <f>ข้อมูลรวม!E302</f>
        <v>19179</v>
      </c>
      <c r="C19" s="84" t="str">
        <f ca="1">ข้อมูลรวม!I302</f>
        <v>เด็กชายธีรภัทร์  เสาวนนท์</v>
      </c>
      <c r="D19" s="85" t="str">
        <f>ข้อมูลรวม!J302</f>
        <v>Mr.Thiraphat  Saowanon</v>
      </c>
      <c r="E19" s="267" t="str">
        <f>ข้อมูลรวม!U302</f>
        <v>PAP1</v>
      </c>
      <c r="F19" s="57"/>
      <c r="G19" s="57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64"/>
      <c r="S19" s="51">
        <f>ข้อมูลรวม!N302</f>
        <v>1</v>
      </c>
    </row>
    <row r="20" spans="1:19" s="50" customFormat="1" ht="17.25" x14ac:dyDescent="0.3">
      <c r="A20" s="266">
        <f>ข้อมูลรวม!D303</f>
        <v>15</v>
      </c>
      <c r="B20" s="83">
        <f>ข้อมูลรวม!E303</f>
        <v>19180</v>
      </c>
      <c r="C20" s="84" t="str">
        <f ca="1">ข้อมูลรวม!I303</f>
        <v>เด็กชายนัฐฐนินทร์  สอนจีน</v>
      </c>
      <c r="D20" s="85" t="str">
        <f>ข้อมูลรวม!J303</f>
        <v>Mr.Natthanin  Sonchin</v>
      </c>
      <c r="E20" s="267" t="str">
        <f>ข้อมูลรวม!U303</f>
        <v>SP2</v>
      </c>
      <c r="F20" s="57"/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64"/>
      <c r="S20" s="51">
        <f>ข้อมูลรวม!N303</f>
        <v>1</v>
      </c>
    </row>
    <row r="21" spans="1:19" s="50" customFormat="1" ht="17.25" x14ac:dyDescent="0.3">
      <c r="A21" s="266">
        <f>ข้อมูลรวม!D304</f>
        <v>16</v>
      </c>
      <c r="B21" s="83">
        <f>ข้อมูลรวม!E304</f>
        <v>19182</v>
      </c>
      <c r="C21" s="84" t="str">
        <f ca="1">ข้อมูลรวม!I304</f>
        <v>เด็กชายพีรพัฒน์  พาหุรัตน์</v>
      </c>
      <c r="D21" s="85" t="str">
        <f>ข้อมูลรวม!J304</f>
        <v>Mr.Phiraphat  Phahurat</v>
      </c>
      <c r="E21" s="267" t="str">
        <f>ข้อมูลรวม!U304</f>
        <v>CP</v>
      </c>
      <c r="F21" s="57"/>
      <c r="G21" s="57"/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64"/>
      <c r="S21" s="51">
        <f>ข้อมูลรวม!N304</f>
        <v>1</v>
      </c>
    </row>
    <row r="22" spans="1:19" s="50" customFormat="1" ht="17.25" x14ac:dyDescent="0.3">
      <c r="A22" s="266">
        <f>ข้อมูลรวม!D305</f>
        <v>17</v>
      </c>
      <c r="B22" s="83">
        <f>ข้อมูลรวม!E305</f>
        <v>19183</v>
      </c>
      <c r="C22" s="84" t="str">
        <f ca="1">ข้อมูลรวม!I305</f>
        <v>เด็กชายภูริดล  ไชยโสภา</v>
      </c>
      <c r="D22" s="85" t="str">
        <f>ข้อมูลรวม!J305</f>
        <v>Mr.Phuridon  Chaisopha</v>
      </c>
      <c r="E22" s="267" t="str">
        <f>ข้อมูลรวม!U305</f>
        <v>SMT(S)</v>
      </c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64"/>
      <c r="S22" s="51">
        <f>ข้อมูลรวม!N305</f>
        <v>1</v>
      </c>
    </row>
    <row r="23" spans="1:19" s="50" customFormat="1" ht="17.25" customHeight="1" x14ac:dyDescent="0.3">
      <c r="A23" s="266">
        <f>ข้อมูลรวม!D306</f>
        <v>18</v>
      </c>
      <c r="B23" s="83">
        <f>ข้อมูลรวม!E306</f>
        <v>19184</v>
      </c>
      <c r="C23" s="84" t="str">
        <f ca="1">ข้อมูลรวม!I306</f>
        <v>เด็กชายยุทธภูมิ  หอมละออ</v>
      </c>
      <c r="D23" s="85" t="str">
        <f>ข้อมูลรวม!J306</f>
        <v>Mr.Yutthaphum  Homla-O</v>
      </c>
      <c r="E23" s="267" t="str">
        <f>ข้อมูลรวม!U306</f>
        <v>PAP2</v>
      </c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64"/>
      <c r="S23" s="51">
        <f>ข้อมูลรวม!N306</f>
        <v>1</v>
      </c>
    </row>
    <row r="24" spans="1:19" s="78" customFormat="1" ht="17.25" customHeight="1" x14ac:dyDescent="0.3">
      <c r="A24" s="266">
        <f>ข้อมูลรวม!D307</f>
        <v>19</v>
      </c>
      <c r="B24" s="83">
        <f>ข้อมูลรวม!E307</f>
        <v>19185</v>
      </c>
      <c r="C24" s="84" t="str">
        <f ca="1">ข้อมูลรวม!I307</f>
        <v>เด็กชายวรเมธ  ไชยพันธ์</v>
      </c>
      <c r="D24" s="85" t="str">
        <f>ข้อมูลรวม!J307</f>
        <v>Mr.Woramet  Chaiphan</v>
      </c>
      <c r="E24" s="267" t="str">
        <f>ข้อมูลรวม!U307</f>
        <v>SP2</v>
      </c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64"/>
      <c r="S24" s="51">
        <f>ข้อมูลรวม!N307</f>
        <v>1</v>
      </c>
    </row>
    <row r="25" spans="1:19" s="50" customFormat="1" ht="17.25" x14ac:dyDescent="0.3">
      <c r="A25" s="266">
        <f>ข้อมูลรวม!D308</f>
        <v>20</v>
      </c>
      <c r="B25" s="83">
        <f>ข้อมูลรวม!E308</f>
        <v>19186</v>
      </c>
      <c r="C25" s="84" t="str">
        <f ca="1">ข้อมูลรวม!I308</f>
        <v>เด็กชายวิรัตน์  บุญฤทธิ์</v>
      </c>
      <c r="D25" s="85" t="str">
        <f>ข้อมูลรวม!J308</f>
        <v>Mr.Wirat  Bunyarit</v>
      </c>
      <c r="E25" s="267" t="str">
        <f>ข้อมูลรวม!U308</f>
        <v>CP</v>
      </c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64"/>
      <c r="S25" s="51">
        <f>ข้อมูลรวม!N308</f>
        <v>1</v>
      </c>
    </row>
    <row r="26" spans="1:19" s="50" customFormat="1" ht="17.25" x14ac:dyDescent="0.3">
      <c r="A26" s="266">
        <f>ข้อมูลรวม!D309</f>
        <v>21</v>
      </c>
      <c r="B26" s="83">
        <f>ข้อมูลรวม!E309</f>
        <v>19188</v>
      </c>
      <c r="C26" s="84" t="str">
        <f ca="1">ข้อมูลรวม!I309</f>
        <v>เด็กชายสุชวนากร  ธระคำหาร</v>
      </c>
      <c r="D26" s="85" t="str">
        <f>ข้อมูลรวม!J309</f>
        <v>Mr.Suchawanakon  Tharakhamhan</v>
      </c>
      <c r="E26" s="267" t="str">
        <f>ข้อมูลรวม!U309</f>
        <v>SP1</v>
      </c>
      <c r="F26" s="57"/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64"/>
      <c r="S26" s="51">
        <f>ข้อมูลรวม!N309</f>
        <v>1</v>
      </c>
    </row>
    <row r="27" spans="1:19" s="50" customFormat="1" ht="17.25" customHeight="1" x14ac:dyDescent="0.3">
      <c r="A27" s="266">
        <f>ข้อมูลรวม!D310</f>
        <v>22</v>
      </c>
      <c r="B27" s="83">
        <f>ข้อมูลรวม!E310</f>
        <v>19189</v>
      </c>
      <c r="C27" s="84" t="str">
        <f ca="1">ข้อมูลรวม!I310</f>
        <v>เด็กชายอินทร์ทัศน์  จันทร์เสวก</v>
      </c>
      <c r="D27" s="85" t="str">
        <f>ข้อมูลรวม!J310</f>
        <v>Mr.Inthat  Chansawek</v>
      </c>
      <c r="E27" s="267" t="str">
        <f>ข้อมูลรวม!U310</f>
        <v>SP2</v>
      </c>
      <c r="F27" s="57"/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64"/>
      <c r="S27" s="51">
        <f>ข้อมูลรวม!N310</f>
        <v>1</v>
      </c>
    </row>
    <row r="28" spans="1:19" s="50" customFormat="1" ht="17.25" customHeight="1" x14ac:dyDescent="0.3">
      <c r="A28" s="266">
        <f>ข้อมูลรวม!D311</f>
        <v>23</v>
      </c>
      <c r="B28" s="83">
        <f>ข้อมูลรวม!E311</f>
        <v>19723</v>
      </c>
      <c r="C28" s="298" t="str">
        <f>ข้อมูลรวม!I311</f>
        <v>เด็กชายณัฐสิทธิ์  จามอญวรรณ</v>
      </c>
      <c r="D28" s="85" t="str">
        <f>ข้อมูลรวม!J311</f>
        <v>Mr.Nuttasit  Jamonvan</v>
      </c>
      <c r="E28" s="300" t="str">
        <f>ข้อมูลรวม!U311</f>
        <v>SP1</v>
      </c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64"/>
      <c r="S28" s="51">
        <f>ข้อมูลรวม!N311</f>
        <v>1</v>
      </c>
    </row>
    <row r="29" spans="1:19" s="50" customFormat="1" ht="17.25" x14ac:dyDescent="0.3">
      <c r="A29" s="266">
        <f>ข้อมูลรวม!D312</f>
        <v>24</v>
      </c>
      <c r="B29" s="83">
        <f>ข้อมูลรวม!E312</f>
        <v>19190</v>
      </c>
      <c r="C29" s="84" t="str">
        <f ca="1">ข้อมูลรวม!I312</f>
        <v>เด็กหญิงกนกพรรณ  นามแก้ว</v>
      </c>
      <c r="D29" s="85" t="str">
        <f>ข้อมูลรวม!J312</f>
        <v>Ms.Kanokphan  Namkaeo</v>
      </c>
      <c r="E29" s="267" t="str">
        <f>ข้อมูลรวม!U312</f>
        <v>SMT(S)</v>
      </c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64"/>
      <c r="S29" s="51">
        <f>ข้อมูลรวม!N312</f>
        <v>2</v>
      </c>
    </row>
    <row r="30" spans="1:19" s="50" customFormat="1" ht="17.25" x14ac:dyDescent="0.3">
      <c r="A30" s="266">
        <f>ข้อมูลรวม!D313</f>
        <v>25</v>
      </c>
      <c r="B30" s="83">
        <f>ข้อมูลรวม!E313</f>
        <v>19191</v>
      </c>
      <c r="C30" s="84" t="str">
        <f ca="1">ข้อมูลรวม!I313</f>
        <v>เด็กหญิงเกวรินทร์  มาทา</v>
      </c>
      <c r="D30" s="85" t="str">
        <f>ข้อมูลรวม!J313</f>
        <v>Ms.Kewarin  Matha</v>
      </c>
      <c r="E30" s="267" t="str">
        <f>ข้อมูลรวม!U313</f>
        <v>CP</v>
      </c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64"/>
      <c r="S30" s="51">
        <f>ข้อมูลรวม!N313</f>
        <v>2</v>
      </c>
    </row>
    <row r="31" spans="1:19" s="50" customFormat="1" ht="17.25" x14ac:dyDescent="0.3">
      <c r="A31" s="266">
        <f>ข้อมูลรวม!D314</f>
        <v>26</v>
      </c>
      <c r="B31" s="83">
        <f>ข้อมูลรวม!E314</f>
        <v>19192</v>
      </c>
      <c r="C31" s="84" t="str">
        <f ca="1">ข้อมูลรวม!I314</f>
        <v>เด็กหญิงเกศริน  คล่ำเงิน</v>
      </c>
      <c r="D31" s="85" t="str">
        <f>ข้อมูลรวม!J314</f>
        <v>Ms.Ketrin  Khlamngoen</v>
      </c>
      <c r="E31" s="267" t="str">
        <f>ข้อมูลรวม!U314</f>
        <v>PAP1</v>
      </c>
      <c r="F31" s="57"/>
      <c r="G31" s="57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64"/>
      <c r="S31" s="51">
        <f>ข้อมูลรวม!N314</f>
        <v>2</v>
      </c>
    </row>
    <row r="32" spans="1:19" s="50" customFormat="1" ht="17.25" x14ac:dyDescent="0.3">
      <c r="A32" s="266">
        <f>ข้อมูลรวม!D315</f>
        <v>27</v>
      </c>
      <c r="B32" s="83">
        <f>ข้อมูลรวม!E315</f>
        <v>19193</v>
      </c>
      <c r="C32" s="84" t="str">
        <f ca="1">ข้อมูลรวม!I315</f>
        <v>เด็กหญิงจิรัชญา  มุสิกะชาติ</v>
      </c>
      <c r="D32" s="85" t="str">
        <f>ข้อมูลรวม!J315</f>
        <v>Ms.Chiratchaya  Musikachat</v>
      </c>
      <c r="E32" s="267" t="str">
        <f>ข้อมูลรวม!U315</f>
        <v>SP4</v>
      </c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64"/>
      <c r="S32" s="51">
        <f>ข้อมูลรวม!N315</f>
        <v>2</v>
      </c>
    </row>
    <row r="33" spans="1:19" s="50" customFormat="1" ht="17.25" x14ac:dyDescent="0.3">
      <c r="A33" s="266">
        <f>ข้อมูลรวม!D316</f>
        <v>28</v>
      </c>
      <c r="B33" s="83">
        <f>ข้อมูลรวม!E316</f>
        <v>19194</v>
      </c>
      <c r="C33" s="84" t="str">
        <f ca="1">ข้อมูลรวม!I316</f>
        <v>เด็กหญิงจุฑาลักษณ์  ใจบุญลือ</v>
      </c>
      <c r="D33" s="85" t="str">
        <f>ข้อมูลรวม!J316</f>
        <v>Ms.Chuthalak  Chaibunlue</v>
      </c>
      <c r="E33" s="267" t="str">
        <f>ข้อมูลรวม!U316</f>
        <v>CP</v>
      </c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64"/>
      <c r="S33" s="51">
        <f>ข้อมูลรวม!N316</f>
        <v>2</v>
      </c>
    </row>
    <row r="34" spans="1:19" s="50" customFormat="1" ht="17.25" x14ac:dyDescent="0.3">
      <c r="A34" s="266">
        <f>ข้อมูลรวม!D317</f>
        <v>29</v>
      </c>
      <c r="B34" s="83">
        <f>ข้อมูลรวม!E317</f>
        <v>19195</v>
      </c>
      <c r="C34" s="84" t="str">
        <f ca="1">ข้อมูลรวม!I317</f>
        <v>เด็กหญิงนันท์ธวัล  เฉียดแหลม</v>
      </c>
      <c r="D34" s="85" t="str">
        <f>ข้อมูลรวม!J317</f>
        <v>Ms.Nanwan  Chiatlaem</v>
      </c>
      <c r="E34" s="267" t="str">
        <f>ข้อมูลรวม!U317</f>
        <v>SP4</v>
      </c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64"/>
      <c r="S34" s="51">
        <f>ข้อมูลรวม!N317</f>
        <v>2</v>
      </c>
    </row>
    <row r="35" spans="1:19" s="50" customFormat="1" ht="17.25" x14ac:dyDescent="0.3">
      <c r="A35" s="266">
        <f>ข้อมูลรวม!D318</f>
        <v>30</v>
      </c>
      <c r="B35" s="83">
        <f>ข้อมูลรวม!E318</f>
        <v>19196</v>
      </c>
      <c r="C35" s="84" t="str">
        <f ca="1">ข้อมูลรวม!I318</f>
        <v>เด็กหญิงนิภาพร  ภู่สงค์</v>
      </c>
      <c r="D35" s="85" t="str">
        <f>ข้อมูลรวม!J318</f>
        <v>Ms.Niphaphon  Phusong</v>
      </c>
      <c r="E35" s="267" t="str">
        <f>ข้อมูลรวม!U318</f>
        <v>CP</v>
      </c>
      <c r="F35" s="57"/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64"/>
      <c r="S35" s="51">
        <f>ข้อมูลรวม!N318</f>
        <v>2</v>
      </c>
    </row>
    <row r="36" spans="1:19" s="50" customFormat="1" ht="17.25" x14ac:dyDescent="0.3">
      <c r="A36" s="266">
        <f>ข้อมูลรวม!D319</f>
        <v>31</v>
      </c>
      <c r="B36" s="83">
        <f>ข้อมูลรวม!E319</f>
        <v>19197</v>
      </c>
      <c r="C36" s="84" t="str">
        <f ca="1">ข้อมูลรวม!I319</f>
        <v>เด็กหญิงเนตรกมล  เสือปาน</v>
      </c>
      <c r="D36" s="85" t="str">
        <f>ข้อมูลรวม!J319</f>
        <v>Ms.Netkamon  Sueapan</v>
      </c>
      <c r="E36" s="267" t="str">
        <f>ข้อมูลรวม!U319</f>
        <v>SMT(T)</v>
      </c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64"/>
      <c r="S36" s="51">
        <f>ข้อมูลรวม!N319</f>
        <v>2</v>
      </c>
    </row>
    <row r="37" spans="1:19" s="78" customFormat="1" ht="17.25" x14ac:dyDescent="0.3">
      <c r="A37" s="266">
        <f>ข้อมูลรวม!D320</f>
        <v>32</v>
      </c>
      <c r="B37" s="83">
        <f>ข้อมูลรวม!E320</f>
        <v>19198</v>
      </c>
      <c r="C37" s="84" t="str">
        <f ca="1">ข้อมูลรวม!I320</f>
        <v>เด็กหญิงปิยะวัน  สุขชูศรี</v>
      </c>
      <c r="D37" s="85" t="str">
        <f>ข้อมูลรวม!J320</f>
        <v>Ms.Piyawan  Sukchusi</v>
      </c>
      <c r="E37" s="267" t="str">
        <f>ข้อมูลรวม!U320</f>
        <v>PAP1</v>
      </c>
      <c r="F37" s="57"/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64"/>
      <c r="S37" s="51">
        <f>ข้อมูลรวม!N320</f>
        <v>2</v>
      </c>
    </row>
    <row r="38" spans="1:19" s="50" customFormat="1" ht="17.25" x14ac:dyDescent="0.3">
      <c r="A38" s="266">
        <f>ข้อมูลรวม!D321</f>
        <v>33</v>
      </c>
      <c r="B38" s="83">
        <f>ข้อมูลรวม!E321</f>
        <v>19199</v>
      </c>
      <c r="C38" s="84" t="str">
        <f ca="1">ข้อมูลรวม!I321</f>
        <v>เด็กหญิงปุณยนุช  สุวรรณบาง</v>
      </c>
      <c r="D38" s="85" t="str">
        <f>ข้อมูลรวม!J321</f>
        <v>Ms.Punyanut  Suwanbang</v>
      </c>
      <c r="E38" s="267" t="str">
        <f>ข้อมูลรวม!U321</f>
        <v>SMT(S)</v>
      </c>
      <c r="F38" s="57"/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64"/>
      <c r="S38" s="51">
        <f>ข้อมูลรวม!N321</f>
        <v>2</v>
      </c>
    </row>
    <row r="39" spans="1:19" s="50" customFormat="1" ht="17.25" x14ac:dyDescent="0.3">
      <c r="A39" s="266">
        <f>ข้อมูลรวม!D322</f>
        <v>34</v>
      </c>
      <c r="B39" s="83">
        <f>ข้อมูลรวม!E322</f>
        <v>19200</v>
      </c>
      <c r="C39" s="84" t="str">
        <f ca="1">ข้อมูลรวม!I322</f>
        <v>เด็กหญิงเพ็ญพิสุทธิ์  ยังมี</v>
      </c>
      <c r="D39" s="85" t="str">
        <f>ข้อมูลรวม!J322</f>
        <v>Ms.Phenphisut  Yangmi</v>
      </c>
      <c r="E39" s="267" t="str">
        <f>ข้อมูลรวม!U322</f>
        <v>SMT(S)</v>
      </c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64"/>
      <c r="S39" s="51">
        <f>ข้อมูลรวม!N322</f>
        <v>2</v>
      </c>
    </row>
    <row r="40" spans="1:19" s="78" customFormat="1" ht="17.25" x14ac:dyDescent="0.3">
      <c r="A40" s="266">
        <f>ข้อมูลรวม!D323</f>
        <v>35</v>
      </c>
      <c r="B40" s="83">
        <f>ข้อมูลรวม!E323</f>
        <v>19201</v>
      </c>
      <c r="C40" s="84" t="str">
        <f ca="1">ข้อมูลรวม!I323</f>
        <v>เด็กหญิงยมนศิฎาย์  ภูมิสัตย์</v>
      </c>
      <c r="D40" s="85" t="str">
        <f>ข้อมูลรวม!J323</f>
        <v>Ms.Yamonsida  Phumsat</v>
      </c>
      <c r="E40" s="267" t="str">
        <f>ข้อมูลรวม!U323</f>
        <v>SMT(S)</v>
      </c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64"/>
      <c r="S40" s="51">
        <f>ข้อมูลรวม!N323</f>
        <v>2</v>
      </c>
    </row>
    <row r="41" spans="1:19" s="50" customFormat="1" ht="17.25" x14ac:dyDescent="0.3">
      <c r="A41" s="266">
        <f>ข้อมูลรวม!D324</f>
        <v>36</v>
      </c>
      <c r="B41" s="83">
        <f>ข้อมูลรวม!E324</f>
        <v>19202</v>
      </c>
      <c r="C41" s="84" t="str">
        <f ca="1">ข้อมูลรวม!I324</f>
        <v>เด็กหญิงร้อมดาว  เกษมณี</v>
      </c>
      <c r="D41" s="85" t="str">
        <f>ข้อมูลรวม!J324</f>
        <v>Ms.Romdao  Kasemni</v>
      </c>
      <c r="E41" s="267" t="str">
        <f>ข้อมูลรวม!U324</f>
        <v>SP4</v>
      </c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64"/>
      <c r="S41" s="51">
        <f>ข้อมูลรวม!N324</f>
        <v>2</v>
      </c>
    </row>
    <row r="42" spans="1:19" s="50" customFormat="1" ht="17.25" x14ac:dyDescent="0.3">
      <c r="A42" s="266">
        <f>ข้อมูลรวม!D325</f>
        <v>37</v>
      </c>
      <c r="B42" s="83">
        <f>ข้อมูลรวม!E325</f>
        <v>19203</v>
      </c>
      <c r="C42" s="84" t="str">
        <f ca="1">ข้อมูลรวม!I325</f>
        <v>เด็กหญิงรัตชนก  ด้วงแสง</v>
      </c>
      <c r="D42" s="85" t="str">
        <f>ข้อมูลรวม!J325</f>
        <v>Ms.Rattachanok  Duangsaeng</v>
      </c>
      <c r="E42" s="267" t="str">
        <f>ข้อมูลรวม!U325</f>
        <v>PAP1</v>
      </c>
      <c r="F42" s="57"/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64"/>
      <c r="S42" s="51">
        <f>ข้อมูลรวม!N325</f>
        <v>2</v>
      </c>
    </row>
    <row r="43" spans="1:19" s="50" customFormat="1" ht="17.25" x14ac:dyDescent="0.3">
      <c r="A43" s="266">
        <f>ข้อมูลรวม!D326</f>
        <v>38</v>
      </c>
      <c r="B43" s="83">
        <f>ข้อมูลรวม!E326</f>
        <v>19204</v>
      </c>
      <c r="C43" s="84" t="str">
        <f ca="1">ข้อมูลรวม!I326</f>
        <v>นางสาววรรณภา  เเสงอัคคี</v>
      </c>
      <c r="D43" s="85" t="str">
        <f>ข้อมูลรวม!J326</f>
        <v>Ms.Wanpha  Sangakkhi</v>
      </c>
      <c r="E43" s="267" t="str">
        <f>ข้อมูลรวม!U326</f>
        <v>PAP1</v>
      </c>
      <c r="F43" s="57"/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64"/>
      <c r="S43" s="51">
        <f>ข้อมูลรวม!N326</f>
        <v>2</v>
      </c>
    </row>
    <row r="44" spans="1:19" s="50" customFormat="1" ht="17.25" x14ac:dyDescent="0.3">
      <c r="A44" s="266">
        <f>ข้อมูลรวม!D327</f>
        <v>39</v>
      </c>
      <c r="B44" s="83">
        <f>ข้อมูลรวม!E327</f>
        <v>19205</v>
      </c>
      <c r="C44" s="84" t="str">
        <f ca="1">ข้อมูลรวม!I327</f>
        <v>เด็กหญิงศุภนิดา  ทองคำ</v>
      </c>
      <c r="D44" s="85" t="str">
        <f>ข้อมูลรวม!J327</f>
        <v>Ms.Supphanida  Thongkham</v>
      </c>
      <c r="E44" s="267" t="str">
        <f>ข้อมูลรวม!U327</f>
        <v>CP</v>
      </c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64"/>
      <c r="S44" s="51">
        <f>ข้อมูลรวม!N327</f>
        <v>2</v>
      </c>
    </row>
    <row r="45" spans="1:19" s="50" customFormat="1" ht="18" thickBot="1" x14ac:dyDescent="0.35">
      <c r="A45" s="87">
        <f>ข้อมูลรวม!D328</f>
        <v>40</v>
      </c>
      <c r="B45" s="88">
        <f>ข้อมูลรวม!E328</f>
        <v>19728</v>
      </c>
      <c r="C45" s="89" t="str">
        <f ca="1">ข้อมูลรวม!I328</f>
        <v>เด็กชายอชิตพล  อินทรวิเชียร</v>
      </c>
      <c r="D45" s="90" t="str">
        <f>ข้อมูลรวม!J328</f>
        <v>Mr.Achitphon  Intharawichian</v>
      </c>
      <c r="E45" s="98" t="str">
        <f>ข้อมูลรวม!U328</f>
        <v>SP1</v>
      </c>
      <c r="F45" s="91"/>
      <c r="G45" s="91"/>
      <c r="H45" s="91"/>
      <c r="I45" s="91"/>
      <c r="J45" s="91"/>
      <c r="K45" s="91"/>
      <c r="L45" s="91"/>
      <c r="M45" s="91"/>
      <c r="N45" s="91"/>
      <c r="O45" s="91"/>
      <c r="P45" s="91"/>
      <c r="Q45" s="91"/>
      <c r="R45" s="92"/>
      <c r="S45" s="51">
        <f>ข้อมูลรวม!N328</f>
        <v>1</v>
      </c>
    </row>
    <row r="46" spans="1:19" s="41" customFormat="1" ht="18.75" customHeight="1" x14ac:dyDescent="0.25">
      <c r="B46" s="289" t="s">
        <v>5225</v>
      </c>
      <c r="C46" s="41" t="s">
        <v>6404</v>
      </c>
      <c r="E46" s="296" t="s">
        <v>5237</v>
      </c>
      <c r="F46" s="297" t="s">
        <v>6406</v>
      </c>
    </row>
    <row r="47" spans="1:19" s="41" customFormat="1" ht="18.75" customHeight="1" x14ac:dyDescent="0.25">
      <c r="B47" s="289" t="s">
        <v>5226</v>
      </c>
      <c r="C47" s="41" t="s">
        <v>6405</v>
      </c>
      <c r="E47" s="296" t="s">
        <v>5239</v>
      </c>
      <c r="F47" s="297" t="s">
        <v>6407</v>
      </c>
    </row>
    <row r="48" spans="1:19" s="41" customFormat="1" ht="18.75" customHeight="1" x14ac:dyDescent="0.25">
      <c r="B48" s="294" t="s">
        <v>5228</v>
      </c>
      <c r="C48" s="292" t="s">
        <v>6500</v>
      </c>
      <c r="E48" s="289" t="s">
        <v>5240</v>
      </c>
      <c r="F48" s="292" t="s">
        <v>6498</v>
      </c>
    </row>
    <row r="49" spans="2:6" s="41" customFormat="1" ht="18.75" customHeight="1" x14ac:dyDescent="0.25">
      <c r="B49" s="291" t="s">
        <v>5227</v>
      </c>
      <c r="C49" s="292" t="s">
        <v>6409</v>
      </c>
      <c r="E49" s="289" t="s">
        <v>5241</v>
      </c>
      <c r="F49" s="292" t="s">
        <v>4521</v>
      </c>
    </row>
    <row r="50" spans="2:6" ht="18.75" customHeight="1" x14ac:dyDescent="0.3">
      <c r="E50" s="289" t="s">
        <v>5243</v>
      </c>
      <c r="F50" s="292" t="s">
        <v>6506</v>
      </c>
    </row>
  </sheetData>
  <mergeCells count="9">
    <mergeCell ref="A1:R1"/>
    <mergeCell ref="A2:R2"/>
    <mergeCell ref="A3:R3"/>
    <mergeCell ref="A4:A5"/>
    <mergeCell ref="B4:B5"/>
    <mergeCell ref="C4:C5"/>
    <mergeCell ref="D4:D5"/>
    <mergeCell ref="E4:E5"/>
    <mergeCell ref="F4:R4"/>
  </mergeCells>
  <pageMargins left="0.4" right="0.23622047244094491" top="0" bottom="0" header="0" footer="0"/>
  <pageSetup paperSize="9" scale="94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  <pageSetUpPr fitToPage="1"/>
  </sheetPr>
  <dimension ref="A1:S47"/>
  <sheetViews>
    <sheetView topLeftCell="A16" zoomScaleNormal="100" workbookViewId="0">
      <selection activeCell="E4" sqref="E4:E5"/>
    </sheetView>
  </sheetViews>
  <sheetFormatPr defaultColWidth="0" defaultRowHeight="18.75" customHeight="1" x14ac:dyDescent="0.3"/>
  <cols>
    <col min="1" max="1" width="2.75" style="40" bestFit="1" customWidth="1"/>
    <col min="2" max="2" width="9" style="40" customWidth="1"/>
    <col min="3" max="4" width="21.25" style="40" customWidth="1"/>
    <col min="5" max="5" width="3.625" style="96" bestFit="1" customWidth="1"/>
    <col min="6" max="14" width="3.125" style="40" customWidth="1"/>
    <col min="15" max="15" width="3.125" style="40" hidden="1" customWidth="1"/>
    <col min="16" max="18" width="3.125" style="40" customWidth="1"/>
    <col min="19" max="19" width="1.875" style="40" bestFit="1" customWidth="1"/>
    <col min="20" max="16384" width="0" style="40" hidden="1"/>
  </cols>
  <sheetData>
    <row r="1" spans="1:19" ht="18.75" customHeight="1" x14ac:dyDescent="0.3">
      <c r="A1" s="339" t="s">
        <v>351</v>
      </c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53"/>
    </row>
    <row r="2" spans="1:19" ht="16.5" customHeight="1" x14ac:dyDescent="0.3">
      <c r="A2" s="339" t="s">
        <v>5275</v>
      </c>
      <c r="B2" s="339"/>
      <c r="C2" s="339"/>
      <c r="D2" s="339"/>
      <c r="E2" s="339"/>
      <c r="F2" s="339"/>
      <c r="G2" s="339"/>
      <c r="H2" s="339"/>
      <c r="I2" s="339"/>
      <c r="J2" s="339"/>
      <c r="K2" s="339"/>
      <c r="L2" s="339"/>
      <c r="M2" s="339"/>
      <c r="N2" s="339"/>
      <c r="O2" s="339"/>
      <c r="P2" s="339"/>
      <c r="Q2" s="339"/>
      <c r="R2" s="339"/>
      <c r="S2" s="53"/>
    </row>
    <row r="3" spans="1:19" ht="19.5" thickBot="1" x14ac:dyDescent="0.35">
      <c r="A3" s="352" t="s">
        <v>5863</v>
      </c>
      <c r="B3" s="350"/>
      <c r="C3" s="350"/>
      <c r="D3" s="350"/>
      <c r="E3" s="350"/>
      <c r="F3" s="350"/>
      <c r="G3" s="350"/>
      <c r="H3" s="350"/>
      <c r="I3" s="350"/>
      <c r="J3" s="350"/>
      <c r="K3" s="350"/>
      <c r="L3" s="350"/>
      <c r="M3" s="350"/>
      <c r="N3" s="350"/>
      <c r="O3" s="350"/>
      <c r="P3" s="350"/>
      <c r="Q3" s="350"/>
      <c r="R3" s="350"/>
      <c r="S3" s="53"/>
    </row>
    <row r="4" spans="1:19" s="41" customFormat="1" ht="15.75" x14ac:dyDescent="0.25">
      <c r="A4" s="342" t="s">
        <v>352</v>
      </c>
      <c r="B4" s="344" t="s">
        <v>353</v>
      </c>
      <c r="C4" s="346" t="s">
        <v>341</v>
      </c>
      <c r="D4" s="346" t="s">
        <v>354</v>
      </c>
      <c r="E4" s="346" t="s">
        <v>5224</v>
      </c>
      <c r="F4" s="348"/>
      <c r="G4" s="348"/>
      <c r="H4" s="348"/>
      <c r="I4" s="348"/>
      <c r="J4" s="348"/>
      <c r="K4" s="348"/>
      <c r="L4" s="348"/>
      <c r="M4" s="348"/>
      <c r="N4" s="348"/>
      <c r="O4" s="348"/>
      <c r="P4" s="348"/>
      <c r="Q4" s="348"/>
      <c r="R4" s="349"/>
      <c r="S4" s="43"/>
    </row>
    <row r="5" spans="1:19" s="41" customFormat="1" ht="15.75" x14ac:dyDescent="0.25">
      <c r="A5" s="343"/>
      <c r="B5" s="345"/>
      <c r="C5" s="347"/>
      <c r="D5" s="347"/>
      <c r="E5" s="347"/>
      <c r="F5" s="188"/>
      <c r="G5" s="188"/>
      <c r="H5" s="188"/>
      <c r="I5" s="188"/>
      <c r="J5" s="188"/>
      <c r="K5" s="188"/>
      <c r="L5" s="188"/>
      <c r="M5" s="188"/>
      <c r="N5" s="188"/>
      <c r="O5" s="188"/>
      <c r="P5" s="188"/>
      <c r="Q5" s="188"/>
      <c r="R5" s="189"/>
      <c r="S5" s="43"/>
    </row>
    <row r="6" spans="1:19" s="50" customFormat="1" ht="17.25" customHeight="1" x14ac:dyDescent="0.3">
      <c r="A6" s="266">
        <f>ข้อมูลรวม!D329</f>
        <v>1</v>
      </c>
      <c r="B6" s="83">
        <f>ข้อมูลรวม!E329</f>
        <v>18779</v>
      </c>
      <c r="C6" s="84" t="str">
        <f ca="1">ข้อมูลรวม!I329</f>
        <v>เด็กชายจิระภัทร  ดวงแสงเหล็ก</v>
      </c>
      <c r="D6" s="85" t="str">
        <f>ข้อมูลรวม!J329</f>
        <v>Mr.Chiraphat  Duangsaenglek</v>
      </c>
      <c r="E6" s="267" t="str">
        <f>ข้อมูลรวม!U329</f>
        <v>ทั่วไป</v>
      </c>
      <c r="F6" s="57"/>
      <c r="G6" s="57"/>
      <c r="H6" s="57"/>
      <c r="I6" s="57"/>
      <c r="J6" s="57"/>
      <c r="K6" s="57"/>
      <c r="L6" s="57"/>
      <c r="M6" s="57"/>
      <c r="N6" s="57"/>
      <c r="O6" s="57"/>
      <c r="P6" s="57"/>
      <c r="Q6" s="57"/>
      <c r="R6" s="64"/>
      <c r="S6" s="51">
        <f>ข้อมูลรวม!N329</f>
        <v>1</v>
      </c>
    </row>
    <row r="7" spans="1:19" s="50" customFormat="1" ht="17.25" x14ac:dyDescent="0.3">
      <c r="A7" s="266">
        <f>ข้อมูลรวม!D330</f>
        <v>2</v>
      </c>
      <c r="B7" s="83">
        <f>ข้อมูลรวม!E330</f>
        <v>18783</v>
      </c>
      <c r="C7" s="84" t="str">
        <f ca="1">ข้อมูลรวม!I330</f>
        <v>นายธนกฤติ  หอมรื่น</v>
      </c>
      <c r="D7" s="85" t="str">
        <f>ข้อมูลรวม!J330</f>
        <v>Mr.Thanakrit  Homruen</v>
      </c>
      <c r="E7" s="267" t="str">
        <f>ข้อมูลรวม!U330</f>
        <v>ทั่วไป</v>
      </c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64"/>
      <c r="S7" s="51">
        <f>ข้อมูลรวม!N330</f>
        <v>1</v>
      </c>
    </row>
    <row r="8" spans="1:19" s="50" customFormat="1" ht="17.25" x14ac:dyDescent="0.3">
      <c r="A8" s="266">
        <f>ข้อมูลรวม!D331</f>
        <v>3</v>
      </c>
      <c r="B8" s="83">
        <f>ข้อมูลรวม!E331</f>
        <v>18784</v>
      </c>
      <c r="C8" s="84" t="str">
        <f ca="1">ข้อมูลรวม!I331</f>
        <v>เด็กชายนภัสพงษ์  เผือกกล่อม</v>
      </c>
      <c r="D8" s="85" t="str">
        <f>ข้อมูลรวม!J331</f>
        <v>Mr.Naphatphong  Phueakklom</v>
      </c>
      <c r="E8" s="267" t="str">
        <f>ข้อมูลรวม!U331</f>
        <v>ทั่วไป</v>
      </c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64"/>
      <c r="S8" s="51">
        <f>ข้อมูลรวม!N331</f>
        <v>1</v>
      </c>
    </row>
    <row r="9" spans="1:19" s="50" customFormat="1" ht="17.25" x14ac:dyDescent="0.3">
      <c r="A9" s="266">
        <f>ข้อมูลรวม!D332</f>
        <v>4</v>
      </c>
      <c r="B9" s="83">
        <f>ข้อมูลรวม!E332</f>
        <v>18785</v>
      </c>
      <c r="C9" s="84" t="str">
        <f ca="1">ข้อมูลรวม!I332</f>
        <v>เด็กชายนรินทร์ศักดิ์  โสระดา</v>
      </c>
      <c r="D9" s="85" t="str">
        <f>ข้อมูลรวม!J332</f>
        <v>Mr.Narinsak  Sorada</v>
      </c>
      <c r="E9" s="267" t="str">
        <f>ข้อมูลรวม!U332</f>
        <v>ทั่วไป</v>
      </c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64"/>
      <c r="S9" s="51">
        <f>ข้อมูลรวม!N332</f>
        <v>1</v>
      </c>
    </row>
    <row r="10" spans="1:19" s="50" customFormat="1" ht="17.25" x14ac:dyDescent="0.3">
      <c r="A10" s="266">
        <f>ข้อมูลรวม!D333</f>
        <v>5</v>
      </c>
      <c r="B10" s="83">
        <f>ข้อมูลรวม!E333</f>
        <v>18786</v>
      </c>
      <c r="C10" s="84" t="str">
        <f ca="1">ข้อมูลรวม!I333</f>
        <v>เด็กชายบวร  ห่วงสุวรรณ์</v>
      </c>
      <c r="D10" s="85" t="str">
        <f>ข้อมูลรวม!J333</f>
        <v>Mr.Bawon  Huangsuwan</v>
      </c>
      <c r="E10" s="267" t="str">
        <f>ข้อมูลรวม!U333</f>
        <v>ทั่วไป</v>
      </c>
      <c r="F10" s="57"/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7"/>
      <c r="R10" s="64"/>
      <c r="S10" s="51">
        <f>ข้อมูลรวม!N333</f>
        <v>1</v>
      </c>
    </row>
    <row r="11" spans="1:19" s="50" customFormat="1" ht="17.25" x14ac:dyDescent="0.3">
      <c r="A11" s="266">
        <f>ข้อมูลรวม!D334</f>
        <v>6</v>
      </c>
      <c r="B11" s="83">
        <f>ข้อมูลรวม!E334</f>
        <v>18787</v>
      </c>
      <c r="C11" s="84" t="str">
        <f ca="1">ข้อมูลรวม!I334</f>
        <v>เด็กชายปริญญา  รอดกุล</v>
      </c>
      <c r="D11" s="85" t="str">
        <f>ข้อมูลรวม!J334</f>
        <v>Mr.Parinya  Rotkun</v>
      </c>
      <c r="E11" s="267" t="str">
        <f>ข้อมูลรวม!U334</f>
        <v>ทั่วไป</v>
      </c>
      <c r="F11" s="57"/>
      <c r="G11" s="57"/>
      <c r="H11" s="57"/>
      <c r="I11" s="57"/>
      <c r="J11" s="57"/>
      <c r="K11" s="57"/>
      <c r="L11" s="57"/>
      <c r="M11" s="57"/>
      <c r="N11" s="57"/>
      <c r="O11" s="57"/>
      <c r="P11" s="57"/>
      <c r="Q11" s="57"/>
      <c r="R11" s="64"/>
      <c r="S11" s="51">
        <f>ข้อมูลรวม!N334</f>
        <v>1</v>
      </c>
    </row>
    <row r="12" spans="1:19" s="50" customFormat="1" ht="17.25" x14ac:dyDescent="0.3">
      <c r="A12" s="266">
        <f>ข้อมูลรวม!D335</f>
        <v>7</v>
      </c>
      <c r="B12" s="83">
        <f>ข้อมูลรวม!E335</f>
        <v>18788</v>
      </c>
      <c r="C12" s="84" t="str">
        <f ca="1">ข้อมูลรวม!I335</f>
        <v>เด็กชายปิยบุตร  สิงห์ทอง</v>
      </c>
      <c r="D12" s="85" t="str">
        <f>ข้อมูลรวม!J335</f>
        <v>Mr.Piyabut  Singthong</v>
      </c>
      <c r="E12" s="267" t="str">
        <f>ข้อมูลรวม!U335</f>
        <v>ทั่วไป</v>
      </c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64"/>
      <c r="S12" s="51">
        <f>ข้อมูลรวม!N335</f>
        <v>1</v>
      </c>
    </row>
    <row r="13" spans="1:19" s="50" customFormat="1" ht="17.25" x14ac:dyDescent="0.3">
      <c r="A13" s="266">
        <f>ข้อมูลรวม!D336</f>
        <v>8</v>
      </c>
      <c r="B13" s="83">
        <f>ข้อมูลรวม!E336</f>
        <v>18789</v>
      </c>
      <c r="C13" s="84" t="str">
        <f ca="1">ข้อมูลรวม!I336</f>
        <v>นายมกรา  กึม</v>
      </c>
      <c r="D13" s="85" t="str">
        <f>ข้อมูลรวม!J336</f>
        <v>Mr.Mokkara  Kuem</v>
      </c>
      <c r="E13" s="267" t="str">
        <f>ข้อมูลรวม!U336</f>
        <v>ทั่วไป</v>
      </c>
      <c r="F13" s="57"/>
      <c r="G13" s="57"/>
      <c r="H13" s="57"/>
      <c r="I13" s="57"/>
      <c r="J13" s="57"/>
      <c r="K13" s="57"/>
      <c r="L13" s="57"/>
      <c r="M13" s="57"/>
      <c r="N13" s="57"/>
      <c r="O13" s="57"/>
      <c r="P13" s="57"/>
      <c r="Q13" s="57"/>
      <c r="R13" s="64"/>
      <c r="S13" s="51">
        <f>ข้อมูลรวม!N336</f>
        <v>1</v>
      </c>
    </row>
    <row r="14" spans="1:19" s="50" customFormat="1" ht="17.25" x14ac:dyDescent="0.3">
      <c r="A14" s="266">
        <f>ข้อมูลรวม!D337</f>
        <v>9</v>
      </c>
      <c r="B14" s="83">
        <f>ข้อมูลรวม!E337</f>
        <v>18790</v>
      </c>
      <c r="C14" s="84" t="str">
        <f ca="1">ข้อมูลรวม!I337</f>
        <v>นายวรมย์  นพเก้า</v>
      </c>
      <c r="D14" s="85" t="str">
        <f>ข้อมูลรวม!J337</f>
        <v>Mr.Warom  Nopphakao</v>
      </c>
      <c r="E14" s="267" t="str">
        <f>ข้อมูลรวม!U337</f>
        <v>ทั่วไป</v>
      </c>
      <c r="F14" s="57"/>
      <c r="G14" s="57"/>
      <c r="H14" s="57"/>
      <c r="I14" s="57"/>
      <c r="J14" s="57"/>
      <c r="K14" s="57"/>
      <c r="L14" s="57"/>
      <c r="M14" s="57"/>
      <c r="N14" s="57"/>
      <c r="O14" s="57"/>
      <c r="P14" s="57"/>
      <c r="Q14" s="57"/>
      <c r="R14" s="64"/>
      <c r="S14" s="51">
        <f>ข้อมูลรวม!N337</f>
        <v>1</v>
      </c>
    </row>
    <row r="15" spans="1:19" s="50" customFormat="1" ht="17.25" x14ac:dyDescent="0.3">
      <c r="A15" s="266">
        <f>ข้อมูลรวม!D338</f>
        <v>10</v>
      </c>
      <c r="B15" s="83">
        <f>ข้อมูลรวม!E338</f>
        <v>18792</v>
      </c>
      <c r="C15" s="84" t="str">
        <f ca="1">ข้อมูลรวม!I338</f>
        <v>เด็กชายศิวัช  ธรรมศิริ</v>
      </c>
      <c r="D15" s="85" t="str">
        <f>ข้อมูลรวม!J338</f>
        <v>Mr.Siwatcha  Thammasiri</v>
      </c>
      <c r="E15" s="267" t="str">
        <f>ข้อมูลรวม!U338</f>
        <v>ทั่วไป</v>
      </c>
      <c r="F15" s="57"/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7"/>
      <c r="R15" s="64"/>
      <c r="S15" s="51">
        <f>ข้อมูลรวม!N338</f>
        <v>1</v>
      </c>
    </row>
    <row r="16" spans="1:19" s="50" customFormat="1" ht="17.25" x14ac:dyDescent="0.3">
      <c r="A16" s="266">
        <f>ข้อมูลรวม!D339</f>
        <v>11</v>
      </c>
      <c r="B16" s="83">
        <f>ข้อมูลรวม!E339</f>
        <v>18793</v>
      </c>
      <c r="C16" s="84" t="str">
        <f ca="1">ข้อมูลรวม!I339</f>
        <v>เด็กชายสมชาติ  โฉมเกิด</v>
      </c>
      <c r="D16" s="85" t="str">
        <f>ข้อมูลรวม!J339</f>
        <v>Mr.Somchat  Chomkoet</v>
      </c>
      <c r="E16" s="267" t="str">
        <f>ข้อมูลรวม!U339</f>
        <v>ทั่วไป</v>
      </c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64"/>
      <c r="S16" s="51">
        <f>ข้อมูลรวม!N339</f>
        <v>1</v>
      </c>
    </row>
    <row r="17" spans="1:19" s="78" customFormat="1" ht="17.25" x14ac:dyDescent="0.3">
      <c r="A17" s="266">
        <f>ข้อมูลรวม!D340</f>
        <v>12</v>
      </c>
      <c r="B17" s="83">
        <f>ข้อมูลรวม!E340</f>
        <v>18794</v>
      </c>
      <c r="C17" s="84" t="str">
        <f ca="1">ข้อมูลรวม!I340</f>
        <v>เด็กชายสิรวิชญ์  สุขยืน</v>
      </c>
      <c r="D17" s="85" t="str">
        <f>ข้อมูลรวม!J340</f>
        <v>Mr.Sinwitcha  Sukyuen</v>
      </c>
      <c r="E17" s="267" t="str">
        <f>ข้อมูลรวม!U340</f>
        <v>ทั่วไป</v>
      </c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64"/>
      <c r="S17" s="51">
        <f>ข้อมูลรวม!N340</f>
        <v>1</v>
      </c>
    </row>
    <row r="18" spans="1:19" s="50" customFormat="1" ht="17.25" x14ac:dyDescent="0.3">
      <c r="A18" s="266">
        <f>ข้อมูลรวม!D341</f>
        <v>13</v>
      </c>
      <c r="B18" s="83">
        <f>ข้อมูลรวม!E341</f>
        <v>18797</v>
      </c>
      <c r="C18" s="84" t="str">
        <f ca="1">ข้อมูลรวม!I341</f>
        <v>เด็กชายอิทธิพล  สุระทร</v>
      </c>
      <c r="D18" s="85" t="str">
        <f>ข้อมูลรวม!J341</f>
        <v>Mr.Itthiphon  Surathon</v>
      </c>
      <c r="E18" s="267" t="str">
        <f>ข้อมูลรวม!U341</f>
        <v>ทั่วไป</v>
      </c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64"/>
      <c r="S18" s="51">
        <f>ข้อมูลรวม!N341</f>
        <v>1</v>
      </c>
    </row>
    <row r="19" spans="1:19" s="50" customFormat="1" ht="17.25" x14ac:dyDescent="0.3">
      <c r="A19" s="266">
        <f>ข้อมูลรวม!D342</f>
        <v>14</v>
      </c>
      <c r="B19" s="83">
        <f>ข้อมูลรวม!E342</f>
        <v>19207</v>
      </c>
      <c r="C19" s="84" t="str">
        <f ca="1">ข้อมูลรวม!I342</f>
        <v>เด็กชายกิตติพล  แซ่ย่าง</v>
      </c>
      <c r="D19" s="85" t="str">
        <f>ข้อมูลรวม!J342</f>
        <v>Mr.Kittiphon  Saeyang</v>
      </c>
      <c r="E19" s="267" t="str">
        <f>ข้อมูลรวม!U342</f>
        <v>ทั่วไป</v>
      </c>
      <c r="F19" s="57"/>
      <c r="G19" s="57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64"/>
      <c r="S19" s="51">
        <f>ข้อมูลรวม!N342</f>
        <v>1</v>
      </c>
    </row>
    <row r="20" spans="1:19" s="50" customFormat="1" ht="17.25" x14ac:dyDescent="0.3">
      <c r="A20" s="266">
        <f>ข้อมูลรวม!D343</f>
        <v>15</v>
      </c>
      <c r="B20" s="83">
        <f>ข้อมูลรวม!E343</f>
        <v>19209</v>
      </c>
      <c r="C20" s="84" t="str">
        <f ca="1">ข้อมูลรวม!I343</f>
        <v>เด็กชายปริตรต์  อิศราวุธพงษา</v>
      </c>
      <c r="D20" s="85" t="str">
        <f>ข้อมูลรวม!J343</f>
        <v>Mr.Parit  Isarawutphongsa</v>
      </c>
      <c r="E20" s="267" t="str">
        <f>ข้อมูลรวม!U343</f>
        <v>ทั่วไป</v>
      </c>
      <c r="F20" s="57"/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64"/>
      <c r="S20" s="51">
        <f>ข้อมูลรวม!N343</f>
        <v>1</v>
      </c>
    </row>
    <row r="21" spans="1:19" s="78" customFormat="1" ht="17.25" x14ac:dyDescent="0.3">
      <c r="A21" s="266">
        <f>ข้อมูลรวม!D344</f>
        <v>16</v>
      </c>
      <c r="B21" s="83">
        <f>ข้อมูลรวม!E344</f>
        <v>19599</v>
      </c>
      <c r="C21" s="84" t="str">
        <f ca="1">ข้อมูลรวม!I344</f>
        <v>เด็กชายสิทธิชัย  โคยะทา</v>
      </c>
      <c r="D21" s="85" t="str">
        <f>ข้อมูลรวม!J344</f>
        <v>Mr.Sitthichai  Coyata</v>
      </c>
      <c r="E21" s="267" t="str">
        <f>ข้อมูลรวม!U344</f>
        <v>ทั่วไป</v>
      </c>
      <c r="F21" s="57"/>
      <c r="G21" s="57"/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64"/>
      <c r="S21" s="51">
        <f>ข้อมูลรวม!N344</f>
        <v>1</v>
      </c>
    </row>
    <row r="22" spans="1:19" s="50" customFormat="1" ht="17.25" x14ac:dyDescent="0.3">
      <c r="A22" s="266">
        <f>ข้อมูลรวม!D345</f>
        <v>17</v>
      </c>
      <c r="B22" s="83">
        <f>ข้อมูลรวม!E345</f>
        <v>19600</v>
      </c>
      <c r="C22" s="84" t="str">
        <f>ข้อมูลรวม!I345</f>
        <v>เด็กชายชัยมงคล  นุ้ยเย็น</v>
      </c>
      <c r="D22" s="85" t="str">
        <f>ข้อมูลรวม!J345</f>
        <v>Mr.Chaimongkhon  Nuiyen</v>
      </c>
      <c r="E22" s="267" t="str">
        <f>ข้อมูลรวม!U345</f>
        <v>ทั่วไป</v>
      </c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64"/>
      <c r="S22" s="51">
        <f>ข้อมูลรวม!N345</f>
        <v>1</v>
      </c>
    </row>
    <row r="23" spans="1:19" s="50" customFormat="1" ht="17.25" x14ac:dyDescent="0.3">
      <c r="A23" s="266">
        <f>ข้อมูลรวม!D346</f>
        <v>18</v>
      </c>
      <c r="B23" s="83">
        <f>ข้อมูลรวม!E346</f>
        <v>19601</v>
      </c>
      <c r="C23" s="84" t="str">
        <f>ข้อมูลรวม!I346</f>
        <v>เด็กชายวงศ์รพีร์  ภู่เกตุ</v>
      </c>
      <c r="D23" s="85" t="str">
        <f>ข้อมูลรวม!J346</f>
        <v>Mr.Wongraphee  Phookhet</v>
      </c>
      <c r="E23" s="267" t="str">
        <f>ข้อมูลรวม!U346</f>
        <v>ทั่วไป</v>
      </c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64"/>
      <c r="S23" s="51">
        <f>ข้อมูลรวม!N346</f>
        <v>1</v>
      </c>
    </row>
    <row r="24" spans="1:19" s="50" customFormat="1" ht="17.25" customHeight="1" x14ac:dyDescent="0.3">
      <c r="A24" s="266">
        <f>ข้อมูลรวม!D347</f>
        <v>19</v>
      </c>
      <c r="B24" s="83">
        <f>ข้อมูลรวม!E347</f>
        <v>19602</v>
      </c>
      <c r="C24" s="84" t="str">
        <f>ข้อมูลรวม!I347</f>
        <v>เด็กชายวิศรุต  เชิญขวัญ</v>
      </c>
      <c r="D24" s="85" t="str">
        <f>ข้อมูลรวม!J347</f>
        <v>Mr.Wisarut  Chernkhwan</v>
      </c>
      <c r="E24" s="267" t="str">
        <f>ข้อมูลรวม!U347</f>
        <v>ทั่วไป</v>
      </c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64"/>
      <c r="S24" s="51">
        <f>ข้อมูลรวม!N347</f>
        <v>1</v>
      </c>
    </row>
    <row r="25" spans="1:19" s="50" customFormat="1" ht="17.25" customHeight="1" x14ac:dyDescent="0.3">
      <c r="A25" s="266">
        <f>ข้อมูลรวม!D348</f>
        <v>20</v>
      </c>
      <c r="B25" s="83">
        <f>ข้อมูลรวม!E348</f>
        <v>19603</v>
      </c>
      <c r="C25" s="84" t="str">
        <f>ข้อมูลรวม!I348</f>
        <v>เด็กชายกิตติพศ  บานเย็นงาม</v>
      </c>
      <c r="D25" s="85" t="str">
        <f>ข้อมูลรวม!J348</f>
        <v>Mr.Kittiphot  Banyen-ngam</v>
      </c>
      <c r="E25" s="267" t="str">
        <f>ข้อมูลรวม!U348</f>
        <v>ทั่วไป</v>
      </c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64"/>
      <c r="S25" s="51">
        <f>ข้อมูลรวม!N348</f>
        <v>1</v>
      </c>
    </row>
    <row r="26" spans="1:19" s="50" customFormat="1" ht="17.25" x14ac:dyDescent="0.3">
      <c r="A26" s="266">
        <f>ข้อมูลรวม!D349</f>
        <v>21</v>
      </c>
      <c r="B26" s="83">
        <f>ข้อมูลรวม!E349</f>
        <v>19604</v>
      </c>
      <c r="C26" s="84" t="str">
        <f>ข้อมูลรวม!I349</f>
        <v>เด็กชายวุฒิชัย  สุรินทร</v>
      </c>
      <c r="D26" s="85" t="str">
        <f>ข้อมูลรวม!J349</f>
        <v>Mr.Wutthichai  Susithorn</v>
      </c>
      <c r="E26" s="267" t="str">
        <f>ข้อมูลรวม!U349</f>
        <v>ทั่วไป</v>
      </c>
      <c r="F26" s="57"/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64"/>
      <c r="S26" s="51">
        <f>ข้อมูลรวม!N349</f>
        <v>1</v>
      </c>
    </row>
    <row r="27" spans="1:19" s="50" customFormat="1" ht="17.25" x14ac:dyDescent="0.3">
      <c r="A27" s="266">
        <f>ข้อมูลรวม!D350</f>
        <v>22</v>
      </c>
      <c r="B27" s="83">
        <f>ข้อมูลรวม!E350</f>
        <v>19717</v>
      </c>
      <c r="C27" s="84" t="str">
        <f>ข้อมูลรวม!I350</f>
        <v>เด็กชายกองทัพ  โรจน์บำรุง</v>
      </c>
      <c r="D27" s="85" t="str">
        <f>ข้อมูลรวม!J350</f>
        <v>Mr.Kongthap  Rotbamrung</v>
      </c>
      <c r="E27" s="267" t="str">
        <f>ข้อมูลรวม!U350</f>
        <v>ทั่วไป</v>
      </c>
      <c r="F27" s="57"/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64"/>
      <c r="S27" s="51">
        <f>ข้อมูลรวม!N350</f>
        <v>1</v>
      </c>
    </row>
    <row r="28" spans="1:19" s="50" customFormat="1" ht="17.25" customHeight="1" x14ac:dyDescent="0.3">
      <c r="A28" s="266">
        <f>ข้อมูลรวม!D351</f>
        <v>23</v>
      </c>
      <c r="B28" s="83">
        <f>ข้อมูลรวม!E351</f>
        <v>18798</v>
      </c>
      <c r="C28" s="84" t="str">
        <f ca="1">ข้อมูลรวม!I351</f>
        <v>เด็กหญิงกานต์พิชชา  ปัญญากาวิน</v>
      </c>
      <c r="D28" s="85" t="str">
        <f>ข้อมูลรวม!J351</f>
        <v>Ms.Kanphitchacha  Panyakawin</v>
      </c>
      <c r="E28" s="267" t="str">
        <f>ข้อมูลรวม!U351</f>
        <v>ทั่วไป</v>
      </c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64"/>
      <c r="S28" s="51">
        <f>ข้อมูลรวม!N351</f>
        <v>2</v>
      </c>
    </row>
    <row r="29" spans="1:19" s="50" customFormat="1" ht="17.25" customHeight="1" x14ac:dyDescent="0.3">
      <c r="A29" s="266">
        <f>ข้อมูลรวม!D352</f>
        <v>24</v>
      </c>
      <c r="B29" s="83">
        <f>ข้อมูลรวม!E352</f>
        <v>18799</v>
      </c>
      <c r="C29" s="84" t="str">
        <f ca="1">ข้อมูลรวม!I352</f>
        <v>เด็กหญิงเจนจิรา  หอมหวาน</v>
      </c>
      <c r="D29" s="85" t="str">
        <f>ข้อมูลรวม!J352</f>
        <v>Ms.Chenchira  Homwan</v>
      </c>
      <c r="E29" s="267" t="str">
        <f>ข้อมูลรวม!U352</f>
        <v>ทั่วไป</v>
      </c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64"/>
      <c r="S29" s="51">
        <f>ข้อมูลรวม!N352</f>
        <v>2</v>
      </c>
    </row>
    <row r="30" spans="1:19" s="50" customFormat="1" ht="17.25" x14ac:dyDescent="0.3">
      <c r="A30" s="266">
        <f>ข้อมูลรวม!D353</f>
        <v>25</v>
      </c>
      <c r="B30" s="83">
        <f>ข้อมูลรวม!E353</f>
        <v>18800</v>
      </c>
      <c r="C30" s="84" t="str">
        <f ca="1">ข้อมูลรวม!I353</f>
        <v>นางสาวชุติมา  จันทร์สมบัติ</v>
      </c>
      <c r="D30" s="85" t="str">
        <f>ข้อมูลรวม!J353</f>
        <v>Ms.Chutima  Chansombat</v>
      </c>
      <c r="E30" s="267" t="str">
        <f>ข้อมูลรวม!U353</f>
        <v>ทั่วไป</v>
      </c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64"/>
      <c r="S30" s="51">
        <f>ข้อมูลรวม!N353</f>
        <v>2</v>
      </c>
    </row>
    <row r="31" spans="1:19" s="50" customFormat="1" ht="17.25" x14ac:dyDescent="0.3">
      <c r="A31" s="266">
        <f>ข้อมูลรวม!D354</f>
        <v>26</v>
      </c>
      <c r="B31" s="83">
        <f>ข้อมูลรวม!E354</f>
        <v>18801</v>
      </c>
      <c r="C31" s="84" t="str">
        <f ca="1">ข้อมูลรวม!I354</f>
        <v>นางสาวณัฐิดา  ฉัยยายนต์</v>
      </c>
      <c r="D31" s="85" t="str">
        <f>ข้อมูลรวม!J354</f>
        <v>Ms.Natda  Chaiyayon</v>
      </c>
      <c r="E31" s="267" t="str">
        <f>ข้อมูลรวม!U354</f>
        <v>ทั่วไป</v>
      </c>
      <c r="F31" s="57"/>
      <c r="G31" s="57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64"/>
      <c r="S31" s="51">
        <f>ข้อมูลรวม!N354</f>
        <v>2</v>
      </c>
    </row>
    <row r="32" spans="1:19" s="50" customFormat="1" ht="17.25" x14ac:dyDescent="0.3">
      <c r="A32" s="266">
        <f>ข้อมูลรวม!D355</f>
        <v>27</v>
      </c>
      <c r="B32" s="83">
        <f>ข้อมูลรวม!E355</f>
        <v>18802</v>
      </c>
      <c r="C32" s="84" t="str">
        <f ca="1">ข้อมูลรวม!I355</f>
        <v>เด็กหญิงนัทรนันท์  โพธิ์กลัด</v>
      </c>
      <c r="D32" s="85" t="str">
        <f>ข้อมูลรวม!J355</f>
        <v>Ms.Natranan  Phoklat</v>
      </c>
      <c r="E32" s="267" t="str">
        <f>ข้อมูลรวม!U355</f>
        <v>ทั่วไป</v>
      </c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64"/>
      <c r="S32" s="51">
        <f>ข้อมูลรวม!N355</f>
        <v>2</v>
      </c>
    </row>
    <row r="33" spans="1:19" s="50" customFormat="1" ht="17.25" x14ac:dyDescent="0.3">
      <c r="A33" s="266">
        <f>ข้อมูลรวม!D356</f>
        <v>28</v>
      </c>
      <c r="B33" s="83">
        <f>ข้อมูลรวม!E356</f>
        <v>18803</v>
      </c>
      <c r="C33" s="84" t="str">
        <f ca="1">ข้อมูลรวม!I356</f>
        <v>เด็กหญิงรินทร์ลิตา  อั่วหวงน</v>
      </c>
      <c r="D33" s="85" t="str">
        <f>ข้อมูลรวม!J356</f>
        <v>Ms.Rinlita  Uangaun</v>
      </c>
      <c r="E33" s="267" t="str">
        <f>ข้อมูลรวม!U356</f>
        <v>ทั่วไป</v>
      </c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64"/>
      <c r="S33" s="51">
        <f>ข้อมูลรวม!N356</f>
        <v>2</v>
      </c>
    </row>
    <row r="34" spans="1:19" s="50" customFormat="1" ht="17.25" x14ac:dyDescent="0.3">
      <c r="A34" s="266">
        <f>ข้อมูลรวม!D357</f>
        <v>29</v>
      </c>
      <c r="B34" s="83">
        <f>ข้อมูลรวม!E357</f>
        <v>18804</v>
      </c>
      <c r="C34" s="84" t="str">
        <f ca="1">ข้อมูลรวม!I357</f>
        <v>เด็กหญิงนารีรัตน์  ลับไพรี</v>
      </c>
      <c r="D34" s="85" t="str">
        <f>ข้อมูลรวม!J357</f>
        <v>Ms.Narirat  Lapphairi</v>
      </c>
      <c r="E34" s="267" t="str">
        <f>ข้อมูลรวม!U357</f>
        <v>ทั่วไป</v>
      </c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64"/>
      <c r="S34" s="51">
        <f>ข้อมูลรวม!N357</f>
        <v>2</v>
      </c>
    </row>
    <row r="35" spans="1:19" s="50" customFormat="1" ht="17.25" x14ac:dyDescent="0.3">
      <c r="A35" s="266">
        <f>ข้อมูลรวม!D358</f>
        <v>30</v>
      </c>
      <c r="B35" s="83">
        <f>ข้อมูลรวม!E358</f>
        <v>18805</v>
      </c>
      <c r="C35" s="84" t="str">
        <f ca="1">ข้อมูลรวม!I358</f>
        <v>เด็กหญิงเพชรลดา  เทียนงาม</v>
      </c>
      <c r="D35" s="85" t="str">
        <f>ข้อมูลรวม!J358</f>
        <v>Ms.Phetlada  Thianngam</v>
      </c>
      <c r="E35" s="267" t="str">
        <f>ข้อมูลรวม!U358</f>
        <v>ทั่วไป</v>
      </c>
      <c r="F35" s="57"/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64"/>
      <c r="S35" s="51">
        <f>ข้อมูลรวม!N358</f>
        <v>2</v>
      </c>
    </row>
    <row r="36" spans="1:19" s="50" customFormat="1" ht="17.25" x14ac:dyDescent="0.3">
      <c r="A36" s="266">
        <f>ข้อมูลรวม!D359</f>
        <v>31</v>
      </c>
      <c r="B36" s="83">
        <f>ข้อมูลรวม!E359</f>
        <v>18807</v>
      </c>
      <c r="C36" s="84" t="str">
        <f ca="1">ข้อมูลรวม!I359</f>
        <v>นางสาววรัญญา  ง่วนพริ้ง</v>
      </c>
      <c r="D36" s="85" t="str">
        <f>ข้อมูลรวม!J359</f>
        <v>Ms.Waranya  Nguanphring</v>
      </c>
      <c r="E36" s="267" t="str">
        <f>ข้อมูลรวม!U359</f>
        <v>ทั่วไป</v>
      </c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64"/>
      <c r="S36" s="51">
        <f>ข้อมูลรวม!N359</f>
        <v>2</v>
      </c>
    </row>
    <row r="37" spans="1:19" s="50" customFormat="1" ht="17.25" x14ac:dyDescent="0.3">
      <c r="A37" s="266">
        <f>ข้อมูลรวม!D360</f>
        <v>32</v>
      </c>
      <c r="B37" s="83">
        <f>ข้อมูลรวม!E360</f>
        <v>18808</v>
      </c>
      <c r="C37" s="84" t="str">
        <f ca="1">ข้อมูลรวม!I360</f>
        <v>เด็กหญิงวันดี  ศรีสุข</v>
      </c>
      <c r="D37" s="85" t="str">
        <f>ข้อมูลรวม!J360</f>
        <v>Ms.Wandi  Sisuk</v>
      </c>
      <c r="E37" s="267" t="str">
        <f>ข้อมูลรวม!U360</f>
        <v>ทั่วไป</v>
      </c>
      <c r="F37" s="57"/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64"/>
      <c r="S37" s="51">
        <f>ข้อมูลรวม!N360</f>
        <v>2</v>
      </c>
    </row>
    <row r="38" spans="1:19" s="50" customFormat="1" ht="17.25" x14ac:dyDescent="0.3">
      <c r="A38" s="266">
        <f>ข้อมูลรวม!D361</f>
        <v>33</v>
      </c>
      <c r="B38" s="83">
        <f>ข้อมูลรวม!E361</f>
        <v>18809</v>
      </c>
      <c r="C38" s="84" t="str">
        <f ca="1">ข้อมูลรวม!I361</f>
        <v>เด็กหญิงวาสนา  หวังดี</v>
      </c>
      <c r="D38" s="85" t="str">
        <f>ข้อมูลรวม!J361</f>
        <v>Ms.Watsana  Wangdi</v>
      </c>
      <c r="E38" s="267" t="str">
        <f>ข้อมูลรวม!U361</f>
        <v>ทั่วไป</v>
      </c>
      <c r="F38" s="57"/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64"/>
      <c r="S38" s="51">
        <f>ข้อมูลรวม!N361</f>
        <v>2</v>
      </c>
    </row>
    <row r="39" spans="1:19" s="50" customFormat="1" ht="17.25" x14ac:dyDescent="0.3">
      <c r="A39" s="266">
        <f>ข้อมูลรวม!D362</f>
        <v>34</v>
      </c>
      <c r="B39" s="83">
        <f>ข้อมูลรวม!E362</f>
        <v>18810</v>
      </c>
      <c r="C39" s="84" t="str">
        <f ca="1">ข้อมูลรวม!I362</f>
        <v>เด็กหญิงอลีณา  มูลสรวง</v>
      </c>
      <c r="D39" s="85" t="str">
        <f>ข้อมูลรวม!J362</f>
        <v>Ms.Alina  Munsuang</v>
      </c>
      <c r="E39" s="267" t="str">
        <f>ข้อมูลรวม!U362</f>
        <v>ทั่วไป</v>
      </c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64"/>
      <c r="S39" s="51">
        <f>ข้อมูลรวม!N362</f>
        <v>2</v>
      </c>
    </row>
    <row r="40" spans="1:19" s="50" customFormat="1" ht="17.25" x14ac:dyDescent="0.3">
      <c r="A40" s="266">
        <f>ข้อมูลรวม!D363</f>
        <v>35</v>
      </c>
      <c r="B40" s="83">
        <f>ข้อมูลรวม!E363</f>
        <v>18811</v>
      </c>
      <c r="C40" s="84" t="str">
        <f ca="1">ข้อมูลรวม!I363</f>
        <v>เด็กหญิงอารียา  บุตรดี</v>
      </c>
      <c r="D40" s="85" t="str">
        <f>ข้อมูลรวม!J363</f>
        <v>Ms.Ariya  Butdi</v>
      </c>
      <c r="E40" s="267" t="str">
        <f>ข้อมูลรวม!U363</f>
        <v>ทั่วไป</v>
      </c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64"/>
      <c r="S40" s="51">
        <f>ข้อมูลรวม!N363</f>
        <v>2</v>
      </c>
    </row>
    <row r="41" spans="1:19" s="50" customFormat="1" ht="17.25" x14ac:dyDescent="0.3">
      <c r="A41" s="63"/>
      <c r="B41" s="56"/>
      <c r="C41" s="55"/>
      <c r="D41" s="52"/>
      <c r="E41" s="94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197"/>
      <c r="R41" s="64"/>
      <c r="S41" s="51"/>
    </row>
    <row r="42" spans="1:19" s="50" customFormat="1" ht="17.25" x14ac:dyDescent="0.3">
      <c r="A42" s="63"/>
      <c r="B42" s="56"/>
      <c r="C42" s="55"/>
      <c r="D42" s="52"/>
      <c r="E42" s="94"/>
      <c r="F42" s="57"/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197"/>
      <c r="R42" s="64"/>
      <c r="S42" s="51"/>
    </row>
    <row r="43" spans="1:19" s="50" customFormat="1" ht="17.25" x14ac:dyDescent="0.3">
      <c r="A43" s="63"/>
      <c r="B43" s="56"/>
      <c r="C43" s="55"/>
      <c r="D43" s="52"/>
      <c r="E43" s="94"/>
      <c r="F43" s="57"/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197"/>
      <c r="R43" s="64"/>
      <c r="S43" s="51"/>
    </row>
    <row r="44" spans="1:19" s="50" customFormat="1" ht="17.25" x14ac:dyDescent="0.3">
      <c r="A44" s="63"/>
      <c r="B44" s="56"/>
      <c r="C44" s="55"/>
      <c r="D44" s="52"/>
      <c r="E44" s="94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197"/>
      <c r="R44" s="64"/>
      <c r="S44" s="51"/>
    </row>
    <row r="45" spans="1:19" s="50" customFormat="1" ht="17.25" x14ac:dyDescent="0.3">
      <c r="A45" s="63"/>
      <c r="B45" s="56"/>
      <c r="C45" s="55"/>
      <c r="D45" s="52"/>
      <c r="E45" s="94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197"/>
      <c r="R45" s="64"/>
      <c r="S45" s="51"/>
    </row>
    <row r="46" spans="1:19" s="50" customFormat="1" ht="17.25" x14ac:dyDescent="0.3">
      <c r="A46" s="63"/>
      <c r="B46" s="56"/>
      <c r="C46" s="55"/>
      <c r="D46" s="52"/>
      <c r="E46" s="94"/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197"/>
      <c r="R46" s="64"/>
      <c r="S46" s="51"/>
    </row>
    <row r="47" spans="1:19" s="50" customFormat="1" ht="18" thickBot="1" x14ac:dyDescent="0.35">
      <c r="A47" s="71"/>
      <c r="B47" s="72"/>
      <c r="C47" s="73"/>
      <c r="D47" s="74"/>
      <c r="E47" s="97"/>
      <c r="F47" s="91"/>
      <c r="G47" s="91"/>
      <c r="H47" s="91"/>
      <c r="I47" s="91"/>
      <c r="J47" s="91"/>
      <c r="K47" s="91"/>
      <c r="L47" s="91"/>
      <c r="M47" s="91"/>
      <c r="N47" s="91"/>
      <c r="O47" s="91"/>
      <c r="P47" s="91"/>
      <c r="Q47" s="198"/>
      <c r="R47" s="92"/>
      <c r="S47" s="51"/>
    </row>
  </sheetData>
  <mergeCells count="9">
    <mergeCell ref="A1:R1"/>
    <mergeCell ref="A2:R2"/>
    <mergeCell ref="A3:R3"/>
    <mergeCell ref="A4:A5"/>
    <mergeCell ref="B4:B5"/>
    <mergeCell ref="C4:C5"/>
    <mergeCell ref="D4:D5"/>
    <mergeCell ref="E4:E5"/>
    <mergeCell ref="F4:R4"/>
  </mergeCells>
  <pageMargins left="0.38" right="0.23622047244094491" top="0" bottom="0" header="0" footer="0"/>
  <pageSetup paperSize="9" scale="96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  <pageSetUpPr fitToPage="1"/>
  </sheetPr>
  <dimension ref="A1:S47"/>
  <sheetViews>
    <sheetView zoomScaleNormal="100" workbookViewId="0">
      <selection activeCell="E4" sqref="E4:E5"/>
    </sheetView>
  </sheetViews>
  <sheetFormatPr defaultColWidth="0" defaultRowHeight="18.75" customHeight="1" x14ac:dyDescent="0.3"/>
  <cols>
    <col min="1" max="1" width="3" style="40" bestFit="1" customWidth="1"/>
    <col min="2" max="2" width="9" style="40" customWidth="1"/>
    <col min="3" max="4" width="21.25" style="40" customWidth="1"/>
    <col min="5" max="5" width="3.625" style="96" bestFit="1" customWidth="1"/>
    <col min="6" max="14" width="3.125" style="40" customWidth="1"/>
    <col min="15" max="15" width="3.125" style="40" hidden="1" customWidth="1"/>
    <col min="16" max="18" width="3.125" style="40" customWidth="1"/>
    <col min="19" max="19" width="1.875" style="40" bestFit="1" customWidth="1"/>
    <col min="20" max="16384" width="0" style="40" hidden="1"/>
  </cols>
  <sheetData>
    <row r="1" spans="1:19" ht="18.75" customHeight="1" x14ac:dyDescent="0.3">
      <c r="A1" s="339" t="s">
        <v>351</v>
      </c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53"/>
    </row>
    <row r="2" spans="1:19" ht="16.5" customHeight="1" x14ac:dyDescent="0.3">
      <c r="A2" s="339" t="s">
        <v>5276</v>
      </c>
      <c r="B2" s="339"/>
      <c r="C2" s="339"/>
      <c r="D2" s="339"/>
      <c r="E2" s="339"/>
      <c r="F2" s="339"/>
      <c r="G2" s="339"/>
      <c r="H2" s="339"/>
      <c r="I2" s="339"/>
      <c r="J2" s="339"/>
      <c r="K2" s="339"/>
      <c r="L2" s="339"/>
      <c r="M2" s="339"/>
      <c r="N2" s="339"/>
      <c r="O2" s="339"/>
      <c r="P2" s="339"/>
      <c r="Q2" s="339"/>
      <c r="R2" s="339"/>
      <c r="S2" s="53"/>
    </row>
    <row r="3" spans="1:19" ht="19.5" thickBot="1" x14ac:dyDescent="0.35">
      <c r="A3" s="350" t="s">
        <v>5813</v>
      </c>
      <c r="B3" s="350"/>
      <c r="C3" s="350"/>
      <c r="D3" s="350"/>
      <c r="E3" s="350"/>
      <c r="F3" s="350"/>
      <c r="G3" s="350"/>
      <c r="H3" s="350"/>
      <c r="I3" s="350"/>
      <c r="J3" s="350"/>
      <c r="K3" s="350"/>
      <c r="L3" s="350"/>
      <c r="M3" s="350"/>
      <c r="N3" s="350"/>
      <c r="O3" s="350"/>
      <c r="P3" s="350"/>
      <c r="Q3" s="350"/>
      <c r="R3" s="350"/>
      <c r="S3" s="53"/>
    </row>
    <row r="4" spans="1:19" s="41" customFormat="1" ht="17.25" customHeight="1" x14ac:dyDescent="0.25">
      <c r="A4" s="342" t="s">
        <v>352</v>
      </c>
      <c r="B4" s="344" t="s">
        <v>353</v>
      </c>
      <c r="C4" s="346" t="s">
        <v>341</v>
      </c>
      <c r="D4" s="346" t="s">
        <v>354</v>
      </c>
      <c r="E4" s="346" t="s">
        <v>5224</v>
      </c>
      <c r="F4" s="348"/>
      <c r="G4" s="348"/>
      <c r="H4" s="348"/>
      <c r="I4" s="348"/>
      <c r="J4" s="348"/>
      <c r="K4" s="348"/>
      <c r="L4" s="348"/>
      <c r="M4" s="348"/>
      <c r="N4" s="348"/>
      <c r="O4" s="348"/>
      <c r="P4" s="348"/>
      <c r="Q4" s="351"/>
      <c r="R4" s="349"/>
      <c r="S4" s="43"/>
    </row>
    <row r="5" spans="1:19" s="41" customFormat="1" ht="17.25" customHeight="1" x14ac:dyDescent="0.25">
      <c r="A5" s="343"/>
      <c r="B5" s="345"/>
      <c r="C5" s="347"/>
      <c r="D5" s="347"/>
      <c r="E5" s="347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96"/>
      <c r="R5" s="62"/>
      <c r="S5" s="43"/>
    </row>
    <row r="6" spans="1:19" s="50" customFormat="1" ht="17.25" x14ac:dyDescent="0.3">
      <c r="A6" s="266">
        <f>ข้อมูลรวม!D364</f>
        <v>1</v>
      </c>
      <c r="B6" s="83">
        <f>ข้อมูลรวม!E364</f>
        <v>18813</v>
      </c>
      <c r="C6" s="84" t="str">
        <f ca="1">ข้อมูลรวม!I364</f>
        <v>เด็กชายจักรกฤช  ทิมพูล</v>
      </c>
      <c r="D6" s="85" t="str">
        <f>ข้อมูลรวม!J364</f>
        <v>Mr.Chakkrakrit  Thimphun</v>
      </c>
      <c r="E6" s="267" t="str">
        <f>ข้อมูลรวม!U364</f>
        <v>ทั่วไป</v>
      </c>
      <c r="F6" s="57"/>
      <c r="G6" s="57"/>
      <c r="H6" s="57"/>
      <c r="I6" s="57"/>
      <c r="J6" s="57"/>
      <c r="K6" s="57"/>
      <c r="L6" s="57"/>
      <c r="M6" s="57"/>
      <c r="N6" s="57"/>
      <c r="O6" s="57"/>
      <c r="P6" s="57"/>
      <c r="Q6" s="57"/>
      <c r="R6" s="64"/>
      <c r="S6" s="51">
        <f>ข้อมูลรวม!N364</f>
        <v>1</v>
      </c>
    </row>
    <row r="7" spans="1:19" s="50" customFormat="1" ht="17.25" x14ac:dyDescent="0.3">
      <c r="A7" s="266">
        <f>ข้อมูลรวม!D365</f>
        <v>2</v>
      </c>
      <c r="B7" s="83">
        <f>ข้อมูลรวม!E365</f>
        <v>18814</v>
      </c>
      <c r="C7" s="84" t="str">
        <f ca="1">ข้อมูลรวม!I365</f>
        <v>เด็กชายจักรพงษ์  เรืองขำ</v>
      </c>
      <c r="D7" s="85" t="str">
        <f>ข้อมูลรวม!J365</f>
        <v>Mr.Chakkraphong  Rueangkham</v>
      </c>
      <c r="E7" s="267" t="str">
        <f>ข้อมูลรวม!U365</f>
        <v>ทั่วไป</v>
      </c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64"/>
      <c r="S7" s="51">
        <f>ข้อมูลรวม!N365</f>
        <v>1</v>
      </c>
    </row>
    <row r="8" spans="1:19" s="50" customFormat="1" ht="17.25" x14ac:dyDescent="0.3">
      <c r="A8" s="266">
        <f>ข้อมูลรวม!D366</f>
        <v>3</v>
      </c>
      <c r="B8" s="83">
        <f>ข้อมูลรวม!E366</f>
        <v>18816</v>
      </c>
      <c r="C8" s="84" t="str">
        <f ca="1">ข้อมูลรวม!I366</f>
        <v>เด็กชายชนะพล  ชุ่มกมล</v>
      </c>
      <c r="D8" s="85" t="str">
        <f>ข้อมูลรวม!J366</f>
        <v>Mr.Chanaphon  Chumkamon</v>
      </c>
      <c r="E8" s="267" t="str">
        <f>ข้อมูลรวม!U366</f>
        <v>ทั่วไป</v>
      </c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64"/>
      <c r="S8" s="51">
        <f>ข้อมูลรวม!N366</f>
        <v>1</v>
      </c>
    </row>
    <row r="9" spans="1:19" s="50" customFormat="1" ht="17.25" x14ac:dyDescent="0.3">
      <c r="A9" s="266">
        <f>ข้อมูลรวม!D367</f>
        <v>4</v>
      </c>
      <c r="B9" s="83">
        <f>ข้อมูลรวม!E367</f>
        <v>18817</v>
      </c>
      <c r="C9" s="84" t="str">
        <f ca="1">ข้อมูลรวม!I367</f>
        <v>เด็กชายณัฐดนัย  บุญลอย</v>
      </c>
      <c r="D9" s="85" t="str">
        <f>ข้อมูลรวม!J367</f>
        <v>Mr.Natthadanai  Bunloi</v>
      </c>
      <c r="E9" s="267" t="str">
        <f>ข้อมูลรวม!U367</f>
        <v>ทั่วไป</v>
      </c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64"/>
      <c r="S9" s="51">
        <f>ข้อมูลรวม!N367</f>
        <v>1</v>
      </c>
    </row>
    <row r="10" spans="1:19" s="50" customFormat="1" ht="17.25" x14ac:dyDescent="0.3">
      <c r="A10" s="266">
        <f>ข้อมูลรวม!D368</f>
        <v>5</v>
      </c>
      <c r="B10" s="83">
        <f>ข้อมูลรวม!E368</f>
        <v>18818</v>
      </c>
      <c r="C10" s="84" t="str">
        <f ca="1">ข้อมูลรวม!I368</f>
        <v>นายณัฐพงศ์  แวงวรรณ</v>
      </c>
      <c r="D10" s="85" t="str">
        <f>ข้อมูลรวม!J368</f>
        <v>Mr.Natthaphong  Waengwan</v>
      </c>
      <c r="E10" s="267" t="str">
        <f>ข้อมูลรวม!U368</f>
        <v>ทั่วไป</v>
      </c>
      <c r="F10" s="57"/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7"/>
      <c r="R10" s="64"/>
      <c r="S10" s="51">
        <f>ข้อมูลรวม!N368</f>
        <v>1</v>
      </c>
    </row>
    <row r="11" spans="1:19" s="50" customFormat="1" ht="17.25" x14ac:dyDescent="0.3">
      <c r="A11" s="266">
        <f>ข้อมูลรวม!D369</f>
        <v>6</v>
      </c>
      <c r="B11" s="83">
        <f>ข้อมูลรวม!E369</f>
        <v>18819</v>
      </c>
      <c r="C11" s="84" t="str">
        <f ca="1">ข้อมูลรวม!I369</f>
        <v>นายธนธรณ์  เฉลิมสุข</v>
      </c>
      <c r="D11" s="85" t="str">
        <f>ข้อมูลรวม!J369</f>
        <v>Mr.Thanathon  Chaloemsuk</v>
      </c>
      <c r="E11" s="267" t="str">
        <f>ข้อมูลรวม!U369</f>
        <v>ทั่วไป</v>
      </c>
      <c r="F11" s="57"/>
      <c r="G11" s="57"/>
      <c r="H11" s="57"/>
      <c r="I11" s="57"/>
      <c r="J11" s="57"/>
      <c r="K11" s="57"/>
      <c r="L11" s="57"/>
      <c r="M11" s="57"/>
      <c r="N11" s="57"/>
      <c r="O11" s="57"/>
      <c r="P11" s="57"/>
      <c r="Q11" s="57"/>
      <c r="R11" s="64"/>
      <c r="S11" s="51">
        <f>ข้อมูลรวม!N369</f>
        <v>1</v>
      </c>
    </row>
    <row r="12" spans="1:19" s="50" customFormat="1" ht="17.25" x14ac:dyDescent="0.3">
      <c r="A12" s="266">
        <f>ข้อมูลรวม!D370</f>
        <v>7</v>
      </c>
      <c r="B12" s="83">
        <f>ข้อมูลรวม!E370</f>
        <v>18820</v>
      </c>
      <c r="C12" s="84" t="str">
        <f ca="1">ข้อมูลรวม!I370</f>
        <v>เด็กชายธนบุตร  คล่ำเงิน</v>
      </c>
      <c r="D12" s="85" t="str">
        <f>ข้อมูลรวม!J370</f>
        <v>Mr.Thanabut  Khlamngoen</v>
      </c>
      <c r="E12" s="267" t="str">
        <f>ข้อมูลรวม!U370</f>
        <v>ทั่วไป</v>
      </c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64"/>
      <c r="S12" s="51">
        <f>ข้อมูลรวม!N370</f>
        <v>1</v>
      </c>
    </row>
    <row r="13" spans="1:19" s="50" customFormat="1" ht="17.25" x14ac:dyDescent="0.3">
      <c r="A13" s="266">
        <f>ข้อมูลรวม!D371</f>
        <v>8</v>
      </c>
      <c r="B13" s="83">
        <f>ข้อมูลรวม!E371</f>
        <v>18821</v>
      </c>
      <c r="C13" s="84" t="str">
        <f ca="1">ข้อมูลรวม!I371</f>
        <v>นายธนพล  ภู่กำจัด</v>
      </c>
      <c r="D13" s="85" t="str">
        <f>ข้อมูลรวม!J371</f>
        <v>Mr.Thanaphon  Phukamchat</v>
      </c>
      <c r="E13" s="267" t="str">
        <f>ข้อมูลรวม!U371</f>
        <v>ทั่วไป</v>
      </c>
      <c r="F13" s="57"/>
      <c r="G13" s="57"/>
      <c r="H13" s="57"/>
      <c r="I13" s="57"/>
      <c r="J13" s="57"/>
      <c r="K13" s="57"/>
      <c r="L13" s="57"/>
      <c r="M13" s="57"/>
      <c r="N13" s="57"/>
      <c r="O13" s="57"/>
      <c r="P13" s="57"/>
      <c r="Q13" s="57"/>
      <c r="R13" s="64"/>
      <c r="S13" s="51">
        <f>ข้อมูลรวม!N371</f>
        <v>1</v>
      </c>
    </row>
    <row r="14" spans="1:19" s="50" customFormat="1" ht="17.25" x14ac:dyDescent="0.3">
      <c r="A14" s="266">
        <f>ข้อมูลรวม!D372</f>
        <v>9</v>
      </c>
      <c r="B14" s="83">
        <f>ข้อมูลรวม!E372</f>
        <v>18826</v>
      </c>
      <c r="C14" s="84" t="str">
        <f ca="1">ข้อมูลรวม!I372</f>
        <v>นายนาวา  กุลระวงศ์</v>
      </c>
      <c r="D14" s="85" t="str">
        <f>ข้อมูลรวม!J372</f>
        <v>Mr.Nawa  Kunrawong</v>
      </c>
      <c r="E14" s="267" t="str">
        <f>ข้อมูลรวม!U372</f>
        <v>ทั่วไป</v>
      </c>
      <c r="F14" s="57"/>
      <c r="G14" s="57"/>
      <c r="H14" s="57"/>
      <c r="I14" s="57"/>
      <c r="J14" s="57"/>
      <c r="K14" s="57"/>
      <c r="L14" s="57"/>
      <c r="M14" s="57"/>
      <c r="N14" s="57"/>
      <c r="O14" s="57"/>
      <c r="P14" s="57"/>
      <c r="Q14" s="57"/>
      <c r="R14" s="64"/>
      <c r="S14" s="51">
        <f>ข้อมูลรวม!N372</f>
        <v>1</v>
      </c>
    </row>
    <row r="15" spans="1:19" s="78" customFormat="1" ht="17.25" x14ac:dyDescent="0.3">
      <c r="A15" s="266">
        <f>ข้อมูลรวม!D373</f>
        <v>10</v>
      </c>
      <c r="B15" s="83">
        <f>ข้อมูลรวม!E373</f>
        <v>18827</v>
      </c>
      <c r="C15" s="84" t="str">
        <f ca="1">ข้อมูลรวม!I373</f>
        <v>นายบุญญฤทธิ์  กลีบบัว</v>
      </c>
      <c r="D15" s="85" t="str">
        <f>ข้อมูลรวม!J373</f>
        <v>Mr.Bunyarit  Klipbua</v>
      </c>
      <c r="E15" s="267" t="str">
        <f>ข้อมูลรวม!U373</f>
        <v>ทั่วไป</v>
      </c>
      <c r="F15" s="57"/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7"/>
      <c r="R15" s="64"/>
      <c r="S15" s="51">
        <f>ข้อมูลรวม!N373</f>
        <v>1</v>
      </c>
    </row>
    <row r="16" spans="1:19" s="78" customFormat="1" ht="17.25" x14ac:dyDescent="0.3">
      <c r="A16" s="266">
        <f>ข้อมูลรวม!D374</f>
        <v>11</v>
      </c>
      <c r="B16" s="83">
        <f>ข้อมูลรวม!E374</f>
        <v>18828</v>
      </c>
      <c r="C16" s="84" t="str">
        <f ca="1">ข้อมูลรวม!I374</f>
        <v>เด็กชายพงษ์พัฒน์  วรวาท</v>
      </c>
      <c r="D16" s="85" t="str">
        <f>ข้อมูลรวม!J374</f>
        <v>Mr.Phongphat  Worawat</v>
      </c>
      <c r="E16" s="267" t="str">
        <f>ข้อมูลรวม!U374</f>
        <v>ทั่วไป</v>
      </c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64"/>
      <c r="S16" s="51">
        <f>ข้อมูลรวม!N374</f>
        <v>1</v>
      </c>
    </row>
    <row r="17" spans="1:19" s="50" customFormat="1" ht="17.25" x14ac:dyDescent="0.3">
      <c r="A17" s="266">
        <f>ข้อมูลรวม!D375</f>
        <v>12</v>
      </c>
      <c r="B17" s="83">
        <f>ข้อมูลรวม!E375</f>
        <v>18829</v>
      </c>
      <c r="C17" s="84" t="str">
        <f ca="1">ข้อมูลรวม!I375</f>
        <v>เด็กชายพัชรพล  สุ่มพลัดพุ่ม</v>
      </c>
      <c r="D17" s="85" t="str">
        <f>ข้อมูลรวม!J375</f>
        <v>Mr.Phatcharaphon  Sumphlatphum</v>
      </c>
      <c r="E17" s="267" t="str">
        <f>ข้อมูลรวม!U375</f>
        <v>ทั่วไป</v>
      </c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64"/>
      <c r="S17" s="51">
        <f>ข้อมูลรวม!N375</f>
        <v>1</v>
      </c>
    </row>
    <row r="18" spans="1:19" s="50" customFormat="1" ht="17.25" x14ac:dyDescent="0.3">
      <c r="A18" s="266">
        <f>ข้อมูลรวม!D376</f>
        <v>13</v>
      </c>
      <c r="B18" s="83">
        <f>ข้อมูลรวม!E376</f>
        <v>18831</v>
      </c>
      <c r="C18" s="84" t="str">
        <f ca="1">ข้อมูลรวม!I376</f>
        <v>เด็กชายภาณุวัฒน์  เงสันเที๊ยะ</v>
      </c>
      <c r="D18" s="85" t="str">
        <f>ข้อมูลรวม!J376</f>
        <v>Mr.Phanuwat  Ngesantia</v>
      </c>
      <c r="E18" s="267" t="str">
        <f>ข้อมูลรวม!U376</f>
        <v>ทั่วไป</v>
      </c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64"/>
      <c r="S18" s="51">
        <f>ข้อมูลรวม!N376</f>
        <v>1</v>
      </c>
    </row>
    <row r="19" spans="1:19" s="78" customFormat="1" ht="17.25" x14ac:dyDescent="0.3">
      <c r="A19" s="266">
        <f>ข้อมูลรวม!D377</f>
        <v>14</v>
      </c>
      <c r="B19" s="83">
        <f>ข้อมูลรวม!E377</f>
        <v>18832</v>
      </c>
      <c r="C19" s="84" t="str">
        <f ca="1">ข้อมูลรวม!I377</f>
        <v>เด็กชายเมธิชัย  สุธาพจน์</v>
      </c>
      <c r="D19" s="85" t="str">
        <f>ข้อมูลรวม!J377</f>
        <v>Mr.Methichai  Suthaphot</v>
      </c>
      <c r="E19" s="267" t="str">
        <f>ข้อมูลรวม!U377</f>
        <v>ทั่วไป</v>
      </c>
      <c r="F19" s="57"/>
      <c r="G19" s="57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64"/>
      <c r="S19" s="51">
        <f>ข้อมูลรวม!N377</f>
        <v>1</v>
      </c>
    </row>
    <row r="20" spans="1:19" s="50" customFormat="1" ht="17.25" x14ac:dyDescent="0.3">
      <c r="A20" s="266">
        <f>ข้อมูลรวม!D378</f>
        <v>15</v>
      </c>
      <c r="B20" s="83">
        <f>ข้อมูลรวม!E378</f>
        <v>18833</v>
      </c>
      <c r="C20" s="84" t="str">
        <f ca="1">ข้อมูลรวม!I378</f>
        <v>เด็กชายวิทูรย์  หวังดี</v>
      </c>
      <c r="D20" s="85" t="str">
        <f>ข้อมูลรวม!J378</f>
        <v>Mr.Withun  Wangdi</v>
      </c>
      <c r="E20" s="267" t="str">
        <f>ข้อมูลรวม!U378</f>
        <v>ทั่วไป</v>
      </c>
      <c r="F20" s="57"/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64"/>
      <c r="S20" s="51">
        <f>ข้อมูลรวม!N378</f>
        <v>1</v>
      </c>
    </row>
    <row r="21" spans="1:19" s="78" customFormat="1" ht="17.25" x14ac:dyDescent="0.3">
      <c r="A21" s="266">
        <f>ข้อมูลรวม!D379</f>
        <v>16</v>
      </c>
      <c r="B21" s="83">
        <f>ข้อมูลรวม!E379</f>
        <v>18834</v>
      </c>
      <c r="C21" s="84" t="str">
        <f ca="1">ข้อมูลรวม!I379</f>
        <v>เด็กชายสุทิวัส  เมืองลี</v>
      </c>
      <c r="D21" s="85" t="str">
        <f>ข้อมูลรวม!J379</f>
        <v>Mr.Suthiwat  Mueangli</v>
      </c>
      <c r="E21" s="267" t="str">
        <f>ข้อมูลรวม!U379</f>
        <v>ทั่วไป</v>
      </c>
      <c r="F21" s="57"/>
      <c r="G21" s="57"/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64"/>
      <c r="S21" s="51">
        <f>ข้อมูลรวม!N379</f>
        <v>1</v>
      </c>
    </row>
    <row r="22" spans="1:19" s="50" customFormat="1" ht="17.25" x14ac:dyDescent="0.3">
      <c r="A22" s="266">
        <f>ข้อมูลรวม!D380</f>
        <v>17</v>
      </c>
      <c r="B22" s="83">
        <f>ข้อมูลรวม!E380</f>
        <v>18835</v>
      </c>
      <c r="C22" s="84" t="str">
        <f ca="1">ข้อมูลรวม!I380</f>
        <v>เด็กชายอภินันท์  อิ่มขำ</v>
      </c>
      <c r="D22" s="85" t="str">
        <f>ข้อมูลรวม!J380</f>
        <v>Mr.Aphinan  Imkham</v>
      </c>
      <c r="E22" s="267" t="str">
        <f>ข้อมูลรวม!U380</f>
        <v>ทั่วไป</v>
      </c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64"/>
      <c r="S22" s="51">
        <f>ข้อมูลรวม!N380</f>
        <v>1</v>
      </c>
    </row>
    <row r="23" spans="1:19" s="50" customFormat="1" ht="17.25" x14ac:dyDescent="0.3">
      <c r="A23" s="266">
        <f>ข้อมูลรวม!D381</f>
        <v>18</v>
      </c>
      <c r="B23" s="83">
        <f>ข้อมูลรวม!E381</f>
        <v>18836</v>
      </c>
      <c r="C23" s="84" t="str">
        <f ca="1">ข้อมูลรวม!I381</f>
        <v>เด็กชายอนุรักษ์  จันทร์แก้ว</v>
      </c>
      <c r="D23" s="85" t="str">
        <f>ข้อมูลรวม!J381</f>
        <v>Mr.Anurak  Chankaeo</v>
      </c>
      <c r="E23" s="267" t="str">
        <f>ข้อมูลรวม!U381</f>
        <v>ทั่วไป</v>
      </c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64"/>
      <c r="S23" s="51">
        <f>ข้อมูลรวม!N381</f>
        <v>1</v>
      </c>
    </row>
    <row r="24" spans="1:19" s="78" customFormat="1" ht="17.25" customHeight="1" x14ac:dyDescent="0.3">
      <c r="A24" s="266">
        <f>ข้อมูลรวม!D382</f>
        <v>19</v>
      </c>
      <c r="B24" s="83">
        <f>ข้อมูลรวม!E382</f>
        <v>18837</v>
      </c>
      <c r="C24" s="84" t="str">
        <f ca="1">ข้อมูลรวม!I382</f>
        <v>เด็กชายอลงกรณ์  เกตุเหล็ก</v>
      </c>
      <c r="D24" s="85" t="str">
        <f>ข้อมูลรวม!J382</f>
        <v>Mr.Alongkon  Ketlek</v>
      </c>
      <c r="E24" s="267" t="str">
        <f>ข้อมูลรวม!U382</f>
        <v>ทั่วไป</v>
      </c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64"/>
      <c r="S24" s="51">
        <f>ข้อมูลรวม!N382</f>
        <v>1</v>
      </c>
    </row>
    <row r="25" spans="1:19" s="50" customFormat="1" ht="17.25" customHeight="1" x14ac:dyDescent="0.3">
      <c r="A25" s="266">
        <f>ข้อมูลรวม!D383</f>
        <v>20</v>
      </c>
      <c r="B25" s="83">
        <f>ข้อมูลรวม!E383</f>
        <v>18838</v>
      </c>
      <c r="C25" s="84" t="str">
        <f ca="1">ข้อมูลรวม!I383</f>
        <v>เด็กชายอาทิตย์  อ่ำพาธ</v>
      </c>
      <c r="D25" s="85" t="str">
        <f>ข้อมูลรวม!J383</f>
        <v>Mr.Athit  Amphat</v>
      </c>
      <c r="E25" s="267" t="str">
        <f>ข้อมูลรวม!U383</f>
        <v>ทั่วไป</v>
      </c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64"/>
      <c r="S25" s="51">
        <f>ข้อมูลรวม!N383</f>
        <v>1</v>
      </c>
    </row>
    <row r="26" spans="1:19" s="50" customFormat="1" ht="17.25" x14ac:dyDescent="0.3">
      <c r="A26" s="266">
        <f>ข้อมูลรวม!D384</f>
        <v>21</v>
      </c>
      <c r="B26" s="83">
        <f>ข้อมูลรวม!E384</f>
        <v>19215</v>
      </c>
      <c r="C26" s="84" t="str">
        <f ca="1">ข้อมูลรวม!I384</f>
        <v>เด็กชายธนัทบดี  วงศ์เทียน</v>
      </c>
      <c r="D26" s="85" t="str">
        <f>ข้อมูลรวม!J384</f>
        <v>Mr.Thanatbodi  Wongthian</v>
      </c>
      <c r="E26" s="267" t="str">
        <f>ข้อมูลรวม!U384</f>
        <v>ทั่วไป</v>
      </c>
      <c r="F26" s="57"/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64"/>
      <c r="S26" s="51">
        <f>ข้อมูลรวม!N384</f>
        <v>1</v>
      </c>
    </row>
    <row r="27" spans="1:19" s="50" customFormat="1" ht="17.25" x14ac:dyDescent="0.3">
      <c r="A27" s="266">
        <f>ข้อมูลรวม!D385</f>
        <v>22</v>
      </c>
      <c r="B27" s="83">
        <f>ข้อมูลรวม!E385</f>
        <v>19216</v>
      </c>
      <c r="C27" s="84" t="str">
        <f ca="1">ข้อมูลรวม!I385</f>
        <v>เด็กชายภัทรภูมิ  ไพรขจี</v>
      </c>
      <c r="D27" s="85" t="str">
        <f>ข้อมูลรวม!J385</f>
        <v>Mr.Phattharaphum  Phraikhachi</v>
      </c>
      <c r="E27" s="267" t="str">
        <f>ข้อมูลรวม!U385</f>
        <v>ทั่วไป</v>
      </c>
      <c r="F27" s="57"/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64"/>
      <c r="S27" s="51">
        <f>ข้อมูลรวม!N385</f>
        <v>1</v>
      </c>
    </row>
    <row r="28" spans="1:19" s="50" customFormat="1" ht="17.25" customHeight="1" x14ac:dyDescent="0.3">
      <c r="A28" s="266">
        <f>ข้อมูลรวม!D386</f>
        <v>23</v>
      </c>
      <c r="B28" s="83">
        <f>ข้อมูลรวม!E386</f>
        <v>19419</v>
      </c>
      <c r="C28" s="84" t="str">
        <f ca="1">ข้อมูลรวม!I386</f>
        <v>เด็กชายธนกร  อ้ายจุ้ม</v>
      </c>
      <c r="D28" s="85" t="str">
        <f>ข้อมูลรวม!J386</f>
        <v>Mr.Tanakorn  Aiyjum</v>
      </c>
      <c r="E28" s="267" t="str">
        <f>ข้อมูลรวม!U386</f>
        <v>ทั่วไป</v>
      </c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64"/>
      <c r="S28" s="51">
        <f>ข้อมูลรวม!N386</f>
        <v>1</v>
      </c>
    </row>
    <row r="29" spans="1:19" s="50" customFormat="1" ht="17.25" customHeight="1" x14ac:dyDescent="0.3">
      <c r="A29" s="266">
        <f>ข้อมูลรวม!D387</f>
        <v>24</v>
      </c>
      <c r="B29" s="83">
        <f>ข้อมูลรวม!E387</f>
        <v>19420</v>
      </c>
      <c r="C29" s="84" t="str">
        <f ca="1">ข้อมูลรวม!I387</f>
        <v>เด็กชายณัฐชนนท์  ยาสมุทร์</v>
      </c>
      <c r="D29" s="85" t="str">
        <f>ข้อมูลรวม!J387</f>
        <v>Mr.Natchanon  Yasamut</v>
      </c>
      <c r="E29" s="267" t="str">
        <f>ข้อมูลรวม!U387</f>
        <v>ทั่วไป</v>
      </c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64"/>
      <c r="S29" s="51">
        <f>ข้อมูลรวม!N387</f>
        <v>1</v>
      </c>
    </row>
    <row r="30" spans="1:19" s="50" customFormat="1" ht="17.25" x14ac:dyDescent="0.3">
      <c r="A30" s="266">
        <f>ข้อมูลรวม!D388</f>
        <v>25</v>
      </c>
      <c r="B30" s="83">
        <f>ข้อมูลรวม!E388</f>
        <v>19670</v>
      </c>
      <c r="C30" s="84" t="str">
        <f>ข้อมูลรวม!I388</f>
        <v>เด็กชายพิชยภัทร์  เพริศแก้ว</v>
      </c>
      <c r="D30" s="85" t="str">
        <f>ข้อมูลรวม!J388</f>
        <v>Mr.Phitchayaphat  Phrertkaew</v>
      </c>
      <c r="E30" s="267" t="str">
        <f>ข้อมูลรวม!U388</f>
        <v>ทั่วไป</v>
      </c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64"/>
      <c r="S30" s="51">
        <f>ข้อมูลรวม!N388</f>
        <v>1</v>
      </c>
    </row>
    <row r="31" spans="1:19" s="50" customFormat="1" ht="17.25" x14ac:dyDescent="0.3">
      <c r="A31" s="266">
        <f>ข้อมูลรวม!D389</f>
        <v>26</v>
      </c>
      <c r="B31" s="83">
        <f>ข้อมูลรวม!E389</f>
        <v>19671</v>
      </c>
      <c r="C31" s="84" t="str">
        <f>ข้อมูลรวม!I389</f>
        <v>เด็กชายจักรพงศ์  จันทร์โพธิ์ทอง</v>
      </c>
      <c r="D31" s="85" t="str">
        <f>ข้อมูลรวม!J389</f>
        <v>Mr.Jakkraphong  Janphothong</v>
      </c>
      <c r="E31" s="267" t="str">
        <f>ข้อมูลรวม!U389</f>
        <v>ทั่วไป</v>
      </c>
      <c r="F31" s="57"/>
      <c r="G31" s="57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64"/>
      <c r="S31" s="51">
        <f>ข้อมูลรวม!N389</f>
        <v>1</v>
      </c>
    </row>
    <row r="32" spans="1:19" s="50" customFormat="1" ht="17.25" x14ac:dyDescent="0.3">
      <c r="A32" s="266">
        <f>ข้อมูลรวม!D390</f>
        <v>27</v>
      </c>
      <c r="B32" s="83">
        <f>ข้อมูลรวม!E390</f>
        <v>18839</v>
      </c>
      <c r="C32" s="84" t="str">
        <f ca="1">ข้อมูลรวม!I390</f>
        <v>เด็กหญิงธัญชนก  วิเศษพันธ์</v>
      </c>
      <c r="D32" s="85" t="str">
        <f>ข้อมูลรวม!J390</f>
        <v>Ms.Thanyachanok  Wisetphan</v>
      </c>
      <c r="E32" s="267" t="str">
        <f>ข้อมูลรวม!U390</f>
        <v>ทั่วไป</v>
      </c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64"/>
      <c r="S32" s="51">
        <f>ข้อมูลรวม!N390</f>
        <v>2</v>
      </c>
    </row>
    <row r="33" spans="1:19" s="50" customFormat="1" ht="17.25" x14ac:dyDescent="0.3">
      <c r="A33" s="266">
        <f>ข้อมูลรวม!D391</f>
        <v>28</v>
      </c>
      <c r="B33" s="83">
        <f>ข้อมูลรวม!E391</f>
        <v>18840</v>
      </c>
      <c r="C33" s="84" t="str">
        <f ca="1">ข้อมูลรวม!I391</f>
        <v>เด็กหญิงนิลุบล  ชูวงษ์</v>
      </c>
      <c r="D33" s="85" t="str">
        <f>ข้อมูลรวม!J391</f>
        <v>Ms.Nilubon  Chuwong</v>
      </c>
      <c r="E33" s="267" t="str">
        <f>ข้อมูลรวม!U391</f>
        <v>ทั่วไป</v>
      </c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64"/>
      <c r="S33" s="51">
        <f>ข้อมูลรวม!N391</f>
        <v>2</v>
      </c>
    </row>
    <row r="34" spans="1:19" s="78" customFormat="1" ht="17.25" x14ac:dyDescent="0.3">
      <c r="A34" s="266">
        <f>ข้อมูลรวม!D392</f>
        <v>29</v>
      </c>
      <c r="B34" s="83">
        <f>ข้อมูลรวม!E392</f>
        <v>18841</v>
      </c>
      <c r="C34" s="84" t="str">
        <f ca="1">ข้อมูลรวม!I392</f>
        <v>เด็กหญิงพัชราภา  คล้ายแสง</v>
      </c>
      <c r="D34" s="85" t="str">
        <f>ข้อมูลรวม!J392</f>
        <v>Ms.Phatcharapha  Khlaisaeng</v>
      </c>
      <c r="E34" s="267" t="str">
        <f>ข้อมูลรวม!U392</f>
        <v>ทั่วไป</v>
      </c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64"/>
      <c r="S34" s="51">
        <f>ข้อมูลรวม!N392</f>
        <v>2</v>
      </c>
    </row>
    <row r="35" spans="1:19" s="50" customFormat="1" ht="17.25" x14ac:dyDescent="0.3">
      <c r="A35" s="266">
        <f>ข้อมูลรวม!D393</f>
        <v>30</v>
      </c>
      <c r="B35" s="83">
        <f>ข้อมูลรวม!E393</f>
        <v>18842</v>
      </c>
      <c r="C35" s="84" t="str">
        <f ca="1">ข้อมูลรวม!I393</f>
        <v>เด็กหญิงวิญาดา  ทับหงษ์</v>
      </c>
      <c r="D35" s="85" t="str">
        <f>ข้อมูลรวม!J393</f>
        <v>Ms.Wiyada  Thaphong</v>
      </c>
      <c r="E35" s="267" t="str">
        <f>ข้อมูลรวม!U393</f>
        <v>ทั่วไป</v>
      </c>
      <c r="F35" s="57"/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64"/>
      <c r="S35" s="51">
        <f>ข้อมูลรวม!N393</f>
        <v>2</v>
      </c>
    </row>
    <row r="36" spans="1:19" s="50" customFormat="1" ht="17.25" x14ac:dyDescent="0.3">
      <c r="A36" s="266">
        <f>ข้อมูลรวม!D394</f>
        <v>31</v>
      </c>
      <c r="B36" s="83">
        <f>ข้อมูลรวม!E394</f>
        <v>18843</v>
      </c>
      <c r="C36" s="84" t="str">
        <f ca="1">ข้อมูลรวม!I394</f>
        <v>เด็กหญิงสุมาลี  สังข์เหม</v>
      </c>
      <c r="D36" s="85" t="str">
        <f>ข้อมูลรวม!J394</f>
        <v>Ms.Sumali  Sanghem</v>
      </c>
      <c r="E36" s="267" t="str">
        <f>ข้อมูลรวม!U394</f>
        <v>ทั่วไป</v>
      </c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64"/>
      <c r="S36" s="51">
        <f>ข้อมูลรวม!N394</f>
        <v>2</v>
      </c>
    </row>
    <row r="37" spans="1:19" s="50" customFormat="1" ht="17.25" x14ac:dyDescent="0.3">
      <c r="A37" s="266">
        <f>ข้อมูลรวม!D395</f>
        <v>32</v>
      </c>
      <c r="B37" s="83">
        <f>ข้อมูลรวม!E395</f>
        <v>18844</v>
      </c>
      <c r="C37" s="84" t="str">
        <f ca="1">ข้อมูลรวม!I395</f>
        <v>เด็กหญิงอัมพุช  หอมดี</v>
      </c>
      <c r="D37" s="85" t="str">
        <f>ข้อมูลรวม!J395</f>
        <v>Ms.Amphut  Homdi</v>
      </c>
      <c r="E37" s="267" t="str">
        <f>ข้อมูลรวม!U395</f>
        <v>ทั่วไป</v>
      </c>
      <c r="F37" s="57"/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64"/>
      <c r="S37" s="51">
        <f>ข้อมูลรวม!N395</f>
        <v>2</v>
      </c>
    </row>
    <row r="38" spans="1:19" s="50" customFormat="1" ht="17.25" x14ac:dyDescent="0.3">
      <c r="A38" s="266">
        <f>ข้อมูลรวม!D396</f>
        <v>33</v>
      </c>
      <c r="B38" s="83">
        <f>ข้อมูลรวม!E396</f>
        <v>18845</v>
      </c>
      <c r="C38" s="84" t="str">
        <f ca="1">ข้อมูลรวม!I396</f>
        <v>เด็กหญิงอัมพุชินี  หอมดี</v>
      </c>
      <c r="D38" s="85" t="str">
        <f>ข้อมูลรวม!J396</f>
        <v>Ms.Amphuchini  Homdi</v>
      </c>
      <c r="E38" s="267" t="str">
        <f>ข้อมูลรวม!U396</f>
        <v>ทั่วไป</v>
      </c>
      <c r="F38" s="57"/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64"/>
      <c r="S38" s="51">
        <f>ข้อมูลรวม!N396</f>
        <v>2</v>
      </c>
    </row>
    <row r="39" spans="1:19" s="50" customFormat="1" ht="17.25" x14ac:dyDescent="0.3">
      <c r="A39" s="266">
        <f>ข้อมูลรวม!D397</f>
        <v>34</v>
      </c>
      <c r="B39" s="83">
        <f>ข้อมูลรวม!E397</f>
        <v>19217</v>
      </c>
      <c r="C39" s="84" t="str">
        <f ca="1">ข้อมูลรวม!I397</f>
        <v>นางสาวกันตพร  กิ่งไทย</v>
      </c>
      <c r="D39" s="85" t="str">
        <f>ข้อมูลรวม!J397</f>
        <v>Ms.Kantaphon  Kingthai</v>
      </c>
      <c r="E39" s="267" t="str">
        <f>ข้อมูลรวม!U397</f>
        <v>ทั่วไป</v>
      </c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64"/>
      <c r="S39" s="51">
        <f>ข้อมูลรวม!N397</f>
        <v>2</v>
      </c>
    </row>
    <row r="40" spans="1:19" s="50" customFormat="1" ht="17.25" x14ac:dyDescent="0.3">
      <c r="A40" s="266"/>
      <c r="B40" s="83"/>
      <c r="C40" s="84"/>
      <c r="D40" s="85"/>
      <c r="E40" s="26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64"/>
      <c r="S40" s="51"/>
    </row>
    <row r="41" spans="1:19" s="50" customFormat="1" ht="17.25" x14ac:dyDescent="0.3">
      <c r="A41" s="266"/>
      <c r="B41" s="83"/>
      <c r="C41" s="84"/>
      <c r="D41" s="85"/>
      <c r="E41" s="26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64"/>
      <c r="S41" s="51"/>
    </row>
    <row r="42" spans="1:19" s="50" customFormat="1" ht="17.25" x14ac:dyDescent="0.3">
      <c r="A42" s="63"/>
      <c r="B42" s="56"/>
      <c r="C42" s="55"/>
      <c r="D42" s="52"/>
      <c r="E42" s="94"/>
      <c r="F42" s="57"/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197"/>
      <c r="R42" s="64"/>
      <c r="S42" s="51"/>
    </row>
    <row r="43" spans="1:19" s="50" customFormat="1" ht="17.25" x14ac:dyDescent="0.3">
      <c r="A43" s="63"/>
      <c r="B43" s="56"/>
      <c r="C43" s="55"/>
      <c r="D43" s="52"/>
      <c r="E43" s="94"/>
      <c r="F43" s="57"/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197"/>
      <c r="R43" s="64"/>
      <c r="S43" s="51"/>
    </row>
    <row r="44" spans="1:19" s="50" customFormat="1" ht="17.25" x14ac:dyDescent="0.3">
      <c r="A44" s="63"/>
      <c r="B44" s="56"/>
      <c r="C44" s="55"/>
      <c r="D44" s="52"/>
      <c r="E44" s="94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197"/>
      <c r="R44" s="64"/>
      <c r="S44" s="51"/>
    </row>
    <row r="45" spans="1:19" s="50" customFormat="1" ht="17.25" x14ac:dyDescent="0.3">
      <c r="A45" s="63"/>
      <c r="B45" s="56"/>
      <c r="C45" s="55"/>
      <c r="D45" s="52"/>
      <c r="E45" s="94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197"/>
      <c r="R45" s="64"/>
      <c r="S45" s="51"/>
    </row>
    <row r="46" spans="1:19" s="50" customFormat="1" ht="18" thickBot="1" x14ac:dyDescent="0.35">
      <c r="A46" s="71"/>
      <c r="B46" s="72"/>
      <c r="C46" s="73"/>
      <c r="D46" s="74"/>
      <c r="E46" s="97"/>
      <c r="F46" s="91"/>
      <c r="G46" s="91"/>
      <c r="H46" s="91"/>
      <c r="I46" s="91"/>
      <c r="J46" s="91"/>
      <c r="K46" s="91"/>
      <c r="L46" s="91"/>
      <c r="M46" s="91"/>
      <c r="N46" s="91"/>
      <c r="O46" s="91"/>
      <c r="P46" s="91"/>
      <c r="Q46" s="198"/>
      <c r="R46" s="92"/>
      <c r="S46" s="51"/>
    </row>
    <row r="47" spans="1:19" s="50" customFormat="1" ht="17.25" x14ac:dyDescent="0.3">
      <c r="A47" s="109"/>
      <c r="B47" s="109"/>
      <c r="C47" s="190"/>
      <c r="D47" s="191"/>
      <c r="E47" s="192"/>
      <c r="F47" s="193"/>
      <c r="G47" s="193"/>
      <c r="H47" s="193"/>
      <c r="I47" s="193"/>
      <c r="J47" s="193"/>
      <c r="K47" s="193"/>
      <c r="L47" s="193"/>
      <c r="M47" s="193"/>
      <c r="N47" s="193"/>
      <c r="O47" s="193"/>
      <c r="P47" s="193"/>
      <c r="Q47" s="193"/>
      <c r="R47" s="193"/>
      <c r="S47" s="111"/>
    </row>
  </sheetData>
  <mergeCells count="9">
    <mergeCell ref="A1:R1"/>
    <mergeCell ref="A2:R2"/>
    <mergeCell ref="A3:R3"/>
    <mergeCell ref="A4:A5"/>
    <mergeCell ref="B4:B5"/>
    <mergeCell ref="C4:C5"/>
    <mergeCell ref="D4:D5"/>
    <mergeCell ref="E4:E5"/>
    <mergeCell ref="F4:R4"/>
  </mergeCells>
  <pageMargins left="0.43" right="0.23622047244094491" top="0" bottom="0" header="0" footer="0"/>
  <pageSetup paperSize="9" scale="95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  <pageSetUpPr fitToPage="1"/>
  </sheetPr>
  <dimension ref="A1:S45"/>
  <sheetViews>
    <sheetView zoomScaleNormal="100" workbookViewId="0">
      <selection activeCell="E4" sqref="E4:E5"/>
    </sheetView>
  </sheetViews>
  <sheetFormatPr defaultColWidth="0" defaultRowHeight="18.75" customHeight="1" x14ac:dyDescent="0.3"/>
  <cols>
    <col min="1" max="1" width="2.75" style="40" bestFit="1" customWidth="1"/>
    <col min="2" max="2" width="9" style="40" customWidth="1"/>
    <col min="3" max="4" width="21.25" style="40" customWidth="1"/>
    <col min="5" max="5" width="3.625" style="96" bestFit="1" customWidth="1"/>
    <col min="6" max="14" width="3.125" style="40" customWidth="1"/>
    <col min="15" max="15" width="3.125" style="40" hidden="1" customWidth="1"/>
    <col min="16" max="18" width="3.125" style="40" customWidth="1"/>
    <col min="19" max="19" width="1.875" style="40" bestFit="1" customWidth="1"/>
    <col min="20" max="16384" width="0" style="40" hidden="1"/>
  </cols>
  <sheetData>
    <row r="1" spans="1:19" ht="18.75" customHeight="1" x14ac:dyDescent="0.3">
      <c r="A1" s="339" t="s">
        <v>351</v>
      </c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53"/>
    </row>
    <row r="2" spans="1:19" ht="16.5" customHeight="1" x14ac:dyDescent="0.3">
      <c r="A2" s="339" t="s">
        <v>5277</v>
      </c>
      <c r="B2" s="339"/>
      <c r="C2" s="339"/>
      <c r="D2" s="339"/>
      <c r="E2" s="339"/>
      <c r="F2" s="339"/>
      <c r="G2" s="339"/>
      <c r="H2" s="339"/>
      <c r="I2" s="339"/>
      <c r="J2" s="339"/>
      <c r="K2" s="339"/>
      <c r="L2" s="339"/>
      <c r="M2" s="339"/>
      <c r="N2" s="339"/>
      <c r="O2" s="339"/>
      <c r="P2" s="339"/>
      <c r="Q2" s="339"/>
      <c r="R2" s="339"/>
      <c r="S2" s="53"/>
    </row>
    <row r="3" spans="1:19" ht="19.5" thickBot="1" x14ac:dyDescent="0.35">
      <c r="A3" s="350" t="s">
        <v>5814</v>
      </c>
      <c r="B3" s="350"/>
      <c r="C3" s="350"/>
      <c r="D3" s="350"/>
      <c r="E3" s="350"/>
      <c r="F3" s="350"/>
      <c r="G3" s="350"/>
      <c r="H3" s="350"/>
      <c r="I3" s="350"/>
      <c r="J3" s="350"/>
      <c r="K3" s="350"/>
      <c r="L3" s="350"/>
      <c r="M3" s="350"/>
      <c r="N3" s="350"/>
      <c r="O3" s="350"/>
      <c r="P3" s="350"/>
      <c r="Q3" s="350"/>
      <c r="R3" s="350"/>
      <c r="S3" s="53"/>
    </row>
    <row r="4" spans="1:19" s="41" customFormat="1" ht="17.25" customHeight="1" x14ac:dyDescent="0.25">
      <c r="A4" s="342" t="s">
        <v>352</v>
      </c>
      <c r="B4" s="344" t="s">
        <v>353</v>
      </c>
      <c r="C4" s="346" t="s">
        <v>341</v>
      </c>
      <c r="D4" s="346" t="s">
        <v>354</v>
      </c>
      <c r="E4" s="346" t="s">
        <v>5224</v>
      </c>
      <c r="F4" s="348"/>
      <c r="G4" s="348"/>
      <c r="H4" s="348"/>
      <c r="I4" s="348"/>
      <c r="J4" s="348"/>
      <c r="K4" s="348"/>
      <c r="L4" s="348"/>
      <c r="M4" s="348"/>
      <c r="N4" s="348"/>
      <c r="O4" s="348"/>
      <c r="P4" s="348"/>
      <c r="Q4" s="348"/>
      <c r="R4" s="349"/>
      <c r="S4" s="43"/>
    </row>
    <row r="5" spans="1:19" s="41" customFormat="1" ht="17.25" customHeight="1" x14ac:dyDescent="0.25">
      <c r="A5" s="343"/>
      <c r="B5" s="345"/>
      <c r="C5" s="347"/>
      <c r="D5" s="347"/>
      <c r="E5" s="347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62"/>
      <c r="S5" s="43"/>
    </row>
    <row r="6" spans="1:19" s="50" customFormat="1" ht="17.25" customHeight="1" x14ac:dyDescent="0.3">
      <c r="A6" s="266">
        <f>ข้อมูลรวม!D398</f>
        <v>1</v>
      </c>
      <c r="B6" s="83">
        <f>ข้อมูลรวม!E398</f>
        <v>18847</v>
      </c>
      <c r="C6" s="84" t="str">
        <f ca="1">ข้อมูลรวม!I398</f>
        <v>เด็กชายกิตติพงษ์  คุ้มสอาด</v>
      </c>
      <c r="D6" s="85" t="str">
        <f>ข้อมูลรวม!J398</f>
        <v>Mr.Kittiphong  Khumsa-At</v>
      </c>
      <c r="E6" s="267" t="str">
        <f>ข้อมูลรวม!U398</f>
        <v>ทั่วไป</v>
      </c>
      <c r="F6" s="57"/>
      <c r="G6" s="57"/>
      <c r="H6" s="57"/>
      <c r="I6" s="57"/>
      <c r="J6" s="57"/>
      <c r="K6" s="57"/>
      <c r="L6" s="57"/>
      <c r="M6" s="57"/>
      <c r="N6" s="57"/>
      <c r="O6" s="57"/>
      <c r="P6" s="57"/>
      <c r="Q6" s="57"/>
      <c r="R6" s="64"/>
      <c r="S6" s="51">
        <f>ข้อมูลรวม!N398</f>
        <v>1</v>
      </c>
    </row>
    <row r="7" spans="1:19" s="50" customFormat="1" ht="17.25" x14ac:dyDescent="0.3">
      <c r="A7" s="266">
        <f>ข้อมูลรวม!D399</f>
        <v>2</v>
      </c>
      <c r="B7" s="83">
        <f>ข้อมูลรวม!E399</f>
        <v>18848</v>
      </c>
      <c r="C7" s="84" t="str">
        <f ca="1">ข้อมูลรวม!I399</f>
        <v>เด็กชายเกียรติศักดิ์  รักเกียรติ์</v>
      </c>
      <c r="D7" s="85" t="str">
        <f>ข้อมูลรวม!J399</f>
        <v>Mr.Kiattisak  Rakkiat</v>
      </c>
      <c r="E7" s="267" t="str">
        <f>ข้อมูลรวม!U399</f>
        <v>ทั่วไป</v>
      </c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64"/>
      <c r="S7" s="51">
        <f>ข้อมูลรวม!N399</f>
        <v>1</v>
      </c>
    </row>
    <row r="8" spans="1:19" s="50" customFormat="1" ht="17.25" x14ac:dyDescent="0.3">
      <c r="A8" s="266">
        <f>ข้อมูลรวม!D400</f>
        <v>3</v>
      </c>
      <c r="B8" s="83">
        <f>ข้อมูลรวม!E400</f>
        <v>18849</v>
      </c>
      <c r="C8" s="84" t="str">
        <f ca="1">ข้อมูลรวม!I400</f>
        <v>เด็กชายเตโชดม  สุขหนู</v>
      </c>
      <c r="D8" s="85" t="str">
        <f>ข้อมูลรวม!J400</f>
        <v>Mr.Techodom  Suknu</v>
      </c>
      <c r="E8" s="267" t="str">
        <f>ข้อมูลรวม!U400</f>
        <v>ทั่วไป</v>
      </c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64"/>
      <c r="S8" s="51">
        <f>ข้อมูลรวม!N400</f>
        <v>1</v>
      </c>
    </row>
    <row r="9" spans="1:19" s="50" customFormat="1" ht="17.25" x14ac:dyDescent="0.3">
      <c r="A9" s="266">
        <f>ข้อมูลรวม!D401</f>
        <v>4</v>
      </c>
      <c r="B9" s="83">
        <f>ข้อมูลรวม!E401</f>
        <v>18850</v>
      </c>
      <c r="C9" s="84" t="str">
        <f ca="1">ข้อมูลรวม!I401</f>
        <v>เด็กชายธนกฤต  คันทะชิต</v>
      </c>
      <c r="D9" s="85" t="str">
        <f>ข้อมูลรวม!J401</f>
        <v>Mr.Thanakrit  Khanthachit</v>
      </c>
      <c r="E9" s="267" t="str">
        <f>ข้อมูลรวม!U401</f>
        <v>ทั่วไป</v>
      </c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64"/>
      <c r="S9" s="51">
        <f>ข้อมูลรวม!N401</f>
        <v>1</v>
      </c>
    </row>
    <row r="10" spans="1:19" s="50" customFormat="1" ht="17.25" x14ac:dyDescent="0.3">
      <c r="A10" s="266">
        <f>ข้อมูลรวม!D402</f>
        <v>5</v>
      </c>
      <c r="B10" s="83">
        <f>ข้อมูลรวม!E402</f>
        <v>18852</v>
      </c>
      <c r="C10" s="84" t="str">
        <f ca="1">ข้อมูลรวม!I402</f>
        <v>เด็กชายธนวัช  สิงห์ทอน</v>
      </c>
      <c r="D10" s="85" t="str">
        <f>ข้อมูลรวม!J402</f>
        <v>Mr.Thanawatcha  Singthon</v>
      </c>
      <c r="E10" s="267" t="str">
        <f>ข้อมูลรวม!U402</f>
        <v>ทั่วไป</v>
      </c>
      <c r="F10" s="57"/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7"/>
      <c r="R10" s="64"/>
      <c r="S10" s="51">
        <f>ข้อมูลรวม!N402</f>
        <v>1</v>
      </c>
    </row>
    <row r="11" spans="1:19" s="50" customFormat="1" ht="17.25" x14ac:dyDescent="0.3">
      <c r="A11" s="266">
        <f>ข้อมูลรวม!D403</f>
        <v>6</v>
      </c>
      <c r="B11" s="83">
        <f>ข้อมูลรวม!E403</f>
        <v>18853</v>
      </c>
      <c r="C11" s="84" t="str">
        <f ca="1">ข้อมูลรวม!I403</f>
        <v>เด็กชายธนานพ  ยิ่งรอด</v>
      </c>
      <c r="D11" s="85" t="str">
        <f>ข้อมูลรวม!J403</f>
        <v>Mr.Thananop  Yingrot</v>
      </c>
      <c r="E11" s="267" t="str">
        <f>ข้อมูลรวม!U403</f>
        <v>ทั่วไป</v>
      </c>
      <c r="F11" s="57"/>
      <c r="G11" s="57"/>
      <c r="H11" s="57"/>
      <c r="I11" s="57"/>
      <c r="J11" s="57"/>
      <c r="K11" s="57"/>
      <c r="L11" s="57"/>
      <c r="M11" s="57"/>
      <c r="N11" s="57"/>
      <c r="O11" s="57"/>
      <c r="P11" s="57"/>
      <c r="Q11" s="57"/>
      <c r="R11" s="64"/>
      <c r="S11" s="51">
        <f>ข้อมูลรวม!N403</f>
        <v>1</v>
      </c>
    </row>
    <row r="12" spans="1:19" s="50" customFormat="1" ht="17.25" x14ac:dyDescent="0.3">
      <c r="A12" s="266">
        <f>ข้อมูลรวม!D404</f>
        <v>7</v>
      </c>
      <c r="B12" s="83">
        <f>ข้อมูลรวม!E404</f>
        <v>18854</v>
      </c>
      <c r="C12" s="84" t="str">
        <f ca="1">ข้อมูลรวม!I404</f>
        <v>เด็กชายธีรภัทร  พันธศรี</v>
      </c>
      <c r="D12" s="85" t="str">
        <f>ข้อมูลรวม!J404</f>
        <v>Mr.Thiraphat  Phanthasi</v>
      </c>
      <c r="E12" s="267" t="str">
        <f>ข้อมูลรวม!U404</f>
        <v>ทั่วไป</v>
      </c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64"/>
      <c r="S12" s="51">
        <f>ข้อมูลรวม!N404</f>
        <v>1</v>
      </c>
    </row>
    <row r="13" spans="1:19" s="50" customFormat="1" ht="17.25" x14ac:dyDescent="0.3">
      <c r="A13" s="266">
        <f>ข้อมูลรวม!D405</f>
        <v>8</v>
      </c>
      <c r="B13" s="83">
        <f>ข้อมูลรวม!E405</f>
        <v>18855</v>
      </c>
      <c r="C13" s="84" t="str">
        <f ca="1">ข้อมูลรวม!I405</f>
        <v>เด็กชายธันวา  ปั้นเพ็ง</v>
      </c>
      <c r="D13" s="85" t="str">
        <f>ข้อมูลรวม!J405</f>
        <v>Mr.Thanwa  Panpheng</v>
      </c>
      <c r="E13" s="267" t="str">
        <f>ข้อมูลรวม!U405</f>
        <v>ทั่วไป</v>
      </c>
      <c r="F13" s="57"/>
      <c r="G13" s="57"/>
      <c r="H13" s="57"/>
      <c r="I13" s="57"/>
      <c r="J13" s="57"/>
      <c r="K13" s="57"/>
      <c r="L13" s="57"/>
      <c r="M13" s="57"/>
      <c r="N13" s="57"/>
      <c r="O13" s="57"/>
      <c r="P13" s="57"/>
      <c r="Q13" s="57"/>
      <c r="R13" s="64"/>
      <c r="S13" s="51">
        <f>ข้อมูลรวม!N405</f>
        <v>1</v>
      </c>
    </row>
    <row r="14" spans="1:19" s="50" customFormat="1" ht="17.25" x14ac:dyDescent="0.3">
      <c r="A14" s="266">
        <f>ข้อมูลรวม!D406</f>
        <v>9</v>
      </c>
      <c r="B14" s="83">
        <f>ข้อมูลรวม!E406</f>
        <v>18857</v>
      </c>
      <c r="C14" s="84" t="str">
        <f ca="1">ข้อมูลรวม!I406</f>
        <v>เด็กชายบารมี  พัวศรี</v>
      </c>
      <c r="D14" s="85" t="str">
        <f>ข้อมูลรวม!J406</f>
        <v>Mr.Barami  Phuasi</v>
      </c>
      <c r="E14" s="267" t="str">
        <f>ข้อมูลรวม!U406</f>
        <v>ทั่วไป</v>
      </c>
      <c r="F14" s="57"/>
      <c r="G14" s="57"/>
      <c r="H14" s="57"/>
      <c r="I14" s="57"/>
      <c r="J14" s="57"/>
      <c r="K14" s="57"/>
      <c r="L14" s="57"/>
      <c r="M14" s="57"/>
      <c r="N14" s="57"/>
      <c r="O14" s="57"/>
      <c r="P14" s="57"/>
      <c r="Q14" s="57"/>
      <c r="R14" s="64"/>
      <c r="S14" s="51">
        <f>ข้อมูลรวม!N406</f>
        <v>1</v>
      </c>
    </row>
    <row r="15" spans="1:19" s="50" customFormat="1" ht="17.25" x14ac:dyDescent="0.3">
      <c r="A15" s="266">
        <f>ข้อมูลรวม!D407</f>
        <v>10</v>
      </c>
      <c r="B15" s="83">
        <f>ข้อมูลรวม!E407</f>
        <v>18858</v>
      </c>
      <c r="C15" s="84" t="str">
        <f ca="1">ข้อมูลรวม!I407</f>
        <v>เด็กชายปัญญากร  วงษ์รักษ์</v>
      </c>
      <c r="D15" s="85" t="str">
        <f>ข้อมูลรวม!J407</f>
        <v>Mr.Panyakon  Wongrak</v>
      </c>
      <c r="E15" s="267" t="str">
        <f>ข้อมูลรวม!U407</f>
        <v>ทั่วไป</v>
      </c>
      <c r="F15" s="57"/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7"/>
      <c r="R15" s="64"/>
      <c r="S15" s="51">
        <f>ข้อมูลรวม!N407</f>
        <v>1</v>
      </c>
    </row>
    <row r="16" spans="1:19" s="50" customFormat="1" ht="17.25" x14ac:dyDescent="0.3">
      <c r="A16" s="266">
        <f>ข้อมูลรวม!D408</f>
        <v>11</v>
      </c>
      <c r="B16" s="83">
        <f>ข้อมูลรวม!E408</f>
        <v>18859</v>
      </c>
      <c r="C16" s="84" t="str">
        <f ca="1">ข้อมูลรวม!I408</f>
        <v>เด็กชายพลรัตน์  ฟูสุวรรณ</v>
      </c>
      <c r="D16" s="85" t="str">
        <f>ข้อมูลรวม!J408</f>
        <v>Mr.Phonrat  Fusuwan</v>
      </c>
      <c r="E16" s="267" t="str">
        <f>ข้อมูลรวม!U408</f>
        <v>ทั่วไป</v>
      </c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64"/>
      <c r="S16" s="51">
        <f>ข้อมูลรวม!N408</f>
        <v>1</v>
      </c>
    </row>
    <row r="17" spans="1:19" s="50" customFormat="1" ht="17.25" x14ac:dyDescent="0.3">
      <c r="A17" s="266">
        <f>ข้อมูลรวม!D409</f>
        <v>12</v>
      </c>
      <c r="B17" s="83">
        <f>ข้อมูลรวม!E409</f>
        <v>18860</v>
      </c>
      <c r="C17" s="84" t="str">
        <f ca="1">ข้อมูลรวม!I409</f>
        <v>เด็กชายพิชานนท์  สุขแจ่ม</v>
      </c>
      <c r="D17" s="85" t="str">
        <f>ข้อมูลรวม!J409</f>
        <v>Mr.Phichanon  Sukchaem</v>
      </c>
      <c r="E17" s="267" t="str">
        <f>ข้อมูลรวม!U409</f>
        <v>ทั่วไป</v>
      </c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64"/>
      <c r="S17" s="51">
        <f>ข้อมูลรวม!N409</f>
        <v>1</v>
      </c>
    </row>
    <row r="18" spans="1:19" s="50" customFormat="1" ht="17.25" x14ac:dyDescent="0.3">
      <c r="A18" s="266">
        <f>ข้อมูลรวม!D410</f>
        <v>13</v>
      </c>
      <c r="B18" s="83">
        <f>ข้อมูลรวม!E410</f>
        <v>18866</v>
      </c>
      <c r="C18" s="84" t="str">
        <f ca="1">ข้อมูลรวม!I410</f>
        <v>เด็กชายศิวกร  จันทร์ลอย</v>
      </c>
      <c r="D18" s="85" t="str">
        <f>ข้อมูลรวม!J410</f>
        <v>Mr.Siwakon  Chanloi</v>
      </c>
      <c r="E18" s="267" t="str">
        <f>ข้อมูลรวม!U410</f>
        <v>ทั่วไป</v>
      </c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64"/>
      <c r="S18" s="51">
        <f>ข้อมูลรวม!N410</f>
        <v>1</v>
      </c>
    </row>
    <row r="19" spans="1:19" s="50" customFormat="1" ht="17.25" x14ac:dyDescent="0.3">
      <c r="A19" s="266">
        <f>ข้อมูลรวม!D411</f>
        <v>14</v>
      </c>
      <c r="B19" s="83">
        <f>ข้อมูลรวม!E411</f>
        <v>18868</v>
      </c>
      <c r="C19" s="84" t="str">
        <f ca="1">ข้อมูลรวม!I411</f>
        <v>เด็กชายสุพิพัฒน์  มากเหลือ</v>
      </c>
      <c r="D19" s="85" t="str">
        <f>ข้อมูลรวม!J411</f>
        <v>Mr.Suphiphat  Makluea</v>
      </c>
      <c r="E19" s="267" t="str">
        <f>ข้อมูลรวม!U411</f>
        <v>ทั่วไป</v>
      </c>
      <c r="F19" s="57"/>
      <c r="G19" s="57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64"/>
      <c r="S19" s="51">
        <f>ข้อมูลรวม!N411</f>
        <v>1</v>
      </c>
    </row>
    <row r="20" spans="1:19" s="50" customFormat="1" ht="17.25" x14ac:dyDescent="0.3">
      <c r="A20" s="266">
        <f>ข้อมูลรวม!D412</f>
        <v>15</v>
      </c>
      <c r="B20" s="83">
        <f>ข้อมูลรวม!E412</f>
        <v>18869</v>
      </c>
      <c r="C20" s="84" t="str">
        <f ca="1">ข้อมูลรวม!I412</f>
        <v>เด็กชายอนุพงศ์  จ่าอยู่</v>
      </c>
      <c r="D20" s="85" t="str">
        <f>ข้อมูลรวม!J412</f>
        <v>Mr.Anuphong  Chayu</v>
      </c>
      <c r="E20" s="267" t="str">
        <f>ข้อมูลรวม!U412</f>
        <v>ทั่วไป</v>
      </c>
      <c r="F20" s="57"/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64"/>
      <c r="S20" s="51">
        <f>ข้อมูลรวม!N412</f>
        <v>1</v>
      </c>
    </row>
    <row r="21" spans="1:19" s="50" customFormat="1" ht="17.25" x14ac:dyDescent="0.3">
      <c r="A21" s="266">
        <f>ข้อมูลรวม!D413</f>
        <v>16</v>
      </c>
      <c r="B21" s="83">
        <f>ข้อมูลรวม!E413</f>
        <v>18870</v>
      </c>
      <c r="C21" s="84" t="str">
        <f ca="1">ข้อมูลรวม!I413</f>
        <v>เด็กชายปราชญ์  พรมชาติ</v>
      </c>
      <c r="D21" s="85" t="str">
        <f>ข้อมูลรวม!J413</f>
        <v>Mr.Prat  Phromchat</v>
      </c>
      <c r="E21" s="267" t="str">
        <f>ข้อมูลรวม!U413</f>
        <v>ทั่วไป</v>
      </c>
      <c r="F21" s="57"/>
      <c r="G21" s="57"/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64"/>
      <c r="S21" s="51">
        <f>ข้อมูลรวม!N413</f>
        <v>1</v>
      </c>
    </row>
    <row r="22" spans="1:19" s="50" customFormat="1" ht="17.25" x14ac:dyDescent="0.3">
      <c r="A22" s="266">
        <f>ข้อมูลรวม!D414</f>
        <v>17</v>
      </c>
      <c r="B22" s="83">
        <f>ข้อมูลรวม!E414</f>
        <v>19017</v>
      </c>
      <c r="C22" s="84" t="str">
        <f ca="1">ข้อมูลรวม!I414</f>
        <v>นายศิรวัตร  หวังขาว</v>
      </c>
      <c r="D22" s="85" t="str">
        <f>ข้อมูลรวม!J414</f>
        <v>Mr.Sirawat  Wangkhao</v>
      </c>
      <c r="E22" s="267" t="str">
        <f>ข้อมูลรวม!U414</f>
        <v>ทั่วไป</v>
      </c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64"/>
      <c r="S22" s="51">
        <f>ข้อมูลรวม!N414</f>
        <v>1</v>
      </c>
    </row>
    <row r="23" spans="1:19" s="50" customFormat="1" ht="17.25" customHeight="1" x14ac:dyDescent="0.3">
      <c r="A23" s="266">
        <f>ข้อมูลรวม!D415</f>
        <v>18</v>
      </c>
      <c r="B23" s="83">
        <f>ข้อมูลรวม!E415</f>
        <v>19219</v>
      </c>
      <c r="C23" s="84" t="str">
        <f ca="1">ข้อมูลรวม!I415</f>
        <v>เด็กชายกฤษฎา  คันธชิต</v>
      </c>
      <c r="D23" s="85" t="str">
        <f>ข้อมูลรวม!J415</f>
        <v>Mr.Kritsada  Khanthachit</v>
      </c>
      <c r="E23" s="267" t="str">
        <f>ข้อมูลรวม!U415</f>
        <v>ทั่วไป</v>
      </c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64"/>
      <c r="S23" s="51">
        <f>ข้อมูลรวม!N415</f>
        <v>1</v>
      </c>
    </row>
    <row r="24" spans="1:19" s="50" customFormat="1" ht="17.25" customHeight="1" x14ac:dyDescent="0.3">
      <c r="A24" s="266">
        <f>ข้อมูลรวม!D416</f>
        <v>19</v>
      </c>
      <c r="B24" s="83">
        <f>ข้อมูลรวม!E416</f>
        <v>19220</v>
      </c>
      <c r="C24" s="84" t="str">
        <f ca="1">ข้อมูลรวม!I416</f>
        <v>เด็กชายฐิติภัทร  หาญศรี</v>
      </c>
      <c r="D24" s="85" t="str">
        <f>ข้อมูลรวม!J416</f>
        <v>Mr.Thitiphat  Hansi</v>
      </c>
      <c r="E24" s="267" t="str">
        <f>ข้อมูลรวม!U416</f>
        <v>ทั่วไป</v>
      </c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64"/>
      <c r="S24" s="51">
        <f>ข้อมูลรวม!N416</f>
        <v>1</v>
      </c>
    </row>
    <row r="25" spans="1:19" s="50" customFormat="1" ht="17.25" customHeight="1" x14ac:dyDescent="0.3">
      <c r="A25" s="266">
        <f>ข้อมูลรวม!D417</f>
        <v>20</v>
      </c>
      <c r="B25" s="83">
        <f>ข้อมูลรวม!E417</f>
        <v>19221</v>
      </c>
      <c r="C25" s="84" t="str">
        <f ca="1">ข้อมูลรวม!I417</f>
        <v>นายประวิทย์  พิมพาพร</v>
      </c>
      <c r="D25" s="85" t="str">
        <f>ข้อมูลรวม!J417</f>
        <v>Mr.Prawit  Phimphaphon</v>
      </c>
      <c r="E25" s="267" t="str">
        <f>ข้อมูลรวม!U417</f>
        <v>ทั่วไป</v>
      </c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64"/>
      <c r="S25" s="51">
        <f>ข้อมูลรวม!N417</f>
        <v>1</v>
      </c>
    </row>
    <row r="26" spans="1:19" s="50" customFormat="1" ht="17.25" x14ac:dyDescent="0.3">
      <c r="A26" s="266">
        <f>ข้อมูลรวม!D418</f>
        <v>21</v>
      </c>
      <c r="B26" s="83">
        <f>ข้อมูลรวม!E418</f>
        <v>19222</v>
      </c>
      <c r="C26" s="84" t="str">
        <f ca="1">ข้อมูลรวม!I418</f>
        <v>เด็กชายพิชัย  เป้าศาสตร์</v>
      </c>
      <c r="D26" s="85" t="str">
        <f>ข้อมูลรวม!J418</f>
        <v>Mr.Phichai  Paosat</v>
      </c>
      <c r="E26" s="267" t="str">
        <f>ข้อมูลรวม!U418</f>
        <v>ทั่วไป</v>
      </c>
      <c r="F26" s="57"/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64"/>
      <c r="S26" s="51">
        <f>ข้อมูลรวม!N418</f>
        <v>1</v>
      </c>
    </row>
    <row r="27" spans="1:19" s="50" customFormat="1" ht="17.25" x14ac:dyDescent="0.3">
      <c r="A27" s="266">
        <f>ข้อมูลรวม!D419</f>
        <v>22</v>
      </c>
      <c r="B27" s="83">
        <f>ข้อมูลรวม!E419</f>
        <v>19226</v>
      </c>
      <c r="C27" s="84" t="str">
        <f ca="1">ข้อมูลรวม!I419</f>
        <v>เด็กชายสรัล  วชิรบ้านกลาง</v>
      </c>
      <c r="D27" s="85" t="str">
        <f>ข้อมูลรวม!J419</f>
        <v>Mr.San  Wachirabanklang</v>
      </c>
      <c r="E27" s="267" t="str">
        <f>ข้อมูลรวม!U419</f>
        <v>ทั่วไป</v>
      </c>
      <c r="F27" s="57"/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64"/>
      <c r="S27" s="51">
        <f>ข้อมูลรวม!N419</f>
        <v>1</v>
      </c>
    </row>
    <row r="28" spans="1:19" s="50" customFormat="1" ht="17.25" customHeight="1" x14ac:dyDescent="0.3">
      <c r="A28" s="266">
        <f>ข้อมูลรวม!D420</f>
        <v>23</v>
      </c>
      <c r="B28" s="83">
        <f>ข้อมูลรวม!E420</f>
        <v>19403</v>
      </c>
      <c r="C28" s="84" t="str">
        <f ca="1">ข้อมูลรวม!I420</f>
        <v>เด็กชายสุทธิภาคย์  พิมเฮ้า</v>
      </c>
      <c r="D28" s="85" t="str">
        <f>ข้อมูลรวม!J420</f>
        <v>Mr.Sutthiphak  Phimhoa</v>
      </c>
      <c r="E28" s="267" t="str">
        <f>ข้อมูลรวม!U420</f>
        <v>ทั่วไป</v>
      </c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64"/>
      <c r="S28" s="51">
        <f>ข้อมูลรวม!N420</f>
        <v>1</v>
      </c>
    </row>
    <row r="29" spans="1:19" s="50" customFormat="1" ht="17.25" customHeight="1" x14ac:dyDescent="0.3">
      <c r="A29" s="266">
        <f>ข้อมูลรวม!D421</f>
        <v>24</v>
      </c>
      <c r="B29" s="83">
        <f>ข้อมูลรวม!E421</f>
        <v>19404</v>
      </c>
      <c r="C29" s="84" t="str">
        <f ca="1">ข้อมูลรวม!I421</f>
        <v>นายธนดล  กระทิงดอย</v>
      </c>
      <c r="D29" s="85" t="str">
        <f>ข้อมูลรวม!J421</f>
        <v>Mr.Thanadol  Krathingdoi</v>
      </c>
      <c r="E29" s="267" t="str">
        <f>ข้อมูลรวม!U421</f>
        <v>ทั่วไป</v>
      </c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64"/>
      <c r="S29" s="51">
        <f>ข้อมูลรวม!N421</f>
        <v>1</v>
      </c>
    </row>
    <row r="30" spans="1:19" s="50" customFormat="1" ht="17.25" x14ac:dyDescent="0.3">
      <c r="A30" s="266">
        <f>ข้อมูลรวม!D422</f>
        <v>25</v>
      </c>
      <c r="B30" s="83">
        <f>ข้อมูลรวม!E422</f>
        <v>19405</v>
      </c>
      <c r="C30" s="84" t="str">
        <f ca="1">ข้อมูลรวม!I422</f>
        <v>นายวรเชษฐ์  ลัคแมน</v>
      </c>
      <c r="D30" s="85" t="str">
        <f>ข้อมูลรวม!J422</f>
        <v>Mr.Worachet  Lukman</v>
      </c>
      <c r="E30" s="267" t="str">
        <f>ข้อมูลรวม!U422</f>
        <v>ทั่วไป</v>
      </c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64"/>
      <c r="S30" s="51">
        <f>ข้อมูลรวม!N422</f>
        <v>1</v>
      </c>
    </row>
    <row r="31" spans="1:19" s="50" customFormat="1" ht="17.25" x14ac:dyDescent="0.3">
      <c r="A31" s="266">
        <f>ข้อมูลรวม!D423</f>
        <v>26</v>
      </c>
      <c r="B31" s="83">
        <f>ข้อมูลรวม!E423</f>
        <v>19695</v>
      </c>
      <c r="C31" s="84" t="str">
        <f>ข้อมูลรวม!I423</f>
        <v>นายพรพิศิษฐ์  สุ่มทรัพย์</v>
      </c>
      <c r="D31" s="85" t="str">
        <f>ข้อมูลรวม!J423</f>
        <v>Mr.Phornphisit  Sumsap</v>
      </c>
      <c r="E31" s="267" t="str">
        <f>ข้อมูลรวม!U423</f>
        <v>ทั่วไป</v>
      </c>
      <c r="F31" s="57"/>
      <c r="G31" s="57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64"/>
      <c r="S31" s="51">
        <f>ข้อมูลรวม!N423</f>
        <v>1</v>
      </c>
    </row>
    <row r="32" spans="1:19" s="50" customFormat="1" ht="17.25" x14ac:dyDescent="0.3">
      <c r="A32" s="266">
        <f>ข้อมูลรวม!D424</f>
        <v>27</v>
      </c>
      <c r="B32" s="83">
        <f>ข้อมูลรวม!E424</f>
        <v>18872</v>
      </c>
      <c r="C32" s="84" t="str">
        <f ca="1">ข้อมูลรวม!I424</f>
        <v>เด็กหญิงชวาลัย  สิมมาขันธ์</v>
      </c>
      <c r="D32" s="85" t="str">
        <f>ข้อมูลรวม!J424</f>
        <v>Ms.Chawalai  Simmakhan</v>
      </c>
      <c r="E32" s="267" t="str">
        <f>ข้อมูลรวม!U424</f>
        <v>ทั่วไป</v>
      </c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64"/>
      <c r="S32" s="51">
        <f>ข้อมูลรวม!N424</f>
        <v>2</v>
      </c>
    </row>
    <row r="33" spans="1:19" s="50" customFormat="1" ht="17.25" x14ac:dyDescent="0.3">
      <c r="A33" s="266">
        <f>ข้อมูลรวม!D425</f>
        <v>28</v>
      </c>
      <c r="B33" s="83">
        <f>ข้อมูลรวม!E425</f>
        <v>18873</v>
      </c>
      <c r="C33" s="84" t="str">
        <f ca="1">ข้อมูลรวม!I425</f>
        <v>เด็กหญิงญาราภรณ์  รอดคงไร</v>
      </c>
      <c r="D33" s="85" t="str">
        <f>ข้อมูลรวม!J425</f>
        <v>Ms.Yaraphon  Rotkhongrai</v>
      </c>
      <c r="E33" s="267" t="str">
        <f>ข้อมูลรวม!U425</f>
        <v>ทั่วไป</v>
      </c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64"/>
      <c r="S33" s="51">
        <f>ข้อมูลรวม!N425</f>
        <v>2</v>
      </c>
    </row>
    <row r="34" spans="1:19" s="50" customFormat="1" ht="17.25" x14ac:dyDescent="0.3">
      <c r="A34" s="266">
        <f>ข้อมูลรวม!D426</f>
        <v>29</v>
      </c>
      <c r="B34" s="83">
        <f>ข้อมูลรวม!E426</f>
        <v>18874</v>
      </c>
      <c r="C34" s="84" t="str">
        <f ca="1">ข้อมูลรวม!I426</f>
        <v>เด็กหญิงธัญสินี  อยู่เย็น</v>
      </c>
      <c r="D34" s="85" t="str">
        <f>ข้อมูลรวม!J426</f>
        <v>Ms.Thanyasini  Yuyen</v>
      </c>
      <c r="E34" s="267" t="str">
        <f>ข้อมูลรวม!U426</f>
        <v>ทั่วไป</v>
      </c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64"/>
      <c r="S34" s="51">
        <f>ข้อมูลรวม!N426</f>
        <v>2</v>
      </c>
    </row>
    <row r="35" spans="1:19" s="50" customFormat="1" ht="17.25" x14ac:dyDescent="0.3">
      <c r="A35" s="266">
        <f>ข้อมูลรวม!D427</f>
        <v>30</v>
      </c>
      <c r="B35" s="83">
        <f>ข้อมูลรวม!E427</f>
        <v>18875</v>
      </c>
      <c r="C35" s="84" t="str">
        <f ca="1">ข้อมูลรวม!I427</f>
        <v>เด็กหญิงธิดาพร  อ่อนบุรี</v>
      </c>
      <c r="D35" s="85" t="str">
        <f>ข้อมูลรวม!J427</f>
        <v>Ms.Thidaphon  Onburi</v>
      </c>
      <c r="E35" s="267" t="str">
        <f>ข้อมูลรวม!U427</f>
        <v>ทั่วไป</v>
      </c>
      <c r="F35" s="57"/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64"/>
      <c r="S35" s="51">
        <f>ข้อมูลรวม!N427</f>
        <v>2</v>
      </c>
    </row>
    <row r="36" spans="1:19" s="50" customFormat="1" ht="17.25" x14ac:dyDescent="0.3">
      <c r="A36" s="266">
        <f>ข้อมูลรวม!D428</f>
        <v>31</v>
      </c>
      <c r="B36" s="83">
        <f>ข้อมูลรวม!E428</f>
        <v>18876</v>
      </c>
      <c r="C36" s="84" t="str">
        <f ca="1">ข้อมูลรวม!I428</f>
        <v>เด็กหญิงแพรวา  อ่วมคุ้ม</v>
      </c>
      <c r="D36" s="85" t="str">
        <f>ข้อมูลรวม!J428</f>
        <v>Ms.Phraewa  Uamkhum</v>
      </c>
      <c r="E36" s="267" t="str">
        <f>ข้อมูลรวม!U428</f>
        <v>ทั่วไป</v>
      </c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64"/>
      <c r="S36" s="51">
        <f>ข้อมูลรวม!N428</f>
        <v>2</v>
      </c>
    </row>
    <row r="37" spans="1:19" s="50" customFormat="1" ht="17.25" x14ac:dyDescent="0.3">
      <c r="A37" s="266">
        <f>ข้อมูลรวม!D429</f>
        <v>32</v>
      </c>
      <c r="B37" s="83">
        <f>ข้อมูลรวม!E429</f>
        <v>18877</v>
      </c>
      <c r="C37" s="84" t="str">
        <f ca="1">ข้อมูลรวม!I429</f>
        <v>เด็กหญิงภาณุมาส  สุขุม</v>
      </c>
      <c r="D37" s="85" t="str">
        <f>ข้อมูลรวม!J429</f>
        <v>Ms.Phanumat  Sukhum</v>
      </c>
      <c r="E37" s="267" t="str">
        <f>ข้อมูลรวม!U429</f>
        <v>ทั่วไป</v>
      </c>
      <c r="F37" s="57"/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64"/>
      <c r="S37" s="51">
        <f>ข้อมูลรวม!N429</f>
        <v>2</v>
      </c>
    </row>
    <row r="38" spans="1:19" s="50" customFormat="1" ht="17.25" x14ac:dyDescent="0.3">
      <c r="A38" s="266">
        <f>ข้อมูลรวม!D430</f>
        <v>33</v>
      </c>
      <c r="B38" s="83">
        <f>ข้อมูลรวม!E430</f>
        <v>18878</v>
      </c>
      <c r="C38" s="84" t="str">
        <f ca="1">ข้อมูลรวม!I430</f>
        <v>เด็กหญิงอณุภา  รอดตระเภา</v>
      </c>
      <c r="D38" s="85" t="str">
        <f>ข้อมูลรวม!J430</f>
        <v>Ms.Anupha  Rottraphao</v>
      </c>
      <c r="E38" s="267" t="str">
        <f>ข้อมูลรวม!U430</f>
        <v>ทั่วไป</v>
      </c>
      <c r="F38" s="57"/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64"/>
      <c r="S38" s="51">
        <f>ข้อมูลรวม!N430</f>
        <v>2</v>
      </c>
    </row>
    <row r="39" spans="1:19" s="50" customFormat="1" ht="17.25" x14ac:dyDescent="0.3">
      <c r="A39" s="266">
        <f>ข้อมูลรวม!D431</f>
        <v>34</v>
      </c>
      <c r="B39" s="83">
        <f>ข้อมูลรวม!E431</f>
        <v>19696</v>
      </c>
      <c r="C39" s="84" t="str">
        <f ca="1">ข้อมูลรวม!I431</f>
        <v>เด็กหญิงธิดารัตน์  แสงกล้า</v>
      </c>
      <c r="D39" s="85" t="str">
        <f>ข้อมูลรวม!J431</f>
        <v>Ms.Thidarat  Saengkla</v>
      </c>
      <c r="E39" s="267" t="str">
        <f>ข้อมูลรวม!U431</f>
        <v>ทั่วไป</v>
      </c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64"/>
      <c r="S39" s="51">
        <f>ข้อมูลรวม!N431</f>
        <v>2</v>
      </c>
    </row>
    <row r="40" spans="1:19" s="50" customFormat="1" ht="17.25" x14ac:dyDescent="0.3">
      <c r="A40" s="266"/>
      <c r="B40" s="83"/>
      <c r="C40" s="84"/>
      <c r="D40" s="85"/>
      <c r="E40" s="26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64"/>
      <c r="S40" s="51"/>
    </row>
    <row r="41" spans="1:19" s="50" customFormat="1" ht="17.25" x14ac:dyDescent="0.3">
      <c r="A41" s="63"/>
      <c r="B41" s="56"/>
      <c r="C41" s="55"/>
      <c r="D41" s="52"/>
      <c r="E41" s="94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197"/>
      <c r="R41" s="64"/>
      <c r="S41" s="51"/>
    </row>
    <row r="42" spans="1:19" s="50" customFormat="1" ht="17.25" x14ac:dyDescent="0.3">
      <c r="A42" s="63"/>
      <c r="B42" s="56"/>
      <c r="C42" s="55"/>
      <c r="D42" s="52"/>
      <c r="E42" s="94"/>
      <c r="F42" s="57"/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197"/>
      <c r="R42" s="64"/>
      <c r="S42" s="51"/>
    </row>
    <row r="43" spans="1:19" s="50" customFormat="1" ht="17.25" x14ac:dyDescent="0.3">
      <c r="A43" s="63"/>
      <c r="B43" s="56"/>
      <c r="C43" s="55"/>
      <c r="D43" s="52"/>
      <c r="E43" s="94"/>
      <c r="F43" s="57"/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64"/>
      <c r="S43" s="51"/>
    </row>
    <row r="44" spans="1:19" s="50" customFormat="1" ht="17.25" x14ac:dyDescent="0.3">
      <c r="A44" s="63"/>
      <c r="B44" s="56"/>
      <c r="C44" s="55"/>
      <c r="D44" s="52"/>
      <c r="E44" s="94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64"/>
      <c r="S44" s="51"/>
    </row>
    <row r="45" spans="1:19" s="50" customFormat="1" ht="18" thickBot="1" x14ac:dyDescent="0.35">
      <c r="A45" s="71"/>
      <c r="B45" s="72"/>
      <c r="C45" s="73"/>
      <c r="D45" s="74"/>
      <c r="E45" s="97"/>
      <c r="F45" s="91"/>
      <c r="G45" s="91"/>
      <c r="H45" s="91"/>
      <c r="I45" s="91"/>
      <c r="J45" s="91"/>
      <c r="K45" s="91"/>
      <c r="L45" s="91"/>
      <c r="M45" s="91"/>
      <c r="N45" s="91"/>
      <c r="O45" s="91"/>
      <c r="P45" s="91"/>
      <c r="Q45" s="91"/>
      <c r="R45" s="92"/>
      <c r="S45" s="51"/>
    </row>
  </sheetData>
  <mergeCells count="9">
    <mergeCell ref="A1:R1"/>
    <mergeCell ref="A2:R2"/>
    <mergeCell ref="A3:R3"/>
    <mergeCell ref="A4:A5"/>
    <mergeCell ref="B4:B5"/>
    <mergeCell ref="C4:C5"/>
    <mergeCell ref="D4:D5"/>
    <mergeCell ref="E4:E5"/>
    <mergeCell ref="F4:R4"/>
  </mergeCells>
  <pageMargins left="0.41" right="0.23622047244094491" top="0" bottom="0" header="0" footer="0"/>
  <pageSetup paperSize="9" scale="95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  <pageSetUpPr fitToPage="1"/>
  </sheetPr>
  <dimension ref="A1:S47"/>
  <sheetViews>
    <sheetView zoomScaleNormal="100" workbookViewId="0">
      <selection activeCell="E4" sqref="E4:E5"/>
    </sheetView>
  </sheetViews>
  <sheetFormatPr defaultColWidth="0" defaultRowHeight="18.75" customHeight="1" x14ac:dyDescent="0.3"/>
  <cols>
    <col min="1" max="1" width="2.75" style="40" bestFit="1" customWidth="1"/>
    <col min="2" max="2" width="9" style="40" customWidth="1"/>
    <col min="3" max="4" width="21.25" style="40" customWidth="1"/>
    <col min="5" max="5" width="3.625" style="96" bestFit="1" customWidth="1"/>
    <col min="6" max="14" width="3.125" style="40" customWidth="1"/>
    <col min="15" max="15" width="3.125" style="40" hidden="1" customWidth="1"/>
    <col min="16" max="18" width="3.125" style="40" customWidth="1"/>
    <col min="19" max="19" width="1.875" style="40" bestFit="1" customWidth="1"/>
    <col min="20" max="16384" width="0" style="40" hidden="1"/>
  </cols>
  <sheetData>
    <row r="1" spans="1:19" ht="18.75" customHeight="1" x14ac:dyDescent="0.3">
      <c r="A1" s="339" t="s">
        <v>351</v>
      </c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53"/>
    </row>
    <row r="2" spans="1:19" ht="16.5" customHeight="1" x14ac:dyDescent="0.3">
      <c r="A2" s="339" t="s">
        <v>5278</v>
      </c>
      <c r="B2" s="339"/>
      <c r="C2" s="339"/>
      <c r="D2" s="339"/>
      <c r="E2" s="339"/>
      <c r="F2" s="339"/>
      <c r="G2" s="339"/>
      <c r="H2" s="339"/>
      <c r="I2" s="339"/>
      <c r="J2" s="339"/>
      <c r="K2" s="339"/>
      <c r="L2" s="339"/>
      <c r="M2" s="339"/>
      <c r="N2" s="339"/>
      <c r="O2" s="339"/>
      <c r="P2" s="339"/>
      <c r="Q2" s="339"/>
      <c r="R2" s="339"/>
      <c r="S2" s="53"/>
    </row>
    <row r="3" spans="1:19" ht="19.5" thickBot="1" x14ac:dyDescent="0.35">
      <c r="A3" s="352" t="s">
        <v>5815</v>
      </c>
      <c r="B3" s="350"/>
      <c r="C3" s="350"/>
      <c r="D3" s="350"/>
      <c r="E3" s="350"/>
      <c r="F3" s="350"/>
      <c r="G3" s="350"/>
      <c r="H3" s="350"/>
      <c r="I3" s="350"/>
      <c r="J3" s="350"/>
      <c r="K3" s="350"/>
      <c r="L3" s="350"/>
      <c r="M3" s="350"/>
      <c r="N3" s="350"/>
      <c r="O3" s="350"/>
      <c r="P3" s="350"/>
      <c r="Q3" s="350"/>
      <c r="R3" s="350"/>
      <c r="S3" s="53"/>
    </row>
    <row r="4" spans="1:19" s="41" customFormat="1" ht="17.25" customHeight="1" x14ac:dyDescent="0.25">
      <c r="A4" s="342" t="s">
        <v>352</v>
      </c>
      <c r="B4" s="344" t="s">
        <v>353</v>
      </c>
      <c r="C4" s="346" t="s">
        <v>341</v>
      </c>
      <c r="D4" s="346" t="s">
        <v>354</v>
      </c>
      <c r="E4" s="346" t="s">
        <v>5224</v>
      </c>
      <c r="F4" s="348"/>
      <c r="G4" s="348"/>
      <c r="H4" s="348"/>
      <c r="I4" s="348"/>
      <c r="J4" s="348"/>
      <c r="K4" s="348"/>
      <c r="L4" s="348"/>
      <c r="M4" s="348"/>
      <c r="N4" s="348"/>
      <c r="O4" s="348"/>
      <c r="P4" s="348"/>
      <c r="Q4" s="348"/>
      <c r="R4" s="349"/>
      <c r="S4" s="43"/>
    </row>
    <row r="5" spans="1:19" s="41" customFormat="1" ht="17.25" customHeight="1" x14ac:dyDescent="0.25">
      <c r="A5" s="343"/>
      <c r="B5" s="345"/>
      <c r="C5" s="347"/>
      <c r="D5" s="347"/>
      <c r="E5" s="347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62"/>
      <c r="S5" s="43"/>
    </row>
    <row r="6" spans="1:19" s="50" customFormat="1" ht="17.25" x14ac:dyDescent="0.3">
      <c r="A6" s="266">
        <f>ข้อมูลรวม!D432</f>
        <v>1</v>
      </c>
      <c r="B6" s="83">
        <f>ข้อมูลรวม!E432</f>
        <v>18494</v>
      </c>
      <c r="C6" s="84" t="str">
        <f ca="1">ข้อมูลรวม!I432</f>
        <v>นายนิวัฒน์  ศรีมาก</v>
      </c>
      <c r="D6" s="85" t="str">
        <f>ข้อมูลรวม!J432</f>
        <v>Mr.Niwat  Simak</v>
      </c>
      <c r="E6" s="267" t="str">
        <f>ข้อมูลรวม!U432</f>
        <v>ทั่วไป</v>
      </c>
      <c r="F6" s="57"/>
      <c r="G6" s="57"/>
      <c r="H6" s="57"/>
      <c r="I6" s="57"/>
      <c r="J6" s="57"/>
      <c r="K6" s="57"/>
      <c r="L6" s="57"/>
      <c r="M6" s="57"/>
      <c r="N6" s="57"/>
      <c r="O6" s="57"/>
      <c r="P6" s="57"/>
      <c r="Q6" s="57"/>
      <c r="R6" s="64"/>
      <c r="S6" s="51">
        <f>ข้อมูลรวม!N432</f>
        <v>1</v>
      </c>
    </row>
    <row r="7" spans="1:19" s="50" customFormat="1" ht="17.25" x14ac:dyDescent="0.3">
      <c r="A7" s="266">
        <f>ข้อมูลรวม!D433</f>
        <v>2</v>
      </c>
      <c r="B7" s="83">
        <f>ข้อมูลรวม!E433</f>
        <v>18526</v>
      </c>
      <c r="C7" s="84" t="str">
        <f ca="1">ข้อมูลรวม!I433</f>
        <v>นายเกรียงศักดิ์  ภู่แพ</v>
      </c>
      <c r="D7" s="85" t="str">
        <f>ข้อมูลรวม!J433</f>
        <v>Mr.Kriangsak  Phuphae</v>
      </c>
      <c r="E7" s="267" t="str">
        <f>ข้อมูลรวม!U433</f>
        <v>ทั่วไป</v>
      </c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64"/>
      <c r="S7" s="51">
        <f>ข้อมูลรวม!N433</f>
        <v>1</v>
      </c>
    </row>
    <row r="8" spans="1:19" s="50" customFormat="1" ht="17.25" x14ac:dyDescent="0.3">
      <c r="A8" s="266">
        <f>ข้อมูลรวม!D434</f>
        <v>3</v>
      </c>
      <c r="B8" s="83">
        <f>ข้อมูลรวม!E434</f>
        <v>18534</v>
      </c>
      <c r="C8" s="84" t="str">
        <f ca="1">ข้อมูลรวม!I434</f>
        <v>นายธนกฤต  เศรษฐรัตน์</v>
      </c>
      <c r="D8" s="85" t="str">
        <f>ข้อมูลรวม!J434</f>
        <v>Mr.Thanakrit  Settharat</v>
      </c>
      <c r="E8" s="267" t="str">
        <f>ข้อมูลรวม!U434</f>
        <v>ทั่วไป</v>
      </c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64"/>
      <c r="S8" s="51">
        <f>ข้อมูลรวม!N434</f>
        <v>1</v>
      </c>
    </row>
    <row r="9" spans="1:19" s="78" customFormat="1" ht="17.25" x14ac:dyDescent="0.3">
      <c r="A9" s="266">
        <f>ข้อมูลรวม!D435</f>
        <v>4</v>
      </c>
      <c r="B9" s="83">
        <f>ข้อมูลรวม!E435</f>
        <v>18882</v>
      </c>
      <c r="C9" s="84" t="str">
        <f ca="1">ข้อมูลรวม!I435</f>
        <v>เด็กชายชิษณพงศ์  จรงรส</v>
      </c>
      <c r="D9" s="85" t="str">
        <f>ข้อมูลรวม!J435</f>
        <v>Mr.Chitnaphong  Chongrot</v>
      </c>
      <c r="E9" s="267" t="str">
        <f>ข้อมูลรวม!U435</f>
        <v>ทั่วไป</v>
      </c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64"/>
      <c r="S9" s="51">
        <f>ข้อมูลรวม!N435</f>
        <v>1</v>
      </c>
    </row>
    <row r="10" spans="1:19" s="78" customFormat="1" ht="17.25" x14ac:dyDescent="0.3">
      <c r="A10" s="266">
        <f>ข้อมูลรวม!D436</f>
        <v>5</v>
      </c>
      <c r="B10" s="83">
        <f>ข้อมูลรวม!E436</f>
        <v>18885</v>
      </c>
      <c r="C10" s="84" t="str">
        <f ca="1">ข้อมูลรวม!I436</f>
        <v>นายทิวากร  เนียมเทศ</v>
      </c>
      <c r="D10" s="85" t="str">
        <f>ข้อมูลรวม!J436</f>
        <v>Mr.Thiwakon  Niamthet</v>
      </c>
      <c r="E10" s="267" t="str">
        <f>ข้อมูลรวม!U436</f>
        <v>ทั่วไป</v>
      </c>
      <c r="F10" s="57"/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7"/>
      <c r="R10" s="64"/>
      <c r="S10" s="51">
        <f>ข้อมูลรวม!N436</f>
        <v>1</v>
      </c>
    </row>
    <row r="11" spans="1:19" s="78" customFormat="1" ht="17.25" x14ac:dyDescent="0.3">
      <c r="A11" s="266">
        <f>ข้อมูลรวม!D437</f>
        <v>6</v>
      </c>
      <c r="B11" s="83">
        <f>ข้อมูลรวม!E437</f>
        <v>18887</v>
      </c>
      <c r="C11" s="84" t="str">
        <f ca="1">ข้อมูลรวม!I437</f>
        <v>เด็กชายธนภูมิ  ทรัพย์ทัด</v>
      </c>
      <c r="D11" s="85" t="str">
        <f>ข้อมูลรวม!J437</f>
        <v>Mr.Thanaphum  Sapthat</v>
      </c>
      <c r="E11" s="267" t="str">
        <f>ข้อมูลรวม!U437</f>
        <v>ทั่วไป</v>
      </c>
      <c r="F11" s="57"/>
      <c r="G11" s="57"/>
      <c r="H11" s="57"/>
      <c r="I11" s="57"/>
      <c r="J11" s="57"/>
      <c r="K11" s="57"/>
      <c r="L11" s="57"/>
      <c r="M11" s="57"/>
      <c r="N11" s="57"/>
      <c r="O11" s="57"/>
      <c r="P11" s="57"/>
      <c r="Q11" s="57"/>
      <c r="R11" s="64"/>
      <c r="S11" s="51">
        <f>ข้อมูลรวม!N437</f>
        <v>1</v>
      </c>
    </row>
    <row r="12" spans="1:19" s="78" customFormat="1" ht="17.25" x14ac:dyDescent="0.3">
      <c r="A12" s="266">
        <f>ข้อมูลรวม!D438</f>
        <v>7</v>
      </c>
      <c r="B12" s="83">
        <f>ข้อมูลรวม!E438</f>
        <v>18890</v>
      </c>
      <c r="C12" s="84" t="str">
        <f ca="1">ข้อมูลรวม!I438</f>
        <v>นายปภังกร  มากทอง</v>
      </c>
      <c r="D12" s="85" t="str">
        <f>ข้อมูลรวม!J438</f>
        <v>Mr.Paphangkon  Makthong</v>
      </c>
      <c r="E12" s="267" t="str">
        <f>ข้อมูลรวม!U438</f>
        <v>ทั่วไป</v>
      </c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64"/>
      <c r="S12" s="51">
        <f>ข้อมูลรวม!N438</f>
        <v>1</v>
      </c>
    </row>
    <row r="13" spans="1:19" s="78" customFormat="1" ht="17.25" x14ac:dyDescent="0.3">
      <c r="A13" s="266">
        <f>ข้อมูลรวม!D439</f>
        <v>8</v>
      </c>
      <c r="B13" s="83">
        <f>ข้อมูลรวม!E439</f>
        <v>18891</v>
      </c>
      <c r="C13" s="84" t="str">
        <f ca="1">ข้อมูลรวม!I439</f>
        <v>นายภูรินทร์  สนสินธ์</v>
      </c>
      <c r="D13" s="85" t="str">
        <f>ข้อมูลรวม!J439</f>
        <v>Mr.Phurin  Sonsin</v>
      </c>
      <c r="E13" s="267" t="str">
        <f>ข้อมูลรวม!U439</f>
        <v>ทั่วไป</v>
      </c>
      <c r="F13" s="57"/>
      <c r="G13" s="57"/>
      <c r="H13" s="57"/>
      <c r="I13" s="57"/>
      <c r="J13" s="57"/>
      <c r="K13" s="57"/>
      <c r="L13" s="57"/>
      <c r="M13" s="57"/>
      <c r="N13" s="57"/>
      <c r="O13" s="57"/>
      <c r="P13" s="57"/>
      <c r="Q13" s="57"/>
      <c r="R13" s="64"/>
      <c r="S13" s="51">
        <f>ข้อมูลรวม!N439</f>
        <v>1</v>
      </c>
    </row>
    <row r="14" spans="1:19" s="50" customFormat="1" ht="17.25" x14ac:dyDescent="0.3">
      <c r="A14" s="266">
        <f>ข้อมูลรวม!D440</f>
        <v>9</v>
      </c>
      <c r="B14" s="83">
        <f>ข้อมูลรวม!E440</f>
        <v>18892</v>
      </c>
      <c r="C14" s="84" t="str">
        <f ca="1">ข้อมูลรวม!I440</f>
        <v>นายรัฐศาสตร์  เห็มทอง</v>
      </c>
      <c r="D14" s="85" t="str">
        <f>ข้อมูลรวม!J440</f>
        <v>Mr.Ratthasat  Hemthong</v>
      </c>
      <c r="E14" s="267" t="str">
        <f>ข้อมูลรวม!U440</f>
        <v>ทั่วไป</v>
      </c>
      <c r="F14" s="57"/>
      <c r="G14" s="57"/>
      <c r="H14" s="57"/>
      <c r="I14" s="57"/>
      <c r="J14" s="57"/>
      <c r="K14" s="57"/>
      <c r="L14" s="57"/>
      <c r="M14" s="57"/>
      <c r="N14" s="57"/>
      <c r="O14" s="57"/>
      <c r="P14" s="57"/>
      <c r="Q14" s="57"/>
      <c r="R14" s="64"/>
      <c r="S14" s="51">
        <f>ข้อมูลรวม!N440</f>
        <v>1</v>
      </c>
    </row>
    <row r="15" spans="1:19" s="78" customFormat="1" ht="17.25" x14ac:dyDescent="0.3">
      <c r="A15" s="266">
        <f>ข้อมูลรวม!D441</f>
        <v>10</v>
      </c>
      <c r="B15" s="83">
        <f>ข้อมูลรวม!E441</f>
        <v>18893</v>
      </c>
      <c r="C15" s="84" t="str">
        <f ca="1">ข้อมูลรวม!I441</f>
        <v>เด็กชายวรพล  ธรรมโลกา</v>
      </c>
      <c r="D15" s="85" t="str">
        <f>ข้อมูลรวม!J441</f>
        <v>Mr.Woraphon  Thammaloka</v>
      </c>
      <c r="E15" s="267" t="str">
        <f>ข้อมูลรวม!U441</f>
        <v>ทั่วไป</v>
      </c>
      <c r="F15" s="57"/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7"/>
      <c r="R15" s="64"/>
      <c r="S15" s="51">
        <f>ข้อมูลรวม!N441</f>
        <v>1</v>
      </c>
    </row>
    <row r="16" spans="1:19" s="78" customFormat="1" ht="17.25" x14ac:dyDescent="0.3">
      <c r="A16" s="266">
        <f>ข้อมูลรวม!D442</f>
        <v>11</v>
      </c>
      <c r="B16" s="83">
        <f>ข้อมูลรวม!E442</f>
        <v>18898</v>
      </c>
      <c r="C16" s="84" t="str">
        <f ca="1">ข้อมูลรวม!I442</f>
        <v>เด็กชายสรยุทธ์  เจสะขา</v>
      </c>
      <c r="D16" s="85" t="str">
        <f>ข้อมูลรวม!J442</f>
        <v>Mr.Sorayut  Chesakha</v>
      </c>
      <c r="E16" s="267" t="str">
        <f>ข้อมูลรวม!U442</f>
        <v>ทั่วไป</v>
      </c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64"/>
      <c r="S16" s="51">
        <f>ข้อมูลรวม!N442</f>
        <v>1</v>
      </c>
    </row>
    <row r="17" spans="1:19" s="78" customFormat="1" ht="17.25" x14ac:dyDescent="0.3">
      <c r="A17" s="266">
        <f>ข้อมูลรวม!D443</f>
        <v>12</v>
      </c>
      <c r="B17" s="83">
        <f>ข้อมูลรวม!E443</f>
        <v>18901</v>
      </c>
      <c r="C17" s="84" t="str">
        <f ca="1">ข้อมูลรวม!I443</f>
        <v>เด็กชายสุรสิทธิ์  รินทองมา</v>
      </c>
      <c r="D17" s="85" t="str">
        <f>ข้อมูลรวม!J443</f>
        <v>Mr.Surasit  Rinthongma</v>
      </c>
      <c r="E17" s="267" t="str">
        <f>ข้อมูลรวม!U443</f>
        <v>ทั่วไป</v>
      </c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64"/>
      <c r="S17" s="51">
        <f>ข้อมูลรวม!N443</f>
        <v>1</v>
      </c>
    </row>
    <row r="18" spans="1:19" s="50" customFormat="1" ht="17.25" x14ac:dyDescent="0.3">
      <c r="A18" s="266">
        <f>ข้อมูลรวม!D444</f>
        <v>13</v>
      </c>
      <c r="B18" s="83">
        <f>ข้อมูลรวม!E444</f>
        <v>18902</v>
      </c>
      <c r="C18" s="84" t="str">
        <f ca="1">ข้อมูลรวม!I444</f>
        <v>เด็กชายอดิสรณ์  คำบรรลือ</v>
      </c>
      <c r="D18" s="85" t="str">
        <f>ข้อมูลรวม!J444</f>
        <v>Mr.Adison  Khambanlue</v>
      </c>
      <c r="E18" s="267" t="str">
        <f>ข้อมูลรวม!U444</f>
        <v>ทั่วไป</v>
      </c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64"/>
      <c r="S18" s="51">
        <f>ข้อมูลรวม!N444</f>
        <v>1</v>
      </c>
    </row>
    <row r="19" spans="1:19" s="78" customFormat="1" ht="17.25" x14ac:dyDescent="0.3">
      <c r="A19" s="266">
        <f>ข้อมูลรวม!D445</f>
        <v>14</v>
      </c>
      <c r="B19" s="83">
        <f>ข้อมูลรวม!E445</f>
        <v>18903</v>
      </c>
      <c r="C19" s="84" t="str">
        <f ca="1">ข้อมูลรวม!I445</f>
        <v>เด็กชายเอกราช  คุ้มสอาด</v>
      </c>
      <c r="D19" s="85" t="str">
        <f>ข้อมูลรวม!J445</f>
        <v>Mr.Ekkarat  Khumsa-At</v>
      </c>
      <c r="E19" s="267" t="str">
        <f>ข้อมูลรวม!U445</f>
        <v>ทั่วไป</v>
      </c>
      <c r="F19" s="57"/>
      <c r="G19" s="57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64"/>
      <c r="S19" s="51">
        <f>ข้อมูลรวม!N445</f>
        <v>1</v>
      </c>
    </row>
    <row r="20" spans="1:19" s="50" customFormat="1" ht="17.25" x14ac:dyDescent="0.3">
      <c r="A20" s="266">
        <f>ข้อมูลรวม!D446</f>
        <v>15</v>
      </c>
      <c r="B20" s="83">
        <f>ข้อมูลรวม!E446</f>
        <v>18904</v>
      </c>
      <c r="C20" s="84" t="str">
        <f ca="1">ข้อมูลรวม!I446</f>
        <v>เด็กชายเอกราช  น้อยจันทร์</v>
      </c>
      <c r="D20" s="85" t="str">
        <f>ข้อมูลรวม!J446</f>
        <v>Mr.Ekkarat  Noichan</v>
      </c>
      <c r="E20" s="267" t="str">
        <f>ข้อมูลรวม!U446</f>
        <v>ทั่วไป</v>
      </c>
      <c r="F20" s="57"/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64"/>
      <c r="S20" s="51">
        <f>ข้อมูลรวม!N446</f>
        <v>1</v>
      </c>
    </row>
    <row r="21" spans="1:19" s="50" customFormat="1" ht="17.25" x14ac:dyDescent="0.3">
      <c r="A21" s="266">
        <f>ข้อมูลรวม!D447</f>
        <v>16</v>
      </c>
      <c r="B21" s="83">
        <f>ข้อมูลรวม!E447</f>
        <v>18919</v>
      </c>
      <c r="C21" s="84" t="str">
        <f ca="1">ข้อมูลรวม!I447</f>
        <v>นายอชิระ  บุญมาเรือง</v>
      </c>
      <c r="D21" s="85" t="str">
        <f>ข้อมูลรวม!J447</f>
        <v>Mr.Achira  Bunmarueang</v>
      </c>
      <c r="E21" s="267" t="str">
        <f>ข้อมูลรวม!U447</f>
        <v>ทั่วไป</v>
      </c>
      <c r="F21" s="57"/>
      <c r="G21" s="57"/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64"/>
      <c r="S21" s="51">
        <f>ข้อมูลรวม!N447</f>
        <v>1</v>
      </c>
    </row>
    <row r="22" spans="1:19" s="50" customFormat="1" ht="17.25" x14ac:dyDescent="0.3">
      <c r="A22" s="266">
        <f>ข้อมูลรวม!D448</f>
        <v>17</v>
      </c>
      <c r="B22" s="83">
        <f>ข้อมูลรวม!E448</f>
        <v>19019</v>
      </c>
      <c r="C22" s="84" t="str">
        <f ca="1">ข้อมูลรวม!I448</f>
        <v>เด็กชายชัชดนัย  สัมฤทธิ์</v>
      </c>
      <c r="D22" s="85" t="str">
        <f>ข้อมูลรวม!J448</f>
        <v>Mr.Chatchadanai  Samrit</v>
      </c>
      <c r="E22" s="267" t="str">
        <f>ข้อมูลรวม!U448</f>
        <v>ทั่วไป</v>
      </c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64"/>
      <c r="S22" s="51">
        <f>ข้อมูลรวม!N448</f>
        <v>1</v>
      </c>
    </row>
    <row r="23" spans="1:19" s="50" customFormat="1" ht="17.25" customHeight="1" x14ac:dyDescent="0.3">
      <c r="A23" s="266">
        <f>ข้อมูลรวม!D449</f>
        <v>18</v>
      </c>
      <c r="B23" s="83">
        <f>ข้อมูลรวม!E449</f>
        <v>19038</v>
      </c>
      <c r="C23" s="84" t="str">
        <f ca="1">ข้อมูลรวม!I449</f>
        <v>เด็กชายปฏิภาณ  แก้วคงทน</v>
      </c>
      <c r="D23" s="85" t="str">
        <f>ข้อมูลรวม!J449</f>
        <v>Mr.Patiphan  Kaeokhongthon</v>
      </c>
      <c r="E23" s="267" t="str">
        <f>ข้อมูลรวม!U449</f>
        <v>ทั่วไป</v>
      </c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64"/>
      <c r="S23" s="51">
        <f>ข้อมูลรวม!N449</f>
        <v>1</v>
      </c>
    </row>
    <row r="24" spans="1:19" s="50" customFormat="1" ht="17.25" customHeight="1" x14ac:dyDescent="0.3">
      <c r="A24" s="266">
        <f>ข้อมูลรวม!D450</f>
        <v>19</v>
      </c>
      <c r="B24" s="83">
        <f>ข้อมูลรวม!E450</f>
        <v>19228</v>
      </c>
      <c r="C24" s="84" t="str">
        <f ca="1">ข้อมูลรวม!I450</f>
        <v>เด็กชายกฤษณ  สุก้อน</v>
      </c>
      <c r="D24" s="85" t="str">
        <f>ข้อมูลรวม!J450</f>
        <v>Mr.Kritsana  Sukon</v>
      </c>
      <c r="E24" s="267" t="str">
        <f>ข้อมูลรวม!U450</f>
        <v>ทั่วไป</v>
      </c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64"/>
      <c r="S24" s="51">
        <f>ข้อมูลรวม!N450</f>
        <v>1</v>
      </c>
    </row>
    <row r="25" spans="1:19" s="50" customFormat="1" ht="17.25" customHeight="1" x14ac:dyDescent="0.3">
      <c r="A25" s="266">
        <f>ข้อมูลรวม!D451</f>
        <v>20</v>
      </c>
      <c r="B25" s="83">
        <f>ข้อมูลรวม!E451</f>
        <v>19229</v>
      </c>
      <c r="C25" s="84" t="str">
        <f ca="1">ข้อมูลรวม!I451</f>
        <v>เด็กชายคณิศร  เกิดปาน</v>
      </c>
      <c r="D25" s="85" t="str">
        <f>ข้อมูลรวม!J451</f>
        <v>Mr.Khanison  Koetpan</v>
      </c>
      <c r="E25" s="267" t="str">
        <f>ข้อมูลรวม!U451</f>
        <v>ทั่วไป</v>
      </c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64"/>
      <c r="S25" s="51">
        <f>ข้อมูลรวม!N451</f>
        <v>1</v>
      </c>
    </row>
    <row r="26" spans="1:19" s="78" customFormat="1" ht="17.25" x14ac:dyDescent="0.3">
      <c r="A26" s="266">
        <f>ข้อมูลรวม!D452</f>
        <v>21</v>
      </c>
      <c r="B26" s="83">
        <f>ข้อมูลรวม!E452</f>
        <v>19230</v>
      </c>
      <c r="C26" s="84" t="str">
        <f ca="1">ข้อมูลรวม!I452</f>
        <v>เด็กชายเจษฎากร  จั่นฤทธิ์</v>
      </c>
      <c r="D26" s="85" t="str">
        <f>ข้อมูลรวม!J452</f>
        <v>Mr.Chetdakon  Chanrit</v>
      </c>
      <c r="E26" s="267" t="str">
        <f>ข้อมูลรวม!U452</f>
        <v>ทั่วไป</v>
      </c>
      <c r="F26" s="57"/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64"/>
      <c r="S26" s="51">
        <f>ข้อมูลรวม!N452</f>
        <v>1</v>
      </c>
    </row>
    <row r="27" spans="1:19" s="50" customFormat="1" ht="17.25" x14ac:dyDescent="0.3">
      <c r="A27" s="266">
        <f>ข้อมูลรวม!D453</f>
        <v>22</v>
      </c>
      <c r="B27" s="83">
        <f>ข้อมูลรวม!E453</f>
        <v>19231</v>
      </c>
      <c r="C27" s="84" t="str">
        <f ca="1">ข้อมูลรวม!I453</f>
        <v>เด็กชายธีธัช  หวังเจริญ</v>
      </c>
      <c r="D27" s="85" t="str">
        <f>ข้อมูลรวม!J453</f>
        <v>Mr.Thithat  Wangcharoen</v>
      </c>
      <c r="E27" s="267" t="str">
        <f>ข้อมูลรวม!U453</f>
        <v>ทั่วไป</v>
      </c>
      <c r="F27" s="57"/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64"/>
      <c r="S27" s="51">
        <f>ข้อมูลรวม!N453</f>
        <v>1</v>
      </c>
    </row>
    <row r="28" spans="1:19" s="50" customFormat="1" ht="17.25" customHeight="1" x14ac:dyDescent="0.3">
      <c r="A28" s="266">
        <f>ข้อมูลรวม!D454</f>
        <v>23</v>
      </c>
      <c r="B28" s="83">
        <f>ข้อมูลรวม!E454</f>
        <v>19411</v>
      </c>
      <c r="C28" s="84" t="str">
        <f ca="1">ข้อมูลรวม!I454</f>
        <v>เด็กชายสิรวิชญ์  สิทธิ์ก้าวหน้า</v>
      </c>
      <c r="D28" s="85" t="str">
        <f>ข้อมูลรวม!J454</f>
        <v>Mr.Siravich  Sitkawna</v>
      </c>
      <c r="E28" s="267" t="str">
        <f>ข้อมูลรวม!U454</f>
        <v>ทั่วไป</v>
      </c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64"/>
      <c r="S28" s="51">
        <f>ข้อมูลรวม!N454</f>
        <v>1</v>
      </c>
    </row>
    <row r="29" spans="1:19" s="50" customFormat="1" ht="17.25" customHeight="1" x14ac:dyDescent="0.3">
      <c r="A29" s="266">
        <f>ข้อมูลรวม!D455</f>
        <v>24</v>
      </c>
      <c r="B29" s="83">
        <f>ข้อมูลรวม!E455</f>
        <v>19423</v>
      </c>
      <c r="C29" s="84" t="str">
        <f ca="1">ข้อมูลรวม!I455</f>
        <v>เด็กชายทวีพร  บุญวิเศษ</v>
      </c>
      <c r="D29" s="85" t="str">
        <f>ข้อมูลรวม!J455</f>
        <v>Mr.Thaweephon  Bunwiset</v>
      </c>
      <c r="E29" s="267" t="str">
        <f>ข้อมูลรวม!U455</f>
        <v>ทั่วไป</v>
      </c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64"/>
      <c r="S29" s="51">
        <f>ข้อมูลรวม!N455</f>
        <v>1</v>
      </c>
    </row>
    <row r="30" spans="1:19" s="50" customFormat="1" ht="17.25" x14ac:dyDescent="0.3">
      <c r="A30" s="266">
        <f>ข้อมูลรวม!D456</f>
        <v>25</v>
      </c>
      <c r="B30" s="83">
        <f>ข้อมูลรวม!E456</f>
        <v>19727</v>
      </c>
      <c r="C30" s="84" t="str">
        <f ca="1">ข้อมูลรวม!I456</f>
        <v>เด็กชายกรวิชญ์    ศรีพูล</v>
      </c>
      <c r="D30" s="85" t="str">
        <f>ข้อมูลรวม!J456</f>
        <v>Mr.Korawit  Sriphoon</v>
      </c>
      <c r="E30" s="267" t="str">
        <f>ข้อมูลรวม!U456</f>
        <v>ทั่วไป</v>
      </c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64"/>
      <c r="S30" s="51">
        <f>ข้อมูลรวม!N456</f>
        <v>1</v>
      </c>
    </row>
    <row r="31" spans="1:19" s="78" customFormat="1" ht="17.25" x14ac:dyDescent="0.3">
      <c r="A31" s="266">
        <f>ข้อมูลรวม!D457</f>
        <v>26</v>
      </c>
      <c r="B31" s="83">
        <f>ข้อมูลรวม!E457</f>
        <v>18905</v>
      </c>
      <c r="C31" s="84" t="str">
        <f ca="1">ข้อมูลรวม!I457</f>
        <v>เด็กหญิงชนกนันท์  รักษากลิ่น</v>
      </c>
      <c r="D31" s="85" t="str">
        <f>ข้อมูลรวม!J457</f>
        <v>Ms.Chanoknan  Raksaklin</v>
      </c>
      <c r="E31" s="267" t="str">
        <f>ข้อมูลรวม!U457</f>
        <v>ทั่วไป</v>
      </c>
      <c r="F31" s="57"/>
      <c r="G31" s="57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64"/>
      <c r="S31" s="51">
        <f>ข้อมูลรวม!N457</f>
        <v>2</v>
      </c>
    </row>
    <row r="32" spans="1:19" s="78" customFormat="1" ht="17.25" x14ac:dyDescent="0.3">
      <c r="A32" s="266">
        <f>ข้อมูลรวม!D458</f>
        <v>27</v>
      </c>
      <c r="B32" s="83">
        <f>ข้อมูลรวม!E458</f>
        <v>18906</v>
      </c>
      <c r="C32" s="84" t="str">
        <f ca="1">ข้อมูลรวม!I458</f>
        <v>เด็กหญิงณิชากานต์  กลิ่นหอม</v>
      </c>
      <c r="D32" s="85" t="str">
        <f>ข้อมูลรวม!J458</f>
        <v>Ms.Nichakan  Klinhom</v>
      </c>
      <c r="E32" s="267" t="str">
        <f>ข้อมูลรวม!U458</f>
        <v>ทั่วไป</v>
      </c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64"/>
      <c r="S32" s="51">
        <f>ข้อมูลรวม!N458</f>
        <v>2</v>
      </c>
    </row>
    <row r="33" spans="1:19" s="50" customFormat="1" ht="17.25" x14ac:dyDescent="0.3">
      <c r="A33" s="266">
        <f>ข้อมูลรวม!D459</f>
        <v>28</v>
      </c>
      <c r="B33" s="83">
        <f>ข้อมูลรวม!E459</f>
        <v>18907</v>
      </c>
      <c r="C33" s="84" t="str">
        <f ca="1">ข้อมูลรวม!I459</f>
        <v>เด็กหญิงปรีญาดา  แก้วทองดี</v>
      </c>
      <c r="D33" s="85" t="str">
        <f>ข้อมูลรวม!J459</f>
        <v>Ms.Priyada  Kaeothongdi</v>
      </c>
      <c r="E33" s="267" t="str">
        <f>ข้อมูลรวม!U459</f>
        <v>ทั่วไป</v>
      </c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64"/>
      <c r="S33" s="51">
        <f>ข้อมูลรวม!N459</f>
        <v>2</v>
      </c>
    </row>
    <row r="34" spans="1:19" s="50" customFormat="1" ht="17.25" x14ac:dyDescent="0.3">
      <c r="A34" s="266">
        <f>ข้อมูลรวม!D460</f>
        <v>29</v>
      </c>
      <c r="B34" s="83">
        <f>ข้อมูลรวม!E460</f>
        <v>18908</v>
      </c>
      <c r="C34" s="84" t="str">
        <f ca="1">ข้อมูลรวม!I460</f>
        <v>เด็กหญิงพิมรดา  ภูมี</v>
      </c>
      <c r="D34" s="85" t="str">
        <f>ข้อมูลรวม!J460</f>
        <v>Ms.Phimrada  Phumi</v>
      </c>
      <c r="E34" s="267" t="str">
        <f>ข้อมูลรวม!U460</f>
        <v>ทั่วไป</v>
      </c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64"/>
      <c r="S34" s="51">
        <f>ข้อมูลรวม!N460</f>
        <v>2</v>
      </c>
    </row>
    <row r="35" spans="1:19" s="50" customFormat="1" ht="17.25" x14ac:dyDescent="0.3">
      <c r="A35" s="266">
        <f>ข้อมูลรวม!D461</f>
        <v>30</v>
      </c>
      <c r="B35" s="83">
        <f>ข้อมูลรวม!E461</f>
        <v>18909</v>
      </c>
      <c r="C35" s="84" t="str">
        <f ca="1">ข้อมูลรวม!I461</f>
        <v>เด็กหญิงวณียากร  แซ่เล้า</v>
      </c>
      <c r="D35" s="85" t="str">
        <f>ข้อมูลรวม!J461</f>
        <v>Ms.Waniyakon  Saelao</v>
      </c>
      <c r="E35" s="267" t="str">
        <f>ข้อมูลรวม!U461</f>
        <v>ทั่วไป</v>
      </c>
      <c r="F35" s="57"/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64"/>
      <c r="S35" s="51">
        <f>ข้อมูลรวม!N461</f>
        <v>2</v>
      </c>
    </row>
    <row r="36" spans="1:19" s="50" customFormat="1" ht="17.25" x14ac:dyDescent="0.3">
      <c r="A36" s="266">
        <f>ข้อมูลรวม!D462</f>
        <v>31</v>
      </c>
      <c r="B36" s="83">
        <f>ข้อมูลรวม!E462</f>
        <v>18911</v>
      </c>
      <c r="C36" s="84" t="str">
        <f ca="1">ข้อมูลรวม!I462</f>
        <v>นางสาวสุจิตรา  ศรีมันตะ</v>
      </c>
      <c r="D36" s="85" t="str">
        <f>ข้อมูลรวม!J462</f>
        <v>Ms.Suchitra  Simanta</v>
      </c>
      <c r="E36" s="267" t="str">
        <f>ข้อมูลรวม!U462</f>
        <v>ทั่วไป</v>
      </c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64"/>
      <c r="S36" s="51">
        <f>ข้อมูลรวม!N462</f>
        <v>2</v>
      </c>
    </row>
    <row r="37" spans="1:19" s="50" customFormat="1" ht="17.25" x14ac:dyDescent="0.3">
      <c r="A37" s="266">
        <f>ข้อมูลรวม!D463</f>
        <v>32</v>
      </c>
      <c r="B37" s="83">
        <f>ข้อมูลรวม!E463</f>
        <v>19039</v>
      </c>
      <c r="C37" s="84" t="str">
        <f ca="1">ข้อมูลรวม!I463</f>
        <v>เด็กหญิงนวิยา  ภูสิต</v>
      </c>
      <c r="D37" s="85" t="str">
        <f>ข้อมูลรวม!J463</f>
        <v>Ms.Nawiya  Phusit</v>
      </c>
      <c r="E37" s="267" t="str">
        <f>ข้อมูลรวม!U463</f>
        <v>ทั่วไป</v>
      </c>
      <c r="F37" s="57"/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64"/>
      <c r="S37" s="51">
        <f>ข้อมูลรวม!N463</f>
        <v>2</v>
      </c>
    </row>
    <row r="38" spans="1:19" s="50" customFormat="1" ht="17.25" x14ac:dyDescent="0.3">
      <c r="A38" s="266">
        <f>ข้อมูลรวม!D464</f>
        <v>33</v>
      </c>
      <c r="B38" s="83">
        <f>ข้อมูลรวม!E464</f>
        <v>19234</v>
      </c>
      <c r="C38" s="84" t="str">
        <f ca="1">ข้อมูลรวม!I464</f>
        <v>เด็กหญิงจุฑามาศ  สีแสงน้อย</v>
      </c>
      <c r="D38" s="85" t="str">
        <f>ข้อมูลรวม!J464</f>
        <v>Ms.Chuthamat  Sisaengnoi</v>
      </c>
      <c r="E38" s="267" t="str">
        <f>ข้อมูลรวม!U464</f>
        <v>ทั่วไป</v>
      </c>
      <c r="F38" s="57"/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64"/>
      <c r="S38" s="51">
        <f>ข้อมูลรวม!N464</f>
        <v>2</v>
      </c>
    </row>
    <row r="39" spans="1:19" ht="18.75" customHeight="1" x14ac:dyDescent="0.3">
      <c r="A39" s="266">
        <f>ข้อมูลรวม!D465</f>
        <v>34</v>
      </c>
      <c r="B39" s="83">
        <f>ข้อมูลรวม!E465</f>
        <v>19236</v>
      </c>
      <c r="C39" s="84" t="str">
        <f ca="1">ข้อมูลรวม!I465</f>
        <v>เด็กหญิงรุ่งทิพย์  วงษ์กระแสร์</v>
      </c>
      <c r="D39" s="85" t="str">
        <f>ข้อมูลรวม!J465</f>
        <v>Ms.Rungthip  Wongkrasae</v>
      </c>
      <c r="E39" s="267" t="str">
        <f>ข้อมูลรวม!U465</f>
        <v>ทั่วไป</v>
      </c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64"/>
      <c r="S39" s="51">
        <f>ข้อมูลรวม!N465</f>
        <v>2</v>
      </c>
    </row>
    <row r="40" spans="1:19" s="50" customFormat="1" ht="17.25" x14ac:dyDescent="0.3">
      <c r="A40" s="266"/>
      <c r="B40" s="83"/>
      <c r="C40" s="84"/>
      <c r="D40" s="85"/>
      <c r="E40" s="26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64"/>
      <c r="S40" s="51"/>
    </row>
    <row r="41" spans="1:19" s="50" customFormat="1" ht="17.25" x14ac:dyDescent="0.3">
      <c r="A41" s="266"/>
      <c r="B41" s="83"/>
      <c r="C41" s="84"/>
      <c r="D41" s="85"/>
      <c r="E41" s="26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64"/>
      <c r="S41" s="51"/>
    </row>
    <row r="42" spans="1:19" s="50" customFormat="1" ht="17.25" x14ac:dyDescent="0.3">
      <c r="A42" s="266"/>
      <c r="B42" s="83"/>
      <c r="C42" s="84"/>
      <c r="D42" s="85"/>
      <c r="E42" s="267"/>
      <c r="F42" s="57"/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64"/>
      <c r="S42" s="51"/>
    </row>
    <row r="43" spans="1:19" s="50" customFormat="1" ht="17.25" x14ac:dyDescent="0.3">
      <c r="A43" s="63"/>
      <c r="B43" s="56"/>
      <c r="C43" s="55"/>
      <c r="D43" s="52"/>
      <c r="E43" s="94"/>
      <c r="F43" s="57"/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64"/>
      <c r="S43" s="51"/>
    </row>
    <row r="44" spans="1:19" s="50" customFormat="1" ht="17.25" x14ac:dyDescent="0.3">
      <c r="A44" s="63"/>
      <c r="B44" s="56"/>
      <c r="C44" s="55"/>
      <c r="D44" s="52"/>
      <c r="E44" s="94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64"/>
      <c r="S44" s="51"/>
    </row>
    <row r="45" spans="1:19" s="50" customFormat="1" ht="18" thickBot="1" x14ac:dyDescent="0.35">
      <c r="A45" s="71"/>
      <c r="B45" s="72"/>
      <c r="C45" s="73"/>
      <c r="D45" s="74"/>
      <c r="E45" s="97"/>
      <c r="F45" s="91"/>
      <c r="G45" s="91"/>
      <c r="H45" s="91"/>
      <c r="I45" s="91"/>
      <c r="J45" s="91"/>
      <c r="K45" s="91"/>
      <c r="L45" s="91"/>
      <c r="M45" s="91"/>
      <c r="N45" s="91"/>
      <c r="O45" s="91"/>
      <c r="P45" s="91"/>
      <c r="Q45" s="91"/>
      <c r="R45" s="92"/>
      <c r="S45" s="51"/>
    </row>
    <row r="46" spans="1:19" s="50" customFormat="1" x14ac:dyDescent="0.3">
      <c r="A46" s="109"/>
      <c r="B46" s="109"/>
      <c r="C46" s="190"/>
      <c r="D46" s="191"/>
      <c r="E46" s="194"/>
      <c r="F46" s="195"/>
      <c r="G46" s="195"/>
      <c r="H46" s="195"/>
      <c r="I46" s="195"/>
      <c r="J46" s="195"/>
      <c r="K46" s="195"/>
      <c r="L46" s="195"/>
      <c r="M46" s="195"/>
      <c r="N46" s="195"/>
      <c r="O46" s="195"/>
      <c r="P46" s="195"/>
      <c r="Q46" s="195"/>
      <c r="R46" s="195"/>
      <c r="S46" s="195"/>
    </row>
    <row r="47" spans="1:19" s="195" customFormat="1" ht="18.75" customHeight="1" x14ac:dyDescent="0.3">
      <c r="A47" s="40"/>
      <c r="B47" s="40"/>
      <c r="C47" s="40"/>
      <c r="D47" s="40"/>
      <c r="E47" s="96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</row>
  </sheetData>
  <mergeCells count="9">
    <mergeCell ref="A1:R1"/>
    <mergeCell ref="A2:R2"/>
    <mergeCell ref="A3:R3"/>
    <mergeCell ref="A4:A5"/>
    <mergeCell ref="B4:B5"/>
    <mergeCell ref="C4:C5"/>
    <mergeCell ref="D4:D5"/>
    <mergeCell ref="E4:E5"/>
    <mergeCell ref="F4:R4"/>
  </mergeCells>
  <pageMargins left="0.4" right="0.23622047244094491" top="0" bottom="0" header="0" footer="0"/>
  <pageSetup paperSize="9" scale="95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  <pageSetUpPr fitToPage="1"/>
  </sheetPr>
  <dimension ref="A1:S52"/>
  <sheetViews>
    <sheetView topLeftCell="A37" zoomScaleNormal="100" workbookViewId="0">
      <selection sqref="A1:R52"/>
    </sheetView>
  </sheetViews>
  <sheetFormatPr defaultColWidth="0" defaultRowHeight="18.75" customHeight="1" x14ac:dyDescent="0.3"/>
  <cols>
    <col min="1" max="1" width="2.875" style="40" bestFit="1" customWidth="1"/>
    <col min="2" max="2" width="9" style="40" customWidth="1"/>
    <col min="3" max="3" width="23" style="40" bestFit="1" customWidth="1"/>
    <col min="4" max="4" width="21.25" style="40" customWidth="1"/>
    <col min="5" max="5" width="5.75" style="40" bestFit="1" customWidth="1"/>
    <col min="6" max="13" width="3.125" style="40" customWidth="1"/>
    <col min="14" max="15" width="3.125" style="40" hidden="1" customWidth="1"/>
    <col min="16" max="18" width="3.125" style="40" customWidth="1"/>
    <col min="19" max="19" width="1.875" style="40" bestFit="1" customWidth="1"/>
    <col min="20" max="16384" width="0" style="40" hidden="1"/>
  </cols>
  <sheetData>
    <row r="1" spans="1:19" ht="18.75" customHeight="1" x14ac:dyDescent="0.3">
      <c r="A1" s="339" t="s">
        <v>351</v>
      </c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53"/>
    </row>
    <row r="2" spans="1:19" ht="16.5" customHeight="1" x14ac:dyDescent="0.3">
      <c r="A2" s="339" t="s">
        <v>5279</v>
      </c>
      <c r="B2" s="339"/>
      <c r="C2" s="339"/>
      <c r="D2" s="339"/>
      <c r="E2" s="339"/>
      <c r="F2" s="339"/>
      <c r="G2" s="339"/>
      <c r="H2" s="339"/>
      <c r="I2" s="339"/>
      <c r="J2" s="339"/>
      <c r="K2" s="339"/>
      <c r="L2" s="339"/>
      <c r="M2" s="339"/>
      <c r="N2" s="339"/>
      <c r="O2" s="339"/>
      <c r="P2" s="339"/>
      <c r="Q2" s="339"/>
      <c r="R2" s="339"/>
      <c r="S2" s="53"/>
    </row>
    <row r="3" spans="1:19" ht="19.5" thickBot="1" x14ac:dyDescent="0.35">
      <c r="A3" s="350" t="s">
        <v>5816</v>
      </c>
      <c r="B3" s="350"/>
      <c r="C3" s="350"/>
      <c r="D3" s="350"/>
      <c r="E3" s="350"/>
      <c r="F3" s="350"/>
      <c r="G3" s="350"/>
      <c r="H3" s="350"/>
      <c r="I3" s="350"/>
      <c r="J3" s="350"/>
      <c r="K3" s="350"/>
      <c r="L3" s="350"/>
      <c r="M3" s="350"/>
      <c r="N3" s="350"/>
      <c r="O3" s="350"/>
      <c r="P3" s="350"/>
      <c r="Q3" s="350"/>
      <c r="R3" s="350"/>
      <c r="S3" s="53"/>
    </row>
    <row r="4" spans="1:19" s="41" customFormat="1" ht="17.25" customHeight="1" x14ac:dyDescent="0.25">
      <c r="A4" s="342" t="s">
        <v>352</v>
      </c>
      <c r="B4" s="344" t="s">
        <v>353</v>
      </c>
      <c r="C4" s="346" t="s">
        <v>341</v>
      </c>
      <c r="D4" s="346" t="s">
        <v>354</v>
      </c>
      <c r="E4" s="337" t="s">
        <v>5224</v>
      </c>
      <c r="F4" s="348"/>
      <c r="G4" s="348"/>
      <c r="H4" s="348"/>
      <c r="I4" s="348"/>
      <c r="J4" s="348"/>
      <c r="K4" s="348"/>
      <c r="L4" s="348"/>
      <c r="M4" s="348"/>
      <c r="N4" s="348"/>
      <c r="O4" s="348"/>
      <c r="P4" s="348"/>
      <c r="Q4" s="348"/>
      <c r="R4" s="349"/>
      <c r="S4" s="43"/>
    </row>
    <row r="5" spans="1:19" s="41" customFormat="1" ht="17.25" customHeight="1" x14ac:dyDescent="0.25">
      <c r="A5" s="343"/>
      <c r="B5" s="345"/>
      <c r="C5" s="347"/>
      <c r="D5" s="347"/>
      <c r="E5" s="338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62"/>
      <c r="S5" s="43"/>
    </row>
    <row r="6" spans="1:19" s="50" customFormat="1" ht="17.25" x14ac:dyDescent="0.3">
      <c r="A6" s="266">
        <f>ข้อมูลรวม!D466</f>
        <v>1</v>
      </c>
      <c r="B6" s="83">
        <f>ข้อมูลรวม!E466</f>
        <v>18450</v>
      </c>
      <c r="C6" s="84" t="str">
        <f>ข้อมูลรวม!I466</f>
        <v>นายกนต์ธร   กลัดเพ็ชร</v>
      </c>
      <c r="D6" s="85" t="str">
        <f>ข้อมูลรวม!J466</f>
        <v>Mr.Kanathon  Kladphet</v>
      </c>
      <c r="E6" s="267" t="str">
        <f>ข้อมูลรวม!U466</f>
        <v>SMT(S)</v>
      </c>
      <c r="F6" s="57"/>
      <c r="G6" s="57"/>
      <c r="H6" s="57"/>
      <c r="I6" s="57"/>
      <c r="J6" s="57"/>
      <c r="K6" s="57"/>
      <c r="L6" s="57"/>
      <c r="M6" s="57"/>
      <c r="N6" s="57"/>
      <c r="O6" s="57"/>
      <c r="P6" s="57"/>
      <c r="Q6" s="57"/>
      <c r="R6" s="64"/>
      <c r="S6" s="51">
        <f>ข้อมูลรวม!N466</f>
        <v>1</v>
      </c>
    </row>
    <row r="7" spans="1:19" s="50" customFormat="1" ht="17.25" x14ac:dyDescent="0.3">
      <c r="A7" s="266">
        <f>ข้อมูลรวม!D467</f>
        <v>2</v>
      </c>
      <c r="B7" s="83">
        <f>ข้อมูลรวม!E467</f>
        <v>18452</v>
      </c>
      <c r="C7" s="84" t="str">
        <f>ข้อมูลรวม!I467</f>
        <v>นายกฤษดา  เวชกิจ</v>
      </c>
      <c r="D7" s="85" t="str">
        <f>ข้อมูลรวม!J467</f>
        <v>Mr.Kritsada  Whetchakit</v>
      </c>
      <c r="E7" s="267" t="str">
        <f>ข้อมูลรวม!U467</f>
        <v>SMT(T)</v>
      </c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64"/>
      <c r="S7" s="51">
        <f>ข้อมูลรวม!N467</f>
        <v>1</v>
      </c>
    </row>
    <row r="8" spans="1:19" s="50" customFormat="1" ht="17.25" x14ac:dyDescent="0.3">
      <c r="A8" s="266">
        <f>ข้อมูลรวม!D468</f>
        <v>3</v>
      </c>
      <c r="B8" s="83">
        <f>ข้อมูลรวม!E468</f>
        <v>18454</v>
      </c>
      <c r="C8" s="84" t="str">
        <f>ข้อมูลรวม!I468</f>
        <v>นายกฤตนัน     เล็กยา</v>
      </c>
      <c r="D8" s="85" t="str">
        <f>ข้อมูลรวม!J468</f>
        <v>Mr.Kittanan  Lekya</v>
      </c>
      <c r="E8" s="267" t="str">
        <f>ข้อมูลรวม!U468</f>
        <v>SMT(S)</v>
      </c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64"/>
      <c r="S8" s="51">
        <f>ข้อมูลรวม!N468</f>
        <v>1</v>
      </c>
    </row>
    <row r="9" spans="1:19" s="50" customFormat="1" ht="17.25" x14ac:dyDescent="0.3">
      <c r="A9" s="266">
        <f>ข้อมูลรวม!D469</f>
        <v>4</v>
      </c>
      <c r="B9" s="83">
        <f>ข้อมูลรวม!E469</f>
        <v>18458</v>
      </c>
      <c r="C9" s="84" t="str">
        <f>ข้อมูลรวม!I469</f>
        <v>นายธัญพัฒน์     ขนิษฐา</v>
      </c>
      <c r="D9" s="85" t="str">
        <f>ข้อมูลรวม!J469</f>
        <v>Mr.Thanyaphat  Khanittha</v>
      </c>
      <c r="E9" s="267" t="str">
        <f>ข้อมูลรวม!U469</f>
        <v>SMT(S)</v>
      </c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64"/>
      <c r="S9" s="51">
        <f>ข้อมูลรวม!N469</f>
        <v>1</v>
      </c>
    </row>
    <row r="10" spans="1:19" s="50" customFormat="1" ht="17.25" x14ac:dyDescent="0.3">
      <c r="A10" s="266">
        <f>ข้อมูลรวม!D470</f>
        <v>5</v>
      </c>
      <c r="B10" s="83">
        <f>ข้อมูลรวม!E470</f>
        <v>18461</v>
      </c>
      <c r="C10" s="84" t="str">
        <f>ข้อมูลรวม!I470</f>
        <v>นายวีรภาพ     ฦาหาญ</v>
      </c>
      <c r="D10" s="85" t="str">
        <f>ข้อมูลรวม!J470</f>
        <v>Mr.Weeraphap  Rueharn</v>
      </c>
      <c r="E10" s="267" t="str">
        <f>ข้อมูลรวม!U470</f>
        <v>SMT(S)</v>
      </c>
      <c r="F10" s="57"/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7"/>
      <c r="R10" s="64"/>
      <c r="S10" s="51">
        <f>ข้อมูลรวม!N470</f>
        <v>1</v>
      </c>
    </row>
    <row r="11" spans="1:19" s="50" customFormat="1" ht="17.25" x14ac:dyDescent="0.3">
      <c r="A11" s="266">
        <f>ข้อมูลรวม!D471</f>
        <v>6</v>
      </c>
      <c r="B11" s="83">
        <f>ข้อมูลรวม!E471</f>
        <v>18463</v>
      </c>
      <c r="C11" s="84" t="str">
        <f>ข้อมูลรวม!I471</f>
        <v>นายสงกรานต์   ทับดวง</v>
      </c>
      <c r="D11" s="85" t="str">
        <f>ข้อมูลรวม!J471</f>
        <v>Mr.Songkran  Thapduang</v>
      </c>
      <c r="E11" s="267" t="str">
        <f>ข้อมูลรวม!U471</f>
        <v>SMT(S)</v>
      </c>
      <c r="F11" s="57"/>
      <c r="G11" s="57"/>
      <c r="H11" s="57"/>
      <c r="I11" s="57"/>
      <c r="J11" s="57"/>
      <c r="K11" s="57"/>
      <c r="L11" s="57"/>
      <c r="M11" s="57"/>
      <c r="N11" s="57"/>
      <c r="O11" s="57"/>
      <c r="P11" s="57"/>
      <c r="Q11" s="57"/>
      <c r="R11" s="64"/>
      <c r="S11" s="51">
        <f>ข้อมูลรวม!N471</f>
        <v>1</v>
      </c>
    </row>
    <row r="12" spans="1:19" s="50" customFormat="1" ht="17.25" x14ac:dyDescent="0.3">
      <c r="A12" s="266">
        <f>ข้อมูลรวม!D472</f>
        <v>7</v>
      </c>
      <c r="B12" s="83">
        <f>ข้อมูลรวม!E472</f>
        <v>18464</v>
      </c>
      <c r="C12" s="84" t="str">
        <f>ข้อมูลรวม!I472</f>
        <v>นายสิรภัทร     บัตรเสียงหวาน</v>
      </c>
      <c r="D12" s="85" t="str">
        <f>ข้อมูลรวม!J472</f>
        <v>Mr.Siraphat  Batsiangwhan</v>
      </c>
      <c r="E12" s="267" t="str">
        <f>ข้อมูลรวม!U472</f>
        <v>SMT(S)</v>
      </c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64"/>
      <c r="S12" s="51">
        <f>ข้อมูลรวม!N472</f>
        <v>1</v>
      </c>
    </row>
    <row r="13" spans="1:19" s="50" customFormat="1" ht="17.25" x14ac:dyDescent="0.3">
      <c r="A13" s="266">
        <f>ข้อมูลรวม!D473</f>
        <v>8</v>
      </c>
      <c r="B13" s="83">
        <f>ข้อมูลรวม!E473</f>
        <v>18496</v>
      </c>
      <c r="C13" s="84" t="str">
        <f>ข้อมูลรวม!I473</f>
        <v>นายภัทรดนัย   ท่อนทองมีสุข</v>
      </c>
      <c r="D13" s="85" t="str">
        <f>ข้อมูลรวม!J473</f>
        <v>Mr.Phattharadanai  Thonthongmeesuk</v>
      </c>
      <c r="E13" s="267" t="str">
        <f>ข้อมูลรวม!U473</f>
        <v>SMT(T)</v>
      </c>
      <c r="F13" s="57"/>
      <c r="G13" s="57"/>
      <c r="H13" s="57"/>
      <c r="I13" s="57"/>
      <c r="J13" s="57"/>
      <c r="K13" s="57"/>
      <c r="L13" s="57"/>
      <c r="M13" s="57"/>
      <c r="N13" s="57"/>
      <c r="O13" s="57"/>
      <c r="P13" s="57"/>
      <c r="Q13" s="57"/>
      <c r="R13" s="64"/>
      <c r="S13" s="51">
        <f>ข้อมูลรวม!N473</f>
        <v>1</v>
      </c>
    </row>
    <row r="14" spans="1:19" s="50" customFormat="1" ht="17.25" x14ac:dyDescent="0.3">
      <c r="A14" s="266">
        <f>ข้อมูลรวม!D474</f>
        <v>9</v>
      </c>
      <c r="B14" s="83">
        <f>ข้อมูลรวม!E474</f>
        <v>18537</v>
      </c>
      <c r="C14" s="84" t="str">
        <f>ข้อมูลรวม!I474</f>
        <v>นายนนทวัฒน์     ชุ่มน้ำค้าง</v>
      </c>
      <c r="D14" s="85" t="str">
        <f>ข้อมูลรวม!J474</f>
        <v>Mr.Nonthawat  Chumnamkhang</v>
      </c>
      <c r="E14" s="267" t="str">
        <f>ข้อมูลรวม!U474</f>
        <v>SMT(S)</v>
      </c>
      <c r="F14" s="57"/>
      <c r="G14" s="57"/>
      <c r="H14" s="57"/>
      <c r="I14" s="57"/>
      <c r="J14" s="57"/>
      <c r="K14" s="57"/>
      <c r="L14" s="57"/>
      <c r="M14" s="57"/>
      <c r="N14" s="57"/>
      <c r="O14" s="57"/>
      <c r="P14" s="57"/>
      <c r="Q14" s="57"/>
      <c r="R14" s="64"/>
      <c r="S14" s="51">
        <f>ข้อมูลรวม!N474</f>
        <v>1</v>
      </c>
    </row>
    <row r="15" spans="1:19" s="50" customFormat="1" ht="17.25" x14ac:dyDescent="0.3">
      <c r="A15" s="266">
        <f>ข้อมูลรวม!D475</f>
        <v>10</v>
      </c>
      <c r="B15" s="83">
        <f>ข้อมูลรวม!E475</f>
        <v>19243</v>
      </c>
      <c r="C15" s="84" t="str">
        <f>ข้อมูลรวม!I475</f>
        <v>นายสุวรรณภูมิ     ทัศนิตย์</v>
      </c>
      <c r="D15" s="85" t="str">
        <f>ข้อมูลรวม!J475</f>
        <v>Mr.Suwannaphum  Thatsanit</v>
      </c>
      <c r="E15" s="267" t="str">
        <f>ข้อมูลรวม!U475</f>
        <v>SMT(S)</v>
      </c>
      <c r="F15" s="57"/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7"/>
      <c r="R15" s="64"/>
      <c r="S15" s="51">
        <f>ข้อมูลรวม!N475</f>
        <v>1</v>
      </c>
    </row>
    <row r="16" spans="1:19" s="50" customFormat="1" ht="17.25" x14ac:dyDescent="0.3">
      <c r="A16" s="266">
        <f>ข้อมูลรวม!D476</f>
        <v>11</v>
      </c>
      <c r="B16" s="83">
        <f>ข้อมูลรวม!E476</f>
        <v>19605</v>
      </c>
      <c r="C16" s="84" t="str">
        <f>ข้อมูลรวม!I476</f>
        <v>นายธีรวัฒน์   ทาดง</v>
      </c>
      <c r="D16" s="85" t="str">
        <f>ข้อมูลรวม!J476</f>
        <v>Mr.Theerawat  Thadong</v>
      </c>
      <c r="E16" s="267" t="str">
        <f>ข้อมูลรวม!U476</f>
        <v>SMT(T)</v>
      </c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64"/>
      <c r="S16" s="51">
        <f>ข้อมูลรวม!N476</f>
        <v>1</v>
      </c>
    </row>
    <row r="17" spans="1:19" s="50" customFormat="1" ht="17.25" x14ac:dyDescent="0.3">
      <c r="A17" s="266">
        <f>ข้อมูลรวม!D477</f>
        <v>12</v>
      </c>
      <c r="B17" s="83">
        <f>ข้อมูลรวม!E477</f>
        <v>19668</v>
      </c>
      <c r="C17" s="84" t="str">
        <f>ข้อมูลรวม!I477</f>
        <v>นายวัฒนทร  รักชนะงาม</v>
      </c>
      <c r="D17" s="85" t="str">
        <f>ข้อมูลรวม!J477</f>
        <v>Mr.Wattanathon  Rakchanangam</v>
      </c>
      <c r="E17" s="267" t="str">
        <f>ข้อมูลรวม!U477</f>
        <v>SMT(T)</v>
      </c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64"/>
      <c r="S17" s="51">
        <f>ข้อมูลรวม!N477</f>
        <v>1</v>
      </c>
    </row>
    <row r="18" spans="1:19" s="50" customFormat="1" ht="17.25" x14ac:dyDescent="0.3">
      <c r="A18" s="266">
        <f>ข้อมูลรวม!D478</f>
        <v>13</v>
      </c>
      <c r="B18" s="83">
        <f>ข้อมูลรวม!E478</f>
        <v>19714</v>
      </c>
      <c r="C18" s="84" t="str">
        <f>ข้อมูลรวม!I478</f>
        <v>นายธนกฤต  แก้วธิ</v>
      </c>
      <c r="D18" s="85" t="str">
        <f>ข้อมูลรวม!J478</f>
        <v>Mr.Thanakrit  Kaewthi</v>
      </c>
      <c r="E18" s="267" t="str">
        <f>ข้อมูลรวม!U478</f>
        <v>SMT(T)</v>
      </c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64"/>
      <c r="S18" s="51">
        <f>ข้อมูลรวม!N478</f>
        <v>1</v>
      </c>
    </row>
    <row r="19" spans="1:19" s="50" customFormat="1" ht="17.25" x14ac:dyDescent="0.3">
      <c r="A19" s="266">
        <f>ข้อมูลรวม!D479</f>
        <v>14</v>
      </c>
      <c r="B19" s="83">
        <f>ข้อมูลรวม!E479</f>
        <v>19718</v>
      </c>
      <c r="C19" s="84" t="str">
        <f>ข้อมูลรวม!I479</f>
        <v>นายกรกฤต  สุวรรณวัฒนากุล</v>
      </c>
      <c r="D19" s="85" t="str">
        <f>ข้อมูลรวม!J479</f>
        <v>Mr.Koratit  Suwanwatanakul</v>
      </c>
      <c r="E19" s="267" t="str">
        <f>ข้อมูลรวม!U479</f>
        <v>SMT(S)</v>
      </c>
      <c r="F19" s="57"/>
      <c r="G19" s="57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64"/>
      <c r="S19" s="51">
        <f>ข้อมูลรวม!N479</f>
        <v>1</v>
      </c>
    </row>
    <row r="20" spans="1:19" s="50" customFormat="1" ht="17.25" x14ac:dyDescent="0.3">
      <c r="A20" s="266">
        <f>ข้อมูลรวม!D480</f>
        <v>15</v>
      </c>
      <c r="B20" s="83">
        <f>ข้อมูลรวม!E480</f>
        <v>18468</v>
      </c>
      <c r="C20" s="84" t="str">
        <f>ข้อมูลรวม!I480</f>
        <v>นางสาวกวินธิดา     บุญมา</v>
      </c>
      <c r="D20" s="85" t="str">
        <f>ข้อมูลรวม!J480</f>
        <v>Ms.Kawinthida  Boonma</v>
      </c>
      <c r="E20" s="267" t="str">
        <f>ข้อมูลรวม!U480</f>
        <v>SMT(S)</v>
      </c>
      <c r="F20" s="57"/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64"/>
      <c r="S20" s="51">
        <f>ข้อมูลรวม!N480</f>
        <v>2</v>
      </c>
    </row>
    <row r="21" spans="1:19" s="50" customFormat="1" ht="17.25" customHeight="1" x14ac:dyDescent="0.3">
      <c r="A21" s="266">
        <f>ข้อมูลรวม!D481</f>
        <v>16</v>
      </c>
      <c r="B21" s="83">
        <f>ข้อมูลรวม!E481</f>
        <v>18470</v>
      </c>
      <c r="C21" s="84" t="str">
        <f>ข้อมูลรวม!I481</f>
        <v>นางสาวชาลิสา     ศิริใย</v>
      </c>
      <c r="D21" s="85" t="str">
        <f>ข้อมูลรวม!J481</f>
        <v>Ms.Chalisa  Siriyai</v>
      </c>
      <c r="E21" s="267" t="str">
        <f>ข้อมูลรวม!U481</f>
        <v>SMT(S)</v>
      </c>
      <c r="F21" s="57"/>
      <c r="G21" s="57"/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64"/>
      <c r="S21" s="51">
        <f>ข้อมูลรวม!N481</f>
        <v>2</v>
      </c>
    </row>
    <row r="22" spans="1:19" s="50" customFormat="1" ht="17.25" x14ac:dyDescent="0.3">
      <c r="A22" s="266">
        <f>ข้อมูลรวม!D482</f>
        <v>17</v>
      </c>
      <c r="B22" s="83">
        <f>ข้อมูลรวม!E482</f>
        <v>18472</v>
      </c>
      <c r="C22" s="84" t="str">
        <f>ข้อมูลรวม!I482</f>
        <v>นางสาวโชติกา     อินทร์ศักดิ์</v>
      </c>
      <c r="D22" s="85" t="str">
        <f>ข้อมูลรวม!J482</f>
        <v>Ms.Chotika  Inthasak</v>
      </c>
      <c r="E22" s="267" t="str">
        <f>ข้อมูลรวม!U482</f>
        <v>SMT(S)</v>
      </c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64"/>
      <c r="S22" s="51">
        <f>ข้อมูลรวม!N482</f>
        <v>2</v>
      </c>
    </row>
    <row r="23" spans="1:19" s="50" customFormat="1" ht="17.25" customHeight="1" x14ac:dyDescent="0.3">
      <c r="A23" s="266">
        <f>ข้อมูลรวม!D483</f>
        <v>18</v>
      </c>
      <c r="B23" s="83">
        <f>ข้อมูลรวม!E483</f>
        <v>18475</v>
      </c>
      <c r="C23" s="84" t="str">
        <f>ข้อมูลรวม!I483</f>
        <v>นางสาวณัฐนันท์     ขำหว่าง</v>
      </c>
      <c r="D23" s="85" t="str">
        <f>ข้อมูลรวม!J483</f>
        <v>Ms.Natthanan  Khamhwang</v>
      </c>
      <c r="E23" s="267" t="str">
        <f>ข้อมูลรวม!U483</f>
        <v>SMT(S)</v>
      </c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64"/>
      <c r="S23" s="51">
        <f>ข้อมูลรวม!N483</f>
        <v>2</v>
      </c>
    </row>
    <row r="24" spans="1:19" s="50" customFormat="1" ht="17.25" customHeight="1" x14ac:dyDescent="0.3">
      <c r="A24" s="266">
        <f>ข้อมูลรวม!D484</f>
        <v>19</v>
      </c>
      <c r="B24" s="83">
        <f>ข้อมูลรวม!E484</f>
        <v>18476</v>
      </c>
      <c r="C24" s="84" t="str">
        <f>ข้อมูลรวม!I484</f>
        <v>นางสาวถิรพร     สุวรรณคำ</v>
      </c>
      <c r="D24" s="85" t="str">
        <f>ข้อมูลรวม!J484</f>
        <v>Ms.Thiraphon  Suwankham</v>
      </c>
      <c r="E24" s="267" t="str">
        <f>ข้อมูลรวม!U484</f>
        <v>SMT(S)</v>
      </c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64"/>
      <c r="S24" s="51">
        <f>ข้อมูลรวม!N484</f>
        <v>2</v>
      </c>
    </row>
    <row r="25" spans="1:19" s="50" customFormat="1" ht="17.25" customHeight="1" x14ac:dyDescent="0.3">
      <c r="A25" s="266">
        <f>ข้อมูลรวม!D485</f>
        <v>20</v>
      </c>
      <c r="B25" s="83">
        <f>ข้อมูลรวม!E485</f>
        <v>18478</v>
      </c>
      <c r="C25" s="84" t="str">
        <f>ข้อมูลรวม!I485</f>
        <v>นางสาวปนัดดา     วันทอง</v>
      </c>
      <c r="D25" s="85" t="str">
        <f>ข้อมูลรวม!J485</f>
        <v>Ms.Panadda  Wanthong</v>
      </c>
      <c r="E25" s="267" t="str">
        <f>ข้อมูลรวม!U485</f>
        <v>SMT(S)</v>
      </c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64"/>
      <c r="S25" s="51">
        <f>ข้อมูลรวม!N485</f>
        <v>2</v>
      </c>
    </row>
    <row r="26" spans="1:19" s="50" customFormat="1" ht="17.25" x14ac:dyDescent="0.3">
      <c r="A26" s="266">
        <f>ข้อมูลรวม!D486</f>
        <v>21</v>
      </c>
      <c r="B26" s="83">
        <f>ข้อมูลรวม!E486</f>
        <v>18479</v>
      </c>
      <c r="C26" s="84" t="str">
        <f>ข้อมูลรวม!I486</f>
        <v>นางสาวพรยมล     ภู้จำรูญ</v>
      </c>
      <c r="D26" s="85" t="str">
        <f>ข้อมูลรวม!J486</f>
        <v>Ms.Phornyamon  Phujamroon</v>
      </c>
      <c r="E26" s="267" t="str">
        <f>ข้อมูลรวม!U486</f>
        <v>SMT(S)</v>
      </c>
      <c r="F26" s="57"/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64"/>
      <c r="S26" s="51">
        <f>ข้อมูลรวม!N486</f>
        <v>2</v>
      </c>
    </row>
    <row r="27" spans="1:19" s="50" customFormat="1" ht="17.25" x14ac:dyDescent="0.3">
      <c r="A27" s="266">
        <f>ข้อมูลรวม!D487</f>
        <v>22</v>
      </c>
      <c r="B27" s="83">
        <f>ข้อมูลรวม!E487</f>
        <v>18481</v>
      </c>
      <c r="C27" s="84" t="str">
        <f>ข้อมูลรวม!I487</f>
        <v>นางสาววัชรินทร์     บุญยนต์</v>
      </c>
      <c r="D27" s="85" t="str">
        <f>ข้อมูลรวม!J487</f>
        <v>Ms.Watcharin  Boonyon</v>
      </c>
      <c r="E27" s="267" t="str">
        <f>ข้อมูลรวม!U487</f>
        <v>SMT(S)</v>
      </c>
      <c r="F27" s="57"/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64"/>
      <c r="S27" s="51">
        <f>ข้อมูลรวม!N487</f>
        <v>2</v>
      </c>
    </row>
    <row r="28" spans="1:19" s="50" customFormat="1" ht="17.25" customHeight="1" x14ac:dyDescent="0.3">
      <c r="A28" s="266">
        <f>ข้อมูลรวม!D488</f>
        <v>23</v>
      </c>
      <c r="B28" s="83">
        <f>ข้อมูลรวม!E488</f>
        <v>18482</v>
      </c>
      <c r="C28" s="84" t="str">
        <f>ข้อมูลรวม!I488</f>
        <v>นางสาววันวิสา     ชูศรีขวัญ</v>
      </c>
      <c r="D28" s="85" t="str">
        <f>ข้อมูลรวม!J488</f>
        <v>Ms.Wanwisa  Chusrikhwan</v>
      </c>
      <c r="E28" s="267" t="str">
        <f>ข้อมูลรวม!U488</f>
        <v>SMT(S)</v>
      </c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64"/>
      <c r="S28" s="51">
        <f>ข้อมูลรวม!N488</f>
        <v>2</v>
      </c>
    </row>
    <row r="29" spans="1:19" s="50" customFormat="1" ht="17.25" customHeight="1" x14ac:dyDescent="0.3">
      <c r="A29" s="266">
        <f>ข้อมูลรวม!D489</f>
        <v>24</v>
      </c>
      <c r="B29" s="83">
        <f>ข้อมูลรวม!E489</f>
        <v>18484</v>
      </c>
      <c r="C29" s="84" t="str">
        <f>ข้อมูลรวม!I489</f>
        <v>นางสาวศศิภา     สอนอ่อน</v>
      </c>
      <c r="D29" s="85" t="str">
        <f>ข้อมูลรวม!J489</f>
        <v>Ms.Sasipha  Sonoon</v>
      </c>
      <c r="E29" s="267" t="str">
        <f>ข้อมูลรวม!U489</f>
        <v>SMT(S)</v>
      </c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64"/>
      <c r="S29" s="51">
        <f>ข้อมูลรวม!N489</f>
        <v>2</v>
      </c>
    </row>
    <row r="30" spans="1:19" s="50" customFormat="1" ht="17.25" x14ac:dyDescent="0.3">
      <c r="A30" s="266">
        <f>ข้อมูลรวม!D490</f>
        <v>25</v>
      </c>
      <c r="B30" s="83">
        <f>ข้อมูลรวม!E490</f>
        <v>18485</v>
      </c>
      <c r="C30" s="84" t="str">
        <f>ข้อมูลรวม!I490</f>
        <v>นางสาวสิรินทรา     จันทร์พูล</v>
      </c>
      <c r="D30" s="85" t="str">
        <f>ข้อมูลรวม!J490</f>
        <v>Ms.Sirintha  Chanphun</v>
      </c>
      <c r="E30" s="267" t="str">
        <f>ข้อมูลรวม!U490</f>
        <v>SMT(S)</v>
      </c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64"/>
      <c r="S30" s="51">
        <f>ข้อมูลรวม!N490</f>
        <v>2</v>
      </c>
    </row>
    <row r="31" spans="1:19" s="50" customFormat="1" ht="17.25" x14ac:dyDescent="0.3">
      <c r="A31" s="266">
        <f>ข้อมูลรวม!D491</f>
        <v>26</v>
      </c>
      <c r="B31" s="83">
        <f>ข้อมูลรวม!E491</f>
        <v>18486</v>
      </c>
      <c r="C31" s="84" t="str">
        <f>ข้อมูลรวม!I491</f>
        <v>นางสาวสุปราณี     โตเกิด</v>
      </c>
      <c r="D31" s="85" t="str">
        <f>ข้อมูลรวม!J491</f>
        <v>Ms.Supranee  Tokerd</v>
      </c>
      <c r="E31" s="267" t="str">
        <f>ข้อมูลรวม!U491</f>
        <v>SMT(S)</v>
      </c>
      <c r="F31" s="57"/>
      <c r="G31" s="57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64"/>
      <c r="S31" s="51">
        <f>ข้อมูลรวม!N491</f>
        <v>2</v>
      </c>
    </row>
    <row r="32" spans="1:19" s="50" customFormat="1" ht="17.25" x14ac:dyDescent="0.3">
      <c r="A32" s="266">
        <f>ข้อมูลรวม!D492</f>
        <v>27</v>
      </c>
      <c r="B32" s="83">
        <f>ข้อมูลรวม!E492</f>
        <v>18507</v>
      </c>
      <c r="C32" s="84" t="str">
        <f>ข้อมูลรวม!I492</f>
        <v>นางสาวณภัทร   เอี่ยมสอาด</v>
      </c>
      <c r="D32" s="85" t="str">
        <f>ข้อมูลรวม!J492</f>
        <v>Ms.Napat  AIamsaard</v>
      </c>
      <c r="E32" s="267" t="str">
        <f>ข้อมูลรวม!U492</f>
        <v>SMT(T)</v>
      </c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64"/>
      <c r="S32" s="51">
        <f>ข้อมูลรวม!N492</f>
        <v>2</v>
      </c>
    </row>
    <row r="33" spans="1:19" s="50" customFormat="1" ht="17.25" x14ac:dyDescent="0.3">
      <c r="A33" s="266">
        <f>ข้อมูลรวม!D493</f>
        <v>28</v>
      </c>
      <c r="B33" s="83">
        <f>ข้อมูลรวม!E493</f>
        <v>18511</v>
      </c>
      <c r="C33" s="84" t="str">
        <f>ข้อมูลรวม!I493</f>
        <v>นางสาวนภัสวรรณ   ดีเฉลา</v>
      </c>
      <c r="D33" s="85" t="str">
        <f>ข้อมูลรวม!J493</f>
        <v>Ms.Naphatsawan  Dichalao</v>
      </c>
      <c r="E33" s="267" t="str">
        <f>ข้อมูลรวม!U493</f>
        <v>SMT(S)</v>
      </c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64"/>
      <c r="S33" s="51">
        <f>ข้อมูลรวม!N493</f>
        <v>2</v>
      </c>
    </row>
    <row r="34" spans="1:19" s="50" customFormat="1" ht="17.25" x14ac:dyDescent="0.3">
      <c r="A34" s="266">
        <f>ข้อมูลรวม!D494</f>
        <v>29</v>
      </c>
      <c r="B34" s="83">
        <f>ข้อมูลรวม!E494</f>
        <v>18512</v>
      </c>
      <c r="C34" s="84" t="str">
        <f>ข้อมูลรวม!I494</f>
        <v>นางสาวนริศรา     หอมชื้น</v>
      </c>
      <c r="D34" s="85" t="str">
        <f>ข้อมูลรวม!J494</f>
        <v>Ms.Narisara  Homchuen</v>
      </c>
      <c r="E34" s="267" t="str">
        <f>ข้อมูลรวม!U494</f>
        <v>SMT(S)</v>
      </c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64"/>
      <c r="S34" s="51">
        <f>ข้อมูลรวม!N494</f>
        <v>2</v>
      </c>
    </row>
    <row r="35" spans="1:19" s="50" customFormat="1" ht="17.25" x14ac:dyDescent="0.3">
      <c r="A35" s="266">
        <f>ข้อมูลรวม!D495</f>
        <v>30</v>
      </c>
      <c r="B35" s="83">
        <f>ข้อมูลรวม!E495</f>
        <v>18515</v>
      </c>
      <c r="C35" s="84" t="str">
        <f>ข้อมูลรวม!I495</f>
        <v>นางสาวนีรศรี     มาแจ้ง</v>
      </c>
      <c r="D35" s="85" t="str">
        <f>ข้อมูลรวม!J495</f>
        <v>Ms.Neerasri  Majaeng</v>
      </c>
      <c r="E35" s="267" t="str">
        <f>ข้อมูลรวม!U495</f>
        <v>SMT(S)</v>
      </c>
      <c r="F35" s="57"/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64"/>
      <c r="S35" s="51">
        <f>ข้อมูลรวม!N495</f>
        <v>2</v>
      </c>
    </row>
    <row r="36" spans="1:19" s="50" customFormat="1" ht="17.25" x14ac:dyDescent="0.3">
      <c r="A36" s="266">
        <f>ข้อมูลรวม!D496</f>
        <v>31</v>
      </c>
      <c r="B36" s="83">
        <f>ข้อมูลรวม!E496</f>
        <v>18516</v>
      </c>
      <c r="C36" s="84" t="str">
        <f>ข้อมูลรวม!I496</f>
        <v>นางสาวบัณทิตา     บุญรัตน์</v>
      </c>
      <c r="D36" s="85" t="str">
        <f>ข้อมูลรวม!J496</f>
        <v>Ms.Bantita  Boonrat</v>
      </c>
      <c r="E36" s="267" t="str">
        <f>ข้อมูลรวม!U496</f>
        <v>SMT(S)</v>
      </c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64"/>
      <c r="S36" s="51">
        <f>ข้อมูลรวม!N496</f>
        <v>2</v>
      </c>
    </row>
    <row r="37" spans="1:19" s="50" customFormat="1" ht="17.25" x14ac:dyDescent="0.3">
      <c r="A37" s="266">
        <f>ข้อมูลรวม!D497</f>
        <v>32</v>
      </c>
      <c r="B37" s="83">
        <f>ข้อมูลรวม!E497</f>
        <v>18517</v>
      </c>
      <c r="C37" s="84" t="str">
        <f>ข้อมูลรวม!I497</f>
        <v>นางสาวปิยะมาส     มากเมือง</v>
      </c>
      <c r="D37" s="85" t="str">
        <f>ข้อมูลรวม!J497</f>
        <v>Ms.Piyamas  Makmuang</v>
      </c>
      <c r="E37" s="267" t="str">
        <f>ข้อมูลรวม!U497</f>
        <v>SMT(S)</v>
      </c>
      <c r="F37" s="57"/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64"/>
      <c r="S37" s="51">
        <f>ข้อมูลรวม!N497</f>
        <v>2</v>
      </c>
    </row>
    <row r="38" spans="1:19" s="50" customFormat="1" ht="17.25" x14ac:dyDescent="0.3">
      <c r="A38" s="266">
        <f>ข้อมูลรวม!D498</f>
        <v>33</v>
      </c>
      <c r="B38" s="83">
        <f>ข้อมูลรวม!E498</f>
        <v>18518</v>
      </c>
      <c r="C38" s="84" t="str">
        <f>ข้อมูลรวม!I498</f>
        <v>นางสาวพัณณ์ชิตา     เดชนุช</v>
      </c>
      <c r="D38" s="85" t="str">
        <f>ข้อมูลรวม!J498</f>
        <v>Ms.Phanchita  Detnut</v>
      </c>
      <c r="E38" s="267" t="str">
        <f>ข้อมูลรวม!U498</f>
        <v>SMT(S)</v>
      </c>
      <c r="F38" s="57"/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64"/>
      <c r="S38" s="51">
        <f>ข้อมูลรวม!N498</f>
        <v>2</v>
      </c>
    </row>
    <row r="39" spans="1:19" s="50" customFormat="1" ht="17.25" x14ac:dyDescent="0.3">
      <c r="A39" s="266">
        <f>ข้อมูลรวม!D499</f>
        <v>34</v>
      </c>
      <c r="B39" s="83">
        <f>ข้อมูลรวม!E499</f>
        <v>18521</v>
      </c>
      <c r="C39" s="84" t="str">
        <f>ข้อมูลรวม!I499</f>
        <v>นางสาววิพา     สุพล</v>
      </c>
      <c r="D39" s="85" t="str">
        <f>ข้อมูลรวม!J499</f>
        <v>Ms.Wipha  Suphon</v>
      </c>
      <c r="E39" s="267" t="str">
        <f>ข้อมูลรวม!U499</f>
        <v>SMT(S)</v>
      </c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64"/>
      <c r="S39" s="51">
        <f>ข้อมูลรวม!N499</f>
        <v>2</v>
      </c>
    </row>
    <row r="40" spans="1:19" s="50" customFormat="1" ht="17.25" customHeight="1" x14ac:dyDescent="0.3">
      <c r="A40" s="266">
        <f>ข้อมูลรวม!D500</f>
        <v>35</v>
      </c>
      <c r="B40" s="83">
        <f>ข้อมูลรวม!E500</f>
        <v>18524</v>
      </c>
      <c r="C40" s="84" t="str">
        <f>ข้อมูลรวม!I500</f>
        <v>นางสาวสิริลักษณ์     ผกานวน</v>
      </c>
      <c r="D40" s="85" t="str">
        <f>ข้อมูลรวม!J500</f>
        <v>Ms.Siriluk  Phakanuan</v>
      </c>
      <c r="E40" s="267" t="str">
        <f>ข้อมูลรวม!U500</f>
        <v>SMT(S)</v>
      </c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64"/>
      <c r="S40" s="51">
        <f>ข้อมูลรวม!N500</f>
        <v>2</v>
      </c>
    </row>
    <row r="41" spans="1:19" s="50" customFormat="1" ht="17.25" x14ac:dyDescent="0.3">
      <c r="A41" s="266">
        <f>ข้อมูลรวม!D501</f>
        <v>36</v>
      </c>
      <c r="B41" s="83">
        <f>ข้อมูลรวม!E501</f>
        <v>18525</v>
      </c>
      <c r="C41" s="84" t="str">
        <f>ข้อมูลรวม!I501</f>
        <v>นางสาวอาทิตยา     ปานพรม</v>
      </c>
      <c r="D41" s="85" t="str">
        <f>ข้อมูลรวม!J501</f>
        <v>Ms.Atitaya  Panprom</v>
      </c>
      <c r="E41" s="267" t="str">
        <f>ข้อมูลรวม!U501</f>
        <v>SMT(S)</v>
      </c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64"/>
      <c r="S41" s="51">
        <f>ข้อมูลรวม!N501</f>
        <v>2</v>
      </c>
    </row>
    <row r="42" spans="1:19" s="50" customFormat="1" ht="17.25" x14ac:dyDescent="0.3">
      <c r="A42" s="266">
        <f>ข้อมูลรวม!D502</f>
        <v>37</v>
      </c>
      <c r="B42" s="83">
        <f>ข้อมูลรวม!E502</f>
        <v>18554</v>
      </c>
      <c r="C42" s="84" t="str">
        <f>ข้อมูลรวม!I502</f>
        <v>นางสาวนิจจารีย์     ทับทัน</v>
      </c>
      <c r="D42" s="85" t="str">
        <f>ข้อมูลรวม!J502</f>
        <v>Ms.Nidjaree  Thabthan</v>
      </c>
      <c r="E42" s="267" t="str">
        <f>ข้อมูลรวม!U502</f>
        <v>SMT(S)</v>
      </c>
      <c r="F42" s="57"/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64"/>
      <c r="S42" s="51">
        <f>ข้อมูลรวม!N502</f>
        <v>2</v>
      </c>
    </row>
    <row r="43" spans="1:19" s="50" customFormat="1" ht="17.25" x14ac:dyDescent="0.3">
      <c r="A43" s="266">
        <f>ข้อมูลรวม!D503</f>
        <v>38</v>
      </c>
      <c r="B43" s="83">
        <f>ข้อมูลรวม!E503</f>
        <v>19606</v>
      </c>
      <c r="C43" s="84" t="str">
        <f>ข้อมูลรวม!I503</f>
        <v>นางสาววชิราวรรณ   สุพรรณกลาง</v>
      </c>
      <c r="D43" s="85" t="str">
        <f>ข้อมูลรวม!J503</f>
        <v>Ms.Vachiravan  Supanklang</v>
      </c>
      <c r="E43" s="267" t="str">
        <f>ข้อมูลรวม!U503</f>
        <v>SMT(S)</v>
      </c>
      <c r="F43" s="57"/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64"/>
      <c r="S43" s="51">
        <f>ข้อมูลรวม!N503</f>
        <v>2</v>
      </c>
    </row>
    <row r="44" spans="1:19" s="50" customFormat="1" ht="17.25" x14ac:dyDescent="0.3">
      <c r="A44" s="266">
        <f>ข้อมูลรวม!D504</f>
        <v>39</v>
      </c>
      <c r="B44" s="83">
        <f>ข้อมูลรวม!E504</f>
        <v>19608</v>
      </c>
      <c r="C44" s="84" t="str">
        <f>ข้อมูลรวม!I504</f>
        <v>นางสาวนภัสสร   ทรัพย์ขำ</v>
      </c>
      <c r="D44" s="85" t="str">
        <f>ข้อมูลรวม!J504</f>
        <v>Ms.Naphatson  Sapkham</v>
      </c>
      <c r="E44" s="267" t="str">
        <f>ข้อมูลรวม!U504</f>
        <v>SMT(S)</v>
      </c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64"/>
      <c r="S44" s="51">
        <f>ข้อมูลรวม!N504</f>
        <v>2</v>
      </c>
    </row>
    <row r="45" spans="1:19" s="50" customFormat="1" ht="17.25" x14ac:dyDescent="0.3">
      <c r="A45" s="266">
        <f>ข้อมูลรวม!D505</f>
        <v>40</v>
      </c>
      <c r="B45" s="83">
        <f>ข้อมูลรวม!E505</f>
        <v>19609</v>
      </c>
      <c r="C45" s="84" t="str">
        <f>ข้อมูลรวม!I505</f>
        <v>นางสาวจิดาภา   แสงสินไชย</v>
      </c>
      <c r="D45" s="85" t="str">
        <f>ข้อมูลรวม!J505</f>
        <v>Ms.Jidapha  Sangsinchai</v>
      </c>
      <c r="E45" s="267" t="str">
        <f>ข้อมูลรวม!U505</f>
        <v>SMT(S)</v>
      </c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64"/>
      <c r="S45" s="51">
        <f>ข้อมูลรวม!N505</f>
        <v>2</v>
      </c>
    </row>
    <row r="46" spans="1:19" s="50" customFormat="1" ht="17.25" x14ac:dyDescent="0.3">
      <c r="A46" s="266">
        <f>ข้อมูลรวม!D506</f>
        <v>41</v>
      </c>
      <c r="B46" s="83">
        <f>ข้อมูลรวม!E506</f>
        <v>19610</v>
      </c>
      <c r="C46" s="84" t="str">
        <f>ข้อมูลรวม!I506</f>
        <v>นางสาวชาลิสา   จั่นเพชร</v>
      </c>
      <c r="D46" s="85" t="str">
        <f>ข้อมูลรวม!J506</f>
        <v>Ms.Chalisa  Janphet</v>
      </c>
      <c r="E46" s="267" t="str">
        <f>ข้อมูลรวม!U506</f>
        <v>SMT(T)</v>
      </c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64"/>
      <c r="S46" s="51">
        <f>ข้อมูลรวม!N506</f>
        <v>2</v>
      </c>
    </row>
    <row r="47" spans="1:19" s="50" customFormat="1" ht="17.25" x14ac:dyDescent="0.3">
      <c r="A47" s="266">
        <f>ข้อมูลรวม!D507</f>
        <v>42</v>
      </c>
      <c r="B47" s="83">
        <f>ข้อมูลรวม!E507</f>
        <v>19611</v>
      </c>
      <c r="C47" s="84" t="str">
        <f>ข้อมูลรวม!I507</f>
        <v>นางสาวสุพรรษา   วุฒิวงศ์</v>
      </c>
      <c r="D47" s="85" t="str">
        <f>ข้อมูลรวม!J507</f>
        <v>Ms.Supansa  Wuttiwong</v>
      </c>
      <c r="E47" s="267" t="str">
        <f>ข้อมูลรวม!U507</f>
        <v>SMT(T)</v>
      </c>
      <c r="F47" s="57"/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64"/>
      <c r="S47" s="51">
        <f>ข้อมูลรวม!N507</f>
        <v>2</v>
      </c>
    </row>
    <row r="48" spans="1:19" ht="18.75" customHeight="1" x14ac:dyDescent="0.3">
      <c r="A48" s="266">
        <f>ข้อมูลรวม!D508</f>
        <v>43</v>
      </c>
      <c r="B48" s="83">
        <f>ข้อมูลรวม!E508</f>
        <v>19612</v>
      </c>
      <c r="C48" s="84" t="str">
        <f>ข้อมูลรวม!I508</f>
        <v>นางสาวเพชรชมพู   กล่อมเเก้ว</v>
      </c>
      <c r="D48" s="85" t="str">
        <f>ข้อมูลรวม!J508</f>
        <v>Ms.Phetchompoo  Klomkaew</v>
      </c>
      <c r="E48" s="267" t="str">
        <f>ข้อมูลรวม!U508</f>
        <v>SMT(T)</v>
      </c>
      <c r="F48" s="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64"/>
      <c r="S48" s="51">
        <f>ข้อมูลรวม!N508</f>
        <v>2</v>
      </c>
    </row>
    <row r="49" spans="1:19" ht="18.75" customHeight="1" x14ac:dyDescent="0.3">
      <c r="A49" s="266">
        <f>ข้อมูลรวม!D509</f>
        <v>44</v>
      </c>
      <c r="B49" s="83">
        <f>ข้อมูลรวม!E509</f>
        <v>19613</v>
      </c>
      <c r="C49" s="84" t="str">
        <f>ข้อมูลรวม!I509</f>
        <v>นางสาวณัฐวรรณ   แช่มสอาด</v>
      </c>
      <c r="D49" s="85" t="str">
        <f>ข้อมูลรวม!J509</f>
        <v>Ms.Natthawan  Chamsaard</v>
      </c>
      <c r="E49" s="267" t="str">
        <f>ข้อมูลรวม!U509</f>
        <v>SMT(T)</v>
      </c>
      <c r="F49" s="57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64"/>
      <c r="S49" s="51">
        <f>ข้อมูลรวม!N509</f>
        <v>2</v>
      </c>
    </row>
    <row r="50" spans="1:19" ht="18.75" customHeight="1" x14ac:dyDescent="0.3">
      <c r="A50" s="266">
        <f>ข้อมูลรวม!D510</f>
        <v>45</v>
      </c>
      <c r="B50" s="83">
        <f>ข้อมูลรวม!E510</f>
        <v>19614</v>
      </c>
      <c r="C50" s="84" t="str">
        <f>ข้อมูลรวม!I510</f>
        <v>นางสาวกัญจนพร   วงค์ทจักร</v>
      </c>
      <c r="D50" s="85" t="str">
        <f>ข้อมูลรวม!J510</f>
        <v>Ms.Kanjanapron  Wongtajuk</v>
      </c>
      <c r="E50" s="267" t="str">
        <f>ข้อมูลรวม!U510</f>
        <v>SMT(T)</v>
      </c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64"/>
      <c r="S50" s="51">
        <f>ข้อมูลรวม!N510</f>
        <v>2</v>
      </c>
    </row>
    <row r="51" spans="1:19" ht="18.75" customHeight="1" thickBot="1" x14ac:dyDescent="0.35">
      <c r="A51" s="87">
        <f>ข้อมูลรวม!D511</f>
        <v>46</v>
      </c>
      <c r="B51" s="88">
        <f>ข้อมูลรวม!E511</f>
        <v>19615</v>
      </c>
      <c r="C51" s="89" t="str">
        <f>ข้อมูลรวม!I511</f>
        <v>นางสาวสไบทิพย์   แย้มรื่น</v>
      </c>
      <c r="D51" s="90" t="str">
        <f>ข้อมูลรวม!J511</f>
        <v>Ms.Sabaithip  Yaemruen</v>
      </c>
      <c r="E51" s="98" t="str">
        <f>ข้อมูลรวม!U511</f>
        <v>SMT(T)</v>
      </c>
      <c r="F51" s="91"/>
      <c r="G51" s="91"/>
      <c r="H51" s="91"/>
      <c r="I51" s="91"/>
      <c r="J51" s="91"/>
      <c r="K51" s="91"/>
      <c r="L51" s="91"/>
      <c r="M51" s="91"/>
      <c r="N51" s="91"/>
      <c r="O51" s="91"/>
      <c r="P51" s="91"/>
      <c r="Q51" s="91"/>
      <c r="R51" s="92"/>
      <c r="S51" s="51">
        <f>ข้อมูลรวม!N511</f>
        <v>2</v>
      </c>
    </row>
    <row r="52" spans="1:19" ht="18.75" customHeight="1" x14ac:dyDescent="0.3">
      <c r="B52" s="290" t="s">
        <v>5225</v>
      </c>
      <c r="C52" s="50" t="s">
        <v>6404</v>
      </c>
      <c r="E52" s="290" t="s">
        <v>5226</v>
      </c>
      <c r="F52" s="50" t="s">
        <v>6405</v>
      </c>
    </row>
  </sheetData>
  <mergeCells count="9">
    <mergeCell ref="A1:R1"/>
    <mergeCell ref="A2:R2"/>
    <mergeCell ref="A3:R3"/>
    <mergeCell ref="A4:A5"/>
    <mergeCell ref="B4:B5"/>
    <mergeCell ref="C4:C5"/>
    <mergeCell ref="D4:D5"/>
    <mergeCell ref="E4:E5"/>
    <mergeCell ref="F4:R4"/>
  </mergeCells>
  <pageMargins left="0.38" right="0.23622047244094491" top="0" bottom="0" header="0" footer="0"/>
  <pageSetup paperSize="9" scale="90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  <pageSetUpPr fitToPage="1"/>
  </sheetPr>
  <dimension ref="A1:S56"/>
  <sheetViews>
    <sheetView topLeftCell="A46" zoomScaleNormal="100" workbookViewId="0">
      <selection sqref="A1:R56"/>
    </sheetView>
  </sheetViews>
  <sheetFormatPr defaultColWidth="0" defaultRowHeight="18.75" customHeight="1" x14ac:dyDescent="0.3"/>
  <cols>
    <col min="1" max="1" width="3.25" style="40" bestFit="1" customWidth="1"/>
    <col min="2" max="2" width="9" style="40" customWidth="1"/>
    <col min="3" max="4" width="21.25" style="40" customWidth="1"/>
    <col min="5" max="5" width="4.125" style="40" bestFit="1" customWidth="1"/>
    <col min="6" max="16" width="3.125" style="40" customWidth="1"/>
    <col min="17" max="17" width="3.125" style="40" hidden="1" customWidth="1"/>
    <col min="18" max="18" width="3.125" style="40" customWidth="1"/>
    <col min="19" max="19" width="1.875" style="40" bestFit="1" customWidth="1"/>
    <col min="20" max="16384" width="0" style="40" hidden="1"/>
  </cols>
  <sheetData>
    <row r="1" spans="1:19" ht="18.75" customHeight="1" x14ac:dyDescent="0.3">
      <c r="A1" s="353" t="s">
        <v>351</v>
      </c>
      <c r="B1" s="353"/>
      <c r="C1" s="353"/>
      <c r="D1" s="353"/>
      <c r="E1" s="353"/>
      <c r="F1" s="353"/>
      <c r="G1" s="353"/>
      <c r="H1" s="353"/>
      <c r="I1" s="353"/>
      <c r="J1" s="353"/>
      <c r="K1" s="353"/>
      <c r="L1" s="353"/>
      <c r="M1" s="353"/>
      <c r="N1" s="353"/>
      <c r="O1" s="353"/>
      <c r="P1" s="353"/>
      <c r="Q1" s="353"/>
      <c r="R1" s="353"/>
      <c r="S1" s="53"/>
    </row>
    <row r="2" spans="1:19" ht="16.5" customHeight="1" x14ac:dyDescent="0.3">
      <c r="A2" s="353" t="s">
        <v>5280</v>
      </c>
      <c r="B2" s="353"/>
      <c r="C2" s="353"/>
      <c r="D2" s="353"/>
      <c r="E2" s="353"/>
      <c r="F2" s="353"/>
      <c r="G2" s="353"/>
      <c r="H2" s="353"/>
      <c r="I2" s="353"/>
      <c r="J2" s="353"/>
      <c r="K2" s="353"/>
      <c r="L2" s="353"/>
      <c r="M2" s="353"/>
      <c r="N2" s="353"/>
      <c r="O2" s="353"/>
      <c r="P2" s="353"/>
      <c r="Q2" s="353"/>
      <c r="R2" s="353"/>
      <c r="S2" s="53"/>
    </row>
    <row r="3" spans="1:19" ht="19.5" thickBot="1" x14ac:dyDescent="0.35">
      <c r="A3" s="350" t="s">
        <v>5817</v>
      </c>
      <c r="B3" s="350"/>
      <c r="C3" s="350"/>
      <c r="D3" s="350"/>
      <c r="E3" s="350"/>
      <c r="F3" s="350"/>
      <c r="G3" s="350"/>
      <c r="H3" s="350"/>
      <c r="I3" s="350"/>
      <c r="J3" s="350"/>
      <c r="K3" s="350"/>
      <c r="L3" s="350"/>
      <c r="M3" s="350"/>
      <c r="N3" s="350"/>
      <c r="O3" s="350"/>
      <c r="P3" s="350"/>
      <c r="Q3" s="350"/>
      <c r="R3" s="350"/>
      <c r="S3" s="53"/>
    </row>
    <row r="4" spans="1:19" s="41" customFormat="1" ht="17.25" customHeight="1" x14ac:dyDescent="0.25">
      <c r="A4" s="342" t="s">
        <v>352</v>
      </c>
      <c r="B4" s="344" t="s">
        <v>353</v>
      </c>
      <c r="C4" s="346" t="s">
        <v>341</v>
      </c>
      <c r="D4" s="346" t="s">
        <v>354</v>
      </c>
      <c r="E4" s="346" t="s">
        <v>5224</v>
      </c>
      <c r="F4" s="348"/>
      <c r="G4" s="348"/>
      <c r="H4" s="348"/>
      <c r="I4" s="348"/>
      <c r="J4" s="348"/>
      <c r="K4" s="348"/>
      <c r="L4" s="348"/>
      <c r="M4" s="348"/>
      <c r="N4" s="348"/>
      <c r="O4" s="348"/>
      <c r="P4" s="348"/>
      <c r="Q4" s="348"/>
      <c r="R4" s="349"/>
      <c r="S4" s="43"/>
    </row>
    <row r="5" spans="1:19" s="41" customFormat="1" ht="17.25" customHeight="1" x14ac:dyDescent="0.25">
      <c r="A5" s="343"/>
      <c r="B5" s="345"/>
      <c r="C5" s="347"/>
      <c r="D5" s="347"/>
      <c r="E5" s="347"/>
      <c r="F5" s="188"/>
      <c r="G5" s="188"/>
      <c r="H5" s="188"/>
      <c r="I5" s="188"/>
      <c r="J5" s="188"/>
      <c r="K5" s="188"/>
      <c r="L5" s="188"/>
      <c r="M5" s="188"/>
      <c r="N5" s="188"/>
      <c r="O5" s="188"/>
      <c r="P5" s="188"/>
      <c r="Q5" s="188"/>
      <c r="R5" s="189"/>
      <c r="S5" s="43"/>
    </row>
    <row r="6" spans="1:19" s="50" customFormat="1" ht="17.25" customHeight="1" x14ac:dyDescent="0.3">
      <c r="A6" s="266">
        <f>ข้อมูลรวม!D512</f>
        <v>1</v>
      </c>
      <c r="B6" s="83">
        <f>ข้อมูลรวม!E512</f>
        <v>18498</v>
      </c>
      <c r="C6" s="84" t="str">
        <f>ข้อมูลรวม!I512</f>
        <v>นายรัฐภูมิ     ประภัย</v>
      </c>
      <c r="D6" s="85" t="str">
        <f>ข้อมูลรวม!J512</f>
        <v>Mr.Ratthaphoom  Praphai</v>
      </c>
      <c r="E6" s="267" t="str">
        <f>ข้อมูลรวม!U512</f>
        <v>CEP</v>
      </c>
      <c r="F6" s="57"/>
      <c r="G6" s="57"/>
      <c r="H6" s="57"/>
      <c r="I6" s="57"/>
      <c r="J6" s="57"/>
      <c r="K6" s="57"/>
      <c r="L6" s="57"/>
      <c r="M6" s="57"/>
      <c r="N6" s="57"/>
      <c r="O6" s="57"/>
      <c r="P6" s="57"/>
      <c r="Q6" s="57"/>
      <c r="R6" s="64"/>
      <c r="S6" s="51">
        <f>ข้อมูลรวม!N512</f>
        <v>1</v>
      </c>
    </row>
    <row r="7" spans="1:19" s="50" customFormat="1" ht="17.25" customHeight="1" x14ac:dyDescent="0.3">
      <c r="A7" s="266">
        <f>ข้อมูลรวม!D513</f>
        <v>2</v>
      </c>
      <c r="B7" s="83">
        <f>ข้อมูลรวม!E513</f>
        <v>18499</v>
      </c>
      <c r="C7" s="84" t="str">
        <f>ข้อมูลรวม!I513</f>
        <v>นายวรโชค     แมลงภู่</v>
      </c>
      <c r="D7" s="85" t="str">
        <f>ข้อมูลรวม!J513</f>
        <v>Mr.Worachok  Malaengphoo</v>
      </c>
      <c r="E7" s="267" t="str">
        <f>ข้อมูลรวม!U513</f>
        <v>CEP</v>
      </c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64"/>
      <c r="S7" s="51">
        <f>ข้อมูลรวม!N513</f>
        <v>1</v>
      </c>
    </row>
    <row r="8" spans="1:19" s="50" customFormat="1" ht="17.25" x14ac:dyDescent="0.3">
      <c r="A8" s="266">
        <f>ข้อมูลรวม!D514</f>
        <v>3</v>
      </c>
      <c r="B8" s="83">
        <f>ข้อมูลรวม!E514</f>
        <v>18576</v>
      </c>
      <c r="C8" s="84" t="str">
        <f>ข้อมูลรวม!I514</f>
        <v>นายณัชพล     บัวขวัญ</v>
      </c>
      <c r="D8" s="85" t="str">
        <f>ข้อมูลรวม!J514</f>
        <v>Mr.Natchaphon  Buakham</v>
      </c>
      <c r="E8" s="267" t="str">
        <f>ข้อมูลรวม!U514</f>
        <v>CEP</v>
      </c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64"/>
      <c r="S8" s="51">
        <f>ข้อมูลรวม!N514</f>
        <v>1</v>
      </c>
    </row>
    <row r="9" spans="1:19" s="78" customFormat="1" ht="17.25" x14ac:dyDescent="0.3">
      <c r="A9" s="266">
        <f>ข้อมูลรวม!D515</f>
        <v>4</v>
      </c>
      <c r="B9" s="83">
        <f>ข้อมูลรวม!E515</f>
        <v>19616</v>
      </c>
      <c r="C9" s="84" t="str">
        <f>ข้อมูลรวม!I515</f>
        <v>นายธนรัชน์   ราชกิจ</v>
      </c>
      <c r="D9" s="85" t="str">
        <f>ข้อมูลรวม!J515</f>
        <v>Mr.Thanarat  Ratchakit</v>
      </c>
      <c r="E9" s="267" t="str">
        <f>ข้อมูลรวม!U515</f>
        <v>CEP</v>
      </c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64"/>
      <c r="S9" s="51">
        <f>ข้อมูลรวม!N515</f>
        <v>1</v>
      </c>
    </row>
    <row r="10" spans="1:19" s="50" customFormat="1" ht="17.25" x14ac:dyDescent="0.3">
      <c r="A10" s="266">
        <f>ข้อมูลรวม!D516</f>
        <v>5</v>
      </c>
      <c r="B10" s="83">
        <f>ข้อมูลรวม!E516</f>
        <v>19617</v>
      </c>
      <c r="C10" s="84" t="str">
        <f>ข้อมูลรวม!I516</f>
        <v>นายณัฐพล   มั่นใจ</v>
      </c>
      <c r="D10" s="85" t="str">
        <f>ข้อมูลรวม!J516</f>
        <v>Mr.Natthaphon  Manjai</v>
      </c>
      <c r="E10" s="267" t="str">
        <f>ข้อมูลรวม!U516</f>
        <v>CEP</v>
      </c>
      <c r="F10" s="57"/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7"/>
      <c r="R10" s="64"/>
      <c r="S10" s="51">
        <f>ข้อมูลรวม!N516</f>
        <v>1</v>
      </c>
    </row>
    <row r="11" spans="1:19" s="50" customFormat="1" ht="17.25" x14ac:dyDescent="0.3">
      <c r="A11" s="266">
        <f>ข้อมูลรวม!D517</f>
        <v>6</v>
      </c>
      <c r="B11" s="83">
        <f>ข้อมูลรวม!E517</f>
        <v>19618</v>
      </c>
      <c r="C11" s="84" t="str">
        <f>ข้อมูลรวม!I517</f>
        <v>นายสมิทธ์   กุหลาบประเสริฐ</v>
      </c>
      <c r="D11" s="85" t="str">
        <f>ข้อมูลรวม!J517</f>
        <v>Mr.Smith  Kularbprasert</v>
      </c>
      <c r="E11" s="267" t="str">
        <f>ข้อมูลรวม!U517</f>
        <v>CEP</v>
      </c>
      <c r="F11" s="57"/>
      <c r="G11" s="57"/>
      <c r="H11" s="57"/>
      <c r="I11" s="57"/>
      <c r="J11" s="57"/>
      <c r="K11" s="57"/>
      <c r="L11" s="57"/>
      <c r="M11" s="57"/>
      <c r="N11" s="57"/>
      <c r="O11" s="57"/>
      <c r="P11" s="57"/>
      <c r="Q11" s="57"/>
      <c r="R11" s="64"/>
      <c r="S11" s="51">
        <f>ข้อมูลรวม!N517</f>
        <v>1</v>
      </c>
    </row>
    <row r="12" spans="1:19" s="50" customFormat="1" ht="17.25" x14ac:dyDescent="0.3">
      <c r="A12" s="266">
        <f>ข้อมูลรวม!D518</f>
        <v>7</v>
      </c>
      <c r="B12" s="83">
        <f>ข้อมูลรวม!E518</f>
        <v>19619</v>
      </c>
      <c r="C12" s="84" t="str">
        <f>ข้อมูลรวม!I518</f>
        <v>นายอิมรอน   ยูนุต</v>
      </c>
      <c r="D12" s="85" t="str">
        <f>ข้อมูลรวม!J518</f>
        <v>Mr.Imron  Yoonut</v>
      </c>
      <c r="E12" s="267" t="str">
        <f>ข้อมูลรวม!U518</f>
        <v>CEP</v>
      </c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64"/>
      <c r="S12" s="51">
        <f>ข้อมูลรวม!N518</f>
        <v>1</v>
      </c>
    </row>
    <row r="13" spans="1:19" s="50" customFormat="1" ht="17.25" x14ac:dyDescent="0.3">
      <c r="A13" s="266">
        <f>ข้อมูลรวม!D519</f>
        <v>8</v>
      </c>
      <c r="B13" s="83">
        <f>ข้อมูลรวม!E519</f>
        <v>19697</v>
      </c>
      <c r="C13" s="84" t="str">
        <f>ข้อมูลรวม!I519</f>
        <v>นายอภิสิทธิ์  มะลาวาสน์</v>
      </c>
      <c r="D13" s="85" t="str">
        <f>ข้อมูลรวม!J519</f>
        <v>Mr.Aphisit  Malawat</v>
      </c>
      <c r="E13" s="267" t="str">
        <f>ข้อมูลรวม!U519</f>
        <v>CEP</v>
      </c>
      <c r="F13" s="57"/>
      <c r="G13" s="57"/>
      <c r="H13" s="57"/>
      <c r="I13" s="57"/>
      <c r="J13" s="57"/>
      <c r="K13" s="57"/>
      <c r="L13" s="57"/>
      <c r="M13" s="57"/>
      <c r="N13" s="57"/>
      <c r="O13" s="57"/>
      <c r="P13" s="57"/>
      <c r="Q13" s="57"/>
      <c r="R13" s="64"/>
      <c r="S13" s="51">
        <f>ข้อมูลรวม!N519</f>
        <v>1</v>
      </c>
    </row>
    <row r="14" spans="1:19" s="50" customFormat="1" ht="17.25" x14ac:dyDescent="0.3">
      <c r="A14" s="266">
        <f>ข้อมูลรวม!D520</f>
        <v>9</v>
      </c>
      <c r="B14" s="83">
        <f>ข้อมูลรวม!E520</f>
        <v>19706</v>
      </c>
      <c r="C14" s="84" t="str">
        <f>ข้อมูลรวม!I520</f>
        <v>นายศิริมงคล  รอดสถาน</v>
      </c>
      <c r="D14" s="85" t="str">
        <f>ข้อมูลรวม!J520</f>
        <v>Mr.Sirimongkhon  Rodsathan</v>
      </c>
      <c r="E14" s="267" t="str">
        <f>ข้อมูลรวม!U520</f>
        <v>CEP</v>
      </c>
      <c r="F14" s="57"/>
      <c r="G14" s="57"/>
      <c r="H14" s="57"/>
      <c r="I14" s="57"/>
      <c r="J14" s="57"/>
      <c r="K14" s="57"/>
      <c r="L14" s="57"/>
      <c r="M14" s="57"/>
      <c r="N14" s="57"/>
      <c r="O14" s="57"/>
      <c r="P14" s="57"/>
      <c r="Q14" s="57"/>
      <c r="R14" s="64"/>
      <c r="S14" s="51">
        <f>ข้อมูลรวม!N520</f>
        <v>1</v>
      </c>
    </row>
    <row r="15" spans="1:19" s="50" customFormat="1" ht="17.25" x14ac:dyDescent="0.3">
      <c r="A15" s="266">
        <f>ข้อมูลรวม!D521</f>
        <v>10</v>
      </c>
      <c r="B15" s="83">
        <f>ข้อมูลรวม!E521</f>
        <v>18474</v>
      </c>
      <c r="C15" s="84" t="str">
        <f>ข้อมูลรวม!I521</f>
        <v>นางสาวณัชชา   ภักดิ์เจริญ</v>
      </c>
      <c r="D15" s="85" t="str">
        <f>ข้อมูลรวม!J521</f>
        <v>Ms.Natcha  Phakjaroen</v>
      </c>
      <c r="E15" s="267" t="str">
        <f>ข้อมูลรวม!U521</f>
        <v>CEP</v>
      </c>
      <c r="F15" s="57"/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7"/>
      <c r="R15" s="64"/>
      <c r="S15" s="51">
        <f>ข้อมูลรวม!N521</f>
        <v>2</v>
      </c>
    </row>
    <row r="16" spans="1:19" s="50" customFormat="1" ht="17.25" x14ac:dyDescent="0.3">
      <c r="A16" s="266">
        <f>ข้อมูลรวม!D522</f>
        <v>11</v>
      </c>
      <c r="B16" s="83">
        <f>ข้อมูลรวม!E522</f>
        <v>19415</v>
      </c>
      <c r="C16" s="84" t="str">
        <f>ข้อมูลรวม!I522</f>
        <v>นางสาววศิวพร     แสงแก้ว</v>
      </c>
      <c r="D16" s="85" t="str">
        <f>ข้อมูลรวม!J522</f>
        <v>Ms.Wasiwaphorn  Saengkaew</v>
      </c>
      <c r="E16" s="267" t="str">
        <f>ข้อมูลรวม!U522</f>
        <v>CEP</v>
      </c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64"/>
      <c r="S16" s="51">
        <f>ข้อมูลรวม!N522</f>
        <v>2</v>
      </c>
    </row>
    <row r="17" spans="1:19" s="50" customFormat="1" ht="17.25" x14ac:dyDescent="0.3">
      <c r="A17" s="266">
        <f>ข้อมูลรวม!D523</f>
        <v>12</v>
      </c>
      <c r="B17" s="83">
        <f>ข้อมูลรวม!E523</f>
        <v>18477</v>
      </c>
      <c r="C17" s="84" t="str">
        <f>ข้อมูลรวม!I523</f>
        <v>นางสาวธัญรัตน์   สังข์เงิน</v>
      </c>
      <c r="D17" s="85" t="str">
        <f>ข้อมูลรวม!J523</f>
        <v>Ms.Thanyarat  Sang-ngern</v>
      </c>
      <c r="E17" s="267" t="str">
        <f>ข้อมูลรวม!U523</f>
        <v>CEP</v>
      </c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64"/>
      <c r="S17" s="51">
        <f>ข้อมูลรวม!N523</f>
        <v>2</v>
      </c>
    </row>
    <row r="18" spans="1:19" s="50" customFormat="1" ht="17.25" x14ac:dyDescent="0.3">
      <c r="A18" s="266">
        <f>ข้อมูลรวม!D524</f>
        <v>13</v>
      </c>
      <c r="B18" s="83">
        <f>ข้อมูลรวม!E524</f>
        <v>18505</v>
      </c>
      <c r="C18" s="84" t="str">
        <f>ข้อมูลรวม!I524</f>
        <v>นางสาวกรวิภา     โสภาใจ</v>
      </c>
      <c r="D18" s="85" t="str">
        <f>ข้อมูลรวม!J524</f>
        <v>Ms.Kornwipha  Sophajai</v>
      </c>
      <c r="E18" s="267" t="str">
        <f>ข้อมูลรวม!U524</f>
        <v>CEP</v>
      </c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64"/>
      <c r="S18" s="51">
        <f>ข้อมูลรวม!N524</f>
        <v>2</v>
      </c>
    </row>
    <row r="19" spans="1:19" s="50" customFormat="1" ht="17.25" x14ac:dyDescent="0.3">
      <c r="A19" s="266">
        <f>ข้อมูลรวม!D525</f>
        <v>14</v>
      </c>
      <c r="B19" s="83">
        <f>ข้อมูลรวม!E525</f>
        <v>18508</v>
      </c>
      <c r="C19" s="84" t="str">
        <f>ข้อมูลรวม!I525</f>
        <v>นางสาวณัฐทิชา     พัฒเจริญ</v>
      </c>
      <c r="D19" s="85" t="str">
        <f>ข้อมูลรวม!J525</f>
        <v>Ms.Natthicha  Phatjaroen</v>
      </c>
      <c r="E19" s="267" t="str">
        <f>ข้อมูลรวม!U525</f>
        <v>CEP</v>
      </c>
      <c r="F19" s="57"/>
      <c r="G19" s="57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64"/>
      <c r="S19" s="51">
        <f>ข้อมูลรวม!N525</f>
        <v>2</v>
      </c>
    </row>
    <row r="20" spans="1:19" s="50" customFormat="1" ht="17.25" x14ac:dyDescent="0.3">
      <c r="A20" s="266">
        <f>ข้อมูลรวม!D526</f>
        <v>15</v>
      </c>
      <c r="B20" s="83">
        <f>ข้อมูลรวม!E526</f>
        <v>18509</v>
      </c>
      <c r="C20" s="84" t="str">
        <f>ข้อมูลรวม!I526</f>
        <v>นางสาวณัฐพร   เพียรธัญญะกร</v>
      </c>
      <c r="D20" s="85" t="str">
        <f>ข้อมูลรวม!J526</f>
        <v>Ms.Natthaphorn  Pianthanyakorn</v>
      </c>
      <c r="E20" s="267" t="str">
        <f>ข้อมูลรวม!U526</f>
        <v>CEP</v>
      </c>
      <c r="F20" s="57"/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64"/>
      <c r="S20" s="51">
        <f>ข้อมูลรวม!N526</f>
        <v>2</v>
      </c>
    </row>
    <row r="21" spans="1:19" s="50" customFormat="1" ht="17.25" customHeight="1" x14ac:dyDescent="0.3">
      <c r="A21" s="266">
        <f>ข้อมูลรวม!D527</f>
        <v>16</v>
      </c>
      <c r="B21" s="83">
        <f>ข้อมูลรวม!E527</f>
        <v>18510</v>
      </c>
      <c r="C21" s="84" t="str">
        <f>ข้อมูลรวม!I527</f>
        <v>นางสาวณัฐวรรณ     เรืองอร่าม</v>
      </c>
      <c r="D21" s="85" t="str">
        <f>ข้อมูลรวม!J527</f>
        <v>Ms.Natthawan  Rueng-aram</v>
      </c>
      <c r="E21" s="267" t="str">
        <f>ข้อมูลรวม!U527</f>
        <v>CEP</v>
      </c>
      <c r="F21" s="57"/>
      <c r="G21" s="57"/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64"/>
      <c r="S21" s="51">
        <f>ข้อมูลรวม!N527</f>
        <v>2</v>
      </c>
    </row>
    <row r="22" spans="1:19" s="50" customFormat="1" ht="17.25" x14ac:dyDescent="0.3">
      <c r="A22" s="266">
        <f>ข้อมูลรวม!D528</f>
        <v>17</v>
      </c>
      <c r="B22" s="83">
        <f>ข้อมูลรวม!E528</f>
        <v>18513</v>
      </c>
      <c r="C22" s="84" t="str">
        <f>ข้อมูลรวม!I528</f>
        <v>นางสาวนิชาภา   มั่นใจ</v>
      </c>
      <c r="D22" s="85" t="str">
        <f>ข้อมูลรวม!J528</f>
        <v>Ms.Nichapha  Manjai</v>
      </c>
      <c r="E22" s="267" t="str">
        <f>ข้อมูลรวม!U528</f>
        <v>CEP</v>
      </c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64"/>
      <c r="S22" s="51">
        <f>ข้อมูลรวม!N528</f>
        <v>2</v>
      </c>
    </row>
    <row r="23" spans="1:19" s="50" customFormat="1" ht="17.25" customHeight="1" x14ac:dyDescent="0.3">
      <c r="A23" s="266">
        <f>ข้อมูลรวม!D529</f>
        <v>18</v>
      </c>
      <c r="B23" s="83">
        <f>ข้อมูลรวม!E529</f>
        <v>18514</v>
      </c>
      <c r="C23" s="84" t="str">
        <f>ข้อมูลรวม!I529</f>
        <v>นางสาวนิศารัตน์   เกตุสุภะ</v>
      </c>
      <c r="D23" s="85" t="str">
        <f>ข้อมูลรวม!J529</f>
        <v>Ms.Nisarat  Ketsupha</v>
      </c>
      <c r="E23" s="267" t="str">
        <f>ข้อมูลรวม!U529</f>
        <v>CEP</v>
      </c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64"/>
      <c r="S23" s="51">
        <f>ข้อมูลรวม!N529</f>
        <v>2</v>
      </c>
    </row>
    <row r="24" spans="1:19" s="50" customFormat="1" ht="17.25" customHeight="1" x14ac:dyDescent="0.3">
      <c r="A24" s="266">
        <f>ข้อมูลรวม!D530</f>
        <v>19</v>
      </c>
      <c r="B24" s="83">
        <f>ข้อมูลรวม!E530</f>
        <v>18519</v>
      </c>
      <c r="C24" s="84" t="str">
        <f>ข้อมูลรวม!I530</f>
        <v>นางสาวรุ่งทิพย์     ยงยิ่งพงศ์พันธุ์</v>
      </c>
      <c r="D24" s="85" t="str">
        <f>ข้อมูลรวม!J530</f>
        <v>Ms.Roongthip  Yongyingphongphan</v>
      </c>
      <c r="E24" s="267" t="str">
        <f>ข้อมูลรวม!U530</f>
        <v>CEP</v>
      </c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64"/>
      <c r="S24" s="51">
        <f>ข้อมูลรวม!N530</f>
        <v>2</v>
      </c>
    </row>
    <row r="25" spans="1:19" s="50" customFormat="1" ht="17.25" customHeight="1" x14ac:dyDescent="0.3">
      <c r="A25" s="266">
        <f>ข้อมูลรวม!D531</f>
        <v>20</v>
      </c>
      <c r="B25" s="83">
        <f>ข้อมูลรวม!E531</f>
        <v>18520</v>
      </c>
      <c r="C25" s="84" t="str">
        <f>ข้อมูลรวม!I531</f>
        <v>นางสาววรรณลดา     สิทธิกุล</v>
      </c>
      <c r="D25" s="85" t="str">
        <f>ข้อมูลรวม!J531</f>
        <v>Ms.Wanlada  Sitthikun</v>
      </c>
      <c r="E25" s="267" t="str">
        <f>ข้อมูลรวม!U531</f>
        <v>CEP</v>
      </c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64"/>
      <c r="S25" s="51">
        <f>ข้อมูลรวม!N531</f>
        <v>2</v>
      </c>
    </row>
    <row r="26" spans="1:19" s="50" customFormat="1" ht="17.25" x14ac:dyDescent="0.3">
      <c r="A26" s="266">
        <f>ข้อมูลรวม!D532</f>
        <v>21</v>
      </c>
      <c r="B26" s="83">
        <f>ข้อมูลรวม!E532</f>
        <v>18546</v>
      </c>
      <c r="C26" s="84" t="str">
        <f>ข้อมูลรวม!I532</f>
        <v>นางสาวกรชญดา    ขุนประดา</v>
      </c>
      <c r="D26" s="85" t="str">
        <f>ข้อมูลรวม!J532</f>
        <v>Ms.Kornchayada  Khunprada</v>
      </c>
      <c r="E26" s="267" t="str">
        <f>ข้อมูลรวม!U532</f>
        <v>CEP</v>
      </c>
      <c r="F26" s="57"/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64"/>
      <c r="S26" s="51">
        <f>ข้อมูลรวม!N532</f>
        <v>2</v>
      </c>
    </row>
    <row r="27" spans="1:19" s="50" customFormat="1" ht="17.25" customHeight="1" x14ac:dyDescent="0.3">
      <c r="A27" s="266">
        <f>ข้อมูลรวม!D533</f>
        <v>22</v>
      </c>
      <c r="B27" s="83">
        <f>ข้อมูลรวม!E533</f>
        <v>18548</v>
      </c>
      <c r="C27" s="84" t="str">
        <f>ข้อมูลรวม!I533</f>
        <v>นางสาวขวัญ​คีณี   แสงทอง</v>
      </c>
      <c r="D27" s="85" t="str">
        <f>ข้อมูลรวม!J533</f>
        <v>Ms.Khwankheenee  Saengthong</v>
      </c>
      <c r="E27" s="267" t="str">
        <f>ข้อมูลรวม!U533</f>
        <v>CEP</v>
      </c>
      <c r="F27" s="57"/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64"/>
      <c r="S27" s="51">
        <f>ข้อมูลรวม!N533</f>
        <v>2</v>
      </c>
    </row>
    <row r="28" spans="1:19" s="50" customFormat="1" ht="17.25" customHeight="1" x14ac:dyDescent="0.3">
      <c r="A28" s="266">
        <f>ข้อมูลรวม!D534</f>
        <v>23</v>
      </c>
      <c r="B28" s="83">
        <f>ข้อมูลรวม!E534</f>
        <v>18549</v>
      </c>
      <c r="C28" s="84" t="str">
        <f>ข้อมูลรวม!I534</f>
        <v>นางสาวจุฑาทิพย์   อ่ำสงวน</v>
      </c>
      <c r="D28" s="85" t="str">
        <f>ข้อมูลรวม!J534</f>
        <v>Ms.Juthathip  Amsa-nguan</v>
      </c>
      <c r="E28" s="267" t="str">
        <f>ข้อมูลรวม!U534</f>
        <v>CEP</v>
      </c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64"/>
      <c r="S28" s="51">
        <f>ข้อมูลรวม!N534</f>
        <v>2</v>
      </c>
    </row>
    <row r="29" spans="1:19" s="50" customFormat="1" ht="17.25" customHeight="1" x14ac:dyDescent="0.3">
      <c r="A29" s="266">
        <f>ข้อมูลรวม!D535</f>
        <v>24</v>
      </c>
      <c r="B29" s="83">
        <f>ข้อมูลรวม!E535</f>
        <v>18561</v>
      </c>
      <c r="C29" s="84" t="str">
        <f>ข้อมูลรวม!I535</f>
        <v>นางสาวสุภาวดี   ปั้นกันอินทร์</v>
      </c>
      <c r="D29" s="85" t="str">
        <f>ข้อมูลรวม!J535</f>
        <v>Ms.Suphawadee  Pankan-in</v>
      </c>
      <c r="E29" s="267" t="str">
        <f>ข้อมูลรวม!U535</f>
        <v>CEP</v>
      </c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64"/>
      <c r="S29" s="51">
        <f>ข้อมูลรวม!N535</f>
        <v>2</v>
      </c>
    </row>
    <row r="30" spans="1:19" s="78" customFormat="1" ht="17.25" x14ac:dyDescent="0.3">
      <c r="A30" s="266">
        <f>ข้อมูลรวม!D536</f>
        <v>25</v>
      </c>
      <c r="B30" s="83">
        <f>ข้อมูลรวม!E536</f>
        <v>18564</v>
      </c>
      <c r="C30" s="84" t="str">
        <f>ข้อมูลรวม!I536</f>
        <v>นางสาวอลินดา     ปัญญา</v>
      </c>
      <c r="D30" s="85" t="str">
        <f>ข้อมูลรวม!J536</f>
        <v>Ms.Alinda  Panya</v>
      </c>
      <c r="E30" s="267" t="str">
        <f>ข้อมูลรวม!U536</f>
        <v>CEP</v>
      </c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64"/>
      <c r="S30" s="51">
        <f>ข้อมูลรวม!N536</f>
        <v>2</v>
      </c>
    </row>
    <row r="31" spans="1:19" s="50" customFormat="1" ht="17.25" x14ac:dyDescent="0.3">
      <c r="A31" s="266">
        <f>ข้อมูลรวม!D537</f>
        <v>26</v>
      </c>
      <c r="B31" s="83">
        <f>ข้อมูลรวม!E537</f>
        <v>19257</v>
      </c>
      <c r="C31" s="84" t="str">
        <f>ข้อมูลรวม!I537</f>
        <v>นางสาวลลิตภัทร     ธะนะสาร</v>
      </c>
      <c r="D31" s="85" t="str">
        <f>ข้อมูลรวม!J537</f>
        <v>Ms.Lalitphat  Thanasarn</v>
      </c>
      <c r="E31" s="267" t="str">
        <f>ข้อมูลรวม!U537</f>
        <v>CEP</v>
      </c>
      <c r="F31" s="57"/>
      <c r="G31" s="57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64"/>
      <c r="S31" s="51">
        <f>ข้อมูลรวม!N537</f>
        <v>2</v>
      </c>
    </row>
    <row r="32" spans="1:19" s="50" customFormat="1" ht="17.25" x14ac:dyDescent="0.3">
      <c r="A32" s="266">
        <f>ข้อมูลรวม!D538</f>
        <v>27</v>
      </c>
      <c r="B32" s="83">
        <f>ข้อมูลรวม!E538</f>
        <v>19416</v>
      </c>
      <c r="C32" s="84" t="str">
        <f>ข้อมูลรวม!I538</f>
        <v>นางสาวศิริรัตน์     ช่วงกลาง</v>
      </c>
      <c r="D32" s="85" t="str">
        <f>ข้อมูลรวม!J538</f>
        <v>Ms.Sirirat  Chuangklang</v>
      </c>
      <c r="E32" s="267" t="str">
        <f>ข้อมูลรวม!U538</f>
        <v>CEP</v>
      </c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64"/>
      <c r="S32" s="51">
        <f>ข้อมูลรวม!N538</f>
        <v>2</v>
      </c>
    </row>
    <row r="33" spans="1:19" s="50" customFormat="1" ht="17.25" x14ac:dyDescent="0.3">
      <c r="A33" s="266">
        <f>ข้อมูลรวม!D539</f>
        <v>28</v>
      </c>
      <c r="B33" s="83">
        <f>ข้อมูลรวม!E539</f>
        <v>19620</v>
      </c>
      <c r="C33" s="84" t="str">
        <f>ข้อมูลรวม!I539</f>
        <v>นางสาวน้ำฝน   พัฒนศิริ</v>
      </c>
      <c r="D33" s="85" t="str">
        <f>ข้อมูลรวม!J539</f>
        <v>Ms.Namfon  Phatthanasiri</v>
      </c>
      <c r="E33" s="267" t="str">
        <f>ข้อมูลรวม!U539</f>
        <v>CEP</v>
      </c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64"/>
      <c r="S33" s="51">
        <f>ข้อมูลรวม!N539</f>
        <v>2</v>
      </c>
    </row>
    <row r="34" spans="1:19" s="50" customFormat="1" ht="17.25" x14ac:dyDescent="0.3">
      <c r="A34" s="266">
        <f>ข้อมูลรวม!D540</f>
        <v>29</v>
      </c>
      <c r="B34" s="83">
        <f>ข้อมูลรวม!E540</f>
        <v>19621</v>
      </c>
      <c r="C34" s="84" t="str">
        <f>ข้อมูลรวม!I540</f>
        <v>นางสาวปานทิพย์   บานเพียร</v>
      </c>
      <c r="D34" s="85" t="str">
        <f>ข้อมูลรวม!J540</f>
        <v>Ms.Panthip  Banpian</v>
      </c>
      <c r="E34" s="267" t="str">
        <f>ข้อมูลรวม!U540</f>
        <v>CEP</v>
      </c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64"/>
      <c r="S34" s="51">
        <f>ข้อมูลรวม!N540</f>
        <v>2</v>
      </c>
    </row>
    <row r="35" spans="1:19" s="50" customFormat="1" ht="17.25" customHeight="1" x14ac:dyDescent="0.3">
      <c r="A35" s="266">
        <f>ข้อมูลรวม!D541</f>
        <v>30</v>
      </c>
      <c r="B35" s="83">
        <f>ข้อมูลรวม!E541</f>
        <v>19622</v>
      </c>
      <c r="C35" s="84" t="str">
        <f>ข้อมูลรวม!I541</f>
        <v>นางสาวอรอนงค์   ถ้วนคล้าย</v>
      </c>
      <c r="D35" s="85" t="str">
        <f>ข้อมูลรวม!J541</f>
        <v>Ms.Onanong  Thuanklai</v>
      </c>
      <c r="E35" s="267" t="str">
        <f>ข้อมูลรวม!U541</f>
        <v>CEP</v>
      </c>
      <c r="F35" s="57"/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64"/>
      <c r="S35" s="51">
        <f>ข้อมูลรวม!N541</f>
        <v>2</v>
      </c>
    </row>
    <row r="36" spans="1:19" s="50" customFormat="1" ht="17.25" x14ac:dyDescent="0.3">
      <c r="A36" s="266">
        <f>ข้อมูลรวม!D542</f>
        <v>31</v>
      </c>
      <c r="B36" s="83">
        <f>ข้อมูลรวม!E542</f>
        <v>19623</v>
      </c>
      <c r="C36" s="84" t="str">
        <f>ข้อมูลรวม!I542</f>
        <v>นางสาวสุพิชญา   ปาธิชัย</v>
      </c>
      <c r="D36" s="85" t="str">
        <f>ข้อมูลรวม!J542</f>
        <v>Ms.Suphitchaya  Pathichai</v>
      </c>
      <c r="E36" s="267" t="str">
        <f>ข้อมูลรวม!U542</f>
        <v>CEP</v>
      </c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64"/>
      <c r="S36" s="51">
        <f>ข้อมูลรวม!N542</f>
        <v>2</v>
      </c>
    </row>
    <row r="37" spans="1:19" s="50" customFormat="1" ht="17.25" x14ac:dyDescent="0.3">
      <c r="A37" s="266">
        <f>ข้อมูลรวม!D543</f>
        <v>32</v>
      </c>
      <c r="B37" s="83">
        <f>ข้อมูลรวม!E543</f>
        <v>19624</v>
      </c>
      <c r="C37" s="84" t="str">
        <f>ข้อมูลรวม!I543</f>
        <v>นางสาวทิฆัมพร   เทพไพศาล</v>
      </c>
      <c r="D37" s="85" t="str">
        <f>ข้อมูลรวม!J543</f>
        <v>Ms.Thikhamphorn  Thepphaisarn</v>
      </c>
      <c r="E37" s="267" t="str">
        <f>ข้อมูลรวม!U543</f>
        <v>CEP</v>
      </c>
      <c r="F37" s="57"/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64"/>
      <c r="S37" s="51">
        <f>ข้อมูลรวม!N543</f>
        <v>2</v>
      </c>
    </row>
    <row r="38" spans="1:19" s="50" customFormat="1" ht="17.25" x14ac:dyDescent="0.3">
      <c r="A38" s="266">
        <f>ข้อมูลรวม!D544</f>
        <v>33</v>
      </c>
      <c r="B38" s="83">
        <f>ข้อมูลรวม!E544</f>
        <v>19625</v>
      </c>
      <c r="C38" s="84" t="str">
        <f>ข้อมูลรวม!I544</f>
        <v>นางสาวกชกร   แซ่ตัน</v>
      </c>
      <c r="D38" s="85" t="str">
        <f>ข้อมูลรวม!J544</f>
        <v>Ms.Kotchakorn  Saetan</v>
      </c>
      <c r="E38" s="267" t="str">
        <f>ข้อมูลรวม!U544</f>
        <v>CEP</v>
      </c>
      <c r="F38" s="57"/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64"/>
      <c r="S38" s="51">
        <f>ข้อมูลรวม!N544</f>
        <v>2</v>
      </c>
    </row>
    <row r="39" spans="1:19" s="50" customFormat="1" ht="17.25" x14ac:dyDescent="0.3">
      <c r="A39" s="266">
        <f>ข้อมูลรวม!D545</f>
        <v>34</v>
      </c>
      <c r="B39" s="83">
        <f>ข้อมูลรวม!E545</f>
        <v>19626</v>
      </c>
      <c r="C39" s="84" t="str">
        <f>ข้อมูลรวม!I545</f>
        <v>นางสาวพัชราภรณ์   คงฤทธิ์</v>
      </c>
      <c r="D39" s="85" t="str">
        <f>ข้อมูลรวม!J545</f>
        <v>Ms.Phatcharaphorn  Khongrit</v>
      </c>
      <c r="E39" s="267" t="str">
        <f>ข้อมูลรวม!U545</f>
        <v>CEP</v>
      </c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64"/>
      <c r="S39" s="51">
        <f>ข้อมูลรวม!N545</f>
        <v>2</v>
      </c>
    </row>
    <row r="40" spans="1:19" s="50" customFormat="1" ht="17.25" x14ac:dyDescent="0.3">
      <c r="A40" s="266">
        <f>ข้อมูลรวม!D546</f>
        <v>35</v>
      </c>
      <c r="B40" s="83">
        <f>ข้อมูลรวม!E546</f>
        <v>19627</v>
      </c>
      <c r="C40" s="84" t="str">
        <f>ข้อมูลรวม!I546</f>
        <v>นางสาวกนกวรรณ   แก้วบัวดี</v>
      </c>
      <c r="D40" s="85" t="str">
        <f>ข้อมูลรวม!J546</f>
        <v>Ms.Kanokwan  Kaewbuadee</v>
      </c>
      <c r="E40" s="267" t="str">
        <f>ข้อมูลรวม!U546</f>
        <v>CEP</v>
      </c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64"/>
      <c r="S40" s="51">
        <f>ข้อมูลรวม!N546</f>
        <v>2</v>
      </c>
    </row>
    <row r="41" spans="1:19" s="50" customFormat="1" ht="17.25" x14ac:dyDescent="0.3">
      <c r="A41" s="266">
        <f>ข้อมูลรวม!D547</f>
        <v>36</v>
      </c>
      <c r="B41" s="83">
        <f>ข้อมูลรวม!E547</f>
        <v>19628</v>
      </c>
      <c r="C41" s="84" t="str">
        <f>ข้อมูลรวม!I547</f>
        <v>นางสาวนุชนาถ   บุญสิงห์</v>
      </c>
      <c r="D41" s="85" t="str">
        <f>ข้อมูลรวม!J547</f>
        <v>Ms.Nootchanart  Boonsing</v>
      </c>
      <c r="E41" s="267" t="str">
        <f>ข้อมูลรวม!U547</f>
        <v>CEP</v>
      </c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64"/>
      <c r="S41" s="51">
        <f>ข้อมูลรวม!N547</f>
        <v>2</v>
      </c>
    </row>
    <row r="42" spans="1:19" s="50" customFormat="1" ht="17.25" x14ac:dyDescent="0.3">
      <c r="A42" s="266">
        <f>ข้อมูลรวม!D548</f>
        <v>37</v>
      </c>
      <c r="B42" s="83">
        <f>ข้อมูลรวม!E548</f>
        <v>19629</v>
      </c>
      <c r="C42" s="84" t="str">
        <f>ข้อมูลรวม!I548</f>
        <v>นางสาวศิริรัตน์   บุญสิงห์</v>
      </c>
      <c r="D42" s="85" t="str">
        <f>ข้อมูลรวม!J548</f>
        <v>Ms.Sirirat  Boonsing</v>
      </c>
      <c r="E42" s="267" t="str">
        <f>ข้อมูลรวม!U548</f>
        <v>CEP</v>
      </c>
      <c r="F42" s="57"/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64"/>
      <c r="S42" s="51">
        <f>ข้อมูลรวม!N548</f>
        <v>2</v>
      </c>
    </row>
    <row r="43" spans="1:19" s="50" customFormat="1" ht="17.25" x14ac:dyDescent="0.3">
      <c r="A43" s="266">
        <f>ข้อมูลรวม!D549</f>
        <v>38</v>
      </c>
      <c r="B43" s="83">
        <f>ข้อมูลรวม!E549</f>
        <v>19698</v>
      </c>
      <c r="C43" s="84" t="str">
        <f>ข้อมูลรวม!I549</f>
        <v>นางสาวชนากานต์  มากทรัพย์</v>
      </c>
      <c r="D43" s="85" t="str">
        <f>ข้อมูลรวม!J549</f>
        <v>Ms.Chanakarn  Maksap</v>
      </c>
      <c r="E43" s="267" t="str">
        <f>ข้อมูลรวม!U549</f>
        <v>CEP</v>
      </c>
      <c r="F43" s="57"/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64"/>
      <c r="S43" s="51">
        <f>ข้อมูลรวม!N549</f>
        <v>2</v>
      </c>
    </row>
    <row r="44" spans="1:19" s="50" customFormat="1" ht="17.25" x14ac:dyDescent="0.3">
      <c r="A44" s="266">
        <f>ข้อมูลรวม!D550</f>
        <v>39</v>
      </c>
      <c r="B44" s="83">
        <f>ข้อมูลรวม!E550</f>
        <v>19699</v>
      </c>
      <c r="C44" s="84" t="str">
        <f>ข้อมูลรวม!I550</f>
        <v>นางสาววิภาวรรณ  เม่นประวัติ</v>
      </c>
      <c r="D44" s="85" t="str">
        <f>ข้อมูลรวม!J550</f>
        <v>Ms.Wiphawan  Menprawat</v>
      </c>
      <c r="E44" s="267" t="str">
        <f>ข้อมูลรวม!U550</f>
        <v>CEP</v>
      </c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64"/>
      <c r="S44" s="51">
        <f>ข้อมูลรวม!N550</f>
        <v>2</v>
      </c>
    </row>
    <row r="45" spans="1:19" s="50" customFormat="1" ht="17.25" x14ac:dyDescent="0.3">
      <c r="A45" s="266">
        <f>ข้อมูลรวม!D551</f>
        <v>40</v>
      </c>
      <c r="B45" s="83">
        <f>ข้อมูลรวม!E551</f>
        <v>19700</v>
      </c>
      <c r="C45" s="84" t="str">
        <f>ข้อมูลรวม!I551</f>
        <v>นางสาวยมุนา  หัทยานันท์</v>
      </c>
      <c r="D45" s="85" t="str">
        <f>ข้อมูลรวม!J551</f>
        <v>Ms.Yamuna  Hatthayanan</v>
      </c>
      <c r="E45" s="267" t="str">
        <f>ข้อมูลรวม!U551</f>
        <v>CEP</v>
      </c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64"/>
      <c r="S45" s="51">
        <f>ข้อมูลรวม!N551</f>
        <v>2</v>
      </c>
    </row>
    <row r="46" spans="1:19" s="50" customFormat="1" ht="17.25" x14ac:dyDescent="0.3">
      <c r="A46" s="266">
        <f>ข้อมูลรวม!D552</f>
        <v>41</v>
      </c>
      <c r="B46" s="83">
        <f>ข้อมูลรวม!E552</f>
        <v>19701</v>
      </c>
      <c r="C46" s="84" t="str">
        <f>ข้อมูลรวม!I552</f>
        <v>นางสาวอริตา  ขวาวุ่นหล้า</v>
      </c>
      <c r="D46" s="85" t="str">
        <f>ข้อมูลรวม!J552</f>
        <v>Ms.Arita  Kwawunla</v>
      </c>
      <c r="E46" s="267" t="str">
        <f>ข้อมูลรวม!U552</f>
        <v>CEP</v>
      </c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64"/>
      <c r="S46" s="51">
        <f>ข้อมูลรวม!N552</f>
        <v>2</v>
      </c>
    </row>
    <row r="47" spans="1:19" ht="18.75" customHeight="1" x14ac:dyDescent="0.3">
      <c r="A47" s="266">
        <f>ข้อมูลรวม!D553</f>
        <v>42</v>
      </c>
      <c r="B47" s="83">
        <f>ข้อมูลรวม!E553</f>
        <v>19703</v>
      </c>
      <c r="C47" s="84" t="str">
        <f>ข้อมูลรวม!I553</f>
        <v>นางสาวศิรินทิพย์  ทับเงิน</v>
      </c>
      <c r="D47" s="85" t="str">
        <f>ข้อมูลรวม!J553</f>
        <v>Ms.Sirinthip  Thab-ngern</v>
      </c>
      <c r="E47" s="267" t="str">
        <f>ข้อมูลรวม!U553</f>
        <v>CEP</v>
      </c>
      <c r="F47" s="57"/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64"/>
      <c r="S47" s="51">
        <f>ข้อมูลรวม!N553</f>
        <v>2</v>
      </c>
    </row>
    <row r="48" spans="1:19" ht="18.75" customHeight="1" x14ac:dyDescent="0.3">
      <c r="A48" s="266">
        <f>ข้อมูลรวม!D554</f>
        <v>43</v>
      </c>
      <c r="B48" s="83">
        <f>ข้อมูลรวม!E554</f>
        <v>19707</v>
      </c>
      <c r="C48" s="84" t="str">
        <f>ข้อมูลรวม!I554</f>
        <v>นางสาวพิชญา  ดำสนิท</v>
      </c>
      <c r="D48" s="85" t="str">
        <f>ข้อมูลรวม!J554</f>
        <v>Ms.Phitchaya  Damsanit</v>
      </c>
      <c r="E48" s="267" t="str">
        <f>ข้อมูลรวม!U554</f>
        <v>CEP</v>
      </c>
      <c r="F48" s="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64"/>
      <c r="S48" s="51">
        <f>ข้อมูลรวม!N554</f>
        <v>2</v>
      </c>
    </row>
    <row r="49" spans="1:19" ht="18.75" customHeight="1" x14ac:dyDescent="0.3">
      <c r="A49" s="266">
        <f>ข้อมูลรวม!D555</f>
        <v>44</v>
      </c>
      <c r="B49" s="83">
        <f>ข้อมูลรวม!E555</f>
        <v>19710</v>
      </c>
      <c r="C49" s="84" t="str">
        <f>ข้อมูลรวม!I555</f>
        <v>นางสาวภัชราภรณ์  เข้าโต</v>
      </c>
      <c r="D49" s="85" t="str">
        <f>ข้อมูลรวม!J555</f>
        <v>Ms.Phatcharaphorn  Khaoto</v>
      </c>
      <c r="E49" s="267" t="str">
        <f>ข้อมูลรวม!U555</f>
        <v>CEP</v>
      </c>
      <c r="F49" s="57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64"/>
      <c r="S49" s="51">
        <f>ข้อมูลรวม!N555</f>
        <v>2</v>
      </c>
    </row>
    <row r="50" spans="1:19" ht="18.75" customHeight="1" x14ac:dyDescent="0.3">
      <c r="A50" s="266">
        <f>ข้อมูลรวม!D556</f>
        <v>45</v>
      </c>
      <c r="B50" s="83">
        <f>ข้อมูลรวม!E556</f>
        <v>19711</v>
      </c>
      <c r="C50" s="84" t="str">
        <f>ข้อมูลรวม!I556</f>
        <v>นางสาวกัญญารัตน์  มั่นใจ</v>
      </c>
      <c r="D50" s="85" t="str">
        <f>ข้อมูลรวม!J556</f>
        <v>Ms.Kanyarat  Manjai</v>
      </c>
      <c r="E50" s="267" t="str">
        <f>ข้อมูลรวม!U556</f>
        <v>CEP</v>
      </c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64"/>
      <c r="S50" s="51">
        <f>ข้อมูลรวม!N556</f>
        <v>2</v>
      </c>
    </row>
    <row r="51" spans="1:19" ht="18.75" customHeight="1" x14ac:dyDescent="0.3">
      <c r="A51" s="266">
        <f>ข้อมูลรวม!D557</f>
        <v>46</v>
      </c>
      <c r="B51" s="83">
        <f>ข้อมูลรวม!E557</f>
        <v>19712</v>
      </c>
      <c r="C51" s="84" t="str">
        <f>ข้อมูลรวม!I557</f>
        <v>นางสาวพรรณิภา  รอดเจริญ</v>
      </c>
      <c r="D51" s="85" t="str">
        <f>ข้อมูลรวม!J557</f>
        <v>Ms.Phannipha  Rodjaroen</v>
      </c>
      <c r="E51" s="267" t="str">
        <f>ข้อมูลรวม!U557</f>
        <v>CEP</v>
      </c>
      <c r="F51" s="57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64"/>
      <c r="S51" s="51">
        <f>ข้อมูลรวม!N557</f>
        <v>2</v>
      </c>
    </row>
    <row r="52" spans="1:19" ht="18.75" customHeight="1" x14ac:dyDescent="0.3">
      <c r="A52" s="266">
        <f>ข้อมูลรวม!D558</f>
        <v>47</v>
      </c>
      <c r="B52" s="83">
        <f>ข้อมูลรวม!E558</f>
        <v>19715</v>
      </c>
      <c r="C52" s="84" t="str">
        <f>ข้อมูลรวม!I558</f>
        <v>นางสาววรรธมน  มีโชค</v>
      </c>
      <c r="D52" s="85" t="str">
        <f>ข้อมูลรวม!J558</f>
        <v>Ms.Watthamon  Meechok</v>
      </c>
      <c r="E52" s="267" t="str">
        <f>ข้อมูลรวม!U558</f>
        <v>CEP</v>
      </c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64"/>
      <c r="S52" s="51">
        <f>ข้อมูลรวม!N558</f>
        <v>2</v>
      </c>
    </row>
    <row r="53" spans="1:19" ht="18.75" customHeight="1" x14ac:dyDescent="0.3">
      <c r="A53" s="266">
        <f>ข้อมูลรวม!D559</f>
        <v>48</v>
      </c>
      <c r="B53" s="83">
        <f>ข้อมูลรวม!E559</f>
        <v>19716</v>
      </c>
      <c r="C53" s="84" t="str">
        <f>ข้อมูลรวม!I559</f>
        <v>นางสาวอนุทิดา  พรมสูตร</v>
      </c>
      <c r="D53" s="85" t="str">
        <f>ข้อมูลรวม!J559</f>
        <v>Ms.Anuthida  Phromsoot</v>
      </c>
      <c r="E53" s="267" t="str">
        <f>ข้อมูลรวม!U559</f>
        <v>CEP</v>
      </c>
      <c r="F53" s="57"/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64"/>
      <c r="S53" s="51">
        <f>ข้อมูลรวม!N559</f>
        <v>2</v>
      </c>
    </row>
    <row r="54" spans="1:19" ht="18.75" customHeight="1" x14ac:dyDescent="0.3">
      <c r="A54" s="266">
        <f>ข้อมูลรวม!D560</f>
        <v>49</v>
      </c>
      <c r="B54" s="83">
        <f>ข้อมูลรวม!E560</f>
        <v>19719</v>
      </c>
      <c r="C54" s="84" t="str">
        <f>ข้อมูลรวม!I560</f>
        <v>นางสาวปพิชญา  เกิดแดง</v>
      </c>
      <c r="D54" s="85" t="str">
        <f>ข้อมูลรวม!J560</f>
        <v>Ms.Paphitchaya  Kerddaeng</v>
      </c>
      <c r="E54" s="267" t="str">
        <f>ข้อมูลรวม!U560</f>
        <v>CEP</v>
      </c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64"/>
      <c r="S54" s="51">
        <f>ข้อมูลรวม!N560</f>
        <v>2</v>
      </c>
    </row>
    <row r="55" spans="1:19" ht="18.75" customHeight="1" thickBot="1" x14ac:dyDescent="0.35">
      <c r="A55" s="87"/>
      <c r="B55" s="88"/>
      <c r="C55" s="89"/>
      <c r="D55" s="90"/>
      <c r="E55" s="98"/>
      <c r="F55" s="91"/>
      <c r="G55" s="91"/>
      <c r="H55" s="91"/>
      <c r="I55" s="91"/>
      <c r="J55" s="91"/>
      <c r="K55" s="91"/>
      <c r="L55" s="91"/>
      <c r="M55" s="91"/>
      <c r="N55" s="91"/>
      <c r="O55" s="91"/>
      <c r="P55" s="91"/>
      <c r="Q55" s="91"/>
      <c r="R55" s="92"/>
      <c r="S55" s="51"/>
    </row>
    <row r="56" spans="1:19" ht="18.75" customHeight="1" x14ac:dyDescent="0.3">
      <c r="B56" s="291" t="s">
        <v>5227</v>
      </c>
      <c r="C56" s="292" t="s">
        <v>6409</v>
      </c>
    </row>
  </sheetData>
  <mergeCells count="9">
    <mergeCell ref="A1:R1"/>
    <mergeCell ref="A2:R2"/>
    <mergeCell ref="A3:R3"/>
    <mergeCell ref="A4:A5"/>
    <mergeCell ref="B4:B5"/>
    <mergeCell ref="C4:C5"/>
    <mergeCell ref="D4:D5"/>
    <mergeCell ref="E4:E5"/>
    <mergeCell ref="F4:R4"/>
  </mergeCells>
  <pageMargins left="0.45" right="0.23622047244094491" top="0" bottom="0" header="0" footer="0"/>
  <pageSetup paperSize="9" scale="83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  <pageSetUpPr fitToPage="1"/>
  </sheetPr>
  <dimension ref="A1:S56"/>
  <sheetViews>
    <sheetView topLeftCell="A19" zoomScaleNormal="100" workbookViewId="0">
      <selection activeCell="G53" sqref="G53:G55"/>
    </sheetView>
  </sheetViews>
  <sheetFormatPr defaultColWidth="0" defaultRowHeight="18.75" customHeight="1" x14ac:dyDescent="0.3"/>
  <cols>
    <col min="1" max="1" width="2.75" style="40" bestFit="1" customWidth="1"/>
    <col min="2" max="2" width="9" style="40" customWidth="1"/>
    <col min="3" max="4" width="21.25" style="40" customWidth="1"/>
    <col min="5" max="5" width="3.625" style="93" bestFit="1" customWidth="1"/>
    <col min="6" max="14" width="3.125" style="40" customWidth="1"/>
    <col min="15" max="15" width="3.125" style="40" hidden="1" customWidth="1"/>
    <col min="16" max="18" width="3.125" style="40" customWidth="1"/>
    <col min="19" max="19" width="1.875" style="40" bestFit="1" customWidth="1"/>
    <col min="20" max="16384" width="0" style="40" hidden="1"/>
  </cols>
  <sheetData>
    <row r="1" spans="1:19" ht="18.75" customHeight="1" x14ac:dyDescent="0.3">
      <c r="A1" s="339" t="s">
        <v>351</v>
      </c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53"/>
    </row>
    <row r="2" spans="1:19" ht="16.5" customHeight="1" x14ac:dyDescent="0.3">
      <c r="A2" s="339" t="s">
        <v>5281</v>
      </c>
      <c r="B2" s="339"/>
      <c r="C2" s="339"/>
      <c r="D2" s="339"/>
      <c r="E2" s="339"/>
      <c r="F2" s="339"/>
      <c r="G2" s="339"/>
      <c r="H2" s="339"/>
      <c r="I2" s="339"/>
      <c r="J2" s="339"/>
      <c r="K2" s="339"/>
      <c r="L2" s="339"/>
      <c r="M2" s="339"/>
      <c r="N2" s="339"/>
      <c r="O2" s="339"/>
      <c r="P2" s="339"/>
      <c r="Q2" s="339"/>
      <c r="R2" s="339"/>
      <c r="S2" s="53"/>
    </row>
    <row r="3" spans="1:19" ht="19.5" thickBot="1" x14ac:dyDescent="0.35">
      <c r="A3" s="350" t="s">
        <v>5818</v>
      </c>
      <c r="B3" s="350"/>
      <c r="C3" s="350"/>
      <c r="D3" s="350"/>
      <c r="E3" s="350"/>
      <c r="F3" s="350"/>
      <c r="G3" s="350"/>
      <c r="H3" s="350"/>
      <c r="I3" s="350"/>
      <c r="J3" s="350"/>
      <c r="K3" s="350"/>
      <c r="L3" s="350"/>
      <c r="M3" s="350"/>
      <c r="N3" s="350"/>
      <c r="O3" s="350"/>
      <c r="P3" s="350"/>
      <c r="Q3" s="350"/>
      <c r="R3" s="350"/>
      <c r="S3" s="53"/>
    </row>
    <row r="4" spans="1:19" s="41" customFormat="1" ht="17.25" customHeight="1" x14ac:dyDescent="0.25">
      <c r="A4" s="342" t="s">
        <v>352</v>
      </c>
      <c r="B4" s="344" t="s">
        <v>353</v>
      </c>
      <c r="C4" s="346" t="s">
        <v>341</v>
      </c>
      <c r="D4" s="346" t="s">
        <v>354</v>
      </c>
      <c r="E4" s="337" t="s">
        <v>5224</v>
      </c>
      <c r="F4" s="348"/>
      <c r="G4" s="348"/>
      <c r="H4" s="348"/>
      <c r="I4" s="348"/>
      <c r="J4" s="348"/>
      <c r="K4" s="348"/>
      <c r="L4" s="348"/>
      <c r="M4" s="348"/>
      <c r="N4" s="348"/>
      <c r="O4" s="348"/>
      <c r="P4" s="348"/>
      <c r="Q4" s="348"/>
      <c r="R4" s="349"/>
      <c r="S4" s="43"/>
    </row>
    <row r="5" spans="1:19" s="41" customFormat="1" ht="17.25" customHeight="1" x14ac:dyDescent="0.25">
      <c r="A5" s="343"/>
      <c r="B5" s="345"/>
      <c r="C5" s="347"/>
      <c r="D5" s="347"/>
      <c r="E5" s="338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62"/>
      <c r="S5" s="43"/>
    </row>
    <row r="6" spans="1:19" s="50" customFormat="1" ht="17.25" x14ac:dyDescent="0.3">
      <c r="A6" s="266">
        <f>ข้อมูลรวม!D561</f>
        <v>1</v>
      </c>
      <c r="B6" s="83">
        <f>ข้อมูลรวม!E561</f>
        <v>18465</v>
      </c>
      <c r="C6" s="84" t="str">
        <f>ข้อมูลรวม!I561</f>
        <v>นายสุทธิพงษ์     เหน่งเพ็ชร์</v>
      </c>
      <c r="D6" s="85" t="str">
        <f>ข้อมูลรวม!J561</f>
        <v>Mr.Sutthiphong  Nengphet</v>
      </c>
      <c r="E6" s="267" t="str">
        <f>ข้อมูลรวม!U561</f>
        <v>CP</v>
      </c>
      <c r="F6" s="57"/>
      <c r="G6" s="57"/>
      <c r="H6" s="57"/>
      <c r="I6" s="57"/>
      <c r="J6" s="57"/>
      <c r="K6" s="57"/>
      <c r="L6" s="57"/>
      <c r="M6" s="57"/>
      <c r="N6" s="57"/>
      <c r="O6" s="57"/>
      <c r="P6" s="57"/>
      <c r="Q6" s="57"/>
      <c r="R6" s="64"/>
      <c r="S6" s="51">
        <f>ข้อมูลรวม!N561</f>
        <v>1</v>
      </c>
    </row>
    <row r="7" spans="1:19" s="50" customFormat="1" ht="17.25" x14ac:dyDescent="0.3">
      <c r="A7" s="266">
        <f>ข้อมูลรวม!D562</f>
        <v>2</v>
      </c>
      <c r="B7" s="83">
        <f>ข้อมูลรวม!E562</f>
        <v>18489</v>
      </c>
      <c r="C7" s="84" t="str">
        <f>ข้อมูลรวม!I562</f>
        <v>นายชัชวาล   ทองปาน</v>
      </c>
      <c r="D7" s="85" t="str">
        <f>ข้อมูลรวม!J562</f>
        <v>Mr.Chatchawan  Thongpan</v>
      </c>
      <c r="E7" s="267" t="str">
        <f>ข้อมูลรวม!U562</f>
        <v>CP</v>
      </c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64"/>
      <c r="S7" s="51">
        <f>ข้อมูลรวม!N562</f>
        <v>1</v>
      </c>
    </row>
    <row r="8" spans="1:19" s="50" customFormat="1" ht="17.25" x14ac:dyDescent="0.3">
      <c r="A8" s="266">
        <f>ข้อมูลรวม!D563</f>
        <v>3</v>
      </c>
      <c r="B8" s="83">
        <f>ข้อมูลรวม!E563</f>
        <v>18501</v>
      </c>
      <c r="C8" s="84" t="str">
        <f>ข้อมูลรวม!I563</f>
        <v>นายศุภกฤต     บุญอุ่น</v>
      </c>
      <c r="D8" s="85" t="str">
        <f>ข้อมูลรวม!J563</f>
        <v>Mr.Supphakrit  Boon-oon</v>
      </c>
      <c r="E8" s="267" t="str">
        <f>ข้อมูลรวม!U563</f>
        <v>CP</v>
      </c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64"/>
      <c r="S8" s="51">
        <f>ข้อมูลรวม!N563</f>
        <v>1</v>
      </c>
    </row>
    <row r="9" spans="1:19" s="50" customFormat="1" ht="17.25" x14ac:dyDescent="0.3">
      <c r="A9" s="266">
        <f>ข้อมูลรวม!D564</f>
        <v>4</v>
      </c>
      <c r="B9" s="83">
        <f>ข้อมูลรวม!E564</f>
        <v>18502</v>
      </c>
      <c r="C9" s="84" t="str">
        <f>ข้อมูลรวม!I564</f>
        <v>นายศุภวิทญ์   ประมูลทรัพย์</v>
      </c>
      <c r="D9" s="85" t="str">
        <f>ข้อมูลรวม!J564</f>
        <v>Mr.Supphawitcha  Pramoonsap</v>
      </c>
      <c r="E9" s="267" t="str">
        <f>ข้อมูลรวม!U564</f>
        <v>CP</v>
      </c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64"/>
      <c r="S9" s="51">
        <f>ข้อมูลรวม!N564</f>
        <v>1</v>
      </c>
    </row>
    <row r="10" spans="1:19" s="50" customFormat="1" ht="17.25" x14ac:dyDescent="0.3">
      <c r="A10" s="266">
        <f>ข้อมูลรวม!D565</f>
        <v>5</v>
      </c>
      <c r="B10" s="83">
        <f>ข้อมูลรวม!E565</f>
        <v>18532</v>
      </c>
      <c r="C10" s="84" t="str">
        <f>ข้อมูลรวม!I565</f>
        <v>นายณัฐวุฒิ   เพ็ชรากุล</v>
      </c>
      <c r="D10" s="85" t="str">
        <f>ข้อมูลรวม!J565</f>
        <v>Mr.Natthawut  Phetcharakun</v>
      </c>
      <c r="E10" s="267" t="str">
        <f>ข้อมูลรวม!U565</f>
        <v>PAP1</v>
      </c>
      <c r="F10" s="57"/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7"/>
      <c r="R10" s="64"/>
      <c r="S10" s="51">
        <f>ข้อมูลรวม!N565</f>
        <v>1</v>
      </c>
    </row>
    <row r="11" spans="1:19" s="50" customFormat="1" ht="17.25" x14ac:dyDescent="0.3">
      <c r="A11" s="266">
        <f>ข้อมูลรวม!D566</f>
        <v>6</v>
      </c>
      <c r="B11" s="83">
        <f>ข้อมูลรวม!E566</f>
        <v>18538</v>
      </c>
      <c r="C11" s="84" t="str">
        <f>ข้อมูลรวม!I566</f>
        <v>นายนรภัทร   รุ่งเรือง</v>
      </c>
      <c r="D11" s="85" t="str">
        <f>ข้อมูลรวม!J566</f>
        <v>Mr.Noraphat  Roongruang</v>
      </c>
      <c r="E11" s="267" t="str">
        <f>ข้อมูลรวม!U566</f>
        <v>PAP1</v>
      </c>
      <c r="F11" s="57"/>
      <c r="G11" s="57"/>
      <c r="H11" s="57"/>
      <c r="I11" s="57"/>
      <c r="J11" s="57"/>
      <c r="K11" s="57"/>
      <c r="L11" s="57"/>
      <c r="M11" s="57"/>
      <c r="N11" s="57"/>
      <c r="O11" s="57"/>
      <c r="P11" s="57"/>
      <c r="Q11" s="57"/>
      <c r="R11" s="64"/>
      <c r="S11" s="51">
        <f>ข้อมูลรวม!N566</f>
        <v>1</v>
      </c>
    </row>
    <row r="12" spans="1:19" s="50" customFormat="1" ht="17.25" x14ac:dyDescent="0.3">
      <c r="A12" s="266">
        <f>ข้อมูลรวม!D567</f>
        <v>7</v>
      </c>
      <c r="B12" s="83">
        <f>ข้อมูลรวม!E567</f>
        <v>18542</v>
      </c>
      <c r="C12" s="84" t="str">
        <f>ข้อมูลรวม!I567</f>
        <v>นายรพีภัทร   เพ็ชรากุล</v>
      </c>
      <c r="D12" s="85" t="str">
        <f>ข้อมูลรวม!J567</f>
        <v>Mr.Rapheephat  Phetcharakun</v>
      </c>
      <c r="E12" s="267" t="str">
        <f>ข้อมูลรวม!U567</f>
        <v>CP</v>
      </c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64"/>
      <c r="S12" s="51">
        <f>ข้อมูลรวม!N567</f>
        <v>1</v>
      </c>
    </row>
    <row r="13" spans="1:19" s="50" customFormat="1" ht="17.25" x14ac:dyDescent="0.3">
      <c r="A13" s="266">
        <f>ข้อมูลรวม!D568</f>
        <v>8</v>
      </c>
      <c r="B13" s="83">
        <f>ข้อมูลรวม!E568</f>
        <v>18578</v>
      </c>
      <c r="C13" s="84" t="str">
        <f>ข้อมูลรวม!I568</f>
        <v>นายณัฐพล    เกิดกลิ่นหอม</v>
      </c>
      <c r="D13" s="85" t="str">
        <f>ข้อมูลรวม!J568</f>
        <v>Mr.Natthaphon  Kerdklinhom</v>
      </c>
      <c r="E13" s="267" t="str">
        <f>ข้อมูลรวม!U568</f>
        <v>SP1</v>
      </c>
      <c r="F13" s="57"/>
      <c r="G13" s="57"/>
      <c r="H13" s="57"/>
      <c r="I13" s="57"/>
      <c r="J13" s="57"/>
      <c r="K13" s="57"/>
      <c r="L13" s="57"/>
      <c r="M13" s="57"/>
      <c r="N13" s="57"/>
      <c r="O13" s="57"/>
      <c r="P13" s="57"/>
      <c r="Q13" s="57"/>
      <c r="R13" s="64"/>
      <c r="S13" s="51">
        <f>ข้อมูลรวม!N568</f>
        <v>1</v>
      </c>
    </row>
    <row r="14" spans="1:19" s="50" customFormat="1" ht="17.25" x14ac:dyDescent="0.3">
      <c r="A14" s="266">
        <f>ข้อมูลรวม!D569</f>
        <v>9</v>
      </c>
      <c r="B14" s="83">
        <f>ข้อมูลรวม!E569</f>
        <v>18579</v>
      </c>
      <c r="C14" s="84" t="str">
        <f>ข้อมูลรวม!I569</f>
        <v>นายณัฐวัฒน์     คงโพธิ์</v>
      </c>
      <c r="D14" s="85" t="str">
        <f>ข้อมูลรวม!J569</f>
        <v>Mr.Natthawat  Khongpho</v>
      </c>
      <c r="E14" s="267" t="str">
        <f>ข้อมูลรวม!U569</f>
        <v>SP1</v>
      </c>
      <c r="F14" s="57"/>
      <c r="G14" s="57"/>
      <c r="H14" s="57"/>
      <c r="I14" s="57"/>
      <c r="J14" s="57"/>
      <c r="K14" s="57"/>
      <c r="L14" s="57"/>
      <c r="M14" s="57"/>
      <c r="N14" s="57"/>
      <c r="O14" s="57"/>
      <c r="P14" s="57"/>
      <c r="Q14" s="57"/>
      <c r="R14" s="64"/>
      <c r="S14" s="51">
        <f>ข้อมูลรวม!N569</f>
        <v>1</v>
      </c>
    </row>
    <row r="15" spans="1:19" s="50" customFormat="1" ht="17.25" x14ac:dyDescent="0.3">
      <c r="A15" s="266">
        <f>ข้อมูลรวม!D570</f>
        <v>10</v>
      </c>
      <c r="B15" s="83">
        <f>ข้อมูลรวม!E570</f>
        <v>18587</v>
      </c>
      <c r="C15" s="84" t="str">
        <f>ข้อมูลรวม!I570</f>
        <v>นายรัตนภูมิ    จันอาส</v>
      </c>
      <c r="D15" s="85" t="str">
        <f>ข้อมูลรวม!J570</f>
        <v>Mr.Rattanaphoom  Jan-art</v>
      </c>
      <c r="E15" s="267" t="str">
        <f>ข้อมูลรวม!U570</f>
        <v>SP3</v>
      </c>
      <c r="F15" s="57"/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7"/>
      <c r="R15" s="64"/>
      <c r="S15" s="51">
        <f>ข้อมูลรวม!N570</f>
        <v>1</v>
      </c>
    </row>
    <row r="16" spans="1:19" s="50" customFormat="1" ht="17.25" x14ac:dyDescent="0.3">
      <c r="A16" s="266">
        <f>ข้อมูลรวม!D571</f>
        <v>11</v>
      </c>
      <c r="B16" s="83">
        <f>ข้อมูลรวม!E571</f>
        <v>18593</v>
      </c>
      <c r="C16" s="84" t="str">
        <f>ข้อมูลรวม!I571</f>
        <v>นายธนกร     คงเกาะ</v>
      </c>
      <c r="D16" s="85" t="str">
        <f>ข้อมูลรวม!J571</f>
        <v>Mr.Thanakorn  Khongkor</v>
      </c>
      <c r="E16" s="267" t="str">
        <f>ข้อมูลรวม!U571</f>
        <v>SP1</v>
      </c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64"/>
      <c r="S16" s="51">
        <f>ข้อมูลรวม!N571</f>
        <v>1</v>
      </c>
    </row>
    <row r="17" spans="1:19" s="50" customFormat="1" ht="17.25" customHeight="1" x14ac:dyDescent="0.3">
      <c r="A17" s="266">
        <f>ข้อมูลรวม!D572</f>
        <v>12</v>
      </c>
      <c r="B17" s="83">
        <f>ข้อมูลรวม!E572</f>
        <v>18594</v>
      </c>
      <c r="C17" s="84" t="str">
        <f>ข้อมูลรวม!I572</f>
        <v>นายธนโชติ    ดวงประชัน</v>
      </c>
      <c r="D17" s="85" t="str">
        <f>ข้อมูลรวม!J572</f>
        <v>Mr.Thanachot  Duangprachan</v>
      </c>
      <c r="E17" s="267" t="str">
        <f>ข้อมูลรวม!U572</f>
        <v>SP1</v>
      </c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64"/>
      <c r="S17" s="51">
        <f>ข้อมูลรวม!N572</f>
        <v>1</v>
      </c>
    </row>
    <row r="18" spans="1:19" s="50" customFormat="1" ht="17.25" x14ac:dyDescent="0.3">
      <c r="A18" s="266">
        <f>ข้อมูลรวม!D573</f>
        <v>13</v>
      </c>
      <c r="B18" s="83">
        <f>ข้อมูลรวม!E573</f>
        <v>18599</v>
      </c>
      <c r="C18" s="84" t="str">
        <f>ข้อมูลรวม!I573</f>
        <v>นายธีรภัทร     ขยันเกตกรณ์</v>
      </c>
      <c r="D18" s="85" t="str">
        <f>ข้อมูลรวม!J573</f>
        <v>Mr.Theeraphat  Khayankhetkorn</v>
      </c>
      <c r="E18" s="267" t="str">
        <f>ข้อมูลรวม!U573</f>
        <v>SP1</v>
      </c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64"/>
      <c r="S18" s="51">
        <f>ข้อมูลรวม!N573</f>
        <v>1</v>
      </c>
    </row>
    <row r="19" spans="1:19" s="50" customFormat="1" ht="17.25" customHeight="1" x14ac:dyDescent="0.3">
      <c r="A19" s="266">
        <f>ข้อมูลรวม!D574</f>
        <v>14</v>
      </c>
      <c r="B19" s="83">
        <f>ข้อมูลรวม!E574</f>
        <v>18603</v>
      </c>
      <c r="C19" s="84" t="str">
        <f>ข้อมูลรวม!I574</f>
        <v>นายปฐวี    พงษ์อนันต์</v>
      </c>
      <c r="D19" s="85" t="str">
        <f>ข้อมูลรวม!J574</f>
        <v>Mr.Patawee  Phong-anan</v>
      </c>
      <c r="E19" s="267" t="str">
        <f>ข้อมูลรวม!U574</f>
        <v>SP2</v>
      </c>
      <c r="F19" s="57"/>
      <c r="G19" s="57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64"/>
      <c r="S19" s="51">
        <f>ข้อมูลรวม!N574</f>
        <v>1</v>
      </c>
    </row>
    <row r="20" spans="1:19" s="50" customFormat="1" ht="17.25" x14ac:dyDescent="0.3">
      <c r="A20" s="266">
        <f>ข้อมูลรวม!D575</f>
        <v>15</v>
      </c>
      <c r="B20" s="83">
        <f>ข้อมูลรวม!E575</f>
        <v>18604</v>
      </c>
      <c r="C20" s="84" t="str">
        <f>ข้อมูลรวม!I575</f>
        <v>นายปธานิน    แสงพุ่ม</v>
      </c>
      <c r="D20" s="85" t="str">
        <f>ข้อมูลรวม!J575</f>
        <v>Mr.Pathanin  Saengphum</v>
      </c>
      <c r="E20" s="267" t="str">
        <f>ข้อมูลรวม!U575</f>
        <v>SP2</v>
      </c>
      <c r="F20" s="57"/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64"/>
      <c r="S20" s="51">
        <f>ข้อมูลรวม!N575</f>
        <v>1</v>
      </c>
    </row>
    <row r="21" spans="1:19" s="50" customFormat="1" ht="17.25" customHeight="1" x14ac:dyDescent="0.3">
      <c r="A21" s="266">
        <f>ข้อมูลรวม!D576</f>
        <v>16</v>
      </c>
      <c r="B21" s="83">
        <f>ข้อมูลรวม!E576</f>
        <v>18608</v>
      </c>
      <c r="C21" s="84" t="str">
        <f>ข้อมูลรวม!I576</f>
        <v>นายพีรพัฒน์     จันทร์อิ่ม</v>
      </c>
      <c r="D21" s="85" t="str">
        <f>ข้อมูลรวม!J576</f>
        <v>Mr.Pheeraphat  Jan-im</v>
      </c>
      <c r="E21" s="267" t="str">
        <f>ข้อมูลรวม!U576</f>
        <v>SP1</v>
      </c>
      <c r="F21" s="57"/>
      <c r="G21" s="57"/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64"/>
      <c r="S21" s="51">
        <f>ข้อมูลรวม!N576</f>
        <v>1</v>
      </c>
    </row>
    <row r="22" spans="1:19" s="50" customFormat="1" ht="17.25" customHeight="1" x14ac:dyDescent="0.3">
      <c r="A22" s="266">
        <f>ข้อมูลรวม!D577</f>
        <v>17</v>
      </c>
      <c r="B22" s="83">
        <f>ข้อมูลรวม!E577</f>
        <v>18615</v>
      </c>
      <c r="C22" s="84" t="str">
        <f>ข้อมูลรวม!I577</f>
        <v>นายวิรุณ     ขอสุข</v>
      </c>
      <c r="D22" s="85" t="str">
        <f>ข้อมูลรวม!J577</f>
        <v>Mr.Wirun  Khosuk</v>
      </c>
      <c r="E22" s="267" t="str">
        <f>ข้อมูลรวม!U577</f>
        <v>SP1</v>
      </c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64"/>
      <c r="S22" s="51">
        <f>ข้อมูลรวม!N577</f>
        <v>1</v>
      </c>
    </row>
    <row r="23" spans="1:19" s="50" customFormat="1" ht="17.25" customHeight="1" x14ac:dyDescent="0.3">
      <c r="A23" s="266">
        <f>ข้อมูลรวม!D578</f>
        <v>18</v>
      </c>
      <c r="B23" s="83">
        <f>ข้อมูลรวม!E578</f>
        <v>18620</v>
      </c>
      <c r="C23" s="84" t="str">
        <f>ข้อมูลรวม!I578</f>
        <v>นายอภิรักษ์     เฉยเกิด</v>
      </c>
      <c r="D23" s="85" t="str">
        <f>ข้อมูลรวม!J578</f>
        <v>Mr.Aphirak  Choei-kerd</v>
      </c>
      <c r="E23" s="267" t="str">
        <f>ข้อมูลรวม!U578</f>
        <v>SP1</v>
      </c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64"/>
      <c r="S23" s="51">
        <f>ข้อมูลรวม!N578</f>
        <v>1</v>
      </c>
    </row>
    <row r="24" spans="1:19" s="50" customFormat="1" ht="17.25" x14ac:dyDescent="0.3">
      <c r="A24" s="266">
        <f>ข้อมูลรวม!D579</f>
        <v>19</v>
      </c>
      <c r="B24" s="83">
        <f>ข้อมูลรวม!E579</f>
        <v>18651</v>
      </c>
      <c r="C24" s="84" t="str">
        <f>ข้อมูลรวม!I579</f>
        <v>นายพิรุณ   ธูปบูชา</v>
      </c>
      <c r="D24" s="85" t="str">
        <f>ข้อมูลรวม!J579</f>
        <v>Mr.Phirun  Thoopboocha</v>
      </c>
      <c r="E24" s="267" t="str">
        <f>ข้อมูลรวม!U579</f>
        <v>PAP1</v>
      </c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64"/>
      <c r="S24" s="51">
        <f>ข้อมูลรวม!N579</f>
        <v>1</v>
      </c>
    </row>
    <row r="25" spans="1:19" s="50" customFormat="1" ht="17.25" x14ac:dyDescent="0.3">
      <c r="A25" s="266">
        <f>ข้อมูลรวม!D580</f>
        <v>20</v>
      </c>
      <c r="B25" s="83">
        <f>ข้อมูลรวม!E580</f>
        <v>18913</v>
      </c>
      <c r="C25" s="84" t="str">
        <f>ข้อมูลรวม!I580</f>
        <v>นายพัชรพล    ชมชื่น</v>
      </c>
      <c r="D25" s="85" t="str">
        <f>ข้อมูลรวม!J580</f>
        <v>Mr.Phatcharaphon  Chomchuen</v>
      </c>
      <c r="E25" s="267" t="str">
        <f>ข้อมูลรวม!U580</f>
        <v>SP1</v>
      </c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64"/>
      <c r="S25" s="51">
        <f>ข้อมูลรวม!N580</f>
        <v>1</v>
      </c>
    </row>
    <row r="26" spans="1:19" s="50" customFormat="1" ht="17.25" customHeight="1" x14ac:dyDescent="0.3">
      <c r="A26" s="266">
        <f>ข้อมูลรวม!D581</f>
        <v>21</v>
      </c>
      <c r="B26" s="83">
        <f>ข้อมูลรวม!E581</f>
        <v>19237</v>
      </c>
      <c r="C26" s="84" t="str">
        <f>ข้อมูลรวม!I581</f>
        <v>นายกิตติศักดิ์     รวยทรัพย์</v>
      </c>
      <c r="D26" s="85" t="str">
        <f>ข้อมูลรวม!J581</f>
        <v>Mr.Kittisak  Ruai-sab</v>
      </c>
      <c r="E26" s="267" t="str">
        <f>ข้อมูลรวม!U581</f>
        <v>SP1</v>
      </c>
      <c r="F26" s="57"/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64"/>
      <c r="S26" s="51">
        <f>ข้อมูลรวม!N581</f>
        <v>1</v>
      </c>
    </row>
    <row r="27" spans="1:19" s="50" customFormat="1" ht="17.25" customHeight="1" x14ac:dyDescent="0.3">
      <c r="A27" s="266">
        <f>ข้อมูลรวม!D582</f>
        <v>22</v>
      </c>
      <c r="B27" s="83">
        <f>ข้อมูลรวม!E582</f>
        <v>19242</v>
      </c>
      <c r="C27" s="84" t="str">
        <f>ข้อมูลรวม!I582</f>
        <v>นายสิริโชค     รักกลิ่น</v>
      </c>
      <c r="D27" s="85" t="str">
        <f>ข้อมูลรวม!J582</f>
        <v>Mr.Sirichok  Rakklin</v>
      </c>
      <c r="E27" s="267" t="str">
        <f>ข้อมูลรวม!U582</f>
        <v>SP1</v>
      </c>
      <c r="F27" s="57"/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64"/>
      <c r="S27" s="51">
        <f>ข้อมูลรวม!N582</f>
        <v>1</v>
      </c>
    </row>
    <row r="28" spans="1:19" s="50" customFormat="1" ht="17.25" x14ac:dyDescent="0.3">
      <c r="A28" s="266">
        <f>ข้อมูลรวม!D583</f>
        <v>23</v>
      </c>
      <c r="B28" s="83">
        <f>ข้อมูลรวม!E583</f>
        <v>19244</v>
      </c>
      <c r="C28" s="84" t="str">
        <f>ข้อมูลรวม!I583</f>
        <v>นายคณิศร     ใจดีเฉย</v>
      </c>
      <c r="D28" s="85" t="str">
        <f>ข้อมูลรวม!J583</f>
        <v>Mr.Khanisorn  Jaideechoei</v>
      </c>
      <c r="E28" s="267" t="str">
        <f>ข้อมูลรวม!U583</f>
        <v>SP1</v>
      </c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64"/>
      <c r="S28" s="51">
        <f>ข้อมูลรวม!N583</f>
        <v>1</v>
      </c>
    </row>
    <row r="29" spans="1:19" s="50" customFormat="1" ht="17.25" x14ac:dyDescent="0.3">
      <c r="A29" s="266">
        <f>ข้อมูลรวม!D584</f>
        <v>24</v>
      </c>
      <c r="B29" s="83">
        <f>ข้อมูลรวม!E584</f>
        <v>19247</v>
      </c>
      <c r="C29" s="84" t="str">
        <f>ข้อมูลรวม!I584</f>
        <v>นายภมร     สิงห์โสม</v>
      </c>
      <c r="D29" s="85" t="str">
        <f>ข้อมูลรวม!J584</f>
        <v>Mr.Phamorn  Singsom</v>
      </c>
      <c r="E29" s="267" t="str">
        <f>ข้อมูลรวม!U584</f>
        <v>SP1</v>
      </c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64"/>
      <c r="S29" s="51">
        <f>ข้อมูลรวม!N584</f>
        <v>1</v>
      </c>
    </row>
    <row r="30" spans="1:19" s="50" customFormat="1" ht="17.25" customHeight="1" x14ac:dyDescent="0.3">
      <c r="A30" s="266">
        <f>ข้อมูลรวม!D585</f>
        <v>25</v>
      </c>
      <c r="B30" s="83">
        <f>ข้อมูลรวม!E585</f>
        <v>19248</v>
      </c>
      <c r="C30" s="84" t="str">
        <f>ข้อมูลรวม!I585</f>
        <v>นายรัฐภูมิ     ประเสริฐ</v>
      </c>
      <c r="D30" s="85" t="str">
        <f>ข้อมูลรวม!J585</f>
        <v>Mr.Ratthaphoom  Prasert</v>
      </c>
      <c r="E30" s="267" t="str">
        <f>ข้อมูลรวม!U585</f>
        <v>SP3</v>
      </c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64"/>
      <c r="S30" s="51">
        <f>ข้อมูลรวม!N585</f>
        <v>1</v>
      </c>
    </row>
    <row r="31" spans="1:19" s="50" customFormat="1" ht="17.25" x14ac:dyDescent="0.3">
      <c r="A31" s="266">
        <f>ข้อมูลรวม!D586</f>
        <v>26</v>
      </c>
      <c r="B31" s="83">
        <f>ข้อมูลรวม!E586</f>
        <v>19398</v>
      </c>
      <c r="C31" s="84" t="str">
        <f>ข้อมูลรวม!I586</f>
        <v>นายภัทราวุธ   คฤหปาน</v>
      </c>
      <c r="D31" s="85" t="str">
        <f>ข้อมูลรวม!J586</f>
        <v>Mr.Phattarawoot  Kharuehaparn</v>
      </c>
      <c r="E31" s="267" t="str">
        <f>ข้อมูลรวม!U586</f>
        <v>SP3</v>
      </c>
      <c r="F31" s="57"/>
      <c r="G31" s="57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64"/>
      <c r="S31" s="51">
        <f>ข้อมูลรวม!N586</f>
        <v>1</v>
      </c>
    </row>
    <row r="32" spans="1:19" s="50" customFormat="1" ht="17.25" x14ac:dyDescent="0.3">
      <c r="A32" s="266">
        <f>ข้อมูลรวม!D587</f>
        <v>27</v>
      </c>
      <c r="B32" s="83">
        <f>ข้อมูลรวม!E587</f>
        <v>19406</v>
      </c>
      <c r="C32" s="84" t="str">
        <f>ข้อมูลรวม!I587</f>
        <v>นายวงศ์วรัณ     ยาใจ</v>
      </c>
      <c r="D32" s="85" t="str">
        <f>ข้อมูลรวม!J587</f>
        <v>Mr.Wongwaran  Yajai</v>
      </c>
      <c r="E32" s="267" t="str">
        <f>ข้อมูลรวม!U587</f>
        <v>SP1</v>
      </c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64"/>
      <c r="S32" s="51">
        <f>ข้อมูลรวม!N587</f>
        <v>1</v>
      </c>
    </row>
    <row r="33" spans="1:19" s="50" customFormat="1" ht="17.25" x14ac:dyDescent="0.3">
      <c r="A33" s="266">
        <f>ข้อมูลรวม!D588</f>
        <v>28</v>
      </c>
      <c r="B33" s="83">
        <f>ข้อมูลรวม!E588</f>
        <v>19412</v>
      </c>
      <c r="C33" s="84" t="str">
        <f>ข้อมูลรวม!I588</f>
        <v>นายรชต    โปรยลาภ</v>
      </c>
      <c r="D33" s="85" t="str">
        <f>ข้อมูลรวม!J588</f>
        <v>Mr.Rachata  Proilarb</v>
      </c>
      <c r="E33" s="267" t="str">
        <f>ข้อมูลรวม!U588</f>
        <v>SP2</v>
      </c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64"/>
      <c r="S33" s="51">
        <f>ข้อมูลรวม!N588</f>
        <v>1</v>
      </c>
    </row>
    <row r="34" spans="1:19" s="50" customFormat="1" ht="17.25" x14ac:dyDescent="0.3">
      <c r="A34" s="266">
        <f>ข้อมูลรวม!D589</f>
        <v>29</v>
      </c>
      <c r="B34" s="83">
        <f>ข้อมูลรวม!E589</f>
        <v>19414</v>
      </c>
      <c r="C34" s="84" t="str">
        <f>ข้อมูลรวม!I589</f>
        <v>นายวรชัย     ทุมวงศ์</v>
      </c>
      <c r="D34" s="85" t="str">
        <f>ข้อมูลรวม!J589</f>
        <v>Mr.Worachai  Thumwong</v>
      </c>
      <c r="E34" s="267" t="str">
        <f>ข้อมูลรวม!U589</f>
        <v>SP1</v>
      </c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64"/>
      <c r="S34" s="51">
        <f>ข้อมูลรวม!N589</f>
        <v>1</v>
      </c>
    </row>
    <row r="35" spans="1:19" s="50" customFormat="1" ht="17.25" x14ac:dyDescent="0.3">
      <c r="A35" s="266">
        <f>ข้อมูลรวม!D590</f>
        <v>30</v>
      </c>
      <c r="B35" s="83">
        <f>ข้อมูลรวม!E590</f>
        <v>19418</v>
      </c>
      <c r="C35" s="84" t="str">
        <f>ข้อมูลรวม!I590</f>
        <v>นายประทุม    ม่อนในหมอก</v>
      </c>
      <c r="D35" s="85" t="str">
        <f>ข้อมูลรวม!J590</f>
        <v>Mr.Prathum  Monnaimork</v>
      </c>
      <c r="E35" s="267" t="str">
        <f>ข้อมูลรวม!U590</f>
        <v>SP1</v>
      </c>
      <c r="F35" s="57"/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64"/>
      <c r="S35" s="51">
        <f>ข้อมูลรวม!N590</f>
        <v>1</v>
      </c>
    </row>
    <row r="36" spans="1:19" s="50" customFormat="1" ht="17.25" x14ac:dyDescent="0.3">
      <c r="A36" s="266">
        <f>ข้อมูลรวม!D591</f>
        <v>31</v>
      </c>
      <c r="B36" s="83">
        <f>ข้อมูลรวม!E591</f>
        <v>19432</v>
      </c>
      <c r="C36" s="84" t="str">
        <f>ข้อมูลรวม!I591</f>
        <v>นายชานนท์    อินทรแรม</v>
      </c>
      <c r="D36" s="85" t="str">
        <f>ข้อมูลรวม!J591</f>
        <v>Mr.Chanon  In-ram</v>
      </c>
      <c r="E36" s="267" t="str">
        <f>ข้อมูลรวม!U591</f>
        <v>SP1</v>
      </c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64"/>
      <c r="S36" s="51">
        <f>ข้อมูลรวม!N591</f>
        <v>1</v>
      </c>
    </row>
    <row r="37" spans="1:19" s="50" customFormat="1" ht="17.25" x14ac:dyDescent="0.3">
      <c r="A37" s="266">
        <f>ข้อมูลรวม!D592</f>
        <v>32</v>
      </c>
      <c r="B37" s="83">
        <f>ข้อมูลรวม!E592</f>
        <v>19630</v>
      </c>
      <c r="C37" s="84" t="str">
        <f>ข้อมูลรวม!I592</f>
        <v>นายธรรมนูญ   จินดารัตน์</v>
      </c>
      <c r="D37" s="85" t="str">
        <f>ข้อมูลรวม!J592</f>
        <v>Mr.Thammanoon  Jindarat</v>
      </c>
      <c r="E37" s="267" t="str">
        <f>ข้อมูลรวม!U592</f>
        <v>PAP3</v>
      </c>
      <c r="F37" s="57"/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64"/>
      <c r="S37" s="51">
        <f>ข้อมูลรวม!N592</f>
        <v>1</v>
      </c>
    </row>
    <row r="38" spans="1:19" s="50" customFormat="1" ht="17.25" x14ac:dyDescent="0.3">
      <c r="A38" s="266">
        <f>ข้อมูลรวม!D593</f>
        <v>33</v>
      </c>
      <c r="B38" s="83">
        <f>ข้อมูลรวม!E593</f>
        <v>18522</v>
      </c>
      <c r="C38" s="84" t="str">
        <f>ข้อมูลรวม!I593</f>
        <v>นางสาวสรพรรณ   จันทร์สุวรรณ</v>
      </c>
      <c r="D38" s="85" t="str">
        <f>ข้อมูลรวม!J593</f>
        <v>Ms.Soraphan  Jansuwan</v>
      </c>
      <c r="E38" s="267" t="str">
        <f>ข้อมูลรวม!U593</f>
        <v>PAP2</v>
      </c>
      <c r="F38" s="57"/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64"/>
      <c r="S38" s="51">
        <f>ข้อมูลรวม!N593</f>
        <v>2</v>
      </c>
    </row>
    <row r="39" spans="1:19" s="50" customFormat="1" ht="17.25" x14ac:dyDescent="0.3">
      <c r="A39" s="266">
        <f>ข้อมูลรวม!D594</f>
        <v>34</v>
      </c>
      <c r="B39" s="83">
        <f>ข้อมูลรวม!E594</f>
        <v>18552</v>
      </c>
      <c r="C39" s="84" t="str">
        <f>ข้อมูลรวม!I594</f>
        <v>นางสาวธมนวรรณ   บรรดาศักดิ์</v>
      </c>
      <c r="D39" s="85" t="str">
        <f>ข้อมูลรวม!J594</f>
        <v>Ms.Thamonwan  Bandasak</v>
      </c>
      <c r="E39" s="267" t="str">
        <f>ข้อมูลรวม!U594</f>
        <v>PAP2</v>
      </c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64"/>
      <c r="S39" s="51">
        <f>ข้อมูลรวม!N594</f>
        <v>2</v>
      </c>
    </row>
    <row r="40" spans="1:19" s="50" customFormat="1" ht="17.25" x14ac:dyDescent="0.3">
      <c r="A40" s="266">
        <f>ข้อมูลรวม!D595</f>
        <v>35</v>
      </c>
      <c r="B40" s="83">
        <f>ข้อมูลรวม!E595</f>
        <v>18555</v>
      </c>
      <c r="C40" s="84" t="str">
        <f>ข้อมูลรวม!I595</f>
        <v>นางสาวนิตยา    กุนอก</v>
      </c>
      <c r="D40" s="85" t="str">
        <f>ข้อมูลรวม!J595</f>
        <v>Ms.Nittaya  Kunork</v>
      </c>
      <c r="E40" s="267" t="str">
        <f>ข้อมูลรวม!U595</f>
        <v>PAP3</v>
      </c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64"/>
      <c r="S40" s="51">
        <f>ข้อมูลรวม!N595</f>
        <v>2</v>
      </c>
    </row>
    <row r="41" spans="1:19" s="50" customFormat="1" ht="17.25" x14ac:dyDescent="0.3">
      <c r="A41" s="266">
        <f>ข้อมูลรวม!D596</f>
        <v>36</v>
      </c>
      <c r="B41" s="83">
        <f>ข้อมูลรวม!E596</f>
        <v>18558</v>
      </c>
      <c r="C41" s="84" t="str">
        <f>ข้อมูลรวม!I596</f>
        <v>นางสาวศิริกานดา   สุวรรณรัตน์</v>
      </c>
      <c r="D41" s="85" t="str">
        <f>ข้อมูลรวม!J596</f>
        <v>Ms.Sirikanda  Suwannarat</v>
      </c>
      <c r="E41" s="267" t="str">
        <f>ข้อมูลรวม!U596</f>
        <v>CP</v>
      </c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64"/>
      <c r="S41" s="51">
        <f>ข้อมูลรวม!N596</f>
        <v>2</v>
      </c>
    </row>
    <row r="42" spans="1:19" s="50" customFormat="1" ht="17.25" x14ac:dyDescent="0.3">
      <c r="A42" s="266">
        <f>ข้อมูลรวม!D597</f>
        <v>37</v>
      </c>
      <c r="B42" s="83">
        <f>ข้อมูลรวม!E597</f>
        <v>19631</v>
      </c>
      <c r="C42" s="84" t="str">
        <f>ข้อมูลรวม!I597</f>
        <v>นางสาวกรกมล   ศิริมานนท์</v>
      </c>
      <c r="D42" s="85" t="str">
        <f>ข้อมูลรวม!J597</f>
        <v>Ms.Kornkamon  Sirimanon</v>
      </c>
      <c r="E42" s="267" t="str">
        <f>ข้อมูลรวม!U597</f>
        <v>SP2</v>
      </c>
      <c r="F42" s="57"/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64"/>
      <c r="S42" s="51">
        <f>ข้อมูลรวม!N597</f>
        <v>2</v>
      </c>
    </row>
    <row r="43" spans="1:19" s="50" customFormat="1" ht="17.25" x14ac:dyDescent="0.3">
      <c r="A43" s="266">
        <f>ข้อมูลรวม!D598</f>
        <v>38</v>
      </c>
      <c r="B43" s="83">
        <f>ข้อมูลรวม!E598</f>
        <v>19632</v>
      </c>
      <c r="C43" s="84" t="str">
        <f>ข้อมูลรวม!I598</f>
        <v>นางสาวเสาวลักษณ์   หลำพงษ์</v>
      </c>
      <c r="D43" s="85" t="str">
        <f>ข้อมูลรวม!J598</f>
        <v>Ms.Saowalak  Lamphong</v>
      </c>
      <c r="E43" s="267" t="str">
        <f>ข้อมูลรวม!U598</f>
        <v>PAP2</v>
      </c>
      <c r="F43" s="57"/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64"/>
      <c r="S43" s="51">
        <f>ข้อมูลรวม!N598</f>
        <v>2</v>
      </c>
    </row>
    <row r="44" spans="1:19" ht="18.75" customHeight="1" x14ac:dyDescent="0.3">
      <c r="A44" s="266">
        <f>ข้อมูลรวม!D599</f>
        <v>39</v>
      </c>
      <c r="B44" s="83">
        <f>ข้อมูลรวม!E599</f>
        <v>19633</v>
      </c>
      <c r="C44" s="84" t="str">
        <f>ข้อมูลรวม!I599</f>
        <v>นางสาววัลลิภา   ชะโกทอง</v>
      </c>
      <c r="D44" s="85" t="str">
        <f>ข้อมูลรวม!J599</f>
        <v>Ms.Wanlipha  Chakothong</v>
      </c>
      <c r="E44" s="267" t="str">
        <f>ข้อมูลรวม!U599</f>
        <v>PAP2</v>
      </c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64"/>
      <c r="S44" s="51">
        <f>ข้อมูลรวม!N599</f>
        <v>2</v>
      </c>
    </row>
    <row r="45" spans="1:19" ht="18.75" customHeight="1" x14ac:dyDescent="0.3">
      <c r="A45" s="266">
        <f>ข้อมูลรวม!D600</f>
        <v>40</v>
      </c>
      <c r="B45" s="83">
        <f>ข้อมูลรวม!E600</f>
        <v>19634</v>
      </c>
      <c r="C45" s="84" t="str">
        <f>ข้อมูลรวม!I600</f>
        <v>นางสาวนฤมล   แมลงภู่</v>
      </c>
      <c r="D45" s="85" t="str">
        <f>ข้อมูลรวม!J600</f>
        <v>Ms.Naruemon  Malaengphoo</v>
      </c>
      <c r="E45" s="267" t="str">
        <f>ข้อมูลรวม!U600</f>
        <v>CP</v>
      </c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64"/>
      <c r="S45" s="51">
        <f>ข้อมูลรวม!N600</f>
        <v>2</v>
      </c>
    </row>
    <row r="46" spans="1:19" ht="18.75" customHeight="1" x14ac:dyDescent="0.3">
      <c r="A46" s="266">
        <f>ข้อมูลรวม!D601</f>
        <v>41</v>
      </c>
      <c r="B46" s="83">
        <f>ข้อมูลรวม!E601</f>
        <v>19635</v>
      </c>
      <c r="C46" s="84" t="str">
        <f>ข้อมูลรวม!I601</f>
        <v>นางสาวมธุระดา   อินคง</v>
      </c>
      <c r="D46" s="85" t="str">
        <f>ข้อมูลรวม!J601</f>
        <v>Ms.Mathurada  In-khong</v>
      </c>
      <c r="E46" s="267" t="str">
        <f>ข้อมูลรวม!U601</f>
        <v>CP</v>
      </c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64"/>
      <c r="S46" s="51">
        <f>ข้อมูลรวม!N601</f>
        <v>2</v>
      </c>
    </row>
    <row r="47" spans="1:19" ht="18.75" customHeight="1" x14ac:dyDescent="0.3">
      <c r="A47" s="266">
        <f>ข้อมูลรวม!D602</f>
        <v>42</v>
      </c>
      <c r="B47" s="83">
        <f>ข้อมูลรวม!E602</f>
        <v>19702</v>
      </c>
      <c r="C47" s="84" t="str">
        <f>ข้อมูลรวม!I602</f>
        <v>นางสาวสุดารัตน์  จันทะดวง</v>
      </c>
      <c r="D47" s="85" t="str">
        <f>ข้อมูลรวม!J602</f>
        <v>Ms.Sudarat  Janthaduang</v>
      </c>
      <c r="E47" s="267" t="str">
        <f>ข้อมูลรวม!U602</f>
        <v>PAP2</v>
      </c>
      <c r="F47" s="57"/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64"/>
      <c r="S47" s="51">
        <f>ข้อมูลรวม!N602</f>
        <v>2</v>
      </c>
    </row>
    <row r="48" spans="1:19" ht="18.75" customHeight="1" x14ac:dyDescent="0.3">
      <c r="A48" s="266">
        <f>ข้อมูลรวม!D603</f>
        <v>43</v>
      </c>
      <c r="B48" s="83">
        <f>ข้อมูลรวม!E603</f>
        <v>19709</v>
      </c>
      <c r="C48" s="84" t="str">
        <f>ข้อมูลรวม!I603</f>
        <v>นางสาวศรินทร์ธร  สดใส</v>
      </c>
      <c r="D48" s="85" t="str">
        <f>ข้อมูลรวม!J603</f>
        <v>Ms.Sarinthorn  Sodsai</v>
      </c>
      <c r="E48" s="267" t="str">
        <f>ข้อมูลรวม!U603</f>
        <v>PAP2</v>
      </c>
      <c r="F48" s="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64"/>
      <c r="S48" s="51">
        <f>ข้อมูลรวม!N603</f>
        <v>2</v>
      </c>
    </row>
    <row r="49" spans="1:19" ht="18.75" customHeight="1" x14ac:dyDescent="0.3">
      <c r="A49" s="266">
        <f>ข้อมูลรวม!D604</f>
        <v>44</v>
      </c>
      <c r="B49" s="83">
        <f>ข้อมูลรวม!E604</f>
        <v>19720</v>
      </c>
      <c r="C49" s="84" t="str">
        <f>ข้อมูลรวม!I604</f>
        <v>นางสาวนงค์วดี  อินทร์เดช</v>
      </c>
      <c r="D49" s="85" t="str">
        <f>ข้อมูลรวม!J604</f>
        <v>Ms.Nongwadee  In-det</v>
      </c>
      <c r="E49" s="267" t="str">
        <f>ข้อมูลรวม!U604</f>
        <v>PAP3</v>
      </c>
      <c r="F49" s="57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64"/>
      <c r="S49" s="51">
        <f>ข้อมูลรวม!N604</f>
        <v>2</v>
      </c>
    </row>
    <row r="50" spans="1:19" ht="18.75" customHeight="1" x14ac:dyDescent="0.3">
      <c r="A50" s="266">
        <f>ข้อมูลรวม!D605</f>
        <v>45</v>
      </c>
      <c r="B50" s="83">
        <f>ข้อมูลรวม!E605</f>
        <v>19721</v>
      </c>
      <c r="C50" s="84" t="str">
        <f>ข้อมูลรวม!I605</f>
        <v>นางสาวมนัสนันท์  สัมฤทธิ์ตระกูล</v>
      </c>
      <c r="D50" s="85" t="str">
        <f>ข้อมูลรวม!J605</f>
        <v>Ms.Manatsanan  Samrittrakoon</v>
      </c>
      <c r="E50" s="267" t="str">
        <f>ข้อมูลรวม!U605</f>
        <v>PAP2</v>
      </c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64"/>
      <c r="S50" s="51">
        <f>ข้อมูลรวม!N605</f>
        <v>2</v>
      </c>
    </row>
    <row r="51" spans="1:19" ht="18.75" customHeight="1" x14ac:dyDescent="0.3">
      <c r="A51" s="266">
        <f>ข้อมูลรวม!D606</f>
        <v>46</v>
      </c>
      <c r="B51" s="83">
        <f>ข้อมูลรวม!E606</f>
        <v>19722</v>
      </c>
      <c r="C51" s="84" t="str">
        <f>ข้อมูลรวม!I606</f>
        <v>นางสาวนีรัมพร  อ่อนคำ</v>
      </c>
      <c r="D51" s="85" t="str">
        <f>ข้อมูลรวม!J606</f>
        <v>Ms.Neeramphorn  On-kham</v>
      </c>
      <c r="E51" s="267" t="str">
        <f>ข้อมูลรวม!U606</f>
        <v>SP2</v>
      </c>
      <c r="F51" s="57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64"/>
      <c r="S51" s="51">
        <f>ข้อมูลรวม!N606</f>
        <v>2</v>
      </c>
    </row>
    <row r="52" spans="1:19" ht="18.75" customHeight="1" thickBot="1" x14ac:dyDescent="0.35">
      <c r="A52" s="87">
        <f>ข้อมูลรวม!D607</f>
        <v>47</v>
      </c>
      <c r="B52" s="88">
        <f>ข้อมูลรวม!E607</f>
        <v>19726</v>
      </c>
      <c r="C52" s="89" t="str">
        <f>ข้อมูลรวม!I607</f>
        <v>นางสาวธัญวรัตน์  โสติถิรกุล</v>
      </c>
      <c r="D52" s="90" t="str">
        <f>ข้อมูลรวม!J607</f>
        <v>Ms.Thanyawarat  Sotthirakul</v>
      </c>
      <c r="E52" s="98" t="str">
        <f>ข้อมูลรวม!U607</f>
        <v>PAP1</v>
      </c>
      <c r="F52" s="91"/>
      <c r="G52" s="91"/>
      <c r="H52" s="91"/>
      <c r="I52" s="91"/>
      <c r="J52" s="91"/>
      <c r="K52" s="91"/>
      <c r="L52" s="91"/>
      <c r="M52" s="91"/>
      <c r="N52" s="91"/>
      <c r="O52" s="91"/>
      <c r="P52" s="91"/>
      <c r="Q52" s="91"/>
      <c r="R52" s="92"/>
      <c r="S52" s="51">
        <f>ข้อมูลรวม!N607</f>
        <v>2</v>
      </c>
    </row>
    <row r="53" spans="1:19" ht="18.75" customHeight="1" x14ac:dyDescent="0.3">
      <c r="B53" s="294" t="s">
        <v>5228</v>
      </c>
      <c r="C53" s="292" t="s">
        <v>6500</v>
      </c>
      <c r="D53" s="293"/>
      <c r="E53" s="295" t="s">
        <v>5240</v>
      </c>
      <c r="G53" s="292" t="s">
        <v>6498</v>
      </c>
      <c r="H53" s="293"/>
      <c r="I53" s="293"/>
      <c r="J53" s="293"/>
      <c r="K53" s="293"/>
      <c r="L53" s="293"/>
      <c r="M53" s="293"/>
      <c r="N53" s="293"/>
      <c r="O53" s="293"/>
      <c r="P53" s="293"/>
    </row>
    <row r="54" spans="1:19" ht="18.75" customHeight="1" x14ac:dyDescent="0.3">
      <c r="B54" s="294" t="s">
        <v>5237</v>
      </c>
      <c r="C54" s="292" t="s">
        <v>6407</v>
      </c>
      <c r="D54" s="293"/>
      <c r="E54" s="295" t="s">
        <v>5241</v>
      </c>
      <c r="G54" s="292" t="s">
        <v>4521</v>
      </c>
      <c r="H54" s="293"/>
      <c r="I54" s="293"/>
      <c r="J54" s="293"/>
      <c r="K54" s="293"/>
      <c r="L54" s="293"/>
      <c r="M54" s="293"/>
      <c r="N54" s="293"/>
      <c r="O54" s="293"/>
      <c r="P54" s="293"/>
    </row>
    <row r="55" spans="1:19" ht="18.75" customHeight="1" x14ac:dyDescent="0.3">
      <c r="B55" s="294" t="s">
        <v>5239</v>
      </c>
      <c r="C55" s="292" t="s">
        <v>6412</v>
      </c>
      <c r="D55" s="293"/>
      <c r="E55" s="295" t="s">
        <v>5242</v>
      </c>
      <c r="G55" s="292" t="s">
        <v>6502</v>
      </c>
      <c r="H55" s="293"/>
      <c r="I55" s="293"/>
      <c r="J55" s="293"/>
      <c r="K55" s="293"/>
      <c r="L55" s="293"/>
      <c r="M55" s="293"/>
      <c r="N55" s="293"/>
      <c r="O55" s="293"/>
      <c r="P55" s="293"/>
    </row>
    <row r="56" spans="1:19" ht="18.75" customHeight="1" x14ac:dyDescent="0.3">
      <c r="B56" s="294" t="s">
        <v>5238</v>
      </c>
      <c r="C56" s="292" t="s">
        <v>6410</v>
      </c>
      <c r="D56" s="293"/>
      <c r="E56" s="293"/>
      <c r="F56" s="293"/>
      <c r="G56" s="293"/>
      <c r="H56" s="293"/>
      <c r="I56" s="293"/>
      <c r="J56" s="293"/>
      <c r="K56" s="293"/>
      <c r="L56" s="293"/>
      <c r="M56" s="293"/>
      <c r="N56" s="293"/>
      <c r="O56" s="293"/>
      <c r="P56" s="293"/>
    </row>
  </sheetData>
  <mergeCells count="9">
    <mergeCell ref="A1:R1"/>
    <mergeCell ref="A2:R2"/>
    <mergeCell ref="A3:R3"/>
    <mergeCell ref="A4:A5"/>
    <mergeCell ref="B4:B5"/>
    <mergeCell ref="C4:C5"/>
    <mergeCell ref="D4:D5"/>
    <mergeCell ref="E4:E5"/>
    <mergeCell ref="F4:R4"/>
  </mergeCells>
  <pageMargins left="0.4" right="0.23622047244094491" top="0" bottom="0" header="0" footer="0"/>
  <pageSetup paperSize="9" scale="83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  <pageSetUpPr fitToPage="1"/>
  </sheetPr>
  <dimension ref="A1:S54"/>
  <sheetViews>
    <sheetView topLeftCell="A32" zoomScaleNormal="100" workbookViewId="0">
      <selection activeCell="A33" activeCellId="1" sqref="A46:R46 A33:R34"/>
    </sheetView>
  </sheetViews>
  <sheetFormatPr defaultColWidth="0" defaultRowHeight="18.75" customHeight="1" x14ac:dyDescent="0.3"/>
  <cols>
    <col min="1" max="1" width="2.75" style="40" bestFit="1" customWidth="1"/>
    <col min="2" max="2" width="9" style="40" customWidth="1"/>
    <col min="3" max="4" width="21.25" style="40" customWidth="1"/>
    <col min="5" max="5" width="3.625" style="96" bestFit="1" customWidth="1"/>
    <col min="6" max="14" width="3.125" style="40" customWidth="1"/>
    <col min="15" max="15" width="3.125" style="40" hidden="1" customWidth="1"/>
    <col min="16" max="18" width="3.125" style="40" customWidth="1"/>
    <col min="19" max="19" width="1.875" style="40" bestFit="1" customWidth="1"/>
    <col min="20" max="16384" width="0" style="40" hidden="1"/>
  </cols>
  <sheetData>
    <row r="1" spans="1:19" ht="18.75" customHeight="1" x14ac:dyDescent="0.3">
      <c r="A1" s="339" t="s">
        <v>351</v>
      </c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53"/>
    </row>
    <row r="2" spans="1:19" ht="16.5" customHeight="1" x14ac:dyDescent="0.3">
      <c r="A2" s="339" t="s">
        <v>5282</v>
      </c>
      <c r="B2" s="339"/>
      <c r="C2" s="339"/>
      <c r="D2" s="339"/>
      <c r="E2" s="339"/>
      <c r="F2" s="339"/>
      <c r="G2" s="339"/>
      <c r="H2" s="339"/>
      <c r="I2" s="339"/>
      <c r="J2" s="339"/>
      <c r="K2" s="339"/>
      <c r="L2" s="339"/>
      <c r="M2" s="339"/>
      <c r="N2" s="339"/>
      <c r="O2" s="339"/>
      <c r="P2" s="339"/>
      <c r="Q2" s="339"/>
      <c r="R2" s="339"/>
      <c r="S2" s="53"/>
    </row>
    <row r="3" spans="1:19" ht="19.5" thickBot="1" x14ac:dyDescent="0.35">
      <c r="A3" s="350" t="s">
        <v>5819</v>
      </c>
      <c r="B3" s="350"/>
      <c r="C3" s="350"/>
      <c r="D3" s="350"/>
      <c r="E3" s="350"/>
      <c r="F3" s="350"/>
      <c r="G3" s="350"/>
      <c r="H3" s="350"/>
      <c r="I3" s="350"/>
      <c r="J3" s="350"/>
      <c r="K3" s="350"/>
      <c r="L3" s="350"/>
      <c r="M3" s="350"/>
      <c r="N3" s="350"/>
      <c r="O3" s="350"/>
      <c r="P3" s="350"/>
      <c r="Q3" s="350"/>
      <c r="R3" s="350"/>
      <c r="S3" s="53"/>
    </row>
    <row r="4" spans="1:19" s="41" customFormat="1" ht="17.25" customHeight="1" x14ac:dyDescent="0.25">
      <c r="A4" s="342" t="s">
        <v>352</v>
      </c>
      <c r="B4" s="344" t="s">
        <v>353</v>
      </c>
      <c r="C4" s="346" t="s">
        <v>341</v>
      </c>
      <c r="D4" s="346" t="s">
        <v>354</v>
      </c>
      <c r="E4" s="337" t="s">
        <v>5224</v>
      </c>
      <c r="F4" s="348"/>
      <c r="G4" s="348"/>
      <c r="H4" s="348"/>
      <c r="I4" s="348"/>
      <c r="J4" s="348"/>
      <c r="K4" s="348"/>
      <c r="L4" s="348"/>
      <c r="M4" s="348"/>
      <c r="N4" s="348"/>
      <c r="O4" s="348"/>
      <c r="P4" s="348"/>
      <c r="Q4" s="348"/>
      <c r="R4" s="349"/>
      <c r="S4" s="43"/>
    </row>
    <row r="5" spans="1:19" s="41" customFormat="1" ht="17.25" customHeight="1" x14ac:dyDescent="0.25">
      <c r="A5" s="343"/>
      <c r="B5" s="345"/>
      <c r="C5" s="347"/>
      <c r="D5" s="347"/>
      <c r="E5" s="338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62"/>
      <c r="S5" s="43"/>
    </row>
    <row r="6" spans="1:19" s="50" customFormat="1" ht="17.25" customHeight="1" x14ac:dyDescent="0.3">
      <c r="A6" s="260">
        <f>ข้อมูลรวม!D608</f>
        <v>1</v>
      </c>
      <c r="B6" s="261">
        <f>ข้อมูลรวม!E608</f>
        <v>18315</v>
      </c>
      <c r="C6" s="262" t="str">
        <f>ข้อมูลรวม!I608</f>
        <v>นายพงษ์พิพัฒน์  แจ่มจำรัส</v>
      </c>
      <c r="D6" s="263" t="str">
        <f>ข้อมูลรวม!J608</f>
        <v>Mr.Phongphiphat  Jaemjamrat</v>
      </c>
      <c r="E6" s="274" t="str">
        <f>ข้อมูลรวม!U608</f>
        <v>CP</v>
      </c>
      <c r="F6" s="274"/>
      <c r="G6" s="274"/>
      <c r="H6" s="274"/>
      <c r="I6" s="274"/>
      <c r="J6" s="274"/>
      <c r="K6" s="274"/>
      <c r="L6" s="274"/>
      <c r="M6" s="274"/>
      <c r="N6" s="274"/>
      <c r="O6" s="274"/>
      <c r="P6" s="274"/>
      <c r="Q6" s="274"/>
      <c r="R6" s="275"/>
      <c r="S6" s="51">
        <f>ข้อมูลรวม!N608</f>
        <v>1</v>
      </c>
    </row>
    <row r="7" spans="1:19" s="50" customFormat="1" ht="17.25" x14ac:dyDescent="0.3">
      <c r="A7" s="260">
        <f>ข้อมูลรวม!D609</f>
        <v>2</v>
      </c>
      <c r="B7" s="261">
        <f>ข้อมูลรวม!E609</f>
        <v>18566</v>
      </c>
      <c r="C7" s="262" t="str">
        <f>ข้อมูลรวม!I609</f>
        <v>นายเกียรติศักดิ์    บุดดี</v>
      </c>
      <c r="D7" s="263" t="str">
        <f>ข้อมูลรวม!J609</f>
        <v>Mr.Kerttisak  Buddee</v>
      </c>
      <c r="E7" s="274" t="str">
        <f>ข้อมูลรวม!U609</f>
        <v>SP1</v>
      </c>
      <c r="F7" s="274"/>
      <c r="G7" s="274"/>
      <c r="H7" s="274"/>
      <c r="I7" s="274"/>
      <c r="J7" s="274"/>
      <c r="K7" s="274"/>
      <c r="L7" s="274"/>
      <c r="M7" s="274"/>
      <c r="N7" s="274"/>
      <c r="O7" s="274"/>
      <c r="P7" s="274"/>
      <c r="Q7" s="274"/>
      <c r="R7" s="275"/>
      <c r="S7" s="51">
        <f>ข้อมูลรวม!N609</f>
        <v>1</v>
      </c>
    </row>
    <row r="8" spans="1:19" s="50" customFormat="1" ht="17.25" x14ac:dyDescent="0.3">
      <c r="A8" s="260">
        <f>ข้อมูลรวม!D610</f>
        <v>3</v>
      </c>
      <c r="B8" s="261">
        <f>ข้อมูลรวม!E610</f>
        <v>18588</v>
      </c>
      <c r="C8" s="262" t="str">
        <f>ข้อมูลรวม!I610</f>
        <v>นายวรัญญู  วงค์อุปี</v>
      </c>
      <c r="D8" s="263" t="str">
        <f>ข้อมูลรวม!J610</f>
        <v>Mr.Waranyoo  Wong-u-pee</v>
      </c>
      <c r="E8" s="274" t="str">
        <f>ข้อมูลรวม!U610</f>
        <v>SP2</v>
      </c>
      <c r="F8" s="274"/>
      <c r="G8" s="274"/>
      <c r="H8" s="274"/>
      <c r="I8" s="274"/>
      <c r="J8" s="274"/>
      <c r="K8" s="274"/>
      <c r="L8" s="274"/>
      <c r="M8" s="274"/>
      <c r="N8" s="274"/>
      <c r="O8" s="274"/>
      <c r="P8" s="274"/>
      <c r="Q8" s="274"/>
      <c r="R8" s="275"/>
      <c r="S8" s="51">
        <f>ข้อมูลรวม!N610</f>
        <v>1</v>
      </c>
    </row>
    <row r="9" spans="1:19" s="50" customFormat="1" ht="17.25" x14ac:dyDescent="0.3">
      <c r="A9" s="260">
        <f>ข้อมูลรวม!D611</f>
        <v>4</v>
      </c>
      <c r="B9" s="261">
        <f>ข้อมูลรวม!E611</f>
        <v>18917</v>
      </c>
      <c r="C9" s="262" t="str">
        <f>ข้อมูลรวม!I611</f>
        <v>นายรพีภัทร    กาญจนฐิติภา</v>
      </c>
      <c r="D9" s="263" t="str">
        <f>ข้อมูลรวม!J611</f>
        <v>Mr.Rapheephat  Karnjanathitipha</v>
      </c>
      <c r="E9" s="274" t="str">
        <f>ข้อมูลรวม!U611</f>
        <v>SP1</v>
      </c>
      <c r="F9" s="274"/>
      <c r="G9" s="274"/>
      <c r="H9" s="274"/>
      <c r="I9" s="274"/>
      <c r="J9" s="274"/>
      <c r="K9" s="274"/>
      <c r="L9" s="274"/>
      <c r="M9" s="274"/>
      <c r="N9" s="274"/>
      <c r="O9" s="274"/>
      <c r="P9" s="274"/>
      <c r="Q9" s="274"/>
      <c r="R9" s="275"/>
      <c r="S9" s="51">
        <f>ข้อมูลรวม!N611</f>
        <v>1</v>
      </c>
    </row>
    <row r="10" spans="1:19" s="50" customFormat="1" ht="17.25" x14ac:dyDescent="0.3">
      <c r="A10" s="260">
        <f>ข้อมูลรวม!D612</f>
        <v>5</v>
      </c>
      <c r="B10" s="261">
        <f>ข้อมูลรวม!E612</f>
        <v>18922</v>
      </c>
      <c r="C10" s="262" t="str">
        <f>ข้อมูลรวม!I612</f>
        <v>นายนัฐวุฒิ    จันทะนิตย์</v>
      </c>
      <c r="D10" s="263" t="str">
        <f>ข้อมูลรวม!J612</f>
        <v>Mr.Natthawut  Janthanit</v>
      </c>
      <c r="E10" s="274" t="str">
        <f>ข้อมูลรวม!U612</f>
        <v>SP1</v>
      </c>
      <c r="F10" s="274"/>
      <c r="G10" s="274"/>
      <c r="H10" s="274"/>
      <c r="I10" s="274"/>
      <c r="J10" s="274"/>
      <c r="K10" s="274"/>
      <c r="L10" s="274"/>
      <c r="M10" s="274"/>
      <c r="N10" s="274"/>
      <c r="O10" s="274"/>
      <c r="P10" s="274"/>
      <c r="Q10" s="274"/>
      <c r="R10" s="275"/>
      <c r="S10" s="51">
        <f>ข้อมูลรวม!N612</f>
        <v>1</v>
      </c>
    </row>
    <row r="11" spans="1:19" s="50" customFormat="1" ht="17.25" x14ac:dyDescent="0.3">
      <c r="A11" s="260">
        <f>ข้อมูลรวม!D613</f>
        <v>6</v>
      </c>
      <c r="B11" s="261">
        <f>ข้อมูลรวม!E613</f>
        <v>19035</v>
      </c>
      <c r="C11" s="262" t="str">
        <f>ข้อมูลรวม!I613</f>
        <v>นายจิรพัส    สาลี</v>
      </c>
      <c r="D11" s="263" t="str">
        <f>ข้อมูลรวม!J613</f>
        <v>Mr.Jirapat  Salee</v>
      </c>
      <c r="E11" s="274" t="str">
        <f>ข้อมูลรวม!U613</f>
        <v>SP1</v>
      </c>
      <c r="F11" s="274"/>
      <c r="G11" s="274"/>
      <c r="H11" s="274"/>
      <c r="I11" s="274"/>
      <c r="J11" s="274"/>
      <c r="K11" s="274"/>
      <c r="L11" s="274"/>
      <c r="M11" s="274"/>
      <c r="N11" s="274"/>
      <c r="O11" s="274"/>
      <c r="P11" s="274"/>
      <c r="Q11" s="274"/>
      <c r="R11" s="275"/>
      <c r="S11" s="51">
        <f>ข้อมูลรวม!N613</f>
        <v>1</v>
      </c>
    </row>
    <row r="12" spans="1:19" s="50" customFormat="1" ht="17.25" x14ac:dyDescent="0.3">
      <c r="A12" s="260">
        <f>ข้อมูลรวม!D614</f>
        <v>7</v>
      </c>
      <c r="B12" s="261">
        <f>ข้อมูลรวม!E614</f>
        <v>19240</v>
      </c>
      <c r="C12" s="262" t="str">
        <f>ข้อมูลรวม!I614</f>
        <v>นายธีรภัทร    ถานะ</v>
      </c>
      <c r="D12" s="263" t="str">
        <f>ข้อมูลรวม!J614</f>
        <v>Mr.Theeraphat  Thana</v>
      </c>
      <c r="E12" s="274" t="str">
        <f>ข้อมูลรวม!U614</f>
        <v>SP1</v>
      </c>
      <c r="F12" s="274"/>
      <c r="G12" s="274"/>
      <c r="H12" s="274"/>
      <c r="I12" s="274"/>
      <c r="J12" s="274"/>
      <c r="K12" s="274"/>
      <c r="L12" s="274"/>
      <c r="M12" s="274"/>
      <c r="N12" s="274"/>
      <c r="O12" s="274"/>
      <c r="P12" s="274"/>
      <c r="Q12" s="274"/>
      <c r="R12" s="275"/>
      <c r="S12" s="51">
        <f>ข้อมูลรวม!N614</f>
        <v>1</v>
      </c>
    </row>
    <row r="13" spans="1:19" s="50" customFormat="1" ht="17.25" x14ac:dyDescent="0.3">
      <c r="A13" s="260">
        <f>ข้อมูลรวม!D615</f>
        <v>8</v>
      </c>
      <c r="B13" s="261">
        <f>ข้อมูลรวม!E615</f>
        <v>19251</v>
      </c>
      <c r="C13" s="262" t="str">
        <f>ข้อมูลรวม!I615</f>
        <v>นายธนกฤติ    จารัมย์</v>
      </c>
      <c r="D13" s="263" t="str">
        <f>ข้อมูลรวม!J615</f>
        <v>Mr.Thanakrit  Jarum</v>
      </c>
      <c r="E13" s="274" t="str">
        <f>ข้อมูลรวม!U615</f>
        <v>SP2</v>
      </c>
      <c r="F13" s="274"/>
      <c r="G13" s="274"/>
      <c r="H13" s="274"/>
      <c r="I13" s="274"/>
      <c r="J13" s="274"/>
      <c r="K13" s="274"/>
      <c r="L13" s="274"/>
      <c r="M13" s="274"/>
      <c r="N13" s="274"/>
      <c r="O13" s="274"/>
      <c r="P13" s="274"/>
      <c r="Q13" s="274"/>
      <c r="R13" s="275"/>
      <c r="S13" s="51">
        <f>ข้อมูลรวม!N615</f>
        <v>1</v>
      </c>
    </row>
    <row r="14" spans="1:19" s="50" customFormat="1" ht="17.25" x14ac:dyDescent="0.3">
      <c r="A14" s="260">
        <f>ข้อมูลรวม!D616</f>
        <v>9</v>
      </c>
      <c r="B14" s="261">
        <f>ข้อมูลรวม!E616</f>
        <v>19254</v>
      </c>
      <c r="C14" s="262" t="str">
        <f>ข้อมูลรวม!I616</f>
        <v>นายรัชชานนท์    กรโสภา</v>
      </c>
      <c r="D14" s="263" t="str">
        <f>ข้อมูลรวม!J616</f>
        <v>Mr.Ratchanon  Kornsopha</v>
      </c>
      <c r="E14" s="274" t="str">
        <f>ข้อมูลรวม!U616</f>
        <v>SP2</v>
      </c>
      <c r="F14" s="274"/>
      <c r="G14" s="274"/>
      <c r="H14" s="274"/>
      <c r="I14" s="274"/>
      <c r="J14" s="274"/>
      <c r="K14" s="274"/>
      <c r="L14" s="274"/>
      <c r="M14" s="274"/>
      <c r="N14" s="274"/>
      <c r="O14" s="274"/>
      <c r="P14" s="274"/>
      <c r="Q14" s="274"/>
      <c r="R14" s="275"/>
      <c r="S14" s="51">
        <f>ข้อมูลรวม!N616</f>
        <v>1</v>
      </c>
    </row>
    <row r="15" spans="1:19" s="50" customFormat="1" ht="17.25" x14ac:dyDescent="0.3">
      <c r="A15" s="260">
        <f>ข้อมูลรวม!D617</f>
        <v>10</v>
      </c>
      <c r="B15" s="261">
        <f>ข้อมูลรวม!E617</f>
        <v>19431</v>
      </c>
      <c r="C15" s="262" t="str">
        <f>ข้อมูลรวม!I617</f>
        <v>นายณภัทร    ทองพิมพ์</v>
      </c>
      <c r="D15" s="263" t="str">
        <f>ข้อมูลรวม!J617</f>
        <v>Mr.Naphat  Thongphim</v>
      </c>
      <c r="E15" s="274" t="str">
        <f>ข้อมูลรวม!U617</f>
        <v>SP2</v>
      </c>
      <c r="F15" s="274"/>
      <c r="G15" s="274"/>
      <c r="H15" s="274"/>
      <c r="I15" s="274"/>
      <c r="J15" s="274"/>
      <c r="K15" s="274"/>
      <c r="L15" s="274"/>
      <c r="M15" s="274"/>
      <c r="N15" s="274"/>
      <c r="O15" s="274"/>
      <c r="P15" s="274"/>
      <c r="Q15" s="274"/>
      <c r="R15" s="275"/>
      <c r="S15" s="51">
        <f>ข้อมูลรวม!N617</f>
        <v>1</v>
      </c>
    </row>
    <row r="16" spans="1:19" s="50" customFormat="1" ht="17.25" x14ac:dyDescent="0.3">
      <c r="A16" s="260">
        <f>ข้อมูลรวม!D618</f>
        <v>11</v>
      </c>
      <c r="B16" s="261">
        <f>ข้อมูลรวม!E618</f>
        <v>19607</v>
      </c>
      <c r="C16" s="262" t="str">
        <f>ข้อมูลรวม!I618</f>
        <v>นายณัฐวุฒิ  วระบุญญา</v>
      </c>
      <c r="D16" s="263" t="str">
        <f>ข้อมูลรวม!J618</f>
        <v>Mr.Natthawut  Worabunya</v>
      </c>
      <c r="E16" s="274" t="str">
        <f>ข้อมูลรวม!U618</f>
        <v>SP3</v>
      </c>
      <c r="F16" s="274"/>
      <c r="G16" s="274"/>
      <c r="H16" s="274"/>
      <c r="I16" s="274"/>
      <c r="J16" s="274"/>
      <c r="K16" s="274"/>
      <c r="L16" s="274"/>
      <c r="M16" s="274"/>
      <c r="N16" s="274"/>
      <c r="O16" s="274"/>
      <c r="P16" s="274"/>
      <c r="Q16" s="274"/>
      <c r="R16" s="275"/>
      <c r="S16" s="51">
        <f>ข้อมูลรวม!N618</f>
        <v>1</v>
      </c>
    </row>
    <row r="17" spans="1:19" s="50" customFormat="1" ht="17.25" x14ac:dyDescent="0.3">
      <c r="A17" s="260">
        <f>ข้อมูลรวม!D619</f>
        <v>12</v>
      </c>
      <c r="B17" s="261">
        <f>ข้อมูลรวม!E619</f>
        <v>19636</v>
      </c>
      <c r="C17" s="262" t="str">
        <f>ข้อมูลรวม!I619</f>
        <v>นายจักรกฤษฎิ์    เอี่ยมบัว</v>
      </c>
      <c r="D17" s="263" t="str">
        <f>ข้อมูลรวม!J619</f>
        <v>Mr.Jakkrit  Iam-bua</v>
      </c>
      <c r="E17" s="274" t="str">
        <f>ข้อมูลรวม!U619</f>
        <v>SP2</v>
      </c>
      <c r="F17" s="274"/>
      <c r="G17" s="274"/>
      <c r="H17" s="274"/>
      <c r="I17" s="274"/>
      <c r="J17" s="274"/>
      <c r="K17" s="274"/>
      <c r="L17" s="274"/>
      <c r="M17" s="274"/>
      <c r="N17" s="274"/>
      <c r="O17" s="274"/>
      <c r="P17" s="274"/>
      <c r="Q17" s="274"/>
      <c r="R17" s="275"/>
      <c r="S17" s="51">
        <f>ข้อมูลรวม!N619</f>
        <v>1</v>
      </c>
    </row>
    <row r="18" spans="1:19" s="50" customFormat="1" ht="17.25" x14ac:dyDescent="0.3">
      <c r="A18" s="260">
        <f>ข้อมูลรวม!D620</f>
        <v>13</v>
      </c>
      <c r="B18" s="261">
        <f>ข้อมูลรวม!E620</f>
        <v>19637</v>
      </c>
      <c r="C18" s="262" t="str">
        <f>ข้อมูลรวม!I620</f>
        <v>นายทิวพันธุ์    ทองคุ้ย</v>
      </c>
      <c r="D18" s="263" t="str">
        <f>ข้อมูลรวม!J620</f>
        <v>Mr.Thiwaphan  Thongkui</v>
      </c>
      <c r="E18" s="274" t="str">
        <f>ข้อมูลรวม!U620</f>
        <v>SP1</v>
      </c>
      <c r="F18" s="274"/>
      <c r="G18" s="274"/>
      <c r="H18" s="274"/>
      <c r="I18" s="274"/>
      <c r="J18" s="274"/>
      <c r="K18" s="274"/>
      <c r="L18" s="274"/>
      <c r="M18" s="274"/>
      <c r="N18" s="274"/>
      <c r="O18" s="274"/>
      <c r="P18" s="274"/>
      <c r="Q18" s="274"/>
      <c r="R18" s="275"/>
      <c r="S18" s="51">
        <f>ข้อมูลรวม!N620</f>
        <v>1</v>
      </c>
    </row>
    <row r="19" spans="1:19" s="50" customFormat="1" ht="17.25" x14ac:dyDescent="0.3">
      <c r="A19" s="260">
        <f>ข้อมูลรวม!D621</f>
        <v>14</v>
      </c>
      <c r="B19" s="261">
        <f>ข้อมูลรวม!E621</f>
        <v>19638</v>
      </c>
      <c r="C19" s="262" t="str">
        <f>ข้อมูลรวม!I621</f>
        <v>นายสหรัฐ    ชำนาญรักษา</v>
      </c>
      <c r="D19" s="263" t="str">
        <f>ข้อมูลรวม!J621</f>
        <v>Mr.Saharat  Chamnanraksa</v>
      </c>
      <c r="E19" s="274" t="str">
        <f>ข้อมูลรวม!U621</f>
        <v>SP2</v>
      </c>
      <c r="F19" s="274"/>
      <c r="G19" s="274"/>
      <c r="H19" s="274"/>
      <c r="I19" s="274"/>
      <c r="J19" s="274"/>
      <c r="K19" s="274"/>
      <c r="L19" s="274"/>
      <c r="M19" s="274"/>
      <c r="N19" s="274"/>
      <c r="O19" s="274"/>
      <c r="P19" s="274"/>
      <c r="Q19" s="274"/>
      <c r="R19" s="275"/>
      <c r="S19" s="51">
        <f>ข้อมูลรวม!N621</f>
        <v>1</v>
      </c>
    </row>
    <row r="20" spans="1:19" s="50" customFormat="1" ht="17.25" customHeight="1" x14ac:dyDescent="0.3">
      <c r="A20" s="260">
        <f>ข้อมูลรวม!D622</f>
        <v>15</v>
      </c>
      <c r="B20" s="261">
        <f>ข้อมูลรวม!E622</f>
        <v>19639</v>
      </c>
      <c r="C20" s="262" t="str">
        <f>ข้อมูลรวม!I622</f>
        <v>นายปธานิน     ขุนวิเศษ</v>
      </c>
      <c r="D20" s="263" t="str">
        <f>ข้อมูลรวม!J622</f>
        <v>Mr.Pathanin  Khumwiset</v>
      </c>
      <c r="E20" s="274" t="str">
        <f>ข้อมูลรวม!U622</f>
        <v>SP1</v>
      </c>
      <c r="F20" s="274"/>
      <c r="G20" s="274"/>
      <c r="H20" s="274"/>
      <c r="I20" s="274"/>
      <c r="J20" s="274"/>
      <c r="K20" s="274"/>
      <c r="L20" s="274"/>
      <c r="M20" s="274"/>
      <c r="N20" s="274"/>
      <c r="O20" s="274"/>
      <c r="P20" s="274"/>
      <c r="Q20" s="274"/>
      <c r="R20" s="275"/>
      <c r="S20" s="51">
        <f>ข้อมูลรวม!N622</f>
        <v>1</v>
      </c>
    </row>
    <row r="21" spans="1:19" s="50" customFormat="1" ht="17.25" x14ac:dyDescent="0.3">
      <c r="A21" s="260">
        <f>ข้อมูลรวม!D623</f>
        <v>16</v>
      </c>
      <c r="B21" s="261">
        <f>ข้อมูลรวม!E623</f>
        <v>19640</v>
      </c>
      <c r="C21" s="262" t="str">
        <f>ข้อมูลรวม!I623</f>
        <v>นายโยธิน    นัดดาพรหม</v>
      </c>
      <c r="D21" s="263" t="str">
        <f>ข้อมูลรวม!J623</f>
        <v>Mr.Yothin  Natdaphrom</v>
      </c>
      <c r="E21" s="274" t="str">
        <f>ข้อมูลรวม!U639</f>
        <v>SP2</v>
      </c>
      <c r="F21" s="274"/>
      <c r="G21" s="274"/>
      <c r="H21" s="274"/>
      <c r="I21" s="274"/>
      <c r="J21" s="274"/>
      <c r="K21" s="274"/>
      <c r="L21" s="274"/>
      <c r="M21" s="274"/>
      <c r="N21" s="274"/>
      <c r="O21" s="274"/>
      <c r="P21" s="274"/>
      <c r="Q21" s="274"/>
      <c r="R21" s="275"/>
      <c r="S21" s="51">
        <f>ข้อมูลรวม!N623</f>
        <v>1</v>
      </c>
    </row>
    <row r="22" spans="1:19" s="50" customFormat="1" ht="17.25" customHeight="1" x14ac:dyDescent="0.3">
      <c r="A22" s="260">
        <f>ข้อมูลรวม!D624</f>
        <v>17</v>
      </c>
      <c r="B22" s="261">
        <f>ข้อมูลรวม!E624</f>
        <v>19641</v>
      </c>
      <c r="C22" s="262" t="str">
        <f>ข้อมูลรวม!I624</f>
        <v>นายภาสกร    คุณประเสริฐ</v>
      </c>
      <c r="D22" s="263" t="str">
        <f>ข้อมูลรวม!J624</f>
        <v>Mr.Patsakorn  Khunprasert</v>
      </c>
      <c r="E22" s="274" t="str">
        <f>ข้อมูลรวม!U624</f>
        <v>SP1</v>
      </c>
      <c r="F22" s="274"/>
      <c r="G22" s="274"/>
      <c r="H22" s="274"/>
      <c r="I22" s="274"/>
      <c r="J22" s="274"/>
      <c r="K22" s="274"/>
      <c r="L22" s="274"/>
      <c r="M22" s="274"/>
      <c r="N22" s="274"/>
      <c r="O22" s="274"/>
      <c r="P22" s="274"/>
      <c r="Q22" s="274"/>
      <c r="R22" s="275"/>
      <c r="S22" s="51">
        <f>ข้อมูลรวม!N624</f>
        <v>1</v>
      </c>
    </row>
    <row r="23" spans="1:19" s="50" customFormat="1" ht="17.25" customHeight="1" x14ac:dyDescent="0.3">
      <c r="A23" s="260">
        <f>ข้อมูลรวม!D625</f>
        <v>18</v>
      </c>
      <c r="B23" s="261">
        <f>ข้อมูลรวม!E625</f>
        <v>19642</v>
      </c>
      <c r="C23" s="262" t="str">
        <f>ข้อมูลรวม!I625</f>
        <v>นายอานุวัฒน์    ผ่องใส</v>
      </c>
      <c r="D23" s="263" t="str">
        <f>ข้อมูลรวม!J625</f>
        <v>Mr.Anuwat  Phongsai</v>
      </c>
      <c r="E23" s="274" t="str">
        <f>ข้อมูลรวม!U625</f>
        <v>SP1</v>
      </c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5"/>
      <c r="S23" s="51">
        <f>ข้อมูลรวม!N625</f>
        <v>1</v>
      </c>
    </row>
    <row r="24" spans="1:19" s="50" customFormat="1" ht="17.25" customHeight="1" x14ac:dyDescent="0.3">
      <c r="A24" s="260">
        <f>ข้อมูลรวม!D626</f>
        <v>19</v>
      </c>
      <c r="B24" s="261">
        <f>ข้อมูลรวม!E626</f>
        <v>19643</v>
      </c>
      <c r="C24" s="262" t="str">
        <f>ข้อมูลรวม!I626</f>
        <v>นายวรพล    คำศร</v>
      </c>
      <c r="D24" s="263" t="str">
        <f>ข้อมูลรวม!J626</f>
        <v>Mr.Woraphon  Khamsorn</v>
      </c>
      <c r="E24" s="274" t="str">
        <f>ข้อมูลรวม!U626</f>
        <v>SP1</v>
      </c>
      <c r="F24" s="274"/>
      <c r="G24" s="274"/>
      <c r="H24" s="274"/>
      <c r="I24" s="274"/>
      <c r="J24" s="274"/>
      <c r="K24" s="274"/>
      <c r="L24" s="274"/>
      <c r="M24" s="274"/>
      <c r="N24" s="274"/>
      <c r="O24" s="274"/>
      <c r="P24" s="274"/>
      <c r="Q24" s="274"/>
      <c r="R24" s="275"/>
      <c r="S24" s="51">
        <f>ข้อมูลรวม!N626</f>
        <v>1</v>
      </c>
    </row>
    <row r="25" spans="1:19" s="50" customFormat="1" ht="17.25" x14ac:dyDescent="0.3">
      <c r="A25" s="260">
        <f>ข้อมูลรวม!D627</f>
        <v>20</v>
      </c>
      <c r="B25" s="261">
        <f>ข้อมูลรวม!E627</f>
        <v>19644</v>
      </c>
      <c r="C25" s="262" t="str">
        <f>ข้อมูลรวม!I627</f>
        <v>นายชินณัช    ผึ้งวรางคณา</v>
      </c>
      <c r="D25" s="263" t="str">
        <f>ข้อมูลรวม!J627</f>
        <v>Mr.Chinnat  Phuengwarangkhana</v>
      </c>
      <c r="E25" s="274" t="str">
        <f>ข้อมูลรวม!U627</f>
        <v>SP3</v>
      </c>
      <c r="F25" s="274"/>
      <c r="G25" s="274"/>
      <c r="H25" s="274"/>
      <c r="I25" s="274"/>
      <c r="J25" s="274"/>
      <c r="K25" s="274"/>
      <c r="L25" s="274"/>
      <c r="M25" s="274"/>
      <c r="N25" s="274"/>
      <c r="O25" s="274"/>
      <c r="P25" s="274"/>
      <c r="Q25" s="274"/>
      <c r="R25" s="275"/>
      <c r="S25" s="51">
        <f>ข้อมูลรวม!N627</f>
        <v>1</v>
      </c>
    </row>
    <row r="26" spans="1:19" s="50" customFormat="1" ht="17.25" x14ac:dyDescent="0.3">
      <c r="A26" s="260">
        <f>ข้อมูลรวม!D628</f>
        <v>21</v>
      </c>
      <c r="B26" s="261">
        <f>ข้อมูลรวม!E628</f>
        <v>19645</v>
      </c>
      <c r="C26" s="262" t="str">
        <f>ข้อมูลรวม!I628</f>
        <v>นายกรวิชญ์    เที่ยงธรรม</v>
      </c>
      <c r="D26" s="263" t="str">
        <f>ข้อมูลรวม!J628</f>
        <v>Mr.Korawit  Thiangtham</v>
      </c>
      <c r="E26" s="274" t="str">
        <f>ข้อมูลรวม!U628</f>
        <v>SP1</v>
      </c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5"/>
      <c r="S26" s="51">
        <f>ข้อมูลรวม!N628</f>
        <v>1</v>
      </c>
    </row>
    <row r="27" spans="1:19" s="50" customFormat="1" ht="17.25" customHeight="1" x14ac:dyDescent="0.3">
      <c r="A27" s="260">
        <f>ข้อมูลรวม!D629</f>
        <v>22</v>
      </c>
      <c r="B27" s="261">
        <f>ข้อมูลรวม!E629</f>
        <v>19646</v>
      </c>
      <c r="C27" s="262" t="str">
        <f>ข้อมูลรวม!I629</f>
        <v>นายพงศ์กร   เกษสวงษ์</v>
      </c>
      <c r="D27" s="263" t="str">
        <f>ข้อมูลรวม!J629</f>
        <v>Mr.Phongsakorn  Ketsawong</v>
      </c>
      <c r="E27" s="274" t="str">
        <f>ข้อมูลรวม!U629</f>
        <v>SP1</v>
      </c>
      <c r="F27" s="274"/>
      <c r="G27" s="274"/>
      <c r="H27" s="274"/>
      <c r="I27" s="274"/>
      <c r="J27" s="274"/>
      <c r="K27" s="274"/>
      <c r="L27" s="274"/>
      <c r="M27" s="274"/>
      <c r="N27" s="274"/>
      <c r="O27" s="274"/>
      <c r="P27" s="274"/>
      <c r="Q27" s="274"/>
      <c r="R27" s="275"/>
      <c r="S27" s="51">
        <f>ข้อมูลรวม!N629</f>
        <v>1</v>
      </c>
    </row>
    <row r="28" spans="1:19" s="50" customFormat="1" ht="17.25" customHeight="1" x14ac:dyDescent="0.3">
      <c r="A28" s="260">
        <f>ข้อมูลรวม!D630</f>
        <v>23</v>
      </c>
      <c r="B28" s="261">
        <f>ข้อมูลรวม!E630</f>
        <v>19647</v>
      </c>
      <c r="C28" s="262" t="str">
        <f>ข้อมูลรวม!I630</f>
        <v>นายวีรภัทธิ์    จันทร์ทอง</v>
      </c>
      <c r="D28" s="263" t="str">
        <f>ข้อมูลรวม!J630</f>
        <v>Mr.Weeraphat  Janthong</v>
      </c>
      <c r="E28" s="274" t="str">
        <f>ข้อมูลรวม!U630</f>
        <v>SP2</v>
      </c>
      <c r="F28" s="274"/>
      <c r="G28" s="274"/>
      <c r="H28" s="274"/>
      <c r="I28" s="274"/>
      <c r="J28" s="274"/>
      <c r="K28" s="274"/>
      <c r="L28" s="274"/>
      <c r="M28" s="274"/>
      <c r="N28" s="274"/>
      <c r="O28" s="274"/>
      <c r="P28" s="274"/>
      <c r="Q28" s="274"/>
      <c r="R28" s="275"/>
      <c r="S28" s="51">
        <f>ข้อมูลรวม!N630</f>
        <v>1</v>
      </c>
    </row>
    <row r="29" spans="1:19" s="50" customFormat="1" ht="17.25" x14ac:dyDescent="0.3">
      <c r="A29" s="260">
        <f>ข้อมูลรวม!D631</f>
        <v>24</v>
      </c>
      <c r="B29" s="261">
        <f>ข้อมูลรวม!E631</f>
        <v>19648</v>
      </c>
      <c r="C29" s="262" t="str">
        <f>ข้อมูลรวม!I631</f>
        <v>นายภูรินทร์    ใหญ่ยงค์</v>
      </c>
      <c r="D29" s="263" t="str">
        <f>ข้อมูลรวม!J631</f>
        <v>Mr.Phoorin  Yaiyong</v>
      </c>
      <c r="E29" s="274" t="str">
        <f>ข้อมูลรวม!U631</f>
        <v>SP1</v>
      </c>
      <c r="F29" s="274"/>
      <c r="G29" s="274"/>
      <c r="H29" s="274"/>
      <c r="I29" s="274"/>
      <c r="J29" s="274"/>
      <c r="K29" s="274"/>
      <c r="L29" s="274"/>
      <c r="M29" s="274"/>
      <c r="N29" s="274"/>
      <c r="O29" s="274"/>
      <c r="P29" s="274"/>
      <c r="Q29" s="274"/>
      <c r="R29" s="275"/>
      <c r="S29" s="51">
        <f>ข้อมูลรวม!N631</f>
        <v>1</v>
      </c>
    </row>
    <row r="30" spans="1:19" s="50" customFormat="1" ht="17.25" x14ac:dyDescent="0.3">
      <c r="A30" s="260">
        <f>ข้อมูลรวม!D632</f>
        <v>25</v>
      </c>
      <c r="B30" s="261">
        <f>ข้อมูลรวม!E632</f>
        <v>19649</v>
      </c>
      <c r="C30" s="262" t="str">
        <f>ข้อมูลรวม!I632</f>
        <v>นายสหพร    ทิมจันทร์</v>
      </c>
      <c r="D30" s="263" t="str">
        <f>ข้อมูลรวม!J632</f>
        <v>Mr.Sahaphorn  Thimjan</v>
      </c>
      <c r="E30" s="274" t="str">
        <f>ข้อมูลรวม!U632</f>
        <v>SP1</v>
      </c>
      <c r="F30" s="274"/>
      <c r="G30" s="274"/>
      <c r="H30" s="274"/>
      <c r="I30" s="274"/>
      <c r="J30" s="274"/>
      <c r="K30" s="274"/>
      <c r="L30" s="274"/>
      <c r="M30" s="274"/>
      <c r="N30" s="274"/>
      <c r="O30" s="274"/>
      <c r="P30" s="274"/>
      <c r="Q30" s="274"/>
      <c r="R30" s="275"/>
      <c r="S30" s="51">
        <f>ข้อมูลรวม!N632</f>
        <v>1</v>
      </c>
    </row>
    <row r="31" spans="1:19" s="50" customFormat="1" ht="17.25" x14ac:dyDescent="0.3">
      <c r="A31" s="260">
        <f>ข้อมูลรวม!D633</f>
        <v>26</v>
      </c>
      <c r="B31" s="261">
        <f>ข้อมูลรวม!E633</f>
        <v>19650</v>
      </c>
      <c r="C31" s="262" t="str">
        <f>ข้อมูลรวม!I633</f>
        <v>นายอัครชา    ชำไพรี</v>
      </c>
      <c r="D31" s="263" t="str">
        <f>ข้อมูลรวม!J633</f>
        <v>Mr.Akkaracha  Champhairee</v>
      </c>
      <c r="E31" s="274" t="str">
        <f>ข้อมูลรวม!U633</f>
        <v>SP1</v>
      </c>
      <c r="F31" s="274"/>
      <c r="G31" s="274"/>
      <c r="H31" s="274"/>
      <c r="I31" s="274"/>
      <c r="J31" s="274"/>
      <c r="K31" s="274"/>
      <c r="L31" s="274"/>
      <c r="M31" s="274"/>
      <c r="N31" s="274"/>
      <c r="O31" s="274"/>
      <c r="P31" s="274"/>
      <c r="Q31" s="274"/>
      <c r="R31" s="275"/>
      <c r="S31" s="51">
        <f>ข้อมูลรวม!N633</f>
        <v>1</v>
      </c>
    </row>
    <row r="32" spans="1:19" s="50" customFormat="1" ht="17.25" x14ac:dyDescent="0.3">
      <c r="A32" s="260">
        <f>ข้อมูลรวม!D634</f>
        <v>27</v>
      </c>
      <c r="B32" s="261">
        <f>ข้อมูลรวม!E634</f>
        <v>19651</v>
      </c>
      <c r="C32" s="262" t="str">
        <f>ข้อมูลรวม!I634</f>
        <v>นายกิตติศักดิ์    ซุ่นเซ่ง</v>
      </c>
      <c r="D32" s="263" t="str">
        <f>ข้อมูลรวม!J634</f>
        <v>Mr.Kittisak  Sunseng</v>
      </c>
      <c r="E32" s="274" t="str">
        <f>ข้อมูลรวม!U634</f>
        <v>SP3</v>
      </c>
      <c r="F32" s="274"/>
      <c r="G32" s="274"/>
      <c r="H32" s="274"/>
      <c r="I32" s="274"/>
      <c r="J32" s="274"/>
      <c r="K32" s="274"/>
      <c r="L32" s="274"/>
      <c r="M32" s="274"/>
      <c r="N32" s="274"/>
      <c r="O32" s="274"/>
      <c r="P32" s="274"/>
      <c r="Q32" s="274"/>
      <c r="R32" s="275"/>
      <c r="S32" s="51">
        <f>ข้อมูลรวม!N634</f>
        <v>1</v>
      </c>
    </row>
    <row r="33" spans="1:19" s="50" customFormat="1" ht="17.25" x14ac:dyDescent="0.3">
      <c r="A33" s="314">
        <f>ข้อมูลรวม!D635</f>
        <v>28</v>
      </c>
      <c r="B33" s="315">
        <f>ข้อมูลรวม!E635</f>
        <v>19652</v>
      </c>
      <c r="C33" s="287" t="str">
        <f>ข้อมูลรวม!I635</f>
        <v>นายณัฐภณ    สีหไกรย์</v>
      </c>
      <c r="D33" s="316" t="str">
        <f>ข้อมูลรวม!J635</f>
        <v>Mr.Natthaphon  Seehakrai</v>
      </c>
      <c r="E33" s="288" t="str">
        <f>ข้อมูลรวม!U635</f>
        <v>SP</v>
      </c>
      <c r="F33" s="288"/>
      <c r="G33" s="288"/>
      <c r="H33" s="288"/>
      <c r="I33" s="288"/>
      <c r="J33" s="288"/>
      <c r="K33" s="288"/>
      <c r="L33" s="288"/>
      <c r="M33" s="288"/>
      <c r="N33" s="288"/>
      <c r="O33" s="288"/>
      <c r="P33" s="288"/>
      <c r="Q33" s="288"/>
      <c r="R33" s="317"/>
      <c r="S33" s="51">
        <f>ข้อมูลรวม!N635</f>
        <v>1</v>
      </c>
    </row>
    <row r="34" spans="1:19" s="50" customFormat="1" ht="17.25" x14ac:dyDescent="0.3">
      <c r="A34" s="314">
        <f>ข้อมูลรวม!D636</f>
        <v>29</v>
      </c>
      <c r="B34" s="315">
        <f>ข้อมูลรวม!E636</f>
        <v>19653</v>
      </c>
      <c r="C34" s="287" t="str">
        <f>ข้อมูลรวม!I636</f>
        <v>นายธนภัทร์    สดำพงษ์</v>
      </c>
      <c r="D34" s="316" t="str">
        <f>ข้อมูลรวม!J636</f>
        <v>Mr.Thanaphat  Sadamphong</v>
      </c>
      <c r="E34" s="288" t="str">
        <f>ข้อมูลรวม!U636</f>
        <v>SP</v>
      </c>
      <c r="F34" s="288"/>
      <c r="G34" s="288"/>
      <c r="H34" s="288"/>
      <c r="I34" s="288"/>
      <c r="J34" s="288"/>
      <c r="K34" s="288"/>
      <c r="L34" s="288"/>
      <c r="M34" s="288"/>
      <c r="N34" s="288"/>
      <c r="O34" s="288"/>
      <c r="P34" s="288"/>
      <c r="Q34" s="288"/>
      <c r="R34" s="317"/>
      <c r="S34" s="51">
        <f>ข้อมูลรวม!N636</f>
        <v>1</v>
      </c>
    </row>
    <row r="35" spans="1:19" s="50" customFormat="1" ht="17.25" x14ac:dyDescent="0.3">
      <c r="A35" s="260">
        <f>ข้อมูลรวม!D637</f>
        <v>30</v>
      </c>
      <c r="B35" s="261">
        <f>ข้อมูลรวม!E637</f>
        <v>19654</v>
      </c>
      <c r="C35" s="262" t="str">
        <f>ข้อมูลรวม!I637</f>
        <v>นายธนวัฒน์    ชีวะเจริญ</v>
      </c>
      <c r="D35" s="263" t="str">
        <f>ข้อมูลรวม!J637</f>
        <v>Mr.Thanawat  Cheewajaroen</v>
      </c>
      <c r="E35" s="274" t="str">
        <f>ข้อมูลรวม!U637</f>
        <v>SP1</v>
      </c>
      <c r="F35" s="274"/>
      <c r="G35" s="274"/>
      <c r="H35" s="274"/>
      <c r="I35" s="274"/>
      <c r="J35" s="274"/>
      <c r="K35" s="274"/>
      <c r="L35" s="274"/>
      <c r="M35" s="274"/>
      <c r="N35" s="274"/>
      <c r="O35" s="274"/>
      <c r="P35" s="274"/>
      <c r="Q35" s="274"/>
      <c r="R35" s="275"/>
      <c r="S35" s="51">
        <f>ข้อมูลรวม!N637</f>
        <v>1</v>
      </c>
    </row>
    <row r="36" spans="1:19" s="50" customFormat="1" ht="17.25" x14ac:dyDescent="0.3">
      <c r="A36" s="260">
        <f>ข้อมูลรวม!D638</f>
        <v>31</v>
      </c>
      <c r="B36" s="261">
        <f>ข้อมูลรวม!E638</f>
        <v>19655</v>
      </c>
      <c r="C36" s="262" t="str">
        <f>ข้อมูลรวม!I638</f>
        <v>นายพีระณัฐ    สุวรรณศฤคาร</v>
      </c>
      <c r="D36" s="263" t="str">
        <f>ข้อมูลรวม!J638</f>
        <v>Mr.Pheeranat  Suwansaruekarn</v>
      </c>
      <c r="E36" s="274" t="str">
        <f>ข้อมูลรวม!U638</f>
        <v>SP1</v>
      </c>
      <c r="F36" s="274"/>
      <c r="G36" s="274"/>
      <c r="H36" s="274"/>
      <c r="I36" s="274"/>
      <c r="J36" s="274"/>
      <c r="K36" s="274"/>
      <c r="L36" s="274"/>
      <c r="M36" s="274"/>
      <c r="N36" s="274"/>
      <c r="O36" s="274"/>
      <c r="P36" s="274"/>
      <c r="Q36" s="274"/>
      <c r="R36" s="275"/>
      <c r="S36" s="51">
        <f>ข้อมูลรวม!N638</f>
        <v>1</v>
      </c>
    </row>
    <row r="37" spans="1:19" s="50" customFormat="1" ht="17.25" x14ac:dyDescent="0.3">
      <c r="A37" s="260">
        <f>ข้อมูลรวม!D639</f>
        <v>32</v>
      </c>
      <c r="B37" s="261">
        <f>ข้อมูลรวม!E639</f>
        <v>19656</v>
      </c>
      <c r="C37" s="262" t="str">
        <f>ข้อมูลรวม!I639</f>
        <v>นายธีรนันท์    ทิสุข</v>
      </c>
      <c r="D37" s="263" t="str">
        <f>ข้อมูลรวม!J639</f>
        <v>Mr.Theeranan  Thisuk</v>
      </c>
      <c r="E37" s="274" t="str">
        <f>ข้อมูลรวม!U639</f>
        <v>SP2</v>
      </c>
      <c r="F37" s="274"/>
      <c r="G37" s="274"/>
      <c r="H37" s="274"/>
      <c r="I37" s="274"/>
      <c r="J37" s="274"/>
      <c r="K37" s="274"/>
      <c r="L37" s="274"/>
      <c r="M37" s="274"/>
      <c r="N37" s="274"/>
      <c r="O37" s="274"/>
      <c r="P37" s="274"/>
      <c r="Q37" s="274"/>
      <c r="R37" s="275"/>
      <c r="S37" s="51">
        <f>ข้อมูลรวม!N639</f>
        <v>1</v>
      </c>
    </row>
    <row r="38" spans="1:19" s="50" customFormat="1" ht="17.25" x14ac:dyDescent="0.3">
      <c r="A38" s="260">
        <f>ข้อมูลรวม!D640</f>
        <v>33</v>
      </c>
      <c r="B38" s="261">
        <f>ข้อมูลรวม!E640</f>
        <v>19657</v>
      </c>
      <c r="C38" s="262" t="str">
        <f>ข้อมูลรวม!I640</f>
        <v>นายปรีชา    สีเป้า</v>
      </c>
      <c r="D38" s="263" t="str">
        <f>ข้อมูลรวม!J640</f>
        <v>Mr.Preecha  Seapao</v>
      </c>
      <c r="E38" s="274" t="str">
        <f>ข้อมูลรวม!U640</f>
        <v>SP2</v>
      </c>
      <c r="F38" s="274"/>
      <c r="G38" s="274"/>
      <c r="H38" s="274"/>
      <c r="I38" s="274"/>
      <c r="J38" s="274"/>
      <c r="K38" s="274"/>
      <c r="L38" s="274"/>
      <c r="M38" s="274"/>
      <c r="N38" s="274"/>
      <c r="O38" s="274"/>
      <c r="P38" s="274"/>
      <c r="Q38" s="274"/>
      <c r="R38" s="275"/>
      <c r="S38" s="51">
        <f>ข้อมูลรวม!N640</f>
        <v>1</v>
      </c>
    </row>
    <row r="39" spans="1:19" s="50" customFormat="1" ht="17.25" x14ac:dyDescent="0.3">
      <c r="A39" s="260">
        <f>ข้อมูลรวม!D641</f>
        <v>34</v>
      </c>
      <c r="B39" s="261">
        <f>ข้อมูลรวม!E641</f>
        <v>19658</v>
      </c>
      <c r="C39" s="262" t="str">
        <f>ข้อมูลรวม!I641</f>
        <v>นายสุเมธ    สรรเจริญเผ่าไทย</v>
      </c>
      <c r="D39" s="263" t="str">
        <f>ข้อมูลรวม!J641</f>
        <v>Mr.Sumet  Sanjaroenphaothai</v>
      </c>
      <c r="E39" s="274" t="str">
        <f>ข้อมูลรวม!U641</f>
        <v>SP2</v>
      </c>
      <c r="F39" s="274"/>
      <c r="G39" s="274"/>
      <c r="H39" s="274"/>
      <c r="I39" s="274"/>
      <c r="J39" s="274"/>
      <c r="K39" s="274"/>
      <c r="L39" s="274"/>
      <c r="M39" s="274"/>
      <c r="N39" s="274"/>
      <c r="O39" s="274"/>
      <c r="P39" s="274"/>
      <c r="Q39" s="274"/>
      <c r="R39" s="275"/>
      <c r="S39" s="51">
        <f>ข้อมูลรวม!N641</f>
        <v>1</v>
      </c>
    </row>
    <row r="40" spans="1:19" s="50" customFormat="1" ht="17.25" x14ac:dyDescent="0.3">
      <c r="A40" s="260">
        <f>ข้อมูลรวม!D642</f>
        <v>35</v>
      </c>
      <c r="B40" s="261">
        <f>ข้อมูลรวม!E642</f>
        <v>19659</v>
      </c>
      <c r="C40" s="262" t="str">
        <f>ข้อมูลรวม!I642</f>
        <v>นายรัชพล    ศรีมงคลโชคชัย</v>
      </c>
      <c r="D40" s="263" t="str">
        <f>ข้อมูลรวม!J642</f>
        <v>Mr.Ratchaphon  Srimongkhonchai</v>
      </c>
      <c r="E40" s="274" t="str">
        <f>ข้อมูลรวม!U642</f>
        <v>SP2</v>
      </c>
      <c r="F40" s="274"/>
      <c r="G40" s="274"/>
      <c r="H40" s="274"/>
      <c r="I40" s="274"/>
      <c r="J40" s="274"/>
      <c r="K40" s="274"/>
      <c r="L40" s="274"/>
      <c r="M40" s="274"/>
      <c r="N40" s="274"/>
      <c r="O40" s="274"/>
      <c r="P40" s="274"/>
      <c r="Q40" s="274"/>
      <c r="R40" s="275"/>
      <c r="S40" s="51">
        <f>ข้อมูลรวม!N642</f>
        <v>1</v>
      </c>
    </row>
    <row r="41" spans="1:19" s="50" customFormat="1" ht="17.25" x14ac:dyDescent="0.3">
      <c r="A41" s="260">
        <f>ข้อมูลรวม!D643</f>
        <v>36</v>
      </c>
      <c r="B41" s="261">
        <f>ข้อมูลรวม!E643</f>
        <v>19660</v>
      </c>
      <c r="C41" s="262" t="str">
        <f>ข้อมูลรวม!I643</f>
        <v>นายโยธิน    วารินทร์</v>
      </c>
      <c r="D41" s="263" t="str">
        <f>ข้อมูลรวม!J643</f>
        <v>Mr.Yothin  Warin</v>
      </c>
      <c r="E41" s="274" t="str">
        <f>ข้อมูลรวม!U643</f>
        <v>SP1</v>
      </c>
      <c r="F41" s="274"/>
      <c r="G41" s="274"/>
      <c r="H41" s="274"/>
      <c r="I41" s="274"/>
      <c r="J41" s="274"/>
      <c r="K41" s="274"/>
      <c r="L41" s="274"/>
      <c r="M41" s="274"/>
      <c r="N41" s="274"/>
      <c r="O41" s="274"/>
      <c r="P41" s="274"/>
      <c r="Q41" s="274"/>
      <c r="R41" s="275"/>
      <c r="S41" s="51">
        <f>ข้อมูลรวม!N643</f>
        <v>1</v>
      </c>
    </row>
    <row r="42" spans="1:19" s="50" customFormat="1" ht="17.25" x14ac:dyDescent="0.3">
      <c r="A42" s="260">
        <f>ข้อมูลรวม!D644</f>
        <v>37</v>
      </c>
      <c r="B42" s="261">
        <f>ข้อมูลรวม!E644</f>
        <v>19661</v>
      </c>
      <c r="C42" s="262" t="str">
        <f>ข้อมูลรวม!I644</f>
        <v>นายณัฐกานต์    แจ้งแสง</v>
      </c>
      <c r="D42" s="263" t="str">
        <f>ข้อมูลรวม!J644</f>
        <v>Mr.Natthakarn  Jaengsaeng</v>
      </c>
      <c r="E42" s="274" t="str">
        <f>ข้อมูลรวม!U644</f>
        <v>SP1</v>
      </c>
      <c r="F42" s="274"/>
      <c r="G42" s="274"/>
      <c r="H42" s="274"/>
      <c r="I42" s="274"/>
      <c r="J42" s="274"/>
      <c r="K42" s="274"/>
      <c r="L42" s="274"/>
      <c r="M42" s="274"/>
      <c r="N42" s="274"/>
      <c r="O42" s="274"/>
      <c r="P42" s="274"/>
      <c r="Q42" s="274"/>
      <c r="R42" s="275"/>
      <c r="S42" s="51">
        <f>ข้อมูลรวม!N644</f>
        <v>1</v>
      </c>
    </row>
    <row r="43" spans="1:19" s="50" customFormat="1" ht="17.25" x14ac:dyDescent="0.3">
      <c r="A43" s="260">
        <f>ข้อมูลรวม!D645</f>
        <v>38</v>
      </c>
      <c r="B43" s="261">
        <f>ข้อมูลรวม!E645</f>
        <v>19662</v>
      </c>
      <c r="C43" s="262" t="str">
        <f>ข้อมูลรวม!I645</f>
        <v>นายชลชาติ    โสตถิสุข</v>
      </c>
      <c r="D43" s="263" t="str">
        <f>ข้อมูลรวม!J645</f>
        <v>Mr.Chonlachart  Sotthisuk</v>
      </c>
      <c r="E43" s="274" t="str">
        <f>ข้อมูลรวม!U645</f>
        <v>SP3</v>
      </c>
      <c r="F43" s="274"/>
      <c r="G43" s="274"/>
      <c r="H43" s="274"/>
      <c r="I43" s="274"/>
      <c r="J43" s="274"/>
      <c r="K43" s="274"/>
      <c r="L43" s="274"/>
      <c r="M43" s="274"/>
      <c r="N43" s="274"/>
      <c r="O43" s="274"/>
      <c r="P43" s="274"/>
      <c r="Q43" s="274"/>
      <c r="R43" s="275"/>
      <c r="S43" s="51">
        <f>ข้อมูลรวม!N645</f>
        <v>1</v>
      </c>
    </row>
    <row r="44" spans="1:19" s="50" customFormat="1" ht="17.25" x14ac:dyDescent="0.3">
      <c r="A44" s="260">
        <f>ข้อมูลรวม!D646</f>
        <v>39</v>
      </c>
      <c r="B44" s="261">
        <f>ข้อมูลรวม!E646</f>
        <v>19663</v>
      </c>
      <c r="C44" s="262" t="str">
        <f>ข้อมูลรวม!I646</f>
        <v>นายรัฐภูมิ    พูนกัน</v>
      </c>
      <c r="D44" s="263" t="str">
        <f>ข้อมูลรวม!J646</f>
        <v>Mr.Ratthaphoom  Phoonkan</v>
      </c>
      <c r="E44" s="274" t="str">
        <f>ข้อมูลรวม!U646</f>
        <v>SP1</v>
      </c>
      <c r="F44" s="274"/>
      <c r="G44" s="274"/>
      <c r="H44" s="274"/>
      <c r="I44" s="274"/>
      <c r="J44" s="274"/>
      <c r="K44" s="274"/>
      <c r="L44" s="274"/>
      <c r="M44" s="274"/>
      <c r="N44" s="274"/>
      <c r="O44" s="274"/>
      <c r="P44" s="274"/>
      <c r="Q44" s="274"/>
      <c r="R44" s="275"/>
      <c r="S44" s="51">
        <f>ข้อมูลรวม!N646</f>
        <v>1</v>
      </c>
    </row>
    <row r="45" spans="1:19" s="50" customFormat="1" ht="17.25" x14ac:dyDescent="0.3">
      <c r="A45" s="260">
        <f>ข้อมูลรวม!D647</f>
        <v>40</v>
      </c>
      <c r="B45" s="261">
        <f>ข้อมูลรวม!E647</f>
        <v>19664</v>
      </c>
      <c r="C45" s="262" t="str">
        <f>ข้อมูลรวม!I647</f>
        <v>นายศิปปกร    อินทนี</v>
      </c>
      <c r="D45" s="263" t="str">
        <f>ข้อมูลรวม!J647</f>
        <v>Mr.Sippakorn  In-thanee</v>
      </c>
      <c r="E45" s="274" t="str">
        <f>ข้อมูลรวม!U647</f>
        <v>SP1</v>
      </c>
      <c r="F45" s="274"/>
      <c r="G45" s="274"/>
      <c r="H45" s="274"/>
      <c r="I45" s="274"/>
      <c r="J45" s="274"/>
      <c r="K45" s="274"/>
      <c r="L45" s="274"/>
      <c r="M45" s="274"/>
      <c r="N45" s="274"/>
      <c r="O45" s="274"/>
      <c r="P45" s="274"/>
      <c r="Q45" s="274"/>
      <c r="R45" s="275"/>
      <c r="S45" s="51">
        <f>ข้อมูลรวม!N647</f>
        <v>1</v>
      </c>
    </row>
    <row r="46" spans="1:19" s="50" customFormat="1" ht="17.25" x14ac:dyDescent="0.3">
      <c r="A46" s="314">
        <f>ข้อมูลรวม!D648</f>
        <v>41</v>
      </c>
      <c r="B46" s="315">
        <f>ข้อมูลรวม!E648</f>
        <v>19665</v>
      </c>
      <c r="C46" s="287" t="str">
        <f>ข้อมูลรวม!I648</f>
        <v>นายจรณินท์    เอี่ยมเทพ</v>
      </c>
      <c r="D46" s="316" t="str">
        <f>ข้อมูลรวม!J648</f>
        <v>Mr.Joranin  Iam-thep</v>
      </c>
      <c r="E46" s="288" t="str">
        <f>ข้อมูลรวม!U648</f>
        <v>SP</v>
      </c>
      <c r="F46" s="288"/>
      <c r="G46" s="288"/>
      <c r="H46" s="288"/>
      <c r="I46" s="288"/>
      <c r="J46" s="288"/>
      <c r="K46" s="288"/>
      <c r="L46" s="288"/>
      <c r="M46" s="288"/>
      <c r="N46" s="288"/>
      <c r="O46" s="288"/>
      <c r="P46" s="288"/>
      <c r="Q46" s="288"/>
      <c r="R46" s="317"/>
      <c r="S46" s="51">
        <f>ข้อมูลรวม!N648</f>
        <v>1</v>
      </c>
    </row>
    <row r="47" spans="1:19" ht="18.75" customHeight="1" x14ac:dyDescent="0.3">
      <c r="A47" s="260">
        <f>ข้อมูลรวม!D649</f>
        <v>42</v>
      </c>
      <c r="B47" s="261">
        <f>ข้อมูลรวม!E649</f>
        <v>19666</v>
      </c>
      <c r="C47" s="262" t="str">
        <f>ข้อมูลรวม!I649</f>
        <v>นายณัฐวุฒิ    เงินเดือน</v>
      </c>
      <c r="D47" s="263" t="str">
        <f>ข้อมูลรวม!J649</f>
        <v>Mr.Natthawut  Ngern-duan</v>
      </c>
      <c r="E47" s="274" t="str">
        <f>ข้อมูลรวม!U649</f>
        <v>SP1</v>
      </c>
      <c r="F47" s="274"/>
      <c r="G47" s="274"/>
      <c r="H47" s="274"/>
      <c r="I47" s="274"/>
      <c r="J47" s="274"/>
      <c r="K47" s="274"/>
      <c r="L47" s="274"/>
      <c r="M47" s="274"/>
      <c r="N47" s="274"/>
      <c r="O47" s="274"/>
      <c r="P47" s="274"/>
      <c r="Q47" s="274"/>
      <c r="R47" s="275"/>
      <c r="S47" s="51">
        <f>ข้อมูลรวม!N649</f>
        <v>1</v>
      </c>
    </row>
    <row r="48" spans="1:19" ht="18.75" customHeight="1" x14ac:dyDescent="0.3">
      <c r="A48" s="260">
        <f>ข้อมูลรวม!D650</f>
        <v>43</v>
      </c>
      <c r="B48" s="261">
        <f>ข้อมูลรวม!E650</f>
        <v>19667</v>
      </c>
      <c r="C48" s="262" t="str">
        <f>ข้อมูลรวม!I650</f>
        <v>นายศราวุฒิ    คำเจริญ</v>
      </c>
      <c r="D48" s="263" t="str">
        <f>ข้อมูลรวม!J650</f>
        <v>Mr.Sarawut  Khamjaroen</v>
      </c>
      <c r="E48" s="274" t="str">
        <f>ข้อมูลรวม!U650</f>
        <v>SP1</v>
      </c>
      <c r="F48" s="274"/>
      <c r="G48" s="274"/>
      <c r="H48" s="274"/>
      <c r="I48" s="274"/>
      <c r="J48" s="274"/>
      <c r="K48" s="274"/>
      <c r="L48" s="274"/>
      <c r="M48" s="274"/>
      <c r="N48" s="274"/>
      <c r="O48" s="274"/>
      <c r="P48" s="274"/>
      <c r="Q48" s="274"/>
      <c r="R48" s="275"/>
      <c r="S48" s="51">
        <f>ข้อมูลรวม!N650</f>
        <v>1</v>
      </c>
    </row>
    <row r="49" spans="1:19" ht="18.75" customHeight="1" x14ac:dyDescent="0.3">
      <c r="A49" s="260">
        <f>ข้อมูลรวม!D651</f>
        <v>44</v>
      </c>
      <c r="B49" s="261">
        <f>ข้อมูลรวม!E651</f>
        <v>19669</v>
      </c>
      <c r="C49" s="262" t="str">
        <f>ข้อมูลรวม!I651</f>
        <v>นายชุติไชย    รังสาท</v>
      </c>
      <c r="D49" s="263" t="str">
        <f>ข้อมูลรวม!J651</f>
        <v>Mr.Chutichai  Rangsart</v>
      </c>
      <c r="E49" s="274" t="str">
        <f>ข้อมูลรวม!U651</f>
        <v>SP2</v>
      </c>
      <c r="F49" s="274"/>
      <c r="G49" s="274"/>
      <c r="H49" s="274"/>
      <c r="I49" s="274"/>
      <c r="J49" s="274"/>
      <c r="K49" s="274"/>
      <c r="L49" s="274"/>
      <c r="M49" s="274"/>
      <c r="N49" s="274"/>
      <c r="O49" s="274"/>
      <c r="P49" s="274"/>
      <c r="Q49" s="274"/>
      <c r="R49" s="275"/>
      <c r="S49" s="51">
        <f>ข้อมูลรวม!N651</f>
        <v>1</v>
      </c>
    </row>
    <row r="50" spans="1:19" ht="18.75" customHeight="1" thickBot="1" x14ac:dyDescent="0.35">
      <c r="A50" s="277">
        <f>ข้อมูลรวม!D652</f>
        <v>45</v>
      </c>
      <c r="B50" s="278">
        <f>ข้อมูลรวม!E652</f>
        <v>19713</v>
      </c>
      <c r="C50" s="279" t="str">
        <f>ข้อมูลรวม!I652</f>
        <v>นายภูมิภัทร  บัวระพา</v>
      </c>
      <c r="D50" s="280" t="str">
        <f>ข้อมูลรวม!J652</f>
        <v>Mr.Phoomphat  Buarapha</v>
      </c>
      <c r="E50" s="281" t="str">
        <f>ข้อมูลรวม!U652</f>
        <v>CP</v>
      </c>
      <c r="F50" s="281"/>
      <c r="G50" s="281"/>
      <c r="H50" s="281"/>
      <c r="I50" s="281"/>
      <c r="J50" s="281"/>
      <c r="K50" s="281"/>
      <c r="L50" s="281"/>
      <c r="M50" s="281"/>
      <c r="N50" s="281"/>
      <c r="O50" s="281"/>
      <c r="P50" s="281"/>
      <c r="Q50" s="281"/>
      <c r="R50" s="282"/>
      <c r="S50" s="51">
        <f>ข้อมูลรวม!N652</f>
        <v>1</v>
      </c>
    </row>
    <row r="51" spans="1:19" ht="18.75" customHeight="1" x14ac:dyDescent="0.3">
      <c r="B51" s="294" t="s">
        <v>5228</v>
      </c>
      <c r="C51" s="292" t="s">
        <v>6500</v>
      </c>
      <c r="D51" s="293"/>
      <c r="E51" s="295" t="s">
        <v>5241</v>
      </c>
      <c r="G51" s="292" t="s">
        <v>4521</v>
      </c>
      <c r="H51" s="293"/>
      <c r="I51" s="293"/>
      <c r="J51" s="293"/>
      <c r="K51" s="293"/>
      <c r="L51" s="293"/>
    </row>
    <row r="52" spans="1:19" ht="18.75" customHeight="1" x14ac:dyDescent="0.3">
      <c r="B52" s="289" t="s">
        <v>5240</v>
      </c>
      <c r="C52" s="292" t="s">
        <v>6498</v>
      </c>
      <c r="D52" s="293"/>
      <c r="E52" s="295" t="s">
        <v>5242</v>
      </c>
      <c r="G52" s="292" t="s">
        <v>6502</v>
      </c>
      <c r="H52" s="293"/>
      <c r="I52" s="293"/>
      <c r="J52" s="293"/>
      <c r="K52" s="293"/>
      <c r="L52" s="293"/>
    </row>
    <row r="53" spans="1:19" ht="18.75" customHeight="1" x14ac:dyDescent="0.3">
      <c r="B53" s="294"/>
      <c r="D53" s="293"/>
      <c r="H53" s="293"/>
      <c r="I53" s="293"/>
      <c r="J53" s="293"/>
      <c r="K53" s="293"/>
      <c r="L53" s="293"/>
    </row>
    <row r="54" spans="1:19" ht="18.75" customHeight="1" x14ac:dyDescent="0.3">
      <c r="B54" s="294"/>
      <c r="D54" s="293"/>
      <c r="E54" s="293"/>
      <c r="F54" s="293"/>
      <c r="G54" s="293"/>
      <c r="H54" s="293"/>
      <c r="I54" s="293"/>
      <c r="J54" s="293"/>
      <c r="K54" s="293"/>
      <c r="L54" s="293"/>
    </row>
  </sheetData>
  <mergeCells count="9">
    <mergeCell ref="A1:R1"/>
    <mergeCell ref="A2:R2"/>
    <mergeCell ref="A3:R3"/>
    <mergeCell ref="A4:A5"/>
    <mergeCell ref="B4:B5"/>
    <mergeCell ref="C4:C5"/>
    <mergeCell ref="D4:D5"/>
    <mergeCell ref="E4:E5"/>
    <mergeCell ref="F4:R4"/>
  </mergeCells>
  <pageMargins left="0.4" right="0.23622047244094491" top="0" bottom="0" header="0" footer="0"/>
  <pageSetup paperSize="9" scale="90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  <pageSetUpPr fitToPage="1"/>
  </sheetPr>
  <dimension ref="A1:S44"/>
  <sheetViews>
    <sheetView topLeftCell="A40" zoomScaleNormal="100" workbookViewId="0">
      <selection activeCell="F7" sqref="F7"/>
    </sheetView>
  </sheetViews>
  <sheetFormatPr defaultColWidth="0" defaultRowHeight="18.75" customHeight="1" x14ac:dyDescent="0.3"/>
  <cols>
    <col min="1" max="1" width="2.75" style="40" bestFit="1" customWidth="1"/>
    <col min="2" max="2" width="9" style="40" customWidth="1"/>
    <col min="3" max="4" width="21.25" style="40" customWidth="1"/>
    <col min="5" max="5" width="3.625" style="40" bestFit="1" customWidth="1"/>
    <col min="6" max="14" width="3.125" style="40" customWidth="1"/>
    <col min="15" max="15" width="3.125" style="40" hidden="1" customWidth="1"/>
    <col min="16" max="18" width="3.125" style="40" customWidth="1"/>
    <col min="19" max="19" width="1.875" style="40" bestFit="1" customWidth="1"/>
    <col min="20" max="16384" width="0" style="40" hidden="1"/>
  </cols>
  <sheetData>
    <row r="1" spans="1:19" ht="18.75" customHeight="1" x14ac:dyDescent="0.3">
      <c r="A1" s="339" t="s">
        <v>351</v>
      </c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53"/>
    </row>
    <row r="2" spans="1:19" ht="16.5" customHeight="1" x14ac:dyDescent="0.3">
      <c r="A2" s="339" t="s">
        <v>5283</v>
      </c>
      <c r="B2" s="339"/>
      <c r="C2" s="339"/>
      <c r="D2" s="339"/>
      <c r="E2" s="339"/>
      <c r="F2" s="339"/>
      <c r="G2" s="339"/>
      <c r="H2" s="339"/>
      <c r="I2" s="339"/>
      <c r="J2" s="339"/>
      <c r="K2" s="339"/>
      <c r="L2" s="339"/>
      <c r="M2" s="339"/>
      <c r="N2" s="339"/>
      <c r="O2" s="339"/>
      <c r="P2" s="339"/>
      <c r="Q2" s="339"/>
      <c r="R2" s="339"/>
      <c r="S2" s="53"/>
    </row>
    <row r="3" spans="1:19" ht="19.5" thickBot="1" x14ac:dyDescent="0.35">
      <c r="A3" s="352" t="s">
        <v>5820</v>
      </c>
      <c r="B3" s="350"/>
      <c r="C3" s="350"/>
      <c r="D3" s="350"/>
      <c r="E3" s="350"/>
      <c r="F3" s="350"/>
      <c r="G3" s="350"/>
      <c r="H3" s="350"/>
      <c r="I3" s="350"/>
      <c r="J3" s="350"/>
      <c r="K3" s="350"/>
      <c r="L3" s="350"/>
      <c r="M3" s="350"/>
      <c r="N3" s="350"/>
      <c r="O3" s="350"/>
      <c r="P3" s="350"/>
      <c r="Q3" s="350"/>
      <c r="R3" s="350"/>
      <c r="S3" s="53"/>
    </row>
    <row r="4" spans="1:19" s="41" customFormat="1" ht="17.25" customHeight="1" x14ac:dyDescent="0.25">
      <c r="A4" s="342" t="s">
        <v>352</v>
      </c>
      <c r="B4" s="344" t="s">
        <v>353</v>
      </c>
      <c r="C4" s="346" t="s">
        <v>341</v>
      </c>
      <c r="D4" s="346" t="s">
        <v>354</v>
      </c>
      <c r="E4" s="346" t="s">
        <v>5224</v>
      </c>
      <c r="F4" s="348"/>
      <c r="G4" s="348"/>
      <c r="H4" s="348"/>
      <c r="I4" s="348"/>
      <c r="J4" s="348"/>
      <c r="K4" s="348"/>
      <c r="L4" s="348"/>
      <c r="M4" s="348"/>
      <c r="N4" s="348"/>
      <c r="O4" s="348"/>
      <c r="P4" s="348"/>
      <c r="Q4" s="348"/>
      <c r="R4" s="349"/>
      <c r="S4" s="43"/>
    </row>
    <row r="5" spans="1:19" s="41" customFormat="1" ht="17.25" customHeight="1" x14ac:dyDescent="0.25">
      <c r="A5" s="343"/>
      <c r="B5" s="345"/>
      <c r="C5" s="347"/>
      <c r="D5" s="347"/>
      <c r="E5" s="347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62"/>
      <c r="S5" s="43"/>
    </row>
    <row r="6" spans="1:19" s="50" customFormat="1" ht="17.25" x14ac:dyDescent="0.3">
      <c r="A6" s="63">
        <f>ข้อมูลรวม!D653</f>
        <v>1</v>
      </c>
      <c r="B6" s="83">
        <f>ข้อมูลรวม!E653</f>
        <v>18201</v>
      </c>
      <c r="C6" s="84" t="str">
        <f ca="1">ข้อมูลรวม!I653</f>
        <v>นายจิรายุ  ด้วงไร</v>
      </c>
      <c r="D6" s="85" t="str">
        <f>ข้อมูลรวม!J653</f>
        <v>Mr.Chirayu  Duangrai</v>
      </c>
      <c r="E6" s="267" t="str">
        <f>ข้อมูลรวม!U653</f>
        <v>SMT(S)</v>
      </c>
      <c r="F6" s="76"/>
      <c r="G6" s="76"/>
      <c r="H6" s="76"/>
      <c r="I6" s="76"/>
      <c r="J6" s="76"/>
      <c r="K6" s="76"/>
      <c r="L6" s="76"/>
      <c r="M6" s="76"/>
      <c r="N6" s="76"/>
      <c r="O6" s="76"/>
      <c r="P6" s="76"/>
      <c r="Q6" s="76"/>
      <c r="R6" s="77"/>
      <c r="S6" s="51">
        <f>ข้อมูลรวม!N653</f>
        <v>1</v>
      </c>
    </row>
    <row r="7" spans="1:19" s="50" customFormat="1" ht="17.25" x14ac:dyDescent="0.3">
      <c r="A7" s="63">
        <f>ข้อมูลรวม!D654</f>
        <v>2</v>
      </c>
      <c r="B7" s="83">
        <f>ข้อมูลรวม!E654</f>
        <v>18206</v>
      </c>
      <c r="C7" s="84" t="str">
        <f ca="1">ข้อมูลรวม!I654</f>
        <v>นายธนภัทร์  เพชรมณี</v>
      </c>
      <c r="D7" s="85" t="str">
        <f>ข้อมูลรวม!J654</f>
        <v>Mr.Thanaphat  Phetmani</v>
      </c>
      <c r="E7" s="267" t="str">
        <f>ข้อมูลรวม!U654</f>
        <v>SMT(S)</v>
      </c>
      <c r="F7" s="76" t="s">
        <v>6503</v>
      </c>
      <c r="G7" s="76"/>
      <c r="H7" s="76"/>
      <c r="I7" s="76"/>
      <c r="J7" s="76"/>
      <c r="K7" s="76"/>
      <c r="L7" s="76"/>
      <c r="M7" s="76"/>
      <c r="N7" s="76"/>
      <c r="O7" s="76"/>
      <c r="P7" s="76"/>
      <c r="Q7" s="76"/>
      <c r="R7" s="77"/>
      <c r="S7" s="51">
        <f>ข้อมูลรวม!N654</f>
        <v>1</v>
      </c>
    </row>
    <row r="8" spans="1:19" s="50" customFormat="1" ht="17.25" x14ac:dyDescent="0.3">
      <c r="A8" s="63">
        <f>ข้อมูลรวม!D655</f>
        <v>3</v>
      </c>
      <c r="B8" s="83">
        <f>ข้อมูลรวม!E655</f>
        <v>18211</v>
      </c>
      <c r="C8" s="84" t="str">
        <f ca="1">ข้อมูลรวม!I655</f>
        <v>นายพีรพัฒน์  เพชรมณี</v>
      </c>
      <c r="D8" s="85" t="str">
        <f>ข้อมูลรวม!J655</f>
        <v>Mr.Phiraphat  Phetmani</v>
      </c>
      <c r="E8" s="267" t="str">
        <f>ข้อมูลรวม!U655</f>
        <v>SMT(S)</v>
      </c>
      <c r="F8" s="76"/>
      <c r="G8" s="76"/>
      <c r="H8" s="76"/>
      <c r="I8" s="76"/>
      <c r="J8" s="76"/>
      <c r="K8" s="76"/>
      <c r="L8" s="76"/>
      <c r="M8" s="76"/>
      <c r="N8" s="76"/>
      <c r="O8" s="76"/>
      <c r="P8" s="76"/>
      <c r="Q8" s="76"/>
      <c r="R8" s="77"/>
      <c r="S8" s="51">
        <f>ข้อมูลรวม!N655</f>
        <v>1</v>
      </c>
    </row>
    <row r="9" spans="1:19" s="50" customFormat="1" ht="17.25" x14ac:dyDescent="0.3">
      <c r="A9" s="63">
        <f>ข้อมูลรวม!D656</f>
        <v>4</v>
      </c>
      <c r="B9" s="83">
        <f>ข้อมูลรวม!E656</f>
        <v>18212</v>
      </c>
      <c r="C9" s="84" t="str">
        <f ca="1">ข้อมูลรวม!I656</f>
        <v>นายวีระ  คุ้มเกรง</v>
      </c>
      <c r="D9" s="85" t="str">
        <f>ข้อมูลรวม!J656</f>
        <v>Mr.Wira  Khumkreng</v>
      </c>
      <c r="E9" s="267" t="str">
        <f>ข้อมูลรวม!U656</f>
        <v>SMT(T)</v>
      </c>
      <c r="F9" s="76"/>
      <c r="G9" s="76"/>
      <c r="H9" s="76"/>
      <c r="I9" s="76"/>
      <c r="J9" s="76"/>
      <c r="K9" s="76"/>
      <c r="L9" s="76"/>
      <c r="M9" s="76"/>
      <c r="N9" s="76"/>
      <c r="O9" s="76"/>
      <c r="P9" s="76"/>
      <c r="Q9" s="76"/>
      <c r="R9" s="77"/>
      <c r="S9" s="51">
        <f>ข้อมูลรวม!N656</f>
        <v>1</v>
      </c>
    </row>
    <row r="10" spans="1:19" s="50" customFormat="1" ht="17.25" x14ac:dyDescent="0.3">
      <c r="A10" s="63">
        <f>ข้อมูลรวม!D657</f>
        <v>5</v>
      </c>
      <c r="B10" s="83">
        <f>ข้อมูลรวม!E657</f>
        <v>18214</v>
      </c>
      <c r="C10" s="84" t="str">
        <f ca="1">ข้อมูลรวม!I657</f>
        <v>นายสราวุธ  สนธิ</v>
      </c>
      <c r="D10" s="85" t="str">
        <f>ข้อมูลรวม!J657</f>
        <v>Mr.Sarawut  Sonthi</v>
      </c>
      <c r="E10" s="267" t="str">
        <f>ข้อมูลรวม!U657</f>
        <v>SMT(S)</v>
      </c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7"/>
      <c r="S10" s="51">
        <f>ข้อมูลรวม!N657</f>
        <v>1</v>
      </c>
    </row>
    <row r="11" spans="1:19" s="50" customFormat="1" ht="17.25" x14ac:dyDescent="0.3">
      <c r="A11" s="63">
        <f>ข้อมูลรวม!D658</f>
        <v>6</v>
      </c>
      <c r="B11" s="83">
        <f>ข้อมูลรวม!E658</f>
        <v>18216</v>
      </c>
      <c r="C11" s="84" t="str">
        <f ca="1">ข้อมูลรวม!I658</f>
        <v>นายอ๊าบ๊าซ  สุเคน</v>
      </c>
      <c r="D11" s="85" t="str">
        <f>ข้อมูลรวม!J658</f>
        <v>Mr.Abat  Sukhen</v>
      </c>
      <c r="E11" s="267" t="str">
        <f>ข้อมูลรวม!U658</f>
        <v>SMT(T)</v>
      </c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7"/>
      <c r="S11" s="51">
        <f>ข้อมูลรวม!N658</f>
        <v>1</v>
      </c>
    </row>
    <row r="12" spans="1:19" s="50" customFormat="1" ht="17.25" x14ac:dyDescent="0.3">
      <c r="A12" s="63">
        <f>ข้อมูลรวม!D659</f>
        <v>7</v>
      </c>
      <c r="B12" s="83">
        <f>ข้อมูลรวม!E659</f>
        <v>18217</v>
      </c>
      <c r="C12" s="84" t="str">
        <f ca="1">ข้อมูลรวม!I659</f>
        <v>นายเอกพงษ์  น้อยจันทร์</v>
      </c>
      <c r="D12" s="85" t="str">
        <f>ข้อมูลรวม!J659</f>
        <v>Mr.Ekkaphong  Noichan</v>
      </c>
      <c r="E12" s="267" t="str">
        <f>ข้อมูลรวม!U659</f>
        <v>SMT(S)</v>
      </c>
      <c r="F12" s="76"/>
      <c r="G12" s="76"/>
      <c r="H12" s="76"/>
      <c r="I12" s="76"/>
      <c r="J12" s="76"/>
      <c r="K12" s="76"/>
      <c r="L12" s="76"/>
      <c r="M12" s="76"/>
      <c r="N12" s="76"/>
      <c r="O12" s="76"/>
      <c r="P12" s="76"/>
      <c r="Q12" s="76"/>
      <c r="R12" s="77"/>
      <c r="S12" s="51">
        <f>ข้อมูลรวม!N659</f>
        <v>1</v>
      </c>
    </row>
    <row r="13" spans="1:19" s="50" customFormat="1" ht="17.25" x14ac:dyDescent="0.3">
      <c r="A13" s="63">
        <f>ข้อมูลรวม!D660</f>
        <v>8</v>
      </c>
      <c r="B13" s="83">
        <f>ข้อมูลรวม!E660</f>
        <v>18240</v>
      </c>
      <c r="C13" s="84" t="str">
        <f ca="1">ข้อมูลรวม!I660</f>
        <v>นายธนายุทธ  จั่นมา</v>
      </c>
      <c r="D13" s="85" t="str">
        <f>ข้อมูลรวม!J660</f>
        <v>Mr.Thanayut  Chanma</v>
      </c>
      <c r="E13" s="267" t="str">
        <f>ข้อมูลรวม!U660</f>
        <v>SMT(S)</v>
      </c>
      <c r="F13" s="76"/>
      <c r="G13" s="76"/>
      <c r="H13" s="76"/>
      <c r="I13" s="76"/>
      <c r="J13" s="76"/>
      <c r="K13" s="76"/>
      <c r="L13" s="76"/>
      <c r="M13" s="76"/>
      <c r="N13" s="76"/>
      <c r="O13" s="76"/>
      <c r="P13" s="76"/>
      <c r="Q13" s="76"/>
      <c r="R13" s="77"/>
      <c r="S13" s="51">
        <f>ข้อมูลรวม!N660</f>
        <v>1</v>
      </c>
    </row>
    <row r="14" spans="1:19" s="50" customFormat="1" ht="17.25" x14ac:dyDescent="0.3">
      <c r="A14" s="63">
        <f>ข้อมูลรวม!D661</f>
        <v>9</v>
      </c>
      <c r="B14" s="83">
        <f>ข้อมูลรวม!E661</f>
        <v>18251</v>
      </c>
      <c r="C14" s="84" t="str">
        <f ca="1">ข้อมูลรวม!I661</f>
        <v>นายสราวุฒิ  อิ่มสมบัติ</v>
      </c>
      <c r="D14" s="85" t="str">
        <f>ข้อมูลรวม!J661</f>
        <v>Mr.Sarawut  Imsombat</v>
      </c>
      <c r="E14" s="267" t="str">
        <f>ข้อมูลรวม!U661</f>
        <v>SMT(S)</v>
      </c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/>
      <c r="R14" s="77"/>
      <c r="S14" s="51">
        <f>ข้อมูลรวม!N661</f>
        <v>1</v>
      </c>
    </row>
    <row r="15" spans="1:19" s="50" customFormat="1" ht="17.25" x14ac:dyDescent="0.3">
      <c r="A15" s="63">
        <f>ข้อมูลรวม!D662</f>
        <v>10</v>
      </c>
      <c r="B15" s="83">
        <f>ข้อมูลรวม!E662</f>
        <v>18276</v>
      </c>
      <c r="C15" s="84" t="str">
        <f ca="1">ข้อมูลรวม!I662</f>
        <v>นายธีรภัทร  ขจรกลิ่น</v>
      </c>
      <c r="D15" s="85" t="str">
        <f>ข้อมูลรวม!J662</f>
        <v>Mr.Thiraphat  Khachonklin</v>
      </c>
      <c r="E15" s="267" t="str">
        <f>ข้อมูลรวม!U662</f>
        <v>SMT(T)</v>
      </c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7"/>
      <c r="S15" s="51">
        <f>ข้อมูลรวม!N662</f>
        <v>1</v>
      </c>
    </row>
    <row r="16" spans="1:19" s="50" customFormat="1" ht="17.25" x14ac:dyDescent="0.3">
      <c r="A16" s="63">
        <f>ข้อมูลรวม!D663</f>
        <v>11</v>
      </c>
      <c r="B16" s="83">
        <f>ข้อมูลรวม!E663</f>
        <v>18334</v>
      </c>
      <c r="C16" s="84" t="str">
        <f ca="1">ข้อมูลรวม!I663</f>
        <v>นายธีรชัย  ลบเกตุ</v>
      </c>
      <c r="D16" s="85" t="str">
        <f>ข้อมูลรวม!J663</f>
        <v>Mr.Thirachai  Lopket</v>
      </c>
      <c r="E16" s="267" t="str">
        <f>ข้อมูลรวม!U663</f>
        <v>SMT(S)</v>
      </c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7"/>
      <c r="S16" s="51">
        <f>ข้อมูลรวม!N663</f>
        <v>1</v>
      </c>
    </row>
    <row r="17" spans="1:19" s="50" customFormat="1" ht="17.25" x14ac:dyDescent="0.3">
      <c r="A17" s="63">
        <f>ข้อมูลรวม!D664</f>
        <v>12</v>
      </c>
      <c r="B17" s="83">
        <f>ข้อมูลรวม!E664</f>
        <v>18634</v>
      </c>
      <c r="C17" s="84" t="str">
        <f ca="1">ข้อมูลรวม!I664</f>
        <v>นายปรเมษฐ์  ทองดี</v>
      </c>
      <c r="D17" s="85" t="str">
        <f>ข้อมูลรวม!J664</f>
        <v>Mr.Poramet  Thongdi</v>
      </c>
      <c r="E17" s="267" t="str">
        <f>ข้อมูลรวม!U664</f>
        <v>SMT(S)</v>
      </c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7"/>
      <c r="S17" s="51">
        <f>ข้อมูลรวม!N664</f>
        <v>1</v>
      </c>
    </row>
    <row r="18" spans="1:19" s="50" customFormat="1" ht="17.25" x14ac:dyDescent="0.3">
      <c r="A18" s="63">
        <f>ข้อมูลรวม!D665</f>
        <v>13</v>
      </c>
      <c r="B18" s="83">
        <f>ข้อมูลรวม!E665</f>
        <v>18638</v>
      </c>
      <c r="C18" s="84" t="str">
        <f ca="1">ข้อมูลรวม!I665</f>
        <v>นายศักรนันทน์  แซ่แต้</v>
      </c>
      <c r="D18" s="85" t="str">
        <f>ข้อมูลรวม!J665</f>
        <v>Mr.Sakkranan  Saetae</v>
      </c>
      <c r="E18" s="267" t="str">
        <f>ข้อมูลรวม!U665</f>
        <v>SMT(S)</v>
      </c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7"/>
      <c r="S18" s="51">
        <f>ข้อมูลรวม!N665</f>
        <v>1</v>
      </c>
    </row>
    <row r="19" spans="1:19" s="50" customFormat="1" ht="17.25" x14ac:dyDescent="0.3">
      <c r="A19" s="63">
        <f>ข้อมูลรวม!D666</f>
        <v>14</v>
      </c>
      <c r="B19" s="83">
        <f>ข้อมูลรวม!E666</f>
        <v>18929</v>
      </c>
      <c r="C19" s="84" t="str">
        <f ca="1">ข้อมูลรวม!I666</f>
        <v>นายธนกร  คงทอง</v>
      </c>
      <c r="D19" s="85" t="str">
        <f>ข้อมูลรวม!J666</f>
        <v>Mr.Thanakon  Khongthong</v>
      </c>
      <c r="E19" s="267" t="str">
        <f>ข้อมูลรวม!U666</f>
        <v>SMT(T)</v>
      </c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7"/>
      <c r="S19" s="51">
        <f>ข้อมูลรวม!N666</f>
        <v>1</v>
      </c>
    </row>
    <row r="20" spans="1:19" s="50" customFormat="1" ht="17.25" customHeight="1" x14ac:dyDescent="0.3">
      <c r="A20" s="63">
        <f>ข้อมูลรวม!D667</f>
        <v>15</v>
      </c>
      <c r="B20" s="83">
        <f>ข้อมูลรวม!E667</f>
        <v>19037</v>
      </c>
      <c r="C20" s="84" t="str">
        <f ca="1">ข้อมูลรวม!I667</f>
        <v>นายชุติวัต  สมบุญธรรม</v>
      </c>
      <c r="D20" s="85" t="str">
        <f>ข้อมูลรวม!J667</f>
        <v>Mr.Chutiwat  Sombuntham</v>
      </c>
      <c r="E20" s="267" t="str">
        <f>ข้อมูลรวม!U667</f>
        <v>SMT(S)</v>
      </c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6"/>
      <c r="Q20" s="76"/>
      <c r="R20" s="77"/>
      <c r="S20" s="51">
        <f>ข้อมูลรวม!N667</f>
        <v>1</v>
      </c>
    </row>
    <row r="21" spans="1:19" s="50" customFormat="1" ht="17.25" x14ac:dyDescent="0.3">
      <c r="A21" s="63">
        <f>ข้อมูลรวม!D668</f>
        <v>16</v>
      </c>
      <c r="B21" s="83">
        <f>ข้อมูลรวม!E668</f>
        <v>19265</v>
      </c>
      <c r="C21" s="84" t="str">
        <f ca="1">ข้อมูลรวม!I668</f>
        <v>นายณฐพล  อารียวงศ์สถิตย์</v>
      </c>
      <c r="D21" s="85" t="str">
        <f>ข้อมูลรวม!J668</f>
        <v>Mr.Nathapol  Ariyuangsathit</v>
      </c>
      <c r="E21" s="267" t="str">
        <f>ข้อมูลรวม!U668</f>
        <v>SMT(S)</v>
      </c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7"/>
      <c r="S21" s="51">
        <f>ข้อมูลรวม!N668</f>
        <v>1</v>
      </c>
    </row>
    <row r="22" spans="1:19" s="50" customFormat="1" ht="17.25" customHeight="1" x14ac:dyDescent="0.3">
      <c r="A22" s="63">
        <f>ข้อมูลรวม!D669</f>
        <v>17</v>
      </c>
      <c r="B22" s="83">
        <f>ข้อมูลรวม!E669</f>
        <v>19266</v>
      </c>
      <c r="C22" s="84" t="str">
        <f ca="1">ข้อมูลรวม!I669</f>
        <v>นายธนภัทร  จันทร์แก้ว</v>
      </c>
      <c r="D22" s="85" t="str">
        <f>ข้อมูลรวม!J669</f>
        <v>Mr.Thanaphat  Chankaeo</v>
      </c>
      <c r="E22" s="267" t="str">
        <f>ข้อมูลรวม!U669</f>
        <v>SMT(S)</v>
      </c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7"/>
      <c r="S22" s="51">
        <f>ข้อมูลรวม!N669</f>
        <v>1</v>
      </c>
    </row>
    <row r="23" spans="1:19" s="50" customFormat="1" ht="17.25" customHeight="1" x14ac:dyDescent="0.3">
      <c r="A23" s="63">
        <f>ข้อมูลรวม!D670</f>
        <v>18</v>
      </c>
      <c r="B23" s="83">
        <f>ข้อมูลรวม!E670</f>
        <v>19267</v>
      </c>
      <c r="C23" s="84" t="str">
        <f ca="1">ข้อมูลรวม!I670</f>
        <v>นายนราาธิป  เทศสมบูรณ์</v>
      </c>
      <c r="D23" s="85" t="str">
        <f>ข้อมูลรวม!J670</f>
        <v>Mr.Narathip  Thetsombun</v>
      </c>
      <c r="E23" s="267" t="str">
        <f>ข้อมูลรวม!U670</f>
        <v>SMT(T)</v>
      </c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7"/>
      <c r="S23" s="51">
        <f>ข้อมูลรวม!N670</f>
        <v>1</v>
      </c>
    </row>
    <row r="24" spans="1:19" s="50" customFormat="1" ht="17.25" customHeight="1" x14ac:dyDescent="0.3">
      <c r="A24" s="63">
        <f>ข้อมูลรวม!D671</f>
        <v>19</v>
      </c>
      <c r="B24" s="83">
        <f>ข้อมูลรวม!E671</f>
        <v>19348</v>
      </c>
      <c r="C24" s="84" t="str">
        <f ca="1">ข้อมูลรวม!I671</f>
        <v>นายศุภโชติ  สนิท</v>
      </c>
      <c r="D24" s="85" t="str">
        <f>ข้อมูลรวม!J671</f>
        <v>Mr.Supphachot  Sanit</v>
      </c>
      <c r="E24" s="267" t="str">
        <f>ข้อมูลรวม!U671</f>
        <v>SMT(S)</v>
      </c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7"/>
      <c r="S24" s="51">
        <f>ข้อมูลรวม!N671</f>
        <v>1</v>
      </c>
    </row>
    <row r="25" spans="1:19" s="50" customFormat="1" ht="17.25" x14ac:dyDescent="0.3">
      <c r="A25" s="63">
        <f>ข้อมูลรวม!D672</f>
        <v>20</v>
      </c>
      <c r="B25" s="83">
        <f>ข้อมูลรวม!E672</f>
        <v>19401</v>
      </c>
      <c r="C25" s="84" t="str">
        <f ca="1">ข้อมูลรวม!I672</f>
        <v>นายคณิตนันทน์  บุฬา</v>
      </c>
      <c r="D25" s="85" t="str">
        <f>ข้อมูลรวม!J672</f>
        <v>Mr.Kanitnan  Bula</v>
      </c>
      <c r="E25" s="267" t="str">
        <f>ข้อมูลรวม!U672</f>
        <v>SMT(S)</v>
      </c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7"/>
      <c r="S25" s="51">
        <f>ข้อมูลรวม!N672</f>
        <v>1</v>
      </c>
    </row>
    <row r="26" spans="1:19" s="50" customFormat="1" ht="17.25" x14ac:dyDescent="0.3">
      <c r="A26" s="63">
        <f>ข้อมูลรวม!D673</f>
        <v>21</v>
      </c>
      <c r="B26" s="83">
        <f>ข้อมูลรวม!E673</f>
        <v>19429</v>
      </c>
      <c r="C26" s="84" t="str">
        <f ca="1">ข้อมูลรวม!I673</f>
        <v>นายธัญณธรณ์  สุวรรณชื่น</v>
      </c>
      <c r="D26" s="85" t="str">
        <f>ข้อมูลรวม!J673</f>
        <v>Mr.Thunnathon  Suwancheun</v>
      </c>
      <c r="E26" s="267" t="str">
        <f>ข้อมูลรวม!U673</f>
        <v>SMT(S)</v>
      </c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7"/>
      <c r="S26" s="51">
        <f>ข้อมูลรวม!N673</f>
        <v>1</v>
      </c>
    </row>
    <row r="27" spans="1:19" s="50" customFormat="1" ht="17.25" customHeight="1" x14ac:dyDescent="0.3">
      <c r="A27" s="63">
        <f>ข้อมูลรวม!D674</f>
        <v>22</v>
      </c>
      <c r="B27" s="83">
        <f>ข้อมูลรวม!E674</f>
        <v>18219</v>
      </c>
      <c r="C27" s="84" t="str">
        <f ca="1">ข้อมูลรวม!I674</f>
        <v>นางสาวกิตติยา  ขุนสันเทียะ</v>
      </c>
      <c r="D27" s="85" t="str">
        <f>ข้อมูลรวม!J674</f>
        <v>Ms.Kittiya  Khunsanthia</v>
      </c>
      <c r="E27" s="267" t="str">
        <f>ข้อมูลรวม!U674</f>
        <v>SMT(S)</v>
      </c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7"/>
      <c r="S27" s="51">
        <f>ข้อมูลรวม!N674</f>
        <v>2</v>
      </c>
    </row>
    <row r="28" spans="1:19" s="50" customFormat="1" ht="17.25" customHeight="1" x14ac:dyDescent="0.3">
      <c r="A28" s="63">
        <f>ข้อมูลรวม!D675</f>
        <v>23</v>
      </c>
      <c r="B28" s="83">
        <f>ข้อมูลรวม!E675</f>
        <v>18221</v>
      </c>
      <c r="C28" s="84" t="str">
        <f ca="1">ข้อมูลรวม!I675</f>
        <v>นางสาวนวพร  แช่มสอาด</v>
      </c>
      <c r="D28" s="85" t="str">
        <f>ข้อมูลรวม!J675</f>
        <v>Ms.Nawaphon  Chaemsa-At</v>
      </c>
      <c r="E28" s="267" t="str">
        <f>ข้อมูลรวม!U675</f>
        <v>SMT(S)</v>
      </c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7"/>
      <c r="S28" s="51">
        <f>ข้อมูลรวม!N675</f>
        <v>2</v>
      </c>
    </row>
    <row r="29" spans="1:19" s="50" customFormat="1" ht="17.25" x14ac:dyDescent="0.3">
      <c r="A29" s="63">
        <f>ข้อมูลรวม!D676</f>
        <v>24</v>
      </c>
      <c r="B29" s="83">
        <f>ข้อมูลรวม!E676</f>
        <v>18223</v>
      </c>
      <c r="C29" s="84" t="str">
        <f ca="1">ข้อมูลรวม!I676</f>
        <v>นางสาวพิมพ์ณดา  อั่วหงวน</v>
      </c>
      <c r="D29" s="85" t="str">
        <f>ข้อมูลรวม!J676</f>
        <v>Ms.Phimnada  Uangaun</v>
      </c>
      <c r="E29" s="267" t="str">
        <f>ข้อมูลรวม!U676</f>
        <v>SMT(S)</v>
      </c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7"/>
      <c r="S29" s="51">
        <f>ข้อมูลรวม!N676</f>
        <v>2</v>
      </c>
    </row>
    <row r="30" spans="1:19" s="50" customFormat="1" ht="17.25" x14ac:dyDescent="0.3">
      <c r="A30" s="63">
        <f>ข้อมูลรวม!D677</f>
        <v>25</v>
      </c>
      <c r="B30" s="83">
        <f>ข้อมูลรวม!E677</f>
        <v>18224</v>
      </c>
      <c r="C30" s="84" t="str">
        <f ca="1">ข้อมูลรวม!I677</f>
        <v>นางสาวนันทนารัตน์  หอมชื้น</v>
      </c>
      <c r="D30" s="85" t="str">
        <f>ข้อมูลรวม!J677</f>
        <v>Ms.Nanthanarat  Homchuen</v>
      </c>
      <c r="E30" s="267" t="str">
        <f>ข้อมูลรวม!U677</f>
        <v>SMT(S)</v>
      </c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7"/>
      <c r="S30" s="51">
        <f>ข้อมูลรวม!N677</f>
        <v>2</v>
      </c>
    </row>
    <row r="31" spans="1:19" s="50" customFormat="1" ht="17.25" x14ac:dyDescent="0.3">
      <c r="A31" s="63">
        <f>ข้อมูลรวม!D678</f>
        <v>26</v>
      </c>
      <c r="B31" s="83">
        <f>ข้อมูลรวม!E678</f>
        <v>18225</v>
      </c>
      <c r="C31" s="84" t="str">
        <f ca="1">ข้อมูลรวม!I678</f>
        <v>นางสาวนุจนารถ  ศรีพูล</v>
      </c>
      <c r="D31" s="85" t="str">
        <f>ข้อมูลรวม!J678</f>
        <v>Ms.Nuchanarot  Siphun</v>
      </c>
      <c r="E31" s="267" t="str">
        <f>ข้อมูลรวม!U678</f>
        <v>SMT(S)</v>
      </c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7"/>
      <c r="S31" s="51">
        <f>ข้อมูลรวม!N678</f>
        <v>2</v>
      </c>
    </row>
    <row r="32" spans="1:19" s="50" customFormat="1" ht="17.25" x14ac:dyDescent="0.3">
      <c r="A32" s="63">
        <f>ข้อมูลรวม!D679</f>
        <v>27</v>
      </c>
      <c r="B32" s="83">
        <f>ข้อมูลรวม!E679</f>
        <v>18227</v>
      </c>
      <c r="C32" s="84" t="str">
        <f ca="1">ข้อมูลรวม!I679</f>
        <v>นางสาวปนัดดา  กำแพงนิล</v>
      </c>
      <c r="D32" s="85" t="str">
        <f>ข้อมูลรวม!J679</f>
        <v>Ms.Panatda  Kamphaengnin</v>
      </c>
      <c r="E32" s="267" t="str">
        <f>ข้อมูลรวม!U679</f>
        <v>SMT(T)</v>
      </c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/>
      <c r="R32" s="77"/>
      <c r="S32" s="51">
        <f>ข้อมูลรวม!N679</f>
        <v>2</v>
      </c>
    </row>
    <row r="33" spans="1:19" s="50" customFormat="1" ht="17.25" x14ac:dyDescent="0.3">
      <c r="A33" s="63">
        <f>ข้อมูลรวม!D680</f>
        <v>28</v>
      </c>
      <c r="B33" s="83">
        <f>ข้อมูลรวม!E680</f>
        <v>18230</v>
      </c>
      <c r="C33" s="84" t="str">
        <f ca="1">ข้อมูลรวม!I680</f>
        <v>นางสาวพรพิมล  เมธากูล</v>
      </c>
      <c r="D33" s="85" t="str">
        <f>ข้อมูลรวม!J680</f>
        <v>Ms.Phonphimon  Methakun</v>
      </c>
      <c r="E33" s="267" t="str">
        <f>ข้อมูลรวม!U680</f>
        <v>SMT(S)</v>
      </c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7"/>
      <c r="S33" s="51">
        <f>ข้อมูลรวม!N680</f>
        <v>2</v>
      </c>
    </row>
    <row r="34" spans="1:19" s="50" customFormat="1" ht="17.25" x14ac:dyDescent="0.3">
      <c r="A34" s="63">
        <f>ข้อมูลรวม!D681</f>
        <v>29</v>
      </c>
      <c r="B34" s="83">
        <f>ข้อมูลรวม!E681</f>
        <v>18258</v>
      </c>
      <c r="C34" s="84" t="str">
        <f ca="1">ข้อมูลรวม!I681</f>
        <v>นางสาวเกษฟ้า  หลำเจริญ</v>
      </c>
      <c r="D34" s="85" t="str">
        <f>ข้อมูลรวม!J681</f>
        <v>Ms.Ketfa  Lamcharoen</v>
      </c>
      <c r="E34" s="267" t="str">
        <f>ข้อมูลรวม!U681</f>
        <v>SMT(S)</v>
      </c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/>
      <c r="R34" s="77"/>
      <c r="S34" s="51">
        <f>ข้อมูลรวม!N681</f>
        <v>2</v>
      </c>
    </row>
    <row r="35" spans="1:19" s="50" customFormat="1" ht="17.25" x14ac:dyDescent="0.3">
      <c r="A35" s="63">
        <f>ข้อมูลรวม!D682</f>
        <v>30</v>
      </c>
      <c r="B35" s="83">
        <f>ข้อมูลรวม!E682</f>
        <v>18293</v>
      </c>
      <c r="C35" s="84" t="str">
        <f ca="1">ข้อมูลรวม!I682</f>
        <v>นางสาวฐิตา  ยอดรัก</v>
      </c>
      <c r="D35" s="85" t="str">
        <f>ข้อมูลรวม!J682</f>
        <v>Ms.Thita  Yotrak</v>
      </c>
      <c r="E35" s="267" t="str">
        <f>ข้อมูลรวม!U682</f>
        <v>SMT(S)</v>
      </c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7"/>
      <c r="S35" s="51">
        <f>ข้อมูลรวม!N682</f>
        <v>2</v>
      </c>
    </row>
    <row r="36" spans="1:19" s="50" customFormat="1" ht="17.25" x14ac:dyDescent="0.3">
      <c r="A36" s="63">
        <f>ข้อมูลรวม!D683</f>
        <v>31</v>
      </c>
      <c r="B36" s="83">
        <f>ข้อมูลรวม!E683</f>
        <v>18295</v>
      </c>
      <c r="C36" s="84" t="str">
        <f ca="1">ข้อมูลรวม!I683</f>
        <v>นางสาวณัฐธยา  ฟองเอม</v>
      </c>
      <c r="D36" s="85" t="str">
        <f>ข้อมูลรวม!J683</f>
        <v>Ms.Natthathaya  Fong-Em</v>
      </c>
      <c r="E36" s="267" t="str">
        <f>ข้อมูลรวม!U683</f>
        <v>SMT(S)</v>
      </c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7"/>
      <c r="S36" s="51">
        <f>ข้อมูลรวม!N683</f>
        <v>2</v>
      </c>
    </row>
    <row r="37" spans="1:19" s="50" customFormat="1" ht="17.25" x14ac:dyDescent="0.3">
      <c r="A37" s="63">
        <f>ข้อมูลรวม!D684</f>
        <v>32</v>
      </c>
      <c r="B37" s="83">
        <f>ข้อมูลรวม!E684</f>
        <v>19269</v>
      </c>
      <c r="C37" s="84" t="str">
        <f ca="1">ข้อมูลรวม!I684</f>
        <v>นางสาวกรรณธิภา  สีชมภู</v>
      </c>
      <c r="D37" s="85" t="str">
        <f>ข้อมูลรวม!J684</f>
        <v>Ms.Kanthipha  Sichomphu</v>
      </c>
      <c r="E37" s="267" t="str">
        <f>ข้อมูลรวม!U684</f>
        <v>SMT(S)</v>
      </c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7"/>
      <c r="S37" s="51">
        <f>ข้อมูลรวม!N684</f>
        <v>2</v>
      </c>
    </row>
    <row r="38" spans="1:19" s="50" customFormat="1" ht="17.25" x14ac:dyDescent="0.3">
      <c r="A38" s="63">
        <f>ข้อมูลรวม!D685</f>
        <v>33</v>
      </c>
      <c r="B38" s="83">
        <f>ข้อมูลรวม!E685</f>
        <v>19270</v>
      </c>
      <c r="C38" s="84" t="str">
        <f ca="1">ข้อมูลรวม!I685</f>
        <v>นางสาวกรวีร์  สุขใจดี</v>
      </c>
      <c r="D38" s="85" t="str">
        <f>ข้อมูลรวม!J685</f>
        <v>Ms.Korawi  Sukchaidi</v>
      </c>
      <c r="E38" s="267" t="str">
        <f>ข้อมูลรวม!U685</f>
        <v>SMT(S)</v>
      </c>
      <c r="F38" s="76"/>
      <c r="G38" s="76"/>
      <c r="H38" s="76"/>
      <c r="I38" s="76"/>
      <c r="J38" s="76"/>
      <c r="K38" s="76"/>
      <c r="L38" s="76"/>
      <c r="M38" s="76"/>
      <c r="N38" s="76"/>
      <c r="O38" s="76"/>
      <c r="P38" s="76"/>
      <c r="Q38" s="76"/>
      <c r="R38" s="77"/>
      <c r="S38" s="51">
        <f>ข้อมูลรวม!N685</f>
        <v>2</v>
      </c>
    </row>
    <row r="39" spans="1:19" s="50" customFormat="1" ht="17.25" x14ac:dyDescent="0.3">
      <c r="A39" s="63">
        <f>ข้อมูลรวม!D686</f>
        <v>34</v>
      </c>
      <c r="B39" s="83">
        <f>ข้อมูลรวม!E686</f>
        <v>19271</v>
      </c>
      <c r="C39" s="84" t="str">
        <f ca="1">ข้อมูลรวม!I686</f>
        <v>นางสาวจิราพร  งามสมนึก</v>
      </c>
      <c r="D39" s="85" t="str">
        <f>ข้อมูลรวม!J686</f>
        <v>Ms.Chiraphon  Ngamsomnuek</v>
      </c>
      <c r="E39" s="267" t="str">
        <f>ข้อมูลรวม!U686</f>
        <v>SMT(S)</v>
      </c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7"/>
      <c r="S39" s="51">
        <f>ข้อมูลรวม!N686</f>
        <v>2</v>
      </c>
    </row>
    <row r="40" spans="1:19" s="50" customFormat="1" ht="17.25" x14ac:dyDescent="0.3">
      <c r="A40" s="63">
        <f>ข้อมูลรวม!D687</f>
        <v>35</v>
      </c>
      <c r="B40" s="83">
        <f>ข้อมูลรวม!E687</f>
        <v>19272</v>
      </c>
      <c r="C40" s="84" t="str">
        <f ca="1">ข้อมูลรวม!I687</f>
        <v>นางสาวณัฐฐินันท์  นิกขำ</v>
      </c>
      <c r="D40" s="85" t="str">
        <f>ข้อมูลรวม!J687</f>
        <v>Ms.Natthathinan  Nikkham</v>
      </c>
      <c r="E40" s="267" t="str">
        <f>ข้อมูลรวม!U687</f>
        <v>SMT(S)</v>
      </c>
      <c r="F40" s="76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/>
      <c r="R40" s="77"/>
      <c r="S40" s="51">
        <f>ข้อมูลรวม!N687</f>
        <v>2</v>
      </c>
    </row>
    <row r="41" spans="1:19" s="50" customFormat="1" ht="17.25" x14ac:dyDescent="0.3">
      <c r="A41" s="63">
        <f>ข้อมูลรวม!D688</f>
        <v>36</v>
      </c>
      <c r="B41" s="83">
        <f>ข้อมูลรวม!E688</f>
        <v>19273</v>
      </c>
      <c r="C41" s="84" t="str">
        <f ca="1">ข้อมูลรวม!I688</f>
        <v>นางสาวปรายฟ้า  แก้วแขก</v>
      </c>
      <c r="D41" s="85" t="str">
        <f>ข้อมูลรวม!J688</f>
        <v>Ms.Praifa  Kaeokhaek</v>
      </c>
      <c r="E41" s="267" t="str">
        <f>ข้อมูลรวม!U688</f>
        <v>SMT(S)</v>
      </c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7"/>
      <c r="S41" s="51">
        <f>ข้อมูลรวม!N688</f>
        <v>2</v>
      </c>
    </row>
    <row r="42" spans="1:19" s="50" customFormat="1" ht="17.25" x14ac:dyDescent="0.3">
      <c r="A42" s="63">
        <f>ข้อมูลรวม!D689</f>
        <v>37</v>
      </c>
      <c r="B42" s="83">
        <f>ข้อมูลรวม!E689</f>
        <v>19274</v>
      </c>
      <c r="C42" s="84" t="str">
        <f ca="1">ข้อมูลรวม!I689</f>
        <v>นางสาวพัชรินทร์  แซ่ย่าง</v>
      </c>
      <c r="D42" s="85" t="str">
        <f>ข้อมูลรวม!J689</f>
        <v>Ms.Phatcharin  Saeyang</v>
      </c>
      <c r="E42" s="267" t="str">
        <f>ข้อมูลรวม!U689</f>
        <v>SMT(T)</v>
      </c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7"/>
      <c r="S42" s="51">
        <f>ข้อมูลรวม!N689</f>
        <v>2</v>
      </c>
    </row>
    <row r="43" spans="1:19" s="50" customFormat="1" ht="18" thickBot="1" x14ac:dyDescent="0.35">
      <c r="A43" s="71">
        <f>ข้อมูลรวม!D690</f>
        <v>38</v>
      </c>
      <c r="B43" s="88">
        <f>ข้อมูลรวม!E690</f>
        <v>19276</v>
      </c>
      <c r="C43" s="89" t="str">
        <f ca="1">ข้อมูลรวม!I690</f>
        <v>นางสาวเพ็ญพัชร  พสิษฐ์ฐิติพันธ์</v>
      </c>
      <c r="D43" s="90" t="str">
        <f>ข้อมูลรวม!J690</f>
        <v>Ms.Phenphatchara  Phasitthitiphan</v>
      </c>
      <c r="E43" s="98" t="str">
        <f>ข้อมูลรวม!U690</f>
        <v>SMT(S)</v>
      </c>
      <c r="F43" s="264"/>
      <c r="G43" s="264"/>
      <c r="H43" s="264"/>
      <c r="I43" s="264"/>
      <c r="J43" s="264"/>
      <c r="K43" s="264"/>
      <c r="L43" s="264"/>
      <c r="M43" s="264"/>
      <c r="N43" s="264"/>
      <c r="O43" s="264"/>
      <c r="P43" s="264"/>
      <c r="Q43" s="264"/>
      <c r="R43" s="265"/>
      <c r="S43" s="51">
        <f>ข้อมูลรวม!N690</f>
        <v>2</v>
      </c>
    </row>
    <row r="44" spans="1:19" s="50" customFormat="1" ht="18.75" customHeight="1" x14ac:dyDescent="0.3">
      <c r="B44" s="290" t="s">
        <v>5225</v>
      </c>
      <c r="C44" s="50" t="s">
        <v>6404</v>
      </c>
      <c r="E44" s="290" t="s">
        <v>5226</v>
      </c>
      <c r="G44" s="50" t="s">
        <v>6405</v>
      </c>
    </row>
  </sheetData>
  <mergeCells count="9">
    <mergeCell ref="A1:R1"/>
    <mergeCell ref="A2:R2"/>
    <mergeCell ref="A3:R3"/>
    <mergeCell ref="A4:A5"/>
    <mergeCell ref="B4:B5"/>
    <mergeCell ref="C4:C5"/>
    <mergeCell ref="D4:D5"/>
    <mergeCell ref="E4:E5"/>
    <mergeCell ref="F4:R4"/>
  </mergeCells>
  <pageMargins left="0.41" right="0.23622047244094491" top="0" bottom="0" header="0" footer="0"/>
  <pageSetup paperSize="9" scale="95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  <pageSetUpPr fitToPage="1"/>
  </sheetPr>
  <dimension ref="A1:S40"/>
  <sheetViews>
    <sheetView zoomScaleNormal="100" workbookViewId="0">
      <selection activeCell="A3" sqref="A3:R3"/>
    </sheetView>
  </sheetViews>
  <sheetFormatPr defaultColWidth="0" defaultRowHeight="18.75" customHeight="1" x14ac:dyDescent="0.3"/>
  <cols>
    <col min="1" max="1" width="2.75" style="40" bestFit="1" customWidth="1"/>
    <col min="2" max="2" width="9" style="40" customWidth="1"/>
    <col min="3" max="4" width="21.25" style="40" customWidth="1"/>
    <col min="5" max="5" width="3.625" style="96" bestFit="1" customWidth="1"/>
    <col min="6" max="14" width="3.125" style="40" customWidth="1"/>
    <col min="15" max="15" width="3.125" style="40" hidden="1" customWidth="1"/>
    <col min="16" max="18" width="3.125" style="40" customWidth="1"/>
    <col min="19" max="19" width="1.875" style="40" bestFit="1" customWidth="1"/>
    <col min="20" max="16384" width="0" style="40" hidden="1"/>
  </cols>
  <sheetData>
    <row r="1" spans="1:19" ht="18.75" customHeight="1" x14ac:dyDescent="0.3">
      <c r="A1" s="339" t="s">
        <v>351</v>
      </c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53"/>
    </row>
    <row r="2" spans="1:19" ht="16.5" customHeight="1" x14ac:dyDescent="0.3">
      <c r="A2" s="339" t="s">
        <v>5284</v>
      </c>
      <c r="B2" s="339"/>
      <c r="C2" s="339"/>
      <c r="D2" s="339"/>
      <c r="E2" s="339"/>
      <c r="F2" s="339"/>
      <c r="G2" s="339"/>
      <c r="H2" s="339"/>
      <c r="I2" s="339"/>
      <c r="J2" s="339"/>
      <c r="K2" s="339"/>
      <c r="L2" s="339"/>
      <c r="M2" s="339"/>
      <c r="N2" s="339"/>
      <c r="O2" s="339"/>
      <c r="P2" s="339"/>
      <c r="Q2" s="339"/>
      <c r="R2" s="339"/>
      <c r="S2" s="53"/>
    </row>
    <row r="3" spans="1:19" ht="19.5" thickBot="1" x14ac:dyDescent="0.35">
      <c r="A3" s="350" t="s">
        <v>6513</v>
      </c>
      <c r="B3" s="350"/>
      <c r="C3" s="350"/>
      <c r="D3" s="350"/>
      <c r="E3" s="350"/>
      <c r="F3" s="350"/>
      <c r="G3" s="350"/>
      <c r="H3" s="350"/>
      <c r="I3" s="350"/>
      <c r="J3" s="350"/>
      <c r="K3" s="350"/>
      <c r="L3" s="350"/>
      <c r="M3" s="350"/>
      <c r="N3" s="350"/>
      <c r="O3" s="350"/>
      <c r="P3" s="350"/>
      <c r="Q3" s="350"/>
      <c r="R3" s="350"/>
      <c r="S3" s="53"/>
    </row>
    <row r="4" spans="1:19" s="41" customFormat="1" ht="17.25" customHeight="1" x14ac:dyDescent="0.25">
      <c r="A4" s="342" t="s">
        <v>352</v>
      </c>
      <c r="B4" s="344" t="s">
        <v>353</v>
      </c>
      <c r="C4" s="346" t="s">
        <v>341</v>
      </c>
      <c r="D4" s="346" t="s">
        <v>354</v>
      </c>
      <c r="E4" s="346" t="s">
        <v>5224</v>
      </c>
      <c r="F4" s="348"/>
      <c r="G4" s="348"/>
      <c r="H4" s="348"/>
      <c r="I4" s="348"/>
      <c r="J4" s="348"/>
      <c r="K4" s="348"/>
      <c r="L4" s="348"/>
      <c r="M4" s="348"/>
      <c r="N4" s="348"/>
      <c r="O4" s="348"/>
      <c r="P4" s="348"/>
      <c r="Q4" s="348"/>
      <c r="R4" s="349"/>
      <c r="S4" s="43"/>
    </row>
    <row r="5" spans="1:19" s="41" customFormat="1" ht="17.25" customHeight="1" x14ac:dyDescent="0.25">
      <c r="A5" s="343"/>
      <c r="B5" s="345"/>
      <c r="C5" s="347"/>
      <c r="D5" s="347"/>
      <c r="E5" s="347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62"/>
      <c r="S5" s="43"/>
    </row>
    <row r="6" spans="1:19" s="50" customFormat="1" ht="17.25" x14ac:dyDescent="0.3">
      <c r="A6" s="63">
        <f>ข้อมูลรวม!D691</f>
        <v>1</v>
      </c>
      <c r="B6" s="83">
        <f>ข้อมูลรวม!E691</f>
        <v>18000</v>
      </c>
      <c r="C6" s="84" t="str">
        <f ca="1">ข้อมูลรวม!I691</f>
        <v>นายจักรณรงค์  ทองอินทร์</v>
      </c>
      <c r="D6" s="85" t="str">
        <f>ข้อมูลรวม!J691</f>
        <v>Mr.Chakkranarong  Thong-In</v>
      </c>
      <c r="E6" s="267" t="str">
        <f>ข้อมูลรวม!U691</f>
        <v>CP</v>
      </c>
      <c r="F6" s="76"/>
      <c r="G6" s="76"/>
      <c r="H6" s="76"/>
      <c r="I6" s="76"/>
      <c r="J6" s="76"/>
      <c r="K6" s="76"/>
      <c r="L6" s="76"/>
      <c r="M6" s="76"/>
      <c r="N6" s="76"/>
      <c r="O6" s="76"/>
      <c r="P6" s="76"/>
      <c r="Q6" s="76"/>
      <c r="R6" s="77"/>
      <c r="S6" s="51">
        <f>ข้อมูลรวม!N691</f>
        <v>1</v>
      </c>
    </row>
    <row r="7" spans="1:19" s="50" customFormat="1" ht="17.25" x14ac:dyDescent="0.3">
      <c r="A7" s="63">
        <f>ข้อมูลรวม!D692</f>
        <v>2</v>
      </c>
      <c r="B7" s="83">
        <f>ข้อมูลรวม!E692</f>
        <v>18002</v>
      </c>
      <c r="C7" s="84" t="str">
        <f ca="1">ข้อมูลรวม!I692</f>
        <v>นายพีรภาส  อินทพัฒน์</v>
      </c>
      <c r="D7" s="85" t="str">
        <f>ข้อมูลรวม!J692</f>
        <v>Mr.Phiraphat  Inthaphat</v>
      </c>
      <c r="E7" s="267" t="str">
        <f>ข้อมูลรวม!U692</f>
        <v>CP</v>
      </c>
      <c r="F7" s="76"/>
      <c r="G7" s="76"/>
      <c r="H7" s="76"/>
      <c r="I7" s="76"/>
      <c r="J7" s="76"/>
      <c r="K7" s="76"/>
      <c r="L7" s="76"/>
      <c r="M7" s="76"/>
      <c r="N7" s="76"/>
      <c r="O7" s="76"/>
      <c r="P7" s="76"/>
      <c r="Q7" s="76"/>
      <c r="R7" s="77"/>
      <c r="S7" s="51">
        <f>ข้อมูลรวม!N692</f>
        <v>1</v>
      </c>
    </row>
    <row r="8" spans="1:19" s="50" customFormat="1" ht="17.25" x14ac:dyDescent="0.3">
      <c r="A8" s="63">
        <f>ข้อมูลรวม!D693</f>
        <v>3</v>
      </c>
      <c r="B8" s="83">
        <f>ข้อมูลรวม!E693</f>
        <v>18270</v>
      </c>
      <c r="C8" s="84" t="str">
        <f ca="1">ข้อมูลรวม!I693</f>
        <v>นายคมสรร  อยู่อยู่</v>
      </c>
      <c r="D8" s="85" t="str">
        <f>ข้อมูลรวม!J693</f>
        <v>Mr.Khomsan  Yuyu</v>
      </c>
      <c r="E8" s="267" t="str">
        <f>ข้อมูลรวม!U693</f>
        <v>PAP1</v>
      </c>
      <c r="F8" s="76"/>
      <c r="G8" s="76"/>
      <c r="H8" s="76"/>
      <c r="I8" s="76"/>
      <c r="J8" s="76"/>
      <c r="K8" s="76"/>
      <c r="L8" s="76"/>
      <c r="M8" s="76"/>
      <c r="N8" s="76"/>
      <c r="O8" s="76"/>
      <c r="P8" s="76"/>
      <c r="Q8" s="76"/>
      <c r="R8" s="77"/>
      <c r="S8" s="51">
        <f>ข้อมูลรวม!N693</f>
        <v>1</v>
      </c>
    </row>
    <row r="9" spans="1:19" s="50" customFormat="1" ht="17.25" x14ac:dyDescent="0.3">
      <c r="A9" s="63">
        <f>ข้อมูลรวม!D694</f>
        <v>4</v>
      </c>
      <c r="B9" s="83">
        <f>ข้อมูลรวม!E694</f>
        <v>18271</v>
      </c>
      <c r="C9" s="84" t="str">
        <f ca="1">ข้อมูลรวม!I694</f>
        <v>นายจิรพัส  มั่นศักดิ์</v>
      </c>
      <c r="D9" s="85" t="str">
        <f>ข้อมูลรวม!J694</f>
        <v>Mr.Chiraphatsa  Mansak</v>
      </c>
      <c r="E9" s="267" t="str">
        <f>ข้อมูลรวม!U694</f>
        <v>CEP</v>
      </c>
      <c r="F9" s="76"/>
      <c r="G9" s="76"/>
      <c r="H9" s="76"/>
      <c r="I9" s="76"/>
      <c r="J9" s="76"/>
      <c r="K9" s="76"/>
      <c r="L9" s="76"/>
      <c r="M9" s="76"/>
      <c r="N9" s="76"/>
      <c r="O9" s="76"/>
      <c r="P9" s="76"/>
      <c r="Q9" s="76"/>
      <c r="R9" s="77"/>
      <c r="S9" s="51">
        <f>ข้อมูลรวม!N694</f>
        <v>1</v>
      </c>
    </row>
    <row r="10" spans="1:19" s="50" customFormat="1" ht="17.25" x14ac:dyDescent="0.3">
      <c r="A10" s="63">
        <f>ข้อมูลรวม!D695</f>
        <v>5</v>
      </c>
      <c r="B10" s="83">
        <f>ข้อมูลรวม!E695</f>
        <v>18287</v>
      </c>
      <c r="C10" s="84" t="str">
        <f ca="1">ข้อมูลรวม!I695</f>
        <v>นายอภิวัตน์  เปี่ยมสุข</v>
      </c>
      <c r="D10" s="85" t="str">
        <f>ข้อมูลรวม!J695</f>
        <v>Mr.Aphiwat  Piamsuk</v>
      </c>
      <c r="E10" s="267" t="str">
        <f>ข้อมูลรวม!U695</f>
        <v>PAP1</v>
      </c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7"/>
      <c r="S10" s="51">
        <f>ข้อมูลรวม!N695</f>
        <v>1</v>
      </c>
    </row>
    <row r="11" spans="1:19" s="50" customFormat="1" ht="17.25" x14ac:dyDescent="0.3">
      <c r="A11" s="63">
        <f>ข้อมูลรวม!D696</f>
        <v>6</v>
      </c>
      <c r="B11" s="83">
        <f>ข้อมูลรวม!E696</f>
        <v>18621</v>
      </c>
      <c r="C11" s="84" t="str">
        <f ca="1">ข้อมูลรวม!I696</f>
        <v>นายณัฏฐกิตติ์  ศรีสอาด</v>
      </c>
      <c r="D11" s="85" t="str">
        <f>ข้อมูลรวม!J696</f>
        <v>Mr.Natthakit  Sisa-At</v>
      </c>
      <c r="E11" s="267" t="str">
        <f>ข้อมูลรวม!U696</f>
        <v>CEP</v>
      </c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7"/>
      <c r="S11" s="51">
        <f>ข้อมูลรวม!N696</f>
        <v>1</v>
      </c>
    </row>
    <row r="12" spans="1:19" s="50" customFormat="1" ht="17.25" customHeight="1" x14ac:dyDescent="0.3">
      <c r="A12" s="63">
        <f>ข้อมูลรวม!D697</f>
        <v>7</v>
      </c>
      <c r="B12" s="83">
        <f>ข้อมูลรวม!E697</f>
        <v>19282</v>
      </c>
      <c r="C12" s="84" t="str">
        <f ca="1">ข้อมูลรวม!I697</f>
        <v>นายปรมินทร์  สืบทายาท</v>
      </c>
      <c r="D12" s="85" t="str">
        <f>ข้อมูลรวม!J697</f>
        <v>Mr.Poramin  Suepthayat</v>
      </c>
      <c r="E12" s="267" t="str">
        <f>ข้อมูลรวม!U697</f>
        <v>PAP1</v>
      </c>
      <c r="F12" s="76"/>
      <c r="G12" s="76"/>
      <c r="H12" s="76"/>
      <c r="I12" s="76"/>
      <c r="J12" s="76"/>
      <c r="K12" s="76"/>
      <c r="L12" s="76"/>
      <c r="M12" s="76"/>
      <c r="N12" s="76"/>
      <c r="O12" s="76"/>
      <c r="P12" s="76"/>
      <c r="Q12" s="76"/>
      <c r="R12" s="77"/>
      <c r="S12" s="51">
        <f>ข้อมูลรวม!N697</f>
        <v>1</v>
      </c>
    </row>
    <row r="13" spans="1:19" s="50" customFormat="1" ht="17.25" x14ac:dyDescent="0.3">
      <c r="A13" s="63">
        <f>ข้อมูลรวม!D698</f>
        <v>8</v>
      </c>
      <c r="B13" s="83">
        <f>ข้อมูลรวม!E698</f>
        <v>19283</v>
      </c>
      <c r="C13" s="84" t="str">
        <f ca="1">ข้อมูลรวม!I698</f>
        <v>นายสิทธิเดช  แสนคูณ</v>
      </c>
      <c r="D13" s="85" t="str">
        <f>ข้อมูลรวม!J698</f>
        <v>Mr.Sitthidet  Saenkhun</v>
      </c>
      <c r="E13" s="267" t="str">
        <f>ข้อมูลรวม!U698</f>
        <v>CEP</v>
      </c>
      <c r="F13" s="76"/>
      <c r="G13" s="76"/>
      <c r="H13" s="76"/>
      <c r="I13" s="76"/>
      <c r="J13" s="76"/>
      <c r="K13" s="76"/>
      <c r="L13" s="76"/>
      <c r="M13" s="76"/>
      <c r="N13" s="76"/>
      <c r="O13" s="76"/>
      <c r="P13" s="76"/>
      <c r="Q13" s="76"/>
      <c r="R13" s="77"/>
      <c r="S13" s="51">
        <f>ข้อมูลรวม!N698</f>
        <v>1</v>
      </c>
    </row>
    <row r="14" spans="1:19" s="50" customFormat="1" ht="17.25" x14ac:dyDescent="0.3">
      <c r="A14" s="63">
        <f>ข้อมูลรวม!D699</f>
        <v>9</v>
      </c>
      <c r="B14" s="83">
        <f>ข้อมูลรวม!E699</f>
        <v>19296</v>
      </c>
      <c r="C14" s="84" t="str">
        <f ca="1">ข้อมูลรวม!I699</f>
        <v>นายจิตติพงษ์  หาญประเสริฐ</v>
      </c>
      <c r="D14" s="85" t="str">
        <f>ข้อมูลรวม!J699</f>
        <v>Mr.Chittiphong  Hanprasoet</v>
      </c>
      <c r="E14" s="267" t="str">
        <f>ข้อมูลรวม!U699</f>
        <v>CEP</v>
      </c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/>
      <c r="R14" s="77"/>
      <c r="S14" s="51">
        <f>ข้อมูลรวม!N699</f>
        <v>1</v>
      </c>
    </row>
    <row r="15" spans="1:19" s="50" customFormat="1" ht="17.25" x14ac:dyDescent="0.3">
      <c r="A15" s="63">
        <f>ข้อมูลรวม!D700</f>
        <v>10</v>
      </c>
      <c r="B15" s="83">
        <f>ข้อมูลรวม!E700</f>
        <v>19338</v>
      </c>
      <c r="C15" s="84" t="str">
        <f ca="1">ข้อมูลรวม!I700</f>
        <v>นายธนากร  โกศัลวิตร์</v>
      </c>
      <c r="D15" s="85" t="str">
        <f>ข้อมูลรวม!J700</f>
        <v>Mr.Thanakon  Kosanwi</v>
      </c>
      <c r="E15" s="267" t="str">
        <f>ข้อมูลรวม!U700</f>
        <v>CEP</v>
      </c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7"/>
      <c r="S15" s="51">
        <f>ข้อมูลรวม!N700</f>
        <v>1</v>
      </c>
    </row>
    <row r="16" spans="1:19" s="50" customFormat="1" ht="17.25" x14ac:dyDescent="0.3">
      <c r="A16" s="63">
        <f>ข้อมูลรวม!D701</f>
        <v>11</v>
      </c>
      <c r="B16" s="83">
        <f>ข้อมูลรวม!E701</f>
        <v>18011</v>
      </c>
      <c r="C16" s="84" t="str">
        <f ca="1">ข้อมูลรวม!I701</f>
        <v>นางสาวมาริษา  แสงงาม</v>
      </c>
      <c r="D16" s="85" t="str">
        <f>ข้อมูลรวม!J701</f>
        <v>Ms.Marisa  Saengngam</v>
      </c>
      <c r="E16" s="267" t="str">
        <f>ข้อมูลรวม!U701</f>
        <v>CP</v>
      </c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7"/>
      <c r="S16" s="51">
        <f>ข้อมูลรวม!N701</f>
        <v>2</v>
      </c>
    </row>
    <row r="17" spans="1:19" s="50" customFormat="1" ht="17.25" x14ac:dyDescent="0.3">
      <c r="A17" s="63">
        <f>ข้อมูลรวม!D702</f>
        <v>12</v>
      </c>
      <c r="B17" s="83">
        <f>ข้อมูลรวม!E702</f>
        <v>18234</v>
      </c>
      <c r="C17" s="84" t="str">
        <f ca="1">ข้อมูลรวม!I702</f>
        <v>นางสาวยลรดา  เชยจันทร์</v>
      </c>
      <c r="D17" s="85" t="str">
        <f>ข้อมูลรวม!J702</f>
        <v>Ms.Yonrada  Choeichan</v>
      </c>
      <c r="E17" s="267" t="str">
        <f>ข้อมูลรวม!U702</f>
        <v>CEP</v>
      </c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7"/>
      <c r="S17" s="51">
        <f>ข้อมูลรวม!N702</f>
        <v>2</v>
      </c>
    </row>
    <row r="18" spans="1:19" s="50" customFormat="1" ht="17.25" x14ac:dyDescent="0.3">
      <c r="A18" s="63">
        <f>ข้อมูลรวม!D703</f>
        <v>13</v>
      </c>
      <c r="B18" s="83">
        <f>ข้อมูลรวม!E703</f>
        <v>18259</v>
      </c>
      <c r="C18" s="84" t="str">
        <f ca="1">ข้อมูลรวม!I703</f>
        <v>นางสาวณัฐนันทพร  ต่วนชะเอม</v>
      </c>
      <c r="D18" s="85" t="str">
        <f>ข้อมูลรวม!J703</f>
        <v>Ms.Natthananthaphon  Tuancha-Em</v>
      </c>
      <c r="E18" s="267" t="str">
        <f>ข้อมูลรวม!U703</f>
        <v>CEP</v>
      </c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7"/>
      <c r="S18" s="51">
        <f>ข้อมูลรวม!N703</f>
        <v>2</v>
      </c>
    </row>
    <row r="19" spans="1:19" s="50" customFormat="1" ht="17.25" x14ac:dyDescent="0.3">
      <c r="A19" s="63">
        <f>ข้อมูลรวม!D704</f>
        <v>14</v>
      </c>
      <c r="B19" s="83">
        <f>ข้อมูลรวม!E704</f>
        <v>18260</v>
      </c>
      <c r="C19" s="84" t="str">
        <f ca="1">ข้อมูลรวม!I704</f>
        <v>นางสาวนุศรา  จุลมาตร</v>
      </c>
      <c r="D19" s="85" t="str">
        <f>ข้อมูลรวม!J704</f>
        <v>Ms.Nusara  Chunlamat</v>
      </c>
      <c r="E19" s="267" t="str">
        <f>ข้อมูลรวม!U704</f>
        <v>CEP</v>
      </c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7"/>
      <c r="S19" s="51">
        <f>ข้อมูลรวม!N704</f>
        <v>2</v>
      </c>
    </row>
    <row r="20" spans="1:19" s="50" customFormat="1" ht="17.25" x14ac:dyDescent="0.3">
      <c r="A20" s="63">
        <f>ข้อมูลรวม!D705</f>
        <v>15</v>
      </c>
      <c r="B20" s="83">
        <f>ข้อมูลรวม!E705</f>
        <v>18261</v>
      </c>
      <c r="C20" s="84" t="str">
        <f ca="1">ข้อมูลรวม!I705</f>
        <v>นางสาวปาณรวี  ทัพชุมพล</v>
      </c>
      <c r="D20" s="85" t="str">
        <f>ข้อมูลรวม!J705</f>
        <v>Ms.Panarawi  Thapchumphon</v>
      </c>
      <c r="E20" s="267" t="str">
        <f>ข้อมูลรวม!U705</f>
        <v>CEP</v>
      </c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6"/>
      <c r="Q20" s="76"/>
      <c r="R20" s="77"/>
      <c r="S20" s="51">
        <f>ข้อมูลรวม!N705</f>
        <v>2</v>
      </c>
    </row>
    <row r="21" spans="1:19" s="50" customFormat="1" ht="17.25" customHeight="1" x14ac:dyDescent="0.3">
      <c r="A21" s="63">
        <f>ข้อมูลรวม!D706</f>
        <v>16</v>
      </c>
      <c r="B21" s="83">
        <f>ข้อมูลรวม!E706</f>
        <v>18264</v>
      </c>
      <c r="C21" s="84" t="str">
        <f ca="1">ข้อมูลรวม!I706</f>
        <v>นางสาววัฒนี  พุฒจรูญ</v>
      </c>
      <c r="D21" s="85" t="str">
        <f>ข้อมูลรวม!J706</f>
        <v>Ms.Watthani  Phutcharun</v>
      </c>
      <c r="E21" s="267" t="str">
        <f>ข้อมูลรวม!U706</f>
        <v>CEP</v>
      </c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7"/>
      <c r="S21" s="51">
        <f>ข้อมูลรวม!N706</f>
        <v>2</v>
      </c>
    </row>
    <row r="22" spans="1:19" s="50" customFormat="1" ht="17.25" customHeight="1" x14ac:dyDescent="0.3">
      <c r="A22" s="63">
        <f>ข้อมูลรวม!D707</f>
        <v>17</v>
      </c>
      <c r="B22" s="83">
        <f>ข้อมูลรวม!E707</f>
        <v>18265</v>
      </c>
      <c r="C22" s="84" t="str">
        <f ca="1">ข้อมูลรวม!I707</f>
        <v>นางสาวศรุตา  สังข์เหม</v>
      </c>
      <c r="D22" s="85" t="str">
        <f>ข้อมูลรวม!J707</f>
        <v>Ms.Suta  Sanghem</v>
      </c>
      <c r="E22" s="267" t="str">
        <f>ข้อมูลรวม!U707</f>
        <v>CP</v>
      </c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7"/>
      <c r="S22" s="51">
        <f>ข้อมูลรวม!N707</f>
        <v>2</v>
      </c>
    </row>
    <row r="23" spans="1:19" s="50" customFormat="1" ht="17.25" customHeight="1" x14ac:dyDescent="0.3">
      <c r="A23" s="63">
        <f>ข้อมูลรวม!D708</f>
        <v>18</v>
      </c>
      <c r="B23" s="83">
        <f>ข้อมูลรวม!E708</f>
        <v>18291</v>
      </c>
      <c r="C23" s="84" t="str">
        <f ca="1">ข้อมูลรวม!I708</f>
        <v>นางสาวชวัลลักษณ์  หอมสุวรรณ์</v>
      </c>
      <c r="D23" s="85" t="str">
        <f>ข้อมูลรวม!J708</f>
        <v>Ms.Chawanlak  Homsuwan</v>
      </c>
      <c r="E23" s="267" t="str">
        <f>ข้อมูลรวม!U708</f>
        <v>PAP3</v>
      </c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7"/>
      <c r="S23" s="51">
        <f>ข้อมูลรวม!N708</f>
        <v>2</v>
      </c>
    </row>
    <row r="24" spans="1:19" s="50" customFormat="1" ht="17.25" customHeight="1" x14ac:dyDescent="0.3">
      <c r="A24" s="63">
        <f>ข้อมูลรวม!D709</f>
        <v>19</v>
      </c>
      <c r="B24" s="83">
        <f>ข้อมูลรวม!E709</f>
        <v>18292</v>
      </c>
      <c r="C24" s="84" t="str">
        <f ca="1">ข้อมูลรวม!I709</f>
        <v>นางสาวญาณภัทร  ถวัลย์เวช</v>
      </c>
      <c r="D24" s="85" t="str">
        <f>ข้อมูลรวม!J709</f>
        <v>Ms.Yanphat  Thawanwet</v>
      </c>
      <c r="E24" s="267" t="str">
        <f>ข้อมูลรวม!U709</f>
        <v>CEP</v>
      </c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7"/>
      <c r="S24" s="51">
        <f>ข้อมูลรวม!N709</f>
        <v>2</v>
      </c>
    </row>
    <row r="25" spans="1:19" s="50" customFormat="1" ht="17.25" customHeight="1" x14ac:dyDescent="0.3">
      <c r="A25" s="63">
        <f>ข้อมูลรวม!D710</f>
        <v>20</v>
      </c>
      <c r="B25" s="83">
        <f>ข้อมูลรวม!E710</f>
        <v>18301</v>
      </c>
      <c r="C25" s="84" t="str">
        <f ca="1">ข้อมูลรวม!I710</f>
        <v>นางสาวสุธิดา  เฉียดแหลม</v>
      </c>
      <c r="D25" s="85" t="str">
        <f>ข้อมูลรวม!J710</f>
        <v>Ms.Suthida  Chiatlaem</v>
      </c>
      <c r="E25" s="267" t="str">
        <f>ข้อมูลรวม!U710</f>
        <v>CEP</v>
      </c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7"/>
      <c r="S25" s="51">
        <f>ข้อมูลรวม!N710</f>
        <v>2</v>
      </c>
    </row>
    <row r="26" spans="1:19" s="50" customFormat="1" ht="17.25" x14ac:dyDescent="0.3">
      <c r="A26" s="63">
        <f>ข้อมูลรวม!D711</f>
        <v>21</v>
      </c>
      <c r="B26" s="83">
        <f>ข้อมูลรวม!E711</f>
        <v>19285</v>
      </c>
      <c r="C26" s="84" t="str">
        <f ca="1">ข้อมูลรวม!I711</f>
        <v>นางสาวธันวาภรณ์  สาสนันท์</v>
      </c>
      <c r="D26" s="85" t="str">
        <f>ข้อมูลรวม!J711</f>
        <v>Ms.Thanwaphon  Sasanan</v>
      </c>
      <c r="E26" s="267" t="str">
        <f>ข้อมูลรวม!U711</f>
        <v>PAP2</v>
      </c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7"/>
      <c r="S26" s="51">
        <f>ข้อมูลรวม!N711</f>
        <v>2</v>
      </c>
    </row>
    <row r="27" spans="1:19" s="50" customFormat="1" ht="17.25" x14ac:dyDescent="0.3">
      <c r="A27" s="63">
        <f>ข้อมูลรวม!D712</f>
        <v>22</v>
      </c>
      <c r="B27" s="83">
        <f>ข้อมูลรวม!E712</f>
        <v>19287</v>
      </c>
      <c r="C27" s="84" t="str">
        <f ca="1">ข้อมูลรวม!I712</f>
        <v>นางสาวภคพร  ศรีเพ็ชร์</v>
      </c>
      <c r="D27" s="85" t="str">
        <f>ข้อมูลรวม!J712</f>
        <v>Ms.Phakhaphon  Siphet</v>
      </c>
      <c r="E27" s="267" t="str">
        <f>ข้อมูลรวม!U712</f>
        <v>CEP</v>
      </c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7"/>
      <c r="S27" s="51">
        <f>ข้อมูลรวม!N712</f>
        <v>2</v>
      </c>
    </row>
    <row r="28" spans="1:19" s="50" customFormat="1" ht="17.25" customHeight="1" x14ac:dyDescent="0.3">
      <c r="A28" s="63">
        <f>ข้อมูลรวม!D713</f>
        <v>23</v>
      </c>
      <c r="B28" s="83">
        <f>ข้อมูลรวม!E713</f>
        <v>19288</v>
      </c>
      <c r="C28" s="84" t="str">
        <f ca="1">ข้อมูลรวม!I713</f>
        <v>นางสาวลลิดา  เพ็ชรชนะ</v>
      </c>
      <c r="D28" s="85" t="str">
        <f>ข้อมูลรวม!J713</f>
        <v>Ms.Lalida  Phetchana</v>
      </c>
      <c r="E28" s="267" t="str">
        <f>ข้อมูลรวม!U713</f>
        <v>CEP</v>
      </c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7"/>
      <c r="S28" s="51">
        <f>ข้อมูลรวม!N713</f>
        <v>2</v>
      </c>
    </row>
    <row r="29" spans="1:19" s="50" customFormat="1" ht="17.25" customHeight="1" x14ac:dyDescent="0.3">
      <c r="A29" s="63">
        <f>ข้อมูลรวม!D714</f>
        <v>24</v>
      </c>
      <c r="B29" s="83">
        <f>ข้อมูลรวม!E714</f>
        <v>19289</v>
      </c>
      <c r="C29" s="84" t="str">
        <f ca="1">ข้อมูลรวม!I714</f>
        <v>นางสาววิลาวรรณ  โตสงคราม</v>
      </c>
      <c r="D29" s="85" t="str">
        <f>ข้อมูลรวม!J714</f>
        <v>Ms.Wilawan  Tosongkhram</v>
      </c>
      <c r="E29" s="267" t="str">
        <f>ข้อมูลรวม!U714</f>
        <v>CP</v>
      </c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7"/>
      <c r="S29" s="51">
        <f>ข้อมูลรวม!N714</f>
        <v>2</v>
      </c>
    </row>
    <row r="30" spans="1:19" s="50" customFormat="1" ht="17.25" x14ac:dyDescent="0.3">
      <c r="A30" s="63">
        <f>ข้อมูลรวม!D715</f>
        <v>25</v>
      </c>
      <c r="B30" s="83">
        <f>ข้อมูลรวม!E715</f>
        <v>19290</v>
      </c>
      <c r="C30" s="84" t="str">
        <f ca="1">ข้อมูลรวม!I715</f>
        <v>นางสาวศศิวิมล  พันธศรีภูมิ</v>
      </c>
      <c r="D30" s="85" t="str">
        <f>ข้อมูลรวม!J715</f>
        <v>Ms.Sasiwimon  Phanthasiphum</v>
      </c>
      <c r="E30" s="267" t="str">
        <f>ข้อมูลรวม!U715</f>
        <v>CP</v>
      </c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7"/>
      <c r="S30" s="51">
        <f>ข้อมูลรวม!N715</f>
        <v>2</v>
      </c>
    </row>
    <row r="31" spans="1:19" s="50" customFormat="1" ht="17.25" x14ac:dyDescent="0.3">
      <c r="A31" s="63">
        <f>ข้อมูลรวม!D716</f>
        <v>26</v>
      </c>
      <c r="B31" s="83">
        <f>ข้อมูลรวม!E716</f>
        <v>19291</v>
      </c>
      <c r="C31" s="84" t="str">
        <f ca="1">ข้อมูลรวม!I716</f>
        <v>นางสาวอรไท  ทองพันชั่ง</v>
      </c>
      <c r="D31" s="85" t="str">
        <f>ข้อมูลรวม!J716</f>
        <v>Ms.Orathai  Thongphanchang</v>
      </c>
      <c r="E31" s="267" t="str">
        <f>ข้อมูลรวม!U716</f>
        <v>CEP</v>
      </c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7"/>
      <c r="S31" s="51">
        <f>ข้อมูลรวม!N716</f>
        <v>2</v>
      </c>
    </row>
    <row r="32" spans="1:19" s="50" customFormat="1" ht="17.25" x14ac:dyDescent="0.3">
      <c r="A32" s="63">
        <f>ข้อมูลรวม!D717</f>
        <v>27</v>
      </c>
      <c r="B32" s="83">
        <f>ข้อมูลรวม!E717</f>
        <v>19422</v>
      </c>
      <c r="C32" s="84" t="str">
        <f ca="1">ข้อมูลรวม!I717</f>
        <v>นางสาวมุกรินทร์  สุดสาคร</v>
      </c>
      <c r="D32" s="85" t="str">
        <f>ข้อมูลรวม!J717</f>
        <v>Ms.Moogarin  Sudsakorn</v>
      </c>
      <c r="E32" s="267" t="str">
        <f>ข้อมูลรวม!U717</f>
        <v>CP</v>
      </c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/>
      <c r="R32" s="77"/>
      <c r="S32" s="51">
        <f>ข้อมูลรวม!N717</f>
        <v>2</v>
      </c>
    </row>
    <row r="33" spans="1:19" s="50" customFormat="1" ht="17.25" x14ac:dyDescent="0.3">
      <c r="A33" s="63">
        <f>ข้อมูลรวม!D718</f>
        <v>28</v>
      </c>
      <c r="B33" s="83">
        <f>ข้อมูลรวม!E718</f>
        <v>19435</v>
      </c>
      <c r="C33" s="84" t="str">
        <f ca="1">ข้อมูลรวม!I718</f>
        <v>นางสาวรัมภาพร  ยอดฉัตร</v>
      </c>
      <c r="D33" s="85" t="str">
        <f>ข้อมูลรวม!J718</f>
        <v>Ms.Ramphaporn  Yodchat</v>
      </c>
      <c r="E33" s="267" t="str">
        <f>ข้อมูลรวม!U718</f>
        <v>CP</v>
      </c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7"/>
      <c r="S33" s="51">
        <f>ข้อมูลรวม!N718</f>
        <v>2</v>
      </c>
    </row>
    <row r="34" spans="1:19" s="50" customFormat="1" ht="17.25" x14ac:dyDescent="0.3">
      <c r="A34" s="63">
        <f>ข้อมูลรวม!D719</f>
        <v>29</v>
      </c>
      <c r="B34" s="83">
        <f>ข้อมูลรวม!E719</f>
        <v>19436</v>
      </c>
      <c r="C34" s="84" t="str">
        <f ca="1">ข้อมูลรวม!I719</f>
        <v>นางสาวอริสรา  มาน้อย</v>
      </c>
      <c r="D34" s="85" t="str">
        <f>ข้อมูลรวม!J719</f>
        <v>Ms.Arisara  Manoi</v>
      </c>
      <c r="E34" s="267" t="str">
        <f>ข้อมูลรวม!U719</f>
        <v>CP</v>
      </c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/>
      <c r="R34" s="77"/>
      <c r="S34" s="51">
        <f>ข้อมูลรวม!N719</f>
        <v>2</v>
      </c>
    </row>
    <row r="35" spans="1:19" s="50" customFormat="1" ht="17.25" x14ac:dyDescent="0.3">
      <c r="A35" s="63">
        <f>ข้อมูลรวม!D720</f>
        <v>30</v>
      </c>
      <c r="B35" s="83">
        <f>ข้อมูลรวม!E720</f>
        <v>19704</v>
      </c>
      <c r="C35" s="84" t="str">
        <f ca="1">ข้อมูลรวม!I720</f>
        <v>นางสาวสุริย์วรรณ  ทรงคำเรือง</v>
      </c>
      <c r="D35" s="85" t="str">
        <f>ข้อมูลรวม!J720</f>
        <v>Ms.Suriwan  Songkhamruang</v>
      </c>
      <c r="E35" s="267" t="str">
        <f>ข้อมูลรวม!U720</f>
        <v>CEP</v>
      </c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7"/>
      <c r="S35" s="51">
        <f>ข้อมูลรวม!N720</f>
        <v>2</v>
      </c>
    </row>
    <row r="36" spans="1:19" s="50" customFormat="1" ht="18" thickBot="1" x14ac:dyDescent="0.35">
      <c r="A36" s="65"/>
      <c r="B36" s="66"/>
      <c r="C36" s="67"/>
      <c r="D36" s="68"/>
      <c r="E36" s="95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70"/>
      <c r="S36" s="51"/>
    </row>
    <row r="37" spans="1:19" s="50" customFormat="1" x14ac:dyDescent="0.3">
      <c r="A37" s="40"/>
      <c r="B37" s="294" t="s">
        <v>5228</v>
      </c>
      <c r="C37" s="292" t="s">
        <v>6500</v>
      </c>
      <c r="D37" s="293"/>
      <c r="E37" s="294" t="s">
        <v>5237</v>
      </c>
      <c r="F37" s="292" t="s">
        <v>6407</v>
      </c>
      <c r="G37" s="292"/>
      <c r="H37" s="293"/>
      <c r="I37" s="293"/>
      <c r="J37" s="293"/>
      <c r="K37" s="293"/>
      <c r="L37" s="293"/>
      <c r="M37" s="40"/>
      <c r="N37" s="40"/>
      <c r="O37" s="40"/>
      <c r="P37" s="40"/>
      <c r="Q37" s="40"/>
      <c r="R37" s="40"/>
      <c r="S37" s="40"/>
    </row>
    <row r="38" spans="1:19" ht="18.75" customHeight="1" x14ac:dyDescent="0.3">
      <c r="B38" s="291" t="s">
        <v>5227</v>
      </c>
      <c r="C38" s="292" t="s">
        <v>6409</v>
      </c>
      <c r="D38" s="293"/>
      <c r="E38" s="294" t="s">
        <v>5239</v>
      </c>
      <c r="F38" s="292" t="s">
        <v>6412</v>
      </c>
      <c r="G38" s="292"/>
      <c r="H38" s="293"/>
      <c r="I38" s="293"/>
      <c r="J38" s="293"/>
      <c r="K38" s="293"/>
      <c r="L38" s="293"/>
    </row>
    <row r="39" spans="1:19" ht="18.75" customHeight="1" x14ac:dyDescent="0.3">
      <c r="D39" s="293"/>
      <c r="E39" s="294" t="s">
        <v>5238</v>
      </c>
      <c r="F39" s="292" t="s">
        <v>6410</v>
      </c>
      <c r="G39" s="292"/>
      <c r="H39" s="293"/>
      <c r="I39" s="293"/>
      <c r="J39" s="293"/>
      <c r="K39" s="293"/>
      <c r="L39" s="293"/>
    </row>
    <row r="40" spans="1:19" ht="18.75" customHeight="1" x14ac:dyDescent="0.3">
      <c r="D40" s="293"/>
      <c r="E40" s="293"/>
      <c r="F40" s="293"/>
      <c r="G40" s="293"/>
      <c r="H40" s="293"/>
      <c r="I40" s="293"/>
      <c r="J40" s="293"/>
      <c r="K40" s="293"/>
      <c r="L40" s="293"/>
    </row>
  </sheetData>
  <mergeCells count="9">
    <mergeCell ref="A1:R1"/>
    <mergeCell ref="A2:R2"/>
    <mergeCell ref="A3:R3"/>
    <mergeCell ref="A4:A5"/>
    <mergeCell ref="B4:B5"/>
    <mergeCell ref="C4:C5"/>
    <mergeCell ref="D4:D5"/>
    <mergeCell ref="E4:E5"/>
    <mergeCell ref="F4:R4"/>
  </mergeCells>
  <pageMargins left="0.4" right="0.23622047244094491" top="0" bottom="0" header="0" footer="0"/>
  <pageSetup paperSize="9" scale="95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  <pageSetUpPr fitToPage="1"/>
  </sheetPr>
  <dimension ref="A1:S34"/>
  <sheetViews>
    <sheetView topLeftCell="A22" zoomScale="115" zoomScaleNormal="115" workbookViewId="0">
      <selection activeCell="I32" sqref="I32"/>
    </sheetView>
  </sheetViews>
  <sheetFormatPr defaultColWidth="0" defaultRowHeight="18.75" customHeight="1" x14ac:dyDescent="0.3"/>
  <cols>
    <col min="1" max="1" width="2.75" style="40" bestFit="1" customWidth="1"/>
    <col min="2" max="2" width="9" style="40" customWidth="1"/>
    <col min="3" max="4" width="21.25" style="40" customWidth="1"/>
    <col min="5" max="5" width="3.625" style="96" bestFit="1" customWidth="1"/>
    <col min="6" max="14" width="3.125" style="40" customWidth="1"/>
    <col min="15" max="15" width="3.125" style="40" hidden="1" customWidth="1"/>
    <col min="16" max="18" width="3.125" style="40" customWidth="1"/>
    <col min="19" max="19" width="1.875" style="40" bestFit="1" customWidth="1"/>
    <col min="20" max="16384" width="0" style="40" hidden="1"/>
  </cols>
  <sheetData>
    <row r="1" spans="1:19" ht="18.75" customHeight="1" x14ac:dyDescent="0.3">
      <c r="A1" s="339" t="s">
        <v>351</v>
      </c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53"/>
    </row>
    <row r="2" spans="1:19" ht="16.5" customHeight="1" x14ac:dyDescent="0.3">
      <c r="A2" s="339" t="s">
        <v>5285</v>
      </c>
      <c r="B2" s="339"/>
      <c r="C2" s="339"/>
      <c r="D2" s="339"/>
      <c r="E2" s="339"/>
      <c r="F2" s="339"/>
      <c r="G2" s="339"/>
      <c r="H2" s="339"/>
      <c r="I2" s="339"/>
      <c r="J2" s="339"/>
      <c r="K2" s="339"/>
      <c r="L2" s="339"/>
      <c r="M2" s="339"/>
      <c r="N2" s="339"/>
      <c r="O2" s="339"/>
      <c r="P2" s="339"/>
      <c r="Q2" s="339"/>
      <c r="R2" s="339"/>
      <c r="S2" s="53"/>
    </row>
    <row r="3" spans="1:19" ht="19.5" thickBot="1" x14ac:dyDescent="0.35">
      <c r="A3" s="350" t="s">
        <v>5821</v>
      </c>
      <c r="B3" s="350"/>
      <c r="C3" s="350"/>
      <c r="D3" s="350"/>
      <c r="E3" s="350"/>
      <c r="F3" s="350"/>
      <c r="G3" s="350"/>
      <c r="H3" s="350"/>
      <c r="I3" s="350"/>
      <c r="J3" s="350"/>
      <c r="K3" s="350"/>
      <c r="L3" s="350"/>
      <c r="M3" s="350"/>
      <c r="N3" s="350"/>
      <c r="O3" s="350"/>
      <c r="P3" s="350"/>
      <c r="Q3" s="350"/>
      <c r="R3" s="350"/>
      <c r="S3" s="53"/>
    </row>
    <row r="4" spans="1:19" s="41" customFormat="1" ht="17.25" customHeight="1" x14ac:dyDescent="0.25">
      <c r="A4" s="342" t="s">
        <v>352</v>
      </c>
      <c r="B4" s="344" t="s">
        <v>353</v>
      </c>
      <c r="C4" s="346" t="s">
        <v>341</v>
      </c>
      <c r="D4" s="346" t="s">
        <v>354</v>
      </c>
      <c r="E4" s="346" t="s">
        <v>5224</v>
      </c>
      <c r="F4" s="348"/>
      <c r="G4" s="348"/>
      <c r="H4" s="348"/>
      <c r="I4" s="348"/>
      <c r="J4" s="348"/>
      <c r="K4" s="348"/>
      <c r="L4" s="348"/>
      <c r="M4" s="348"/>
      <c r="N4" s="348"/>
      <c r="O4" s="348"/>
      <c r="P4" s="348"/>
      <c r="Q4" s="348"/>
      <c r="R4" s="349"/>
      <c r="S4" s="43"/>
    </row>
    <row r="5" spans="1:19" s="41" customFormat="1" ht="17.25" customHeight="1" x14ac:dyDescent="0.25">
      <c r="A5" s="343"/>
      <c r="B5" s="345"/>
      <c r="C5" s="347"/>
      <c r="D5" s="347"/>
      <c r="E5" s="347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62"/>
      <c r="S5" s="43"/>
    </row>
    <row r="6" spans="1:19" s="50" customFormat="1" ht="17.25" x14ac:dyDescent="0.3">
      <c r="A6" s="63">
        <f>ข้อมูลรวม!D721</f>
        <v>1</v>
      </c>
      <c r="B6" s="83">
        <f>ข้อมูลรวม!E721</f>
        <v>18069</v>
      </c>
      <c r="C6" s="84" t="str">
        <f ca="1">ข้อมูลรวม!I721</f>
        <v>นายจิรศักดิ์  ฟักสี</v>
      </c>
      <c r="D6" s="85" t="str">
        <f>ข้อมูลรวม!J721</f>
        <v>Mr.Chirasak  Faksi</v>
      </c>
      <c r="E6" s="267" t="str">
        <f>ข้อมูลรวม!U721</f>
        <v>SP1</v>
      </c>
      <c r="F6" s="76"/>
      <c r="G6" s="76"/>
      <c r="H6" s="76"/>
      <c r="I6" s="76"/>
      <c r="J6" s="76"/>
      <c r="K6" s="76"/>
      <c r="L6" s="76"/>
      <c r="M6" s="76"/>
      <c r="N6" s="76"/>
      <c r="O6" s="76"/>
      <c r="P6" s="76"/>
      <c r="Q6" s="76"/>
      <c r="R6" s="77"/>
      <c r="S6" s="51">
        <f>ข้อมูลรวม!N721</f>
        <v>1</v>
      </c>
    </row>
    <row r="7" spans="1:19" s="50" customFormat="1" ht="17.25" x14ac:dyDescent="0.3">
      <c r="A7" s="63">
        <f>ข้อมูลรวม!D722</f>
        <v>2</v>
      </c>
      <c r="B7" s="83">
        <f>ข้อมูลรวม!E722</f>
        <v>18077</v>
      </c>
      <c r="C7" s="84" t="str">
        <f ca="1">ข้อมูลรวม!I722</f>
        <v>นายธนากร  สมานกสิกร</v>
      </c>
      <c r="D7" s="85" t="str">
        <f>ข้อมูลรวม!J722</f>
        <v>Mr.Thanakon  Samankasikon</v>
      </c>
      <c r="E7" s="267" t="str">
        <f>ข้อมูลรวม!U722</f>
        <v>SP1</v>
      </c>
      <c r="F7" s="76"/>
      <c r="G7" s="76"/>
      <c r="H7" s="76"/>
      <c r="I7" s="76"/>
      <c r="J7" s="76"/>
      <c r="K7" s="76"/>
      <c r="L7" s="76"/>
      <c r="M7" s="76"/>
      <c r="N7" s="76"/>
      <c r="O7" s="76"/>
      <c r="P7" s="76"/>
      <c r="Q7" s="76"/>
      <c r="R7" s="77"/>
      <c r="S7" s="51">
        <f>ข้อมูลรวม!N722</f>
        <v>1</v>
      </c>
    </row>
    <row r="8" spans="1:19" s="50" customFormat="1" ht="17.25" x14ac:dyDescent="0.3">
      <c r="A8" s="63">
        <f>ข้อมูลรวม!D723</f>
        <v>3</v>
      </c>
      <c r="B8" s="83">
        <f>ข้อมูลรวม!E723</f>
        <v>19293</v>
      </c>
      <c r="C8" s="84" t="str">
        <f ca="1">ข้อมูลรวม!I723</f>
        <v>นายกฤตผล  พรหมมา</v>
      </c>
      <c r="D8" s="85" t="str">
        <f>ข้อมูลรวม!J723</f>
        <v>Mr.Krittaphon  Phromma</v>
      </c>
      <c r="E8" s="267" t="str">
        <f>ข้อมูลรวม!U723</f>
        <v>SP1</v>
      </c>
      <c r="F8" s="76"/>
      <c r="G8" s="76"/>
      <c r="H8" s="76"/>
      <c r="I8" s="76"/>
      <c r="J8" s="76"/>
      <c r="K8" s="76"/>
      <c r="L8" s="76"/>
      <c r="M8" s="76"/>
      <c r="N8" s="76"/>
      <c r="O8" s="76"/>
      <c r="P8" s="76"/>
      <c r="Q8" s="76"/>
      <c r="R8" s="77"/>
      <c r="S8" s="51">
        <f>ข้อมูลรวม!N723</f>
        <v>1</v>
      </c>
    </row>
    <row r="9" spans="1:19" s="50" customFormat="1" ht="17.25" x14ac:dyDescent="0.3">
      <c r="A9" s="63">
        <f>ข้อมูลรวม!D724</f>
        <v>4</v>
      </c>
      <c r="B9" s="83">
        <f>ข้อมูลรวม!E724</f>
        <v>19295</v>
      </c>
      <c r="C9" s="84" t="str">
        <f ca="1">ข้อมูลรวม!I724</f>
        <v>นายเกียรติยศ  เสาผา</v>
      </c>
      <c r="D9" s="85" t="str">
        <f>ข้อมูลรวม!J724</f>
        <v>Mr.Kiattiyot  Saopha</v>
      </c>
      <c r="E9" s="267" t="str">
        <f>ข้อมูลรวม!U724</f>
        <v>SP1</v>
      </c>
      <c r="F9" s="76"/>
      <c r="G9" s="76"/>
      <c r="H9" s="76"/>
      <c r="I9" s="76"/>
      <c r="J9" s="76"/>
      <c r="K9" s="76"/>
      <c r="L9" s="76"/>
      <c r="M9" s="76"/>
      <c r="N9" s="76"/>
      <c r="O9" s="76"/>
      <c r="P9" s="76"/>
      <c r="Q9" s="76"/>
      <c r="R9" s="77"/>
      <c r="S9" s="51">
        <f>ข้อมูลรวม!N724</f>
        <v>1</v>
      </c>
    </row>
    <row r="10" spans="1:19" s="50" customFormat="1" ht="17.25" x14ac:dyDescent="0.3">
      <c r="A10" s="63">
        <f>ข้อมูลรวม!D725</f>
        <v>5</v>
      </c>
      <c r="B10" s="83">
        <f>ข้อมูลรวม!E725</f>
        <v>19297</v>
      </c>
      <c r="C10" s="84" t="str">
        <f ca="1">ข้อมูลรวม!I725</f>
        <v>นายจิรเดช  พงษ์เหล็ง</v>
      </c>
      <c r="D10" s="85" t="str">
        <f>ข้อมูลรวม!J725</f>
        <v>Mr.Chiradet  Phongleng</v>
      </c>
      <c r="E10" s="267" t="str">
        <f>ข้อมูลรวม!U725</f>
        <v>SP2</v>
      </c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7"/>
      <c r="S10" s="51">
        <f>ข้อมูลรวม!N725</f>
        <v>1</v>
      </c>
    </row>
    <row r="11" spans="1:19" s="50" customFormat="1" ht="17.25" x14ac:dyDescent="0.3">
      <c r="A11" s="63">
        <f>ข้อมูลรวม!D726</f>
        <v>6</v>
      </c>
      <c r="B11" s="83">
        <f>ข้อมูลรวม!E726</f>
        <v>19298</v>
      </c>
      <c r="C11" s="84" t="str">
        <f ca="1">ข้อมูลรวม!I726</f>
        <v>นายชาคริต  พิทยาพงษ์</v>
      </c>
      <c r="D11" s="85" t="str">
        <f>ข้อมูลรวม!J726</f>
        <v>Mr.Chakhrit  Phitthayaphong</v>
      </c>
      <c r="E11" s="267" t="str">
        <f>ข้อมูลรวม!U726</f>
        <v>SP1</v>
      </c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7"/>
      <c r="S11" s="51">
        <f>ข้อมูลรวม!N726</f>
        <v>1</v>
      </c>
    </row>
    <row r="12" spans="1:19" s="50" customFormat="1" ht="17.25" x14ac:dyDescent="0.3">
      <c r="A12" s="63">
        <f>ข้อมูลรวม!D727</f>
        <v>7</v>
      </c>
      <c r="B12" s="83">
        <f>ข้อมูลรวม!E727</f>
        <v>19299</v>
      </c>
      <c r="C12" s="84" t="str">
        <f ca="1">ข้อมูลรวม!I727</f>
        <v>นายณัฐดนัย  แสนเสนา</v>
      </c>
      <c r="D12" s="85" t="str">
        <f>ข้อมูลรวม!J727</f>
        <v>Mr.Natthadanai  Saensena</v>
      </c>
      <c r="E12" s="267" t="str">
        <f>ข้อมูลรวม!U727</f>
        <v>SP1</v>
      </c>
      <c r="F12" s="76"/>
      <c r="G12" s="76"/>
      <c r="H12" s="76"/>
      <c r="I12" s="76"/>
      <c r="J12" s="76"/>
      <c r="K12" s="76"/>
      <c r="L12" s="76"/>
      <c r="M12" s="76"/>
      <c r="N12" s="76"/>
      <c r="O12" s="76"/>
      <c r="P12" s="76"/>
      <c r="Q12" s="76"/>
      <c r="R12" s="77"/>
      <c r="S12" s="51">
        <f>ข้อมูลรวม!N727</f>
        <v>1</v>
      </c>
    </row>
    <row r="13" spans="1:19" s="50" customFormat="1" ht="17.25" x14ac:dyDescent="0.3">
      <c r="A13" s="63">
        <f>ข้อมูลรวม!D728</f>
        <v>8</v>
      </c>
      <c r="B13" s="83">
        <f>ข้อมูลรวม!E728</f>
        <v>19300</v>
      </c>
      <c r="C13" s="84" t="str">
        <f ca="1">ข้อมูลรวม!I728</f>
        <v>นายณัฐนพล  ยอดเกิด</v>
      </c>
      <c r="D13" s="85" t="str">
        <f>ข้อมูลรวม!J728</f>
        <v>Mr.Natnapol  Yotkoet</v>
      </c>
      <c r="E13" s="267" t="str">
        <f>ข้อมูลรวม!U728</f>
        <v>SP1</v>
      </c>
      <c r="F13" s="76"/>
      <c r="G13" s="76"/>
      <c r="H13" s="76"/>
      <c r="I13" s="76"/>
      <c r="J13" s="76"/>
      <c r="K13" s="76"/>
      <c r="L13" s="76"/>
      <c r="M13" s="76"/>
      <c r="N13" s="76"/>
      <c r="O13" s="76"/>
      <c r="P13" s="76"/>
      <c r="Q13" s="76"/>
      <c r="R13" s="77"/>
      <c r="S13" s="51">
        <f>ข้อมูลรวม!N728</f>
        <v>1</v>
      </c>
    </row>
    <row r="14" spans="1:19" s="50" customFormat="1" ht="17.25" x14ac:dyDescent="0.3">
      <c r="A14" s="63">
        <f>ข้อมูลรวม!D729</f>
        <v>9</v>
      </c>
      <c r="B14" s="83">
        <f>ข้อมูลรวม!E729</f>
        <v>19301</v>
      </c>
      <c r="C14" s="84" t="str">
        <f ca="1">ข้อมูลรวม!I729</f>
        <v>นายธวัชชัย  ไมขุนทด</v>
      </c>
      <c r="D14" s="85" t="str">
        <f>ข้อมูลรวม!J729</f>
        <v>Mr.Thawatchai  Maikhunthot</v>
      </c>
      <c r="E14" s="267" t="str">
        <f>ข้อมูลรวม!U729</f>
        <v>SP1</v>
      </c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/>
      <c r="R14" s="77"/>
      <c r="S14" s="51">
        <f>ข้อมูลรวม!N729</f>
        <v>1</v>
      </c>
    </row>
    <row r="15" spans="1:19" s="50" customFormat="1" ht="17.25" x14ac:dyDescent="0.3">
      <c r="A15" s="63">
        <f>ข้อมูลรวม!D730</f>
        <v>10</v>
      </c>
      <c r="B15" s="83">
        <f>ข้อมูลรวม!E730</f>
        <v>19302</v>
      </c>
      <c r="C15" s="84" t="str">
        <f ca="1">ข้อมูลรวม!I730</f>
        <v>นายธาดาพงศ์  รอดขาว</v>
      </c>
      <c r="D15" s="85" t="str">
        <f>ข้อมูลรวม!J730</f>
        <v>Mr.Thadaphong  Rotkhao</v>
      </c>
      <c r="E15" s="267" t="str">
        <f>ข้อมูลรวม!U730</f>
        <v>SP1</v>
      </c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7"/>
      <c r="S15" s="51">
        <f>ข้อมูลรวม!N730</f>
        <v>1</v>
      </c>
    </row>
    <row r="16" spans="1:19" s="50" customFormat="1" ht="17.25" x14ac:dyDescent="0.3">
      <c r="A16" s="63">
        <f>ข้อมูลรวม!D731</f>
        <v>11</v>
      </c>
      <c r="B16" s="83">
        <f>ข้อมูลรวม!E731</f>
        <v>19306</v>
      </c>
      <c r="C16" s="84" t="str">
        <f ca="1">ข้อมูลรวม!I731</f>
        <v>นายนิติกานต์  โสดา</v>
      </c>
      <c r="D16" s="85" t="str">
        <f>ข้อมูลรวม!J731</f>
        <v>Mr.Nitikan  Soda</v>
      </c>
      <c r="E16" s="267" t="str">
        <f>ข้อมูลรวม!U731</f>
        <v>SP3</v>
      </c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7"/>
      <c r="S16" s="51">
        <f>ข้อมูลรวม!N731</f>
        <v>1</v>
      </c>
    </row>
    <row r="17" spans="1:19" s="50" customFormat="1" ht="17.25" x14ac:dyDescent="0.3">
      <c r="A17" s="63">
        <f>ข้อมูลรวม!D732</f>
        <v>12</v>
      </c>
      <c r="B17" s="83">
        <f>ข้อมูลรวม!E732</f>
        <v>19312</v>
      </c>
      <c r="C17" s="84" t="str">
        <f ca="1">ข้อมูลรวม!I732</f>
        <v>นายภูริณัฐ  กสิการ</v>
      </c>
      <c r="D17" s="85" t="str">
        <f>ข้อมูลรวม!J732</f>
        <v>Mr.Phurinattha  Kasikan</v>
      </c>
      <c r="E17" s="267" t="str">
        <f>ข้อมูลรวม!U732</f>
        <v>SP3</v>
      </c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7"/>
      <c r="S17" s="51">
        <f>ข้อมูลรวม!N732</f>
        <v>1</v>
      </c>
    </row>
    <row r="18" spans="1:19" s="50" customFormat="1" ht="17.25" x14ac:dyDescent="0.3">
      <c r="A18" s="63">
        <f>ข้อมูลรวม!D733</f>
        <v>13</v>
      </c>
      <c r="B18" s="83">
        <f>ข้อมูลรวม!E733</f>
        <v>19313</v>
      </c>
      <c r="C18" s="84" t="str">
        <f ca="1">ข้อมูลรวม!I733</f>
        <v>นายยงกฤต  นกลอย</v>
      </c>
      <c r="D18" s="85" t="str">
        <f>ข้อมูลรวม!J733</f>
        <v>Mr.Yongkrit  Nokloi</v>
      </c>
      <c r="E18" s="267" t="str">
        <f>ข้อมูลรวม!U733</f>
        <v>SP2</v>
      </c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7"/>
      <c r="S18" s="51">
        <f>ข้อมูลรวม!N733</f>
        <v>1</v>
      </c>
    </row>
    <row r="19" spans="1:19" s="50" customFormat="1" ht="17.25" x14ac:dyDescent="0.3">
      <c r="A19" s="63">
        <f>ข้อมูลรวม!D734</f>
        <v>14</v>
      </c>
      <c r="B19" s="83">
        <f>ข้อมูลรวม!E734</f>
        <v>19315</v>
      </c>
      <c r="C19" s="84" t="str">
        <f ca="1">ข้อมูลรวม!I734</f>
        <v>นายวัชธชัย  ชัยมุงคุณ</v>
      </c>
      <c r="D19" s="85" t="str">
        <f>ข้อมูลรวม!J734</f>
        <v>Mr.Watchathachai  Chaimungkhun</v>
      </c>
      <c r="E19" s="267" t="str">
        <f>ข้อมูลรวม!U734</f>
        <v>SP1</v>
      </c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7"/>
      <c r="S19" s="51">
        <f>ข้อมูลรวม!N734</f>
        <v>1</v>
      </c>
    </row>
    <row r="20" spans="1:19" s="50" customFormat="1" ht="17.25" x14ac:dyDescent="0.3">
      <c r="A20" s="63">
        <f>ข้อมูลรวม!D735</f>
        <v>15</v>
      </c>
      <c r="B20" s="83">
        <f>ข้อมูลรวม!E735</f>
        <v>19316</v>
      </c>
      <c r="C20" s="84" t="str">
        <f ca="1">ข้อมูลรวม!I735</f>
        <v>นายวทัญญู  จาระ</v>
      </c>
      <c r="D20" s="85" t="str">
        <f>ข้อมูลรวม!J735</f>
        <v>Mr.Wathanyu  Chara</v>
      </c>
      <c r="E20" s="267" t="str">
        <f>ข้อมูลรวม!U735</f>
        <v>SP2</v>
      </c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6"/>
      <c r="Q20" s="76"/>
      <c r="R20" s="77"/>
      <c r="S20" s="51">
        <f>ข้อมูลรวม!N735</f>
        <v>1</v>
      </c>
    </row>
    <row r="21" spans="1:19" s="50" customFormat="1" ht="17.25" customHeight="1" x14ac:dyDescent="0.3">
      <c r="A21" s="63">
        <f>ข้อมูลรวม!D736</f>
        <v>16</v>
      </c>
      <c r="B21" s="83">
        <f>ข้อมูลรวม!E736</f>
        <v>19318</v>
      </c>
      <c r="C21" s="84" t="str">
        <f ca="1">ข้อมูลรวม!I736</f>
        <v>นายวัฒนะศาสตร์  สว่างวัฒนะ</v>
      </c>
      <c r="D21" s="85" t="str">
        <f>ข้อมูลรวม!J736</f>
        <v>Mr.Watthanasat  Sawangwatthana</v>
      </c>
      <c r="E21" s="267" t="str">
        <f>ข้อมูลรวม!U736</f>
        <v>SP3</v>
      </c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7"/>
      <c r="S21" s="51">
        <f>ข้อมูลรวม!N736</f>
        <v>1</v>
      </c>
    </row>
    <row r="22" spans="1:19" s="50" customFormat="1" ht="17.25" x14ac:dyDescent="0.3">
      <c r="A22" s="63">
        <f>ข้อมูลรวม!D737</f>
        <v>17</v>
      </c>
      <c r="B22" s="83">
        <f>ข้อมูลรวม!E737</f>
        <v>19319</v>
      </c>
      <c r="C22" s="84" t="str">
        <f ca="1">ข้อมูลรวม!I737</f>
        <v>นายวาสิต  บุญมี</v>
      </c>
      <c r="D22" s="85" t="str">
        <f>ข้อมูลรวม!J737</f>
        <v>Mr.Wasit  Bunmi</v>
      </c>
      <c r="E22" s="267" t="str">
        <f>ข้อมูลรวม!U737</f>
        <v>SP3</v>
      </c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7"/>
      <c r="S22" s="51">
        <f>ข้อมูลรวม!N737</f>
        <v>1</v>
      </c>
    </row>
    <row r="23" spans="1:19" s="50" customFormat="1" ht="17.25" customHeight="1" x14ac:dyDescent="0.3">
      <c r="A23" s="63">
        <f>ข้อมูลรวม!D738</f>
        <v>18</v>
      </c>
      <c r="B23" s="83">
        <f>ข้อมูลรวม!E738</f>
        <v>19321</v>
      </c>
      <c r="C23" s="84" t="str">
        <f ca="1">ข้อมูลรวม!I738</f>
        <v>นายวีรวุฒิ  ก้องสนาม</v>
      </c>
      <c r="D23" s="85" t="str">
        <f>ข้อมูลรวม!J738</f>
        <v>Mr.Wirawut  Kongsanam</v>
      </c>
      <c r="E23" s="267" t="str">
        <f>ข้อมูลรวม!U738</f>
        <v>SP1</v>
      </c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7"/>
      <c r="S23" s="51">
        <f>ข้อมูลรวม!N738</f>
        <v>1</v>
      </c>
    </row>
    <row r="24" spans="1:19" s="50" customFormat="1" ht="17.25" customHeight="1" x14ac:dyDescent="0.3">
      <c r="A24" s="63">
        <f>ข้อมูลรวม!D739</f>
        <v>19</v>
      </c>
      <c r="B24" s="83">
        <f>ข้อมูลรวม!E739</f>
        <v>19326</v>
      </c>
      <c r="C24" s="84" t="str">
        <f ca="1">ข้อมูลรวม!I739</f>
        <v>นายสิทธิพล  แสงสุวรรณ์</v>
      </c>
      <c r="D24" s="85" t="str">
        <f>ข้อมูลรวม!J739</f>
        <v>Mr.Sitthiphon  Saengsuwan</v>
      </c>
      <c r="E24" s="267" t="str">
        <f>ข้อมูลรวม!U739</f>
        <v>SP2</v>
      </c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7"/>
      <c r="S24" s="51">
        <f>ข้อมูลรวม!N739</f>
        <v>1</v>
      </c>
    </row>
    <row r="25" spans="1:19" s="50" customFormat="1" ht="17.25" customHeight="1" x14ac:dyDescent="0.3">
      <c r="A25" s="63">
        <f>ข้อมูลรวม!D740</f>
        <v>20</v>
      </c>
      <c r="B25" s="83">
        <f>ข้อมูลรวม!E740</f>
        <v>19421</v>
      </c>
      <c r="C25" s="84" t="str">
        <f ca="1">ข้อมูลรวม!I740</f>
        <v>นายเมธาสิทธิ์  จันทร์เขียว</v>
      </c>
      <c r="D25" s="85" t="str">
        <f>ข้อมูลรวม!J740</f>
        <v>Mr.Mathasit  Jankaew</v>
      </c>
      <c r="E25" s="267" t="str">
        <f>ข้อมูลรวม!U740</f>
        <v>SP2</v>
      </c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7"/>
      <c r="S25" s="51">
        <f>ข้อมูลรวม!N740</f>
        <v>1</v>
      </c>
    </row>
    <row r="26" spans="1:19" s="50" customFormat="1" ht="17.25" x14ac:dyDescent="0.3">
      <c r="A26" s="63">
        <f>ข้อมูลรวม!D741</f>
        <v>21</v>
      </c>
      <c r="B26" s="83">
        <f>ข้อมูลรวม!E741</f>
        <v>19672</v>
      </c>
      <c r="C26" s="298" t="str">
        <f>ข้อมูลรวม!I741</f>
        <v>นายเนติพงษ์  บุญมีรอด</v>
      </c>
      <c r="D26" s="299" t="str">
        <f>ข้อมูลรวม!J741</f>
        <v>Mr.Netiphong  Boonmeerod</v>
      </c>
      <c r="E26" s="300" t="str">
        <f>ข้อมูลรวม!U741</f>
        <v>SP2</v>
      </c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7"/>
      <c r="S26" s="51">
        <f>ข้อมูลรวม!N741</f>
        <v>1</v>
      </c>
    </row>
    <row r="27" spans="1:19" s="50" customFormat="1" ht="17.25" x14ac:dyDescent="0.3">
      <c r="A27" s="63">
        <f>ข้อมูลรวม!D742</f>
        <v>22</v>
      </c>
      <c r="B27" s="83">
        <f>ข้อมูลรวม!E742</f>
        <v>19673</v>
      </c>
      <c r="C27" s="298" t="str">
        <f>ข้อมูลรวม!I742</f>
        <v>นายจิรายุส  จันทร์บัว</v>
      </c>
      <c r="D27" s="299" t="str">
        <f>ข้อมูลรวม!J742</f>
        <v>Mr.Jirayut  Janbua</v>
      </c>
      <c r="E27" s="300" t="str">
        <f>ข้อมูลรวม!U742</f>
        <v>SP2</v>
      </c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7"/>
      <c r="S27" s="51">
        <f>ข้อมูลรวม!N742</f>
        <v>1</v>
      </c>
    </row>
    <row r="28" spans="1:19" s="50" customFormat="1" ht="17.25" customHeight="1" x14ac:dyDescent="0.3">
      <c r="A28" s="63">
        <f>ข้อมูลรวม!D743</f>
        <v>23</v>
      </c>
      <c r="B28" s="83">
        <f>ข้อมูลรวม!E743</f>
        <v>19674</v>
      </c>
      <c r="C28" s="298" t="str">
        <f>ข้อมูลรวม!I743</f>
        <v>นายฐันกรณ์  เพาะแป้น</v>
      </c>
      <c r="D28" s="299" t="str">
        <f>ข้อมูลรวม!J743</f>
        <v>Mr.Thanyakorn  Phorpaen</v>
      </c>
      <c r="E28" s="300" t="str">
        <f>ข้อมูลรวม!U743</f>
        <v>SP2</v>
      </c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7"/>
      <c r="S28" s="51">
        <f>ข้อมูลรวม!N743</f>
        <v>1</v>
      </c>
    </row>
    <row r="29" spans="1:19" s="50" customFormat="1" ht="17.25" customHeight="1" x14ac:dyDescent="0.3">
      <c r="A29" s="63">
        <f>ข้อมูลรวม!D744</f>
        <v>24</v>
      </c>
      <c r="B29" s="83">
        <f>ข้อมูลรวม!E744</f>
        <v>19675</v>
      </c>
      <c r="C29" s="298" t="str">
        <f>ข้อมูลรวม!I744</f>
        <v>นายภูธเนศ  พิมเสน</v>
      </c>
      <c r="D29" s="299" t="str">
        <f>ข้อมูลรวม!J744</f>
        <v>Mr.Phuthanet  Phimsen</v>
      </c>
      <c r="E29" s="300" t="str">
        <f>ข้อมูลรวม!U744</f>
        <v>SP2</v>
      </c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7"/>
      <c r="S29" s="51">
        <f>ข้อมูลรวม!N744</f>
        <v>1</v>
      </c>
    </row>
    <row r="30" spans="1:19" s="50" customFormat="1" ht="18" thickBot="1" x14ac:dyDescent="0.35">
      <c r="A30" s="65"/>
      <c r="B30" s="66"/>
      <c r="C30" s="67"/>
      <c r="D30" s="68"/>
      <c r="E30" s="95"/>
      <c r="F30" s="69"/>
      <c r="G30" s="69"/>
      <c r="H30" s="69"/>
      <c r="I30" s="69"/>
      <c r="J30" s="69"/>
      <c r="K30" s="69"/>
      <c r="L30" s="69"/>
      <c r="M30" s="69"/>
      <c r="N30" s="69"/>
      <c r="O30" s="69"/>
      <c r="P30" s="69"/>
      <c r="Q30" s="69"/>
      <c r="R30" s="70"/>
      <c r="S30" s="51"/>
    </row>
    <row r="31" spans="1:19" s="50" customFormat="1" x14ac:dyDescent="0.3">
      <c r="A31" s="40"/>
      <c r="B31" s="289" t="s">
        <v>5240</v>
      </c>
      <c r="C31" s="292" t="s">
        <v>6498</v>
      </c>
      <c r="H31" s="293"/>
      <c r="I31" s="293"/>
      <c r="J31" s="293"/>
      <c r="K31" s="293"/>
      <c r="L31" s="293"/>
      <c r="M31" s="40"/>
      <c r="N31" s="40"/>
      <c r="O31" s="40"/>
      <c r="P31" s="40"/>
      <c r="Q31" s="40"/>
      <c r="R31" s="40"/>
      <c r="S31" s="40"/>
    </row>
    <row r="32" spans="1:19" ht="18.75" customHeight="1" x14ac:dyDescent="0.3">
      <c r="B32" s="289" t="s">
        <v>5241</v>
      </c>
      <c r="C32" s="292" t="s">
        <v>4521</v>
      </c>
      <c r="H32" s="293"/>
      <c r="I32" s="293"/>
      <c r="J32" s="293"/>
      <c r="K32" s="293"/>
      <c r="L32" s="293"/>
    </row>
    <row r="33" spans="2:12" ht="18.75" customHeight="1" x14ac:dyDescent="0.3">
      <c r="B33" s="289" t="s">
        <v>5242</v>
      </c>
      <c r="C33" s="292" t="s">
        <v>6502</v>
      </c>
      <c r="H33" s="293"/>
      <c r="I33" s="293"/>
      <c r="J33" s="293"/>
      <c r="K33" s="293"/>
      <c r="L33" s="293"/>
    </row>
    <row r="34" spans="2:12" ht="18.75" customHeight="1" x14ac:dyDescent="0.3">
      <c r="B34" s="294"/>
      <c r="C34" s="292"/>
      <c r="D34" s="293"/>
      <c r="E34" s="293"/>
      <c r="F34" s="293"/>
      <c r="G34" s="293"/>
      <c r="H34" s="293"/>
      <c r="I34" s="293"/>
      <c r="J34" s="293"/>
      <c r="K34" s="293"/>
      <c r="L34" s="293"/>
    </row>
  </sheetData>
  <mergeCells count="9">
    <mergeCell ref="A1:R1"/>
    <mergeCell ref="A2:R2"/>
    <mergeCell ref="A3:R3"/>
    <mergeCell ref="A4:A5"/>
    <mergeCell ref="B4:B5"/>
    <mergeCell ref="C4:C5"/>
    <mergeCell ref="D4:D5"/>
    <mergeCell ref="E4:E5"/>
    <mergeCell ref="F4:R4"/>
  </mergeCells>
  <pageMargins left="0.4" right="0.23622047244094491" top="0" bottom="0" header="0" footer="0"/>
  <pageSetup paperSize="9" scale="95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  <pageSetUpPr fitToPage="1"/>
  </sheetPr>
  <dimension ref="A1:S38"/>
  <sheetViews>
    <sheetView zoomScaleNormal="100" workbookViewId="0">
      <selection activeCell="E4" sqref="E4:E6"/>
    </sheetView>
  </sheetViews>
  <sheetFormatPr defaultColWidth="0" defaultRowHeight="18.75" customHeight="1" x14ac:dyDescent="0.3"/>
  <cols>
    <col min="1" max="1" width="2.75" style="53" bestFit="1" customWidth="1"/>
    <col min="2" max="2" width="9" style="53" customWidth="1"/>
    <col min="3" max="4" width="21.25" style="53" customWidth="1"/>
    <col min="5" max="5" width="3.625" style="99" bestFit="1" customWidth="1"/>
    <col min="6" max="14" width="3.125" style="53" customWidth="1"/>
    <col min="15" max="15" width="3.125" style="53" hidden="1" customWidth="1"/>
    <col min="16" max="18" width="3.125" style="53" customWidth="1"/>
    <col min="19" max="19" width="1.875" style="53" bestFit="1" customWidth="1"/>
    <col min="20" max="16384" width="0" style="53" hidden="1"/>
  </cols>
  <sheetData>
    <row r="1" spans="1:19" ht="18.75" customHeight="1" x14ac:dyDescent="0.3">
      <c r="A1" s="339" t="s">
        <v>351</v>
      </c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</row>
    <row r="2" spans="1:19" ht="16.5" customHeight="1" x14ac:dyDescent="0.3">
      <c r="A2" s="339" t="s">
        <v>5286</v>
      </c>
      <c r="B2" s="339"/>
      <c r="C2" s="339"/>
      <c r="D2" s="339"/>
      <c r="E2" s="339"/>
      <c r="F2" s="339"/>
      <c r="G2" s="339"/>
      <c r="H2" s="339"/>
      <c r="I2" s="339"/>
      <c r="J2" s="339"/>
      <c r="K2" s="339"/>
      <c r="L2" s="339"/>
      <c r="M2" s="339"/>
      <c r="N2" s="339"/>
      <c r="O2" s="339"/>
      <c r="P2" s="339"/>
      <c r="Q2" s="339"/>
      <c r="R2" s="339"/>
    </row>
    <row r="3" spans="1:19" ht="19.5" thickBot="1" x14ac:dyDescent="0.35">
      <c r="A3" s="350" t="s">
        <v>5822</v>
      </c>
      <c r="B3" s="350"/>
      <c r="C3" s="350"/>
      <c r="D3" s="350"/>
      <c r="E3" s="350"/>
      <c r="F3" s="350"/>
      <c r="G3" s="350"/>
      <c r="H3" s="350"/>
      <c r="I3" s="350"/>
      <c r="J3" s="350"/>
      <c r="K3" s="350"/>
      <c r="L3" s="350"/>
      <c r="M3" s="350"/>
      <c r="N3" s="350"/>
      <c r="O3" s="350"/>
      <c r="P3" s="350"/>
      <c r="Q3" s="350"/>
      <c r="R3" s="350"/>
    </row>
    <row r="4" spans="1:19" s="43" customFormat="1" ht="17.25" customHeight="1" x14ac:dyDescent="0.25">
      <c r="A4" s="342" t="s">
        <v>352</v>
      </c>
      <c r="B4" s="344" t="s">
        <v>353</v>
      </c>
      <c r="C4" s="346" t="s">
        <v>341</v>
      </c>
      <c r="D4" s="346" t="s">
        <v>354</v>
      </c>
      <c r="E4" s="346" t="s">
        <v>5224</v>
      </c>
      <c r="F4" s="348"/>
      <c r="G4" s="348"/>
      <c r="H4" s="348"/>
      <c r="I4" s="348"/>
      <c r="J4" s="348"/>
      <c r="K4" s="348"/>
      <c r="L4" s="348"/>
      <c r="M4" s="348"/>
      <c r="N4" s="348"/>
      <c r="O4" s="348"/>
      <c r="P4" s="348"/>
      <c r="Q4" s="348"/>
      <c r="R4" s="349"/>
    </row>
    <row r="5" spans="1:19" s="43" customFormat="1" ht="17.25" customHeight="1" x14ac:dyDescent="0.25">
      <c r="A5" s="343"/>
      <c r="B5" s="345"/>
      <c r="C5" s="347"/>
      <c r="D5" s="347"/>
      <c r="E5" s="347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62"/>
    </row>
    <row r="6" spans="1:19" s="51" customFormat="1" ht="17.25" x14ac:dyDescent="0.3">
      <c r="A6" s="63">
        <f>ข้อมูลรวม!D745</f>
        <v>1</v>
      </c>
      <c r="B6" s="83">
        <f>ข้อมูลรวม!E745</f>
        <v>18313</v>
      </c>
      <c r="C6" s="84" t="str">
        <f ca="1">ข้อมูลรวม!I745</f>
        <v>นายปฏิพัทธ์  จันทร์เกิด</v>
      </c>
      <c r="D6" s="85" t="str">
        <f>ข้อมูลรวม!J745</f>
        <v>Mr.Patiphat  Chankoet</v>
      </c>
      <c r="E6" s="267" t="str">
        <f>ข้อมูลรวม!U745</f>
        <v>SP1</v>
      </c>
      <c r="F6" s="76"/>
      <c r="G6" s="76"/>
      <c r="H6" s="76"/>
      <c r="I6" s="76"/>
      <c r="J6" s="76"/>
      <c r="K6" s="76"/>
      <c r="L6" s="76"/>
      <c r="M6" s="76"/>
      <c r="N6" s="76"/>
      <c r="O6" s="76"/>
      <c r="P6" s="76"/>
      <c r="Q6" s="76"/>
      <c r="R6" s="77"/>
      <c r="S6" s="51">
        <f>ข้อมูลรวม!N745</f>
        <v>1</v>
      </c>
    </row>
    <row r="7" spans="1:19" s="51" customFormat="1" ht="17.25" x14ac:dyDescent="0.3">
      <c r="A7" s="63">
        <f>ข้อมูลรวม!D746</f>
        <v>2</v>
      </c>
      <c r="B7" s="83">
        <f>ข้อมูลรวม!E746</f>
        <v>18323</v>
      </c>
      <c r="C7" s="84" t="str">
        <f ca="1">ข้อมูลรวม!I746</f>
        <v>นายรัตนากร  เฟื่องชีวิต</v>
      </c>
      <c r="D7" s="85" t="str">
        <f>ข้อมูลรวม!J746</f>
        <v>Mr.Rattanakon  Fueangchiwit</v>
      </c>
      <c r="E7" s="267" t="str">
        <f>ข้อมูลรวม!U746</f>
        <v>SP2</v>
      </c>
      <c r="F7" s="76"/>
      <c r="G7" s="76"/>
      <c r="H7" s="76"/>
      <c r="I7" s="76"/>
      <c r="J7" s="76"/>
      <c r="K7" s="76"/>
      <c r="L7" s="76"/>
      <c r="M7" s="76"/>
      <c r="N7" s="76"/>
      <c r="O7" s="76"/>
      <c r="P7" s="76"/>
      <c r="Q7" s="76"/>
      <c r="R7" s="77"/>
      <c r="S7" s="51">
        <f>ข้อมูลรวม!N746</f>
        <v>1</v>
      </c>
    </row>
    <row r="8" spans="1:19" s="51" customFormat="1" ht="17.25" x14ac:dyDescent="0.3">
      <c r="A8" s="63">
        <f>ข้อมูลรวม!D747</f>
        <v>3</v>
      </c>
      <c r="B8" s="83">
        <f>ข้อมูลรวม!E747</f>
        <v>18328</v>
      </c>
      <c r="C8" s="84" t="str">
        <f ca="1">ข้อมูลรวม!I747</f>
        <v>นายศิริมงคล  มีพุ่ม</v>
      </c>
      <c r="D8" s="85" t="str">
        <f>ข้อมูลรวม!J747</f>
        <v>Mr.Sirimongkhon  Miphum</v>
      </c>
      <c r="E8" s="267" t="str">
        <f>ข้อมูลรวม!U747</f>
        <v>SP1</v>
      </c>
      <c r="F8" s="76"/>
      <c r="G8" s="76"/>
      <c r="H8" s="76"/>
      <c r="I8" s="76"/>
      <c r="J8" s="76"/>
      <c r="K8" s="76"/>
      <c r="L8" s="76"/>
      <c r="M8" s="76"/>
      <c r="N8" s="76"/>
      <c r="O8" s="76"/>
      <c r="P8" s="76"/>
      <c r="Q8" s="76"/>
      <c r="R8" s="77"/>
      <c r="S8" s="51">
        <f>ข้อมูลรวม!N747</f>
        <v>1</v>
      </c>
    </row>
    <row r="9" spans="1:19" s="51" customFormat="1" ht="17.25" x14ac:dyDescent="0.3">
      <c r="A9" s="63">
        <f>ข้อมูลรวม!D748</f>
        <v>4</v>
      </c>
      <c r="B9" s="83">
        <f>ข้อมูลรวม!E748</f>
        <v>18449</v>
      </c>
      <c r="C9" s="84" t="str">
        <f ca="1">ข้อมูลรวม!I748</f>
        <v>นายสหรัฐ  แสวงนาม</v>
      </c>
      <c r="D9" s="85" t="str">
        <f>ข้อมูลรวม!J748</f>
        <v>Mr.Saharat  Sawaengnam</v>
      </c>
      <c r="E9" s="267" t="str">
        <f>ข้อมูลรวม!U748</f>
        <v>SP1</v>
      </c>
      <c r="F9" s="76"/>
      <c r="G9" s="76"/>
      <c r="H9" s="76"/>
      <c r="I9" s="76"/>
      <c r="J9" s="76"/>
      <c r="K9" s="76"/>
      <c r="L9" s="76"/>
      <c r="M9" s="76"/>
      <c r="N9" s="76"/>
      <c r="O9" s="76"/>
      <c r="P9" s="76"/>
      <c r="Q9" s="76"/>
      <c r="R9" s="77"/>
      <c r="S9" s="51">
        <f>ข้อมูลรวม!N748</f>
        <v>1</v>
      </c>
    </row>
    <row r="10" spans="1:19" s="51" customFormat="1" ht="17.25" x14ac:dyDescent="0.3">
      <c r="A10" s="63">
        <f>ข้อมูลรวม!D749</f>
        <v>5</v>
      </c>
      <c r="B10" s="83">
        <f>ข้อมูลรวม!E749</f>
        <v>18625</v>
      </c>
      <c r="C10" s="84" t="str">
        <f ca="1">ข้อมูลรวม!I749</f>
        <v>นายชิษณุพงศ์  อินทร์เทพ</v>
      </c>
      <c r="D10" s="85" t="str">
        <f>ข้อมูลรวม!J749</f>
        <v>Mr.Chitnuphong  Inthep</v>
      </c>
      <c r="E10" s="267" t="str">
        <f>ข้อมูลรวม!U749</f>
        <v>SP1</v>
      </c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7"/>
      <c r="S10" s="51">
        <f>ข้อมูลรวม!N749</f>
        <v>1</v>
      </c>
    </row>
    <row r="11" spans="1:19" s="51" customFormat="1" ht="17.25" x14ac:dyDescent="0.3">
      <c r="A11" s="63">
        <f>ข้อมูลรวม!D750</f>
        <v>6</v>
      </c>
      <c r="B11" s="83">
        <f>ข้อมูลรวม!E750</f>
        <v>18626</v>
      </c>
      <c r="C11" s="84" t="str">
        <f ca="1">ข้อมูลรวม!I750</f>
        <v>นายณชพล  ศรีเมฆ</v>
      </c>
      <c r="D11" s="85" t="str">
        <f>ข้อมูลรวม!J750</f>
        <v>Mr.Notphon  Simek</v>
      </c>
      <c r="E11" s="267" t="str">
        <f>ข้อมูลรวม!U750</f>
        <v>SP1</v>
      </c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7"/>
      <c r="S11" s="51">
        <f>ข้อมูลรวม!N750</f>
        <v>1</v>
      </c>
    </row>
    <row r="12" spans="1:19" s="51" customFormat="1" ht="17.25" x14ac:dyDescent="0.3">
      <c r="A12" s="63">
        <f>ข้อมูลรวม!D751</f>
        <v>7</v>
      </c>
      <c r="B12" s="83">
        <f>ข้อมูลรวม!E751</f>
        <v>18629</v>
      </c>
      <c r="C12" s="84" t="str">
        <f ca="1">ข้อมูลรวม!I751</f>
        <v>นายทัศนัย  แก้วมงคล</v>
      </c>
      <c r="D12" s="85" t="str">
        <f>ข้อมูลรวม!J751</f>
        <v>Mr.Thatnai  Kaeomongkhon</v>
      </c>
      <c r="E12" s="267" t="str">
        <f>ข้อมูลรวม!U751</f>
        <v>SP1</v>
      </c>
      <c r="F12" s="76"/>
      <c r="G12" s="76"/>
      <c r="H12" s="76"/>
      <c r="I12" s="76"/>
      <c r="J12" s="76"/>
      <c r="K12" s="76"/>
      <c r="L12" s="76"/>
      <c r="M12" s="76"/>
      <c r="N12" s="76"/>
      <c r="O12" s="76"/>
      <c r="P12" s="76"/>
      <c r="Q12" s="76"/>
      <c r="R12" s="77"/>
      <c r="S12" s="51">
        <f>ข้อมูลรวม!N751</f>
        <v>1</v>
      </c>
    </row>
    <row r="13" spans="1:19" s="51" customFormat="1" ht="17.25" x14ac:dyDescent="0.3">
      <c r="A13" s="63">
        <f>ข้อมูลรวม!D752</f>
        <v>8</v>
      </c>
      <c r="B13" s="83">
        <f>ข้อมูลรวม!E752</f>
        <v>18641</v>
      </c>
      <c r="C13" s="84" t="str">
        <f ca="1">ข้อมูลรวม!I752</f>
        <v>นายอฐินันต์  ปู่จ้าย</v>
      </c>
      <c r="D13" s="85" t="str">
        <f>ข้อมูลรวม!J752</f>
        <v>Mr.Athinan  Puchai</v>
      </c>
      <c r="E13" s="267" t="str">
        <f>ข้อมูลรวม!U752</f>
        <v>SP1</v>
      </c>
      <c r="F13" s="76"/>
      <c r="G13" s="76"/>
      <c r="H13" s="76"/>
      <c r="I13" s="76"/>
      <c r="J13" s="76"/>
      <c r="K13" s="76"/>
      <c r="L13" s="76"/>
      <c r="M13" s="76"/>
      <c r="N13" s="76"/>
      <c r="O13" s="76"/>
      <c r="P13" s="76"/>
      <c r="Q13" s="76"/>
      <c r="R13" s="77"/>
      <c r="S13" s="51">
        <f>ข้อมูลรวม!N752</f>
        <v>1</v>
      </c>
    </row>
    <row r="14" spans="1:19" s="51" customFormat="1" ht="17.25" x14ac:dyDescent="0.3">
      <c r="A14" s="63">
        <f>ข้อมูลรวม!D753</f>
        <v>9</v>
      </c>
      <c r="B14" s="83">
        <f>ข้อมูลรวม!E753</f>
        <v>18643</v>
      </c>
      <c r="C14" s="84" t="str">
        <f ca="1">ข้อมูลรวม!I753</f>
        <v>นายอภิเชษฐ์  กอบธัญกิจ</v>
      </c>
      <c r="D14" s="85" t="str">
        <f>ข้อมูลรวม!J753</f>
        <v>Mr.Aphichet  Kopthankit</v>
      </c>
      <c r="E14" s="267" t="str">
        <f>ข้อมูลรวม!U753</f>
        <v>SP2</v>
      </c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/>
      <c r="R14" s="77"/>
      <c r="S14" s="51">
        <f>ข้อมูลรวม!N753</f>
        <v>1</v>
      </c>
    </row>
    <row r="15" spans="1:19" s="51" customFormat="1" ht="17.25" x14ac:dyDescent="0.3">
      <c r="A15" s="63">
        <f>ข้อมูลรวม!D754</f>
        <v>10</v>
      </c>
      <c r="B15" s="83">
        <f>ข้อมูลรวม!E754</f>
        <v>18666</v>
      </c>
      <c r="C15" s="84" t="str">
        <f ca="1">ข้อมูลรวม!I754</f>
        <v>นายสุรศักดิ์  ด้วงทอง</v>
      </c>
      <c r="D15" s="85" t="str">
        <f>ข้อมูลรวม!J754</f>
        <v>Mr.Surasak  Duangthong</v>
      </c>
      <c r="E15" s="267" t="str">
        <f>ข้อมูลรวม!U754</f>
        <v>SP1</v>
      </c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7"/>
      <c r="S15" s="51">
        <f>ข้อมูลรวม!N754</f>
        <v>1</v>
      </c>
    </row>
    <row r="16" spans="1:19" s="51" customFormat="1" ht="17.25" x14ac:dyDescent="0.3">
      <c r="A16" s="63">
        <f>ข้อมูลรวม!D755</f>
        <v>11</v>
      </c>
      <c r="B16" s="83">
        <f>ข้อมูลรวม!E755</f>
        <v>18924</v>
      </c>
      <c r="C16" s="84" t="str">
        <f ca="1">ข้อมูลรวม!I755</f>
        <v>นายกุลวิช  สุวรรณศิริ</v>
      </c>
      <c r="D16" s="85" t="str">
        <f>ข้อมูลรวม!J755</f>
        <v>Mr.Kunwit  Suwansiri</v>
      </c>
      <c r="E16" s="267" t="str">
        <f>ข้อมูลรวม!U755</f>
        <v>SP1</v>
      </c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7"/>
      <c r="S16" s="51">
        <f>ข้อมูลรวม!N755</f>
        <v>1</v>
      </c>
    </row>
    <row r="17" spans="1:19" s="51" customFormat="1" ht="17.25" x14ac:dyDescent="0.3">
      <c r="A17" s="63">
        <f>ข้อมูลรวม!D756</f>
        <v>12</v>
      </c>
      <c r="B17" s="83">
        <f>ข้อมูลรวม!E756</f>
        <v>18926</v>
      </c>
      <c r="C17" s="84" t="str">
        <f ca="1">ข้อมูลรวม!I756</f>
        <v>นายพีรพันธ์  น้ำพุ</v>
      </c>
      <c r="D17" s="85" t="str">
        <f>ข้อมูลรวม!J756</f>
        <v>Mr.Phiraphan  Namphu</v>
      </c>
      <c r="E17" s="267" t="str">
        <f>ข้อมูลรวม!U756</f>
        <v>SP1</v>
      </c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7"/>
      <c r="S17" s="51">
        <f>ข้อมูลรวม!N756</f>
        <v>1</v>
      </c>
    </row>
    <row r="18" spans="1:19" s="51" customFormat="1" ht="17.25" x14ac:dyDescent="0.3">
      <c r="A18" s="63">
        <f>ข้อมูลรวม!D757</f>
        <v>13</v>
      </c>
      <c r="B18" s="83">
        <f>ข้อมูลรวม!E757</f>
        <v>18997</v>
      </c>
      <c r="C18" s="84" t="str">
        <f ca="1">ข้อมูลรวม!I757</f>
        <v>นายอภิเทพ  ทิพยพร</v>
      </c>
      <c r="D18" s="85" t="str">
        <f>ข้อมูลรวม!J757</f>
        <v>Mr.Aphithep  Thipphayaphon</v>
      </c>
      <c r="E18" s="267" t="str">
        <f>ข้อมูลรวม!U757</f>
        <v>SP1</v>
      </c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7"/>
      <c r="S18" s="51">
        <f>ข้อมูลรวม!N757</f>
        <v>1</v>
      </c>
    </row>
    <row r="19" spans="1:19" s="51" customFormat="1" ht="17.25" x14ac:dyDescent="0.3">
      <c r="A19" s="63">
        <f>ข้อมูลรวม!D758</f>
        <v>14</v>
      </c>
      <c r="B19" s="83">
        <f>ข้อมูลรวม!E758</f>
        <v>19029</v>
      </c>
      <c r="C19" s="84" t="str">
        <f ca="1">ข้อมูลรวม!I758</f>
        <v>นายมงคลชัย  ดอกพุด</v>
      </c>
      <c r="D19" s="85" t="str">
        <f>ข้อมูลรวม!J758</f>
        <v>Mr.Mongkhonchai  Dokphut</v>
      </c>
      <c r="E19" s="267" t="str">
        <f>ข้อมูลรวม!U758</f>
        <v>SP1</v>
      </c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7"/>
      <c r="S19" s="51">
        <f>ข้อมูลรวม!N758</f>
        <v>1</v>
      </c>
    </row>
    <row r="20" spans="1:19" s="51" customFormat="1" ht="17.25" x14ac:dyDescent="0.3">
      <c r="A20" s="63">
        <f>ข้อมูลรวม!D759</f>
        <v>15</v>
      </c>
      <c r="B20" s="83">
        <f>ข้อมูลรวม!E759</f>
        <v>19041</v>
      </c>
      <c r="C20" s="84" t="str">
        <f ca="1">ข้อมูลรวม!I759</f>
        <v>นายรัชพล  พลวี</v>
      </c>
      <c r="D20" s="85" t="str">
        <f>ข้อมูลรวม!J759</f>
        <v>Mr.Ratchaphon  Phonwi</v>
      </c>
      <c r="E20" s="267" t="str">
        <f>ข้อมูลรวม!U759</f>
        <v>SP1</v>
      </c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6"/>
      <c r="Q20" s="76"/>
      <c r="R20" s="77"/>
      <c r="S20" s="51">
        <f>ข้อมูลรวม!N759</f>
        <v>1</v>
      </c>
    </row>
    <row r="21" spans="1:19" s="51" customFormat="1" ht="17.25" customHeight="1" x14ac:dyDescent="0.3">
      <c r="A21" s="63">
        <f>ข้อมูลรวม!D760</f>
        <v>16</v>
      </c>
      <c r="B21" s="83">
        <f>ข้อมูลรวม!E760</f>
        <v>19331</v>
      </c>
      <c r="C21" s="84" t="str">
        <f ca="1">ข้อมูลรวม!I760</f>
        <v>นายกรินทร์  นนท์แก้ว</v>
      </c>
      <c r="D21" s="85" t="str">
        <f>ข้อมูลรวม!J760</f>
        <v>Mr.Karin  Nonkaeo</v>
      </c>
      <c r="E21" s="267" t="str">
        <f>ข้อมูลรวม!U760</f>
        <v>SP2</v>
      </c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7"/>
      <c r="S21" s="51">
        <f>ข้อมูลรวม!N760</f>
        <v>1</v>
      </c>
    </row>
    <row r="22" spans="1:19" s="51" customFormat="1" ht="17.25" x14ac:dyDescent="0.3">
      <c r="A22" s="63">
        <f>ข้อมูลรวม!D761</f>
        <v>17</v>
      </c>
      <c r="B22" s="83">
        <f>ข้อมูลรวม!E761</f>
        <v>19333</v>
      </c>
      <c r="C22" s="84" t="str">
        <f ca="1">ข้อมูลรวม!I761</f>
        <v>นายกิติศักดิ์  กล่ำนาก</v>
      </c>
      <c r="D22" s="85" t="str">
        <f>ข้อมูลรวม!J761</f>
        <v>Mr.Kitisak  Klamnak</v>
      </c>
      <c r="E22" s="267" t="str">
        <f>ข้อมูลรวม!U761</f>
        <v>SP2</v>
      </c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7"/>
      <c r="S22" s="51">
        <f>ข้อมูลรวม!N761</f>
        <v>1</v>
      </c>
    </row>
    <row r="23" spans="1:19" s="51" customFormat="1" ht="17.25" customHeight="1" x14ac:dyDescent="0.3">
      <c r="A23" s="63">
        <f>ข้อมูลรวม!D762</f>
        <v>18</v>
      </c>
      <c r="B23" s="83">
        <f>ข้อมูลรวม!E762</f>
        <v>19334</v>
      </c>
      <c r="C23" s="84" t="str">
        <f ca="1">ข้อมูลรวม!I762</f>
        <v>นายเกียรติศักดิ์  ละมูลน้อย</v>
      </c>
      <c r="D23" s="85" t="str">
        <f>ข้อมูลรวม!J762</f>
        <v>Mr.Kiattisak  Lamunnoi</v>
      </c>
      <c r="E23" s="267" t="str">
        <f>ข้อมูลรวม!U762</f>
        <v>SP1</v>
      </c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7"/>
      <c r="S23" s="51">
        <f>ข้อมูลรวม!N762</f>
        <v>1</v>
      </c>
    </row>
    <row r="24" spans="1:19" s="51" customFormat="1" ht="17.25" customHeight="1" x14ac:dyDescent="0.3">
      <c r="A24" s="63">
        <f>ข้อมูลรวม!D763</f>
        <v>19</v>
      </c>
      <c r="B24" s="83">
        <f>ข้อมูลรวม!E763</f>
        <v>19339</v>
      </c>
      <c r="C24" s="84" t="str">
        <f ca="1">ข้อมูลรวม!I763</f>
        <v>นายธเนศพล  รวมวงศ์ญาติ</v>
      </c>
      <c r="D24" s="85" t="str">
        <f>ข้อมูลรวม!J763</f>
        <v>Mr.Thanetphon  Ruamwongyat</v>
      </c>
      <c r="E24" s="267" t="str">
        <f>ข้อมูลรวม!U763</f>
        <v>SP1</v>
      </c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7"/>
      <c r="S24" s="51">
        <f>ข้อมูลรวม!N763</f>
        <v>1</v>
      </c>
    </row>
    <row r="25" spans="1:19" s="51" customFormat="1" ht="17.25" customHeight="1" x14ac:dyDescent="0.3">
      <c r="A25" s="63">
        <f>ข้อมูลรวม!D764</f>
        <v>20</v>
      </c>
      <c r="B25" s="83">
        <f>ข้อมูลรวม!E764</f>
        <v>19340</v>
      </c>
      <c r="C25" s="84" t="str">
        <f ca="1">ข้อมูลรวม!I764</f>
        <v>นายธรรมรัตน์  ซื่อตรง</v>
      </c>
      <c r="D25" s="85" t="str">
        <f>ข้อมูลรวม!J764</f>
        <v>Mr.Thammarat  Suetrong</v>
      </c>
      <c r="E25" s="267" t="str">
        <f>ข้อมูลรวม!U764</f>
        <v>SP3</v>
      </c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7"/>
      <c r="S25" s="51">
        <f>ข้อมูลรวม!N764</f>
        <v>1</v>
      </c>
    </row>
    <row r="26" spans="1:19" s="51" customFormat="1" ht="17.25" x14ac:dyDescent="0.3">
      <c r="A26" s="63">
        <f>ข้อมูลรวม!D765</f>
        <v>21</v>
      </c>
      <c r="B26" s="83">
        <f>ข้อมูลรวม!E765</f>
        <v>19341</v>
      </c>
      <c r="C26" s="84" t="str">
        <f ca="1">ข้อมูลรวม!I765</f>
        <v>นายนิพัทธ์  เกตุบางลาย</v>
      </c>
      <c r="D26" s="85" t="str">
        <f>ข้อมูลรวม!J765</f>
        <v>Mr.Niphat  Ketbanglai</v>
      </c>
      <c r="E26" s="267" t="str">
        <f>ข้อมูลรวม!U765</f>
        <v>SP2</v>
      </c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7"/>
      <c r="S26" s="51">
        <f>ข้อมูลรวม!N765</f>
        <v>1</v>
      </c>
    </row>
    <row r="27" spans="1:19" s="51" customFormat="1" ht="17.25" x14ac:dyDescent="0.3">
      <c r="A27" s="63">
        <f>ข้อมูลรวม!D766</f>
        <v>22</v>
      </c>
      <c r="B27" s="83">
        <f>ข้อมูลรวม!E766</f>
        <v>19342</v>
      </c>
      <c r="C27" s="84" t="str">
        <f ca="1">ข้อมูลรวม!I766</f>
        <v>นายปรัชญา  ใจตรง</v>
      </c>
      <c r="D27" s="85" t="str">
        <f>ข้อมูลรวม!J766</f>
        <v>Mr.Pratya  Chaitrong</v>
      </c>
      <c r="E27" s="267" t="str">
        <f>ข้อมูลรวม!U766</f>
        <v>SP2</v>
      </c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7"/>
      <c r="S27" s="51">
        <f>ข้อมูลรวม!N766</f>
        <v>1</v>
      </c>
    </row>
    <row r="28" spans="1:19" s="51" customFormat="1" ht="17.25" customHeight="1" x14ac:dyDescent="0.3">
      <c r="A28" s="63">
        <f>ข้อมูลรวม!D767</f>
        <v>23</v>
      </c>
      <c r="B28" s="83">
        <f>ข้อมูลรวม!E767</f>
        <v>19345</v>
      </c>
      <c r="C28" s="84" t="str">
        <f ca="1">ข้อมูลรวม!I767</f>
        <v>นายเรวัต  สุขุประการ</v>
      </c>
      <c r="D28" s="85" t="str">
        <f>ข้อมูลรวม!J767</f>
        <v>Mr.Rewat  Sukhuprakan</v>
      </c>
      <c r="E28" s="267" t="str">
        <f>ข้อมูลรวม!U767</f>
        <v>SP2</v>
      </c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7"/>
      <c r="S28" s="51">
        <f>ข้อมูลรวม!N767</f>
        <v>1</v>
      </c>
    </row>
    <row r="29" spans="1:19" s="51" customFormat="1" ht="17.25" customHeight="1" x14ac:dyDescent="0.3">
      <c r="A29" s="63">
        <f>ข้อมูลรวม!D768</f>
        <v>24</v>
      </c>
      <c r="B29" s="83">
        <f>ข้อมูลรวม!E768</f>
        <v>19346</v>
      </c>
      <c r="C29" s="84" t="str">
        <f ca="1">ข้อมูลรวม!I768</f>
        <v>นายวิศรุต  ยอดนุ้ย</v>
      </c>
      <c r="D29" s="85" t="str">
        <f>ข้อมูลรวม!J768</f>
        <v>Mr.Witsarut  Yotnui</v>
      </c>
      <c r="E29" s="267" t="str">
        <f>ข้อมูลรวม!U768</f>
        <v>SP2</v>
      </c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7"/>
      <c r="S29" s="51">
        <f>ข้อมูลรวม!N768</f>
        <v>1</v>
      </c>
    </row>
    <row r="30" spans="1:19" s="51" customFormat="1" ht="17.25" x14ac:dyDescent="0.3">
      <c r="A30" s="63">
        <f>ข้อมูลรวม!D769</f>
        <v>25</v>
      </c>
      <c r="B30" s="83">
        <f>ข้อมูลรวม!E769</f>
        <v>19347</v>
      </c>
      <c r="C30" s="84" t="str">
        <f ca="1">ข้อมูลรวม!I769</f>
        <v>นายวิศรุต  รุ่งเรือง</v>
      </c>
      <c r="D30" s="85" t="str">
        <f>ข้อมูลรวม!J769</f>
        <v>Mr.Witsarut  Rungrueang</v>
      </c>
      <c r="E30" s="267" t="str">
        <f>ข้อมูลรวม!U769</f>
        <v>SP2</v>
      </c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7"/>
      <c r="S30" s="51">
        <f>ข้อมูลรวม!N769</f>
        <v>1</v>
      </c>
    </row>
    <row r="31" spans="1:19" s="51" customFormat="1" ht="17.25" x14ac:dyDescent="0.3">
      <c r="A31" s="63">
        <f>ข้อมูลรวม!D770</f>
        <v>26</v>
      </c>
      <c r="B31" s="83">
        <f>ข้อมูลรวม!E770</f>
        <v>19349</v>
      </c>
      <c r="C31" s="84" t="str">
        <f ca="1">ข้อมูลรวม!I770</f>
        <v>นายศุภวัฒน์  เปียนาค</v>
      </c>
      <c r="D31" s="85" t="str">
        <f>ข้อมูลรวม!J770</f>
        <v>Mr.Supphawat  Pianak</v>
      </c>
      <c r="E31" s="267" t="str">
        <f>ข้อมูลรวม!U770</f>
        <v>SP1</v>
      </c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7"/>
      <c r="S31" s="51">
        <f>ข้อมูลรวม!N770</f>
        <v>1</v>
      </c>
    </row>
    <row r="32" spans="1:19" s="51" customFormat="1" ht="17.25" x14ac:dyDescent="0.3">
      <c r="A32" s="63">
        <f>ข้อมูลรวม!D771</f>
        <v>27</v>
      </c>
      <c r="B32" s="83">
        <f>ข้อมูลรวม!E771</f>
        <v>19353</v>
      </c>
      <c r="C32" s="84" t="str">
        <f ca="1">ข้อมูลรวม!I771</f>
        <v>นายสุสหกิจจ์  พระคุณ</v>
      </c>
      <c r="D32" s="85" t="str">
        <f>ข้อมูลรวม!J771</f>
        <v>Mr.Susahakitcha  Phrakhun</v>
      </c>
      <c r="E32" s="267" t="str">
        <f>ข้อมูลรวม!U771</f>
        <v>SP2</v>
      </c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/>
      <c r="R32" s="77"/>
      <c r="S32" s="51">
        <f>ข้อมูลรวม!N771</f>
        <v>1</v>
      </c>
    </row>
    <row r="33" spans="1:19" s="51" customFormat="1" ht="17.25" x14ac:dyDescent="0.3">
      <c r="A33" s="63">
        <f>ข้อมูลรวม!D772</f>
        <v>28</v>
      </c>
      <c r="B33" s="83">
        <f>ข้อมูลรวม!E772</f>
        <v>19356</v>
      </c>
      <c r="C33" s="84" t="str">
        <f ca="1">ข้อมูลรวม!I772</f>
        <v>นายสิทธิกร  ลักษณะศรี</v>
      </c>
      <c r="D33" s="85" t="str">
        <f>ข้อมูลรวม!J772</f>
        <v>Mr.Sitthikon  Laksanasi</v>
      </c>
      <c r="E33" s="267" t="str">
        <f>ข้อมูลรวม!U772</f>
        <v>SP2</v>
      </c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7"/>
      <c r="S33" s="51">
        <f>ข้อมูลรวม!N772</f>
        <v>1</v>
      </c>
    </row>
    <row r="34" spans="1:19" s="51" customFormat="1" ht="17.25" x14ac:dyDescent="0.3">
      <c r="A34" s="63">
        <f>ข้อมูลรวม!D773</f>
        <v>29</v>
      </c>
      <c r="B34" s="83">
        <f>ข้อมูลรวม!E773</f>
        <v>19399</v>
      </c>
      <c r="C34" s="84" t="str">
        <f ca="1">ข้อมูลรวม!I773</f>
        <v>นายศิริศักดิ์  พงค์พันธ์</v>
      </c>
      <c r="D34" s="85" t="str">
        <f>ข้อมูลรวม!J773</f>
        <v>Mr.Sirisak  Phongphan</v>
      </c>
      <c r="E34" s="267" t="str">
        <f>ข้อมูลรวม!U773</f>
        <v>SP2</v>
      </c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/>
      <c r="R34" s="77"/>
      <c r="S34" s="51">
        <f>ข้อมูลรวม!N773</f>
        <v>1</v>
      </c>
    </row>
    <row r="35" spans="1:19" s="51" customFormat="1" ht="18" thickBot="1" x14ac:dyDescent="0.35">
      <c r="A35" s="87"/>
      <c r="B35" s="88"/>
      <c r="C35" s="89"/>
      <c r="D35" s="90"/>
      <c r="E35" s="98"/>
      <c r="F35" s="91"/>
      <c r="G35" s="91"/>
      <c r="H35" s="91"/>
      <c r="I35" s="91"/>
      <c r="J35" s="91"/>
      <c r="K35" s="91"/>
      <c r="L35" s="91"/>
      <c r="M35" s="91"/>
      <c r="N35" s="91"/>
      <c r="O35" s="91"/>
      <c r="P35" s="91"/>
      <c r="Q35" s="91"/>
      <c r="R35" s="92"/>
    </row>
    <row r="36" spans="1:19" ht="18.75" customHeight="1" x14ac:dyDescent="0.3">
      <c r="B36" s="289" t="s">
        <v>5240</v>
      </c>
      <c r="C36" s="292" t="s">
        <v>6498</v>
      </c>
    </row>
    <row r="37" spans="1:19" ht="18.75" customHeight="1" x14ac:dyDescent="0.3">
      <c r="B37" s="289" t="s">
        <v>5241</v>
      </c>
      <c r="C37" s="292" t="s">
        <v>4521</v>
      </c>
    </row>
    <row r="38" spans="1:19" ht="18.75" customHeight="1" x14ac:dyDescent="0.3">
      <c r="B38" s="289" t="s">
        <v>5242</v>
      </c>
      <c r="C38" s="292" t="s">
        <v>6502</v>
      </c>
    </row>
  </sheetData>
  <mergeCells count="9">
    <mergeCell ref="A1:R1"/>
    <mergeCell ref="A2:R2"/>
    <mergeCell ref="A3:R3"/>
    <mergeCell ref="A4:A5"/>
    <mergeCell ref="B4:B5"/>
    <mergeCell ref="C4:C5"/>
    <mergeCell ref="D4:D5"/>
    <mergeCell ref="E4:E5"/>
    <mergeCell ref="F4:R4"/>
  </mergeCells>
  <pageMargins left="0.4" right="0.23622047244094491" top="0" bottom="0" header="0" footer="0"/>
  <pageSetup paperSize="9" scale="95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  <pageSetUpPr fitToPage="1"/>
  </sheetPr>
  <dimension ref="A1:S47"/>
  <sheetViews>
    <sheetView zoomScaleNormal="100" workbookViewId="0">
      <selection activeCell="E4" sqref="E4:E6"/>
    </sheetView>
  </sheetViews>
  <sheetFormatPr defaultColWidth="0" defaultRowHeight="18.75" customHeight="1" x14ac:dyDescent="0.3"/>
  <cols>
    <col min="1" max="1" width="2.75" style="40" bestFit="1" customWidth="1"/>
    <col min="2" max="2" width="9" style="40" customWidth="1"/>
    <col min="3" max="3" width="22.125" style="40" bestFit="1" customWidth="1"/>
    <col min="4" max="4" width="25.125" style="40" bestFit="1" customWidth="1"/>
    <col min="5" max="5" width="3.625" style="96" bestFit="1" customWidth="1"/>
    <col min="6" max="13" width="3.125" style="40" customWidth="1"/>
    <col min="14" max="14" width="4.375" style="40" hidden="1" customWidth="1"/>
    <col min="15" max="16" width="3.125" style="40" hidden="1" customWidth="1"/>
    <col min="17" max="18" width="3.125" style="40" customWidth="1"/>
    <col min="19" max="19" width="1.875" style="40" bestFit="1" customWidth="1"/>
    <col min="20" max="16384" width="0" style="40" hidden="1"/>
  </cols>
  <sheetData>
    <row r="1" spans="1:19" ht="18.75" customHeight="1" x14ac:dyDescent="0.3">
      <c r="A1" s="339" t="s">
        <v>351</v>
      </c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53"/>
    </row>
    <row r="2" spans="1:19" ht="16.5" customHeight="1" x14ac:dyDescent="0.3">
      <c r="A2" s="339" t="s">
        <v>5287</v>
      </c>
      <c r="B2" s="339"/>
      <c r="C2" s="339"/>
      <c r="D2" s="339"/>
      <c r="E2" s="339"/>
      <c r="F2" s="339"/>
      <c r="G2" s="339"/>
      <c r="H2" s="339"/>
      <c r="I2" s="339"/>
      <c r="J2" s="339"/>
      <c r="K2" s="339"/>
      <c r="L2" s="339"/>
      <c r="M2" s="339"/>
      <c r="N2" s="339"/>
      <c r="O2" s="339"/>
      <c r="P2" s="339"/>
      <c r="Q2" s="339"/>
      <c r="R2" s="339"/>
      <c r="S2" s="53"/>
    </row>
    <row r="3" spans="1:19" ht="19.5" thickBot="1" x14ac:dyDescent="0.35">
      <c r="A3" s="350" t="s">
        <v>5823</v>
      </c>
      <c r="B3" s="350"/>
      <c r="C3" s="350"/>
      <c r="D3" s="350"/>
      <c r="E3" s="350"/>
      <c r="F3" s="350"/>
      <c r="G3" s="350"/>
      <c r="H3" s="350"/>
      <c r="I3" s="350"/>
      <c r="J3" s="350"/>
      <c r="K3" s="350"/>
      <c r="L3" s="350"/>
      <c r="M3" s="350"/>
      <c r="N3" s="350"/>
      <c r="O3" s="350"/>
      <c r="P3" s="350"/>
      <c r="Q3" s="350"/>
      <c r="R3" s="350"/>
      <c r="S3" s="53"/>
    </row>
    <row r="4" spans="1:19" s="41" customFormat="1" ht="17.25" customHeight="1" x14ac:dyDescent="0.25">
      <c r="A4" s="342" t="s">
        <v>352</v>
      </c>
      <c r="B4" s="344" t="s">
        <v>353</v>
      </c>
      <c r="C4" s="346" t="s">
        <v>341</v>
      </c>
      <c r="D4" s="346" t="s">
        <v>354</v>
      </c>
      <c r="E4" s="346" t="s">
        <v>5224</v>
      </c>
      <c r="F4" s="348"/>
      <c r="G4" s="348"/>
      <c r="H4" s="348"/>
      <c r="I4" s="348"/>
      <c r="J4" s="348"/>
      <c r="K4" s="348"/>
      <c r="L4" s="348"/>
      <c r="M4" s="348"/>
      <c r="N4" s="348"/>
      <c r="O4" s="348"/>
      <c r="P4" s="348"/>
      <c r="Q4" s="348"/>
      <c r="R4" s="349"/>
      <c r="S4" s="43"/>
    </row>
    <row r="5" spans="1:19" s="41" customFormat="1" ht="17.25" customHeight="1" x14ac:dyDescent="0.25">
      <c r="A5" s="343"/>
      <c r="B5" s="345"/>
      <c r="C5" s="347"/>
      <c r="D5" s="347"/>
      <c r="E5" s="347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62"/>
      <c r="S5" s="43"/>
    </row>
    <row r="6" spans="1:19" s="51" customFormat="1" ht="17.25" x14ac:dyDescent="0.3">
      <c r="A6" s="63">
        <f>ข้อมูลรวม!D774</f>
        <v>1</v>
      </c>
      <c r="B6" s="83">
        <f>ข้อมูลรวม!E774</f>
        <v>17970</v>
      </c>
      <c r="C6" s="84" t="str">
        <f ca="1">ข้อมูลรวม!I774</f>
        <v>นายจีราเจต  นีลี</v>
      </c>
      <c r="D6" s="85" t="str">
        <f>ข้อมูลรวม!J774</f>
        <v>Mr.Chirachet  Neelee</v>
      </c>
      <c r="E6" s="267" t="str">
        <f>ข้อมูลรวม!U774</f>
        <v>วิทย์-คณิตฯ</v>
      </c>
      <c r="F6" s="76"/>
      <c r="G6" s="76"/>
      <c r="H6" s="76"/>
      <c r="I6" s="76"/>
      <c r="J6" s="76"/>
      <c r="K6" s="76"/>
      <c r="L6" s="76"/>
      <c r="M6" s="76"/>
      <c r="N6" s="76"/>
      <c r="O6" s="76"/>
      <c r="P6" s="76"/>
      <c r="Q6" s="76"/>
      <c r="R6" s="77"/>
      <c r="S6" s="51">
        <f>ข้อมูลรวม!N774</f>
        <v>1</v>
      </c>
    </row>
    <row r="7" spans="1:19" s="50" customFormat="1" ht="17.25" x14ac:dyDescent="0.3">
      <c r="A7" s="63">
        <f>ข้อมูลรวม!D775</f>
        <v>2</v>
      </c>
      <c r="B7" s="83">
        <f>ข้อมูลรวม!E775</f>
        <v>17977</v>
      </c>
      <c r="C7" s="84" t="str">
        <f ca="1">ข้อมูลรวม!I775</f>
        <v>นายพงศกร  พันกลาง</v>
      </c>
      <c r="D7" s="85" t="str">
        <f>ข้อมูลรวม!J775</f>
        <v>Mr.Phongsakon  Phanklang</v>
      </c>
      <c r="E7" s="267" t="str">
        <f>ข้อมูลรวม!U775</f>
        <v>วิทย์-คณิตฯ</v>
      </c>
      <c r="F7" s="76"/>
      <c r="G7" s="76"/>
      <c r="H7" s="76"/>
      <c r="I7" s="76"/>
      <c r="J7" s="76"/>
      <c r="K7" s="76"/>
      <c r="L7" s="76"/>
      <c r="M7" s="76"/>
      <c r="N7" s="76"/>
      <c r="O7" s="76"/>
      <c r="P7" s="76"/>
      <c r="Q7" s="76"/>
      <c r="R7" s="77"/>
      <c r="S7" s="51">
        <f>ข้อมูลรวม!N775</f>
        <v>1</v>
      </c>
    </row>
    <row r="8" spans="1:19" s="50" customFormat="1" ht="17.25" x14ac:dyDescent="0.3">
      <c r="A8" s="63">
        <f>ข้อมูลรวม!D776</f>
        <v>3</v>
      </c>
      <c r="B8" s="83">
        <f>ข้อมูลรวม!E776</f>
        <v>17981</v>
      </c>
      <c r="C8" s="84" t="str">
        <f ca="1">ข้อมูลรวม!I776</f>
        <v>นายออมสิน  แสงจันทร์</v>
      </c>
      <c r="D8" s="85" t="str">
        <f>ข้อมูลรวม!J776</f>
        <v>Mr.Omsin  Saengchan</v>
      </c>
      <c r="E8" s="267" t="str">
        <f>ข้อมูลรวม!U776</f>
        <v>วิทย์-คณิตฯ</v>
      </c>
      <c r="F8" s="76"/>
      <c r="G8" s="76"/>
      <c r="H8" s="76"/>
      <c r="I8" s="76"/>
      <c r="J8" s="76"/>
      <c r="K8" s="76"/>
      <c r="L8" s="76"/>
      <c r="M8" s="76"/>
      <c r="N8" s="76"/>
      <c r="O8" s="76"/>
      <c r="P8" s="76"/>
      <c r="Q8" s="76"/>
      <c r="R8" s="77"/>
      <c r="S8" s="51">
        <f>ข้อมูลรวม!N776</f>
        <v>1</v>
      </c>
    </row>
    <row r="9" spans="1:19" s="50" customFormat="1" ht="17.25" x14ac:dyDescent="0.3">
      <c r="A9" s="63">
        <f>ข้อมูลรวม!D777</f>
        <v>4</v>
      </c>
      <c r="B9" s="83">
        <f>ข้อมูลรวม!E777</f>
        <v>18932</v>
      </c>
      <c r="C9" s="84" t="str">
        <f ca="1">ข้อมูลรวม!I777</f>
        <v>นายณัฏฐ์กรณ์  เปียนคร</v>
      </c>
      <c r="D9" s="85" t="str">
        <f>ข้อมูลรวม!J777</f>
        <v>Mr.Natkon  Pianakhon</v>
      </c>
      <c r="E9" s="267" t="str">
        <f>ข้อมูลรวม!U777</f>
        <v>วิทย์-คณิตฯ</v>
      </c>
      <c r="F9" s="76"/>
      <c r="G9" s="76"/>
      <c r="H9" s="76"/>
      <c r="I9" s="76"/>
      <c r="J9" s="76"/>
      <c r="K9" s="76"/>
      <c r="L9" s="76"/>
      <c r="M9" s="76"/>
      <c r="N9" s="76"/>
      <c r="O9" s="76"/>
      <c r="P9" s="76"/>
      <c r="Q9" s="76"/>
      <c r="R9" s="77"/>
      <c r="S9" s="51">
        <f>ข้อมูลรวม!N777</f>
        <v>1</v>
      </c>
    </row>
    <row r="10" spans="1:19" s="50" customFormat="1" ht="17.25" x14ac:dyDescent="0.3">
      <c r="A10" s="63">
        <f>ข้อมูลรวม!D778</f>
        <v>5</v>
      </c>
      <c r="B10" s="83">
        <f>ข้อมูลรวม!E778</f>
        <v>18933</v>
      </c>
      <c r="C10" s="84" t="str">
        <f ca="1">ข้อมูลรวม!I778</f>
        <v>นายนวพรรษ  อินทชัย</v>
      </c>
      <c r="D10" s="85" t="str">
        <f>ข้อมูลรวม!J778</f>
        <v>Mr.Nawaphat  Inthachai</v>
      </c>
      <c r="E10" s="267" t="str">
        <f>ข้อมูลรวม!U778</f>
        <v>วิทย์-คณิตฯ</v>
      </c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7"/>
      <c r="S10" s="51">
        <f>ข้อมูลรวม!N778</f>
        <v>1</v>
      </c>
    </row>
    <row r="11" spans="1:19" s="50" customFormat="1" ht="17.25" x14ac:dyDescent="0.3">
      <c r="A11" s="63">
        <f>ข้อมูลรวม!D779</f>
        <v>6</v>
      </c>
      <c r="B11" s="83">
        <f>ข้อมูลรวม!E779</f>
        <v>18935</v>
      </c>
      <c r="C11" s="84" t="str">
        <f ca="1">ข้อมูลรวม!I779</f>
        <v>นายภูริพัฒน์  เพิ่มทอง</v>
      </c>
      <c r="D11" s="85" t="str">
        <f>ข้อมูลรวม!J779</f>
        <v>Mr.Phuriphat  Phoemthong</v>
      </c>
      <c r="E11" s="267" t="str">
        <f>ข้อมูลรวม!U779</f>
        <v>วิทย์-คณิตฯ</v>
      </c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7"/>
      <c r="S11" s="51">
        <f>ข้อมูลรวม!N779</f>
        <v>1</v>
      </c>
    </row>
    <row r="12" spans="1:19" s="50" customFormat="1" ht="17.25" x14ac:dyDescent="0.3">
      <c r="A12" s="63">
        <f>ข้อมูลรวม!D780</f>
        <v>7</v>
      </c>
      <c r="B12" s="83">
        <f>ข้อมูลรวม!E780</f>
        <v>18937</v>
      </c>
      <c r="C12" s="84" t="str">
        <f ca="1">ข้อมูลรวม!I780</f>
        <v>นายศุภฤกษ์  ยุติธรรม</v>
      </c>
      <c r="D12" s="85" t="str">
        <f>ข้อมูลรวม!J780</f>
        <v>Mr.Suppharoek  Yutitham</v>
      </c>
      <c r="E12" s="267" t="str">
        <f>ข้อมูลรวม!U780</f>
        <v>วิทย์-คณิตฯ</v>
      </c>
      <c r="F12" s="76"/>
      <c r="G12" s="76"/>
      <c r="H12" s="76"/>
      <c r="I12" s="76"/>
      <c r="J12" s="76"/>
      <c r="K12" s="76"/>
      <c r="L12" s="76"/>
      <c r="M12" s="76"/>
      <c r="N12" s="76"/>
      <c r="O12" s="76"/>
      <c r="P12" s="76"/>
      <c r="Q12" s="76"/>
      <c r="R12" s="77"/>
      <c r="S12" s="51">
        <f>ข้อมูลรวม!N780</f>
        <v>1</v>
      </c>
    </row>
    <row r="13" spans="1:19" s="50" customFormat="1" ht="17.25" x14ac:dyDescent="0.3">
      <c r="A13" s="63">
        <f>ข้อมูลรวม!D781</f>
        <v>8</v>
      </c>
      <c r="B13" s="83">
        <f>ข้อมูลรวม!E781</f>
        <v>18938</v>
      </c>
      <c r="C13" s="84" t="str">
        <f ca="1">ข้อมูลรวม!I781</f>
        <v>นายสุบิน  สุวพร</v>
      </c>
      <c r="D13" s="85" t="str">
        <f>ข้อมูลรวม!J781</f>
        <v>Mr.Subin  Suwaphon</v>
      </c>
      <c r="E13" s="267" t="str">
        <f>ข้อมูลรวม!U781</f>
        <v>วิทย์-คณิตฯ</v>
      </c>
      <c r="F13" s="76"/>
      <c r="G13" s="76"/>
      <c r="H13" s="76"/>
      <c r="I13" s="76"/>
      <c r="J13" s="76"/>
      <c r="K13" s="76"/>
      <c r="L13" s="76"/>
      <c r="M13" s="76"/>
      <c r="N13" s="76"/>
      <c r="O13" s="76"/>
      <c r="P13" s="76"/>
      <c r="Q13" s="76"/>
      <c r="R13" s="77"/>
      <c r="S13" s="51">
        <f>ข้อมูลรวม!N781</f>
        <v>1</v>
      </c>
    </row>
    <row r="14" spans="1:19" s="50" customFormat="1" ht="17.25" x14ac:dyDescent="0.3">
      <c r="A14" s="63">
        <f>ข้อมูลรวม!D782</f>
        <v>9</v>
      </c>
      <c r="B14" s="83">
        <f>ข้อมูลรวม!E782</f>
        <v>19357</v>
      </c>
      <c r="C14" s="84" t="str">
        <f ca="1">ข้อมูลรวม!I782</f>
        <v>นายคุณานนท์  เจริญราช</v>
      </c>
      <c r="D14" s="85" t="str">
        <f>ข้อมูลรวม!J782</f>
        <v>Mr.Khunanon  Charoenrat</v>
      </c>
      <c r="E14" s="267" t="str">
        <f>ข้อมูลรวม!U782</f>
        <v>วิทย์-คณิตฯ</v>
      </c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/>
      <c r="R14" s="77"/>
      <c r="S14" s="51">
        <f>ข้อมูลรวม!N782</f>
        <v>1</v>
      </c>
    </row>
    <row r="15" spans="1:19" s="50" customFormat="1" ht="17.25" x14ac:dyDescent="0.3">
      <c r="A15" s="63">
        <f>ข้อมูลรวม!D783</f>
        <v>10</v>
      </c>
      <c r="B15" s="83">
        <f>ข้อมูลรวม!E783</f>
        <v>19358</v>
      </c>
      <c r="C15" s="84" t="str">
        <f ca="1">ข้อมูลรวม!I783</f>
        <v>นายณัฐพล  ผ่านทอง</v>
      </c>
      <c r="D15" s="85" t="str">
        <f>ข้อมูลรวม!J783</f>
        <v>Mr.Natthaphon  Phanthong</v>
      </c>
      <c r="E15" s="267" t="str">
        <f>ข้อมูลรวม!U783</f>
        <v>วิทย์-คณิตฯ</v>
      </c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7"/>
      <c r="S15" s="51">
        <f>ข้อมูลรวม!N783</f>
        <v>1</v>
      </c>
    </row>
    <row r="16" spans="1:19" s="50" customFormat="1" ht="17.25" x14ac:dyDescent="0.3">
      <c r="A16" s="63">
        <f>ข้อมูลรวม!D784</f>
        <v>11</v>
      </c>
      <c r="B16" s="83">
        <f>ข้อมูลรวม!E784</f>
        <v>19359</v>
      </c>
      <c r="C16" s="84" t="str">
        <f ca="1">ข้อมูลรวม!I784</f>
        <v>นายเอกสิทธิ์  สนธยามาลย์</v>
      </c>
      <c r="D16" s="85" t="str">
        <f>ข้อมูลรวม!J784</f>
        <v>Mr.Ekkasit  Sonthayaman</v>
      </c>
      <c r="E16" s="267" t="str">
        <f>ข้อมูลรวม!U784</f>
        <v>วิทย์-คณิตฯ</v>
      </c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7"/>
      <c r="S16" s="51">
        <f>ข้อมูลรวม!N784</f>
        <v>1</v>
      </c>
    </row>
    <row r="17" spans="1:19" s="50" customFormat="1" ht="17.25" x14ac:dyDescent="0.3">
      <c r="A17" s="63">
        <f>ข้อมูลรวม!D785</f>
        <v>12</v>
      </c>
      <c r="B17" s="83">
        <f>ข้อมูลรวม!E785</f>
        <v>19427</v>
      </c>
      <c r="C17" s="84" t="str">
        <f ca="1">ข้อมูลรวม!I785</f>
        <v>นายพันธวัช  เบ่งฮวด</v>
      </c>
      <c r="D17" s="85" t="str">
        <f>ข้อมูลรวม!J785</f>
        <v>Mr.Phantawat  Benghuad</v>
      </c>
      <c r="E17" s="267" t="str">
        <f>ข้อมูลรวม!U785</f>
        <v>วิทย์-คณิตฯ</v>
      </c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7"/>
      <c r="S17" s="51">
        <f>ข้อมูลรวม!N785</f>
        <v>1</v>
      </c>
    </row>
    <row r="18" spans="1:19" s="50" customFormat="1" ht="17.25" x14ac:dyDescent="0.3">
      <c r="A18" s="63">
        <f>ข้อมูลรวม!D786</f>
        <v>13</v>
      </c>
      <c r="B18" s="83">
        <f>ข้อมูลรวม!E786</f>
        <v>19428</v>
      </c>
      <c r="C18" s="84" t="str">
        <f ca="1">ข้อมูลรวม!I786</f>
        <v>นายณัฐวุฒิ  ไชยวุฒิ</v>
      </c>
      <c r="D18" s="85" t="str">
        <f>ข้อมูลรวม!J786</f>
        <v>Mr.Natthawut  Chaiwut</v>
      </c>
      <c r="E18" s="267" t="str">
        <f>ข้อมูลรวม!U786</f>
        <v>วิทย์-คณิตฯ</v>
      </c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7"/>
      <c r="S18" s="51">
        <f>ข้อมูลรวม!N786</f>
        <v>1</v>
      </c>
    </row>
    <row r="19" spans="1:19" s="50" customFormat="1" ht="17.25" x14ac:dyDescent="0.3">
      <c r="A19" s="63">
        <f>ข้อมูลรวม!D787</f>
        <v>14</v>
      </c>
      <c r="B19" s="83">
        <f>ข้อมูลรวม!E787</f>
        <v>19724</v>
      </c>
      <c r="C19" s="84" t="str">
        <f>ข้อมูลรวม!I787</f>
        <v>นายกฤษฎิ์สิรดนัย  ทวีวงศ์</v>
      </c>
      <c r="D19" s="85" t="str">
        <f>ข้อมูลรวม!J787</f>
        <v>Mr.Kritsiradanai  Taweewong</v>
      </c>
      <c r="E19" s="267" t="str">
        <f>ข้อมูลรวม!U787</f>
        <v>วิทย์-คณิตฯ</v>
      </c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7"/>
      <c r="S19" s="51">
        <f>ข้อมูลรวม!N787</f>
        <v>1</v>
      </c>
    </row>
    <row r="20" spans="1:19" s="50" customFormat="1" ht="17.25" x14ac:dyDescent="0.3">
      <c r="A20" s="63">
        <f>ข้อมูลรวม!D788</f>
        <v>15</v>
      </c>
      <c r="B20" s="83">
        <f>ข้อมูลรวม!E788</f>
        <v>17982</v>
      </c>
      <c r="C20" s="84" t="str">
        <f ca="1">ข้อมูลรวม!I788</f>
        <v>นางสาวกนกทิพย์  เหล่าอินทร์</v>
      </c>
      <c r="D20" s="85" t="str">
        <f>ข้อมูลรวม!J788</f>
        <v>Ms.Kanokthip  Lao-In</v>
      </c>
      <c r="E20" s="267" t="str">
        <f>ข้อมูลรวม!U788</f>
        <v>วิทย์-คณิตฯ</v>
      </c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6"/>
      <c r="Q20" s="76"/>
      <c r="R20" s="77"/>
      <c r="S20" s="51">
        <f>ข้อมูลรวม!N788</f>
        <v>2</v>
      </c>
    </row>
    <row r="21" spans="1:19" s="50" customFormat="1" ht="17.25" customHeight="1" x14ac:dyDescent="0.3">
      <c r="A21" s="63">
        <f>ข้อมูลรวม!D789</f>
        <v>16</v>
      </c>
      <c r="B21" s="83">
        <f>ข้อมูลรวม!E789</f>
        <v>17983</v>
      </c>
      <c r="C21" s="84" t="str">
        <f ca="1">ข้อมูลรวม!I789</f>
        <v>นางสาวกนกนิภา  วิสพัก</v>
      </c>
      <c r="D21" s="85" t="str">
        <f>ข้อมูลรวม!J789</f>
        <v>Ms.Kanoknipha  Witphak</v>
      </c>
      <c r="E21" s="267" t="str">
        <f>ข้อมูลรวม!U789</f>
        <v>วิทย์-คณิตฯ</v>
      </c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7"/>
      <c r="S21" s="51">
        <f>ข้อมูลรวม!N789</f>
        <v>2</v>
      </c>
    </row>
    <row r="22" spans="1:19" s="50" customFormat="1" ht="17.25" x14ac:dyDescent="0.3">
      <c r="A22" s="63">
        <f>ข้อมูลรวม!D790</f>
        <v>17</v>
      </c>
      <c r="B22" s="83">
        <f>ข้อมูลรวม!E790</f>
        <v>17984</v>
      </c>
      <c r="C22" s="84" t="str">
        <f ca="1">ข้อมูลรวม!I790</f>
        <v>นางสาวกมลกาญจน์  ปัญญากาวิน</v>
      </c>
      <c r="D22" s="85" t="str">
        <f>ข้อมูลรวม!J790</f>
        <v>Ms.Kamonkan  Panyakawin</v>
      </c>
      <c r="E22" s="267" t="str">
        <f>ข้อมูลรวม!U790</f>
        <v>วิทย์-คณิตฯ</v>
      </c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7"/>
      <c r="S22" s="51">
        <f>ข้อมูลรวม!N790</f>
        <v>2</v>
      </c>
    </row>
    <row r="23" spans="1:19" s="50" customFormat="1" ht="17.25" customHeight="1" x14ac:dyDescent="0.3">
      <c r="A23" s="63">
        <f>ข้อมูลรวม!D791</f>
        <v>18</v>
      </c>
      <c r="B23" s="83">
        <f>ข้อมูลรวม!E791</f>
        <v>17985</v>
      </c>
      <c r="C23" s="84" t="str">
        <f ca="1">ข้อมูลรวม!I791</f>
        <v>นางสาวกวินธิดา  พลอยงาม</v>
      </c>
      <c r="D23" s="85" t="str">
        <f>ข้อมูลรวม!J791</f>
        <v>Ms.Kawinthida  Phloi-Ngam</v>
      </c>
      <c r="E23" s="267" t="str">
        <f>ข้อมูลรวม!U791</f>
        <v>วิทย์-คณิตฯ</v>
      </c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7"/>
      <c r="S23" s="51">
        <f>ข้อมูลรวม!N791</f>
        <v>2</v>
      </c>
    </row>
    <row r="24" spans="1:19" s="50" customFormat="1" ht="17.25" customHeight="1" x14ac:dyDescent="0.3">
      <c r="A24" s="63">
        <f>ข้อมูลรวม!D792</f>
        <v>19</v>
      </c>
      <c r="B24" s="83">
        <f>ข้อมูลรวม!E792</f>
        <v>17987</v>
      </c>
      <c r="C24" s="84" t="str">
        <f ca="1">ข้อมูลรวม!I792</f>
        <v>นางสาวกัลย์ญากร  ฉวีจันทร์</v>
      </c>
      <c r="D24" s="85" t="str">
        <f>ข้อมูลรวม!J792</f>
        <v>Ms.Kanlayakon  Chawichan</v>
      </c>
      <c r="E24" s="267" t="str">
        <f>ข้อมูลรวม!U792</f>
        <v>วิทย์-คณิตฯ</v>
      </c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7"/>
      <c r="S24" s="51">
        <f>ข้อมูลรวม!N792</f>
        <v>2</v>
      </c>
    </row>
    <row r="25" spans="1:19" s="50" customFormat="1" ht="17.25" customHeight="1" x14ac:dyDescent="0.3">
      <c r="A25" s="63">
        <f>ข้อมูลรวม!D793</f>
        <v>20</v>
      </c>
      <c r="B25" s="83">
        <f>ข้อมูลรวม!E793</f>
        <v>17992</v>
      </c>
      <c r="C25" s="84" t="str">
        <f ca="1">ข้อมูลรวม!I793</f>
        <v>นางสาวปาริชาติ  พรมเมือง</v>
      </c>
      <c r="D25" s="85" t="str">
        <f>ข้อมูลรวม!J793</f>
        <v>Ms.Parichat  Phrommueang</v>
      </c>
      <c r="E25" s="267" t="str">
        <f>ข้อมูลรวม!U793</f>
        <v>วิทย์-คณิตฯ</v>
      </c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7"/>
      <c r="S25" s="51">
        <f>ข้อมูลรวม!N793</f>
        <v>2</v>
      </c>
    </row>
    <row r="26" spans="1:19" s="50" customFormat="1" ht="17.25" x14ac:dyDescent="0.3">
      <c r="A26" s="63">
        <f>ข้อมูลรวม!D794</f>
        <v>21</v>
      </c>
      <c r="B26" s="83">
        <f>ข้อมูลรวม!E794</f>
        <v>17993</v>
      </c>
      <c r="C26" s="84" t="str">
        <f ca="1">ข้อมูลรวม!I794</f>
        <v>นางสาวเพชรลดา  สิงห์หาญ</v>
      </c>
      <c r="D26" s="85" t="str">
        <f>ข้อมูลรวม!J794</f>
        <v>Ms.Phetlada  Singhan</v>
      </c>
      <c r="E26" s="267" t="str">
        <f>ข้อมูลรวม!U794</f>
        <v>วิทย์-คณิตฯ</v>
      </c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7"/>
      <c r="S26" s="51">
        <f>ข้อมูลรวม!N794</f>
        <v>2</v>
      </c>
    </row>
    <row r="27" spans="1:19" s="50" customFormat="1" ht="17.25" x14ac:dyDescent="0.3">
      <c r="A27" s="63">
        <f>ข้อมูลรวม!D795</f>
        <v>22</v>
      </c>
      <c r="B27" s="83">
        <f>ข้อมูลรวม!E795</f>
        <v>17994</v>
      </c>
      <c r="C27" s="84" t="str">
        <f ca="1">ข้อมูลรวม!I795</f>
        <v>นางสาววิไลรัตน์  สัมพัดทอง</v>
      </c>
      <c r="D27" s="85" t="str">
        <f>ข้อมูลรวม!J795</f>
        <v>Ms.Wilairat  Samphatthong</v>
      </c>
      <c r="E27" s="267" t="str">
        <f>ข้อมูลรวม!U795</f>
        <v>วิทย์-คณิตฯ</v>
      </c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7"/>
      <c r="S27" s="51">
        <f>ข้อมูลรวม!N795</f>
        <v>2</v>
      </c>
    </row>
    <row r="28" spans="1:19" s="50" customFormat="1" ht="17.25" customHeight="1" x14ac:dyDescent="0.3">
      <c r="A28" s="63">
        <f>ข้อมูลรวม!D796</f>
        <v>23</v>
      </c>
      <c r="B28" s="83">
        <f>ข้อมูลรวม!E796</f>
        <v>18014</v>
      </c>
      <c r="C28" s="84" t="str">
        <f ca="1">ข้อมูลรวม!I796</f>
        <v>นางสาวรัตนา  สุขตะคุ</v>
      </c>
      <c r="D28" s="85" t="str">
        <f>ข้อมูลรวม!J796</f>
        <v>Ms.Rattana  Suktakhu</v>
      </c>
      <c r="E28" s="267" t="str">
        <f>ข้อมูลรวม!U796</f>
        <v>วิทย์-คณิตฯ</v>
      </c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7"/>
      <c r="S28" s="51">
        <f>ข้อมูลรวม!N796</f>
        <v>2</v>
      </c>
    </row>
    <row r="29" spans="1:19" s="50" customFormat="1" ht="17.25" customHeight="1" x14ac:dyDescent="0.3">
      <c r="A29" s="63">
        <f>ข้อมูลรวม!D797</f>
        <v>24</v>
      </c>
      <c r="B29" s="83">
        <f>ข้อมูลรวม!E797</f>
        <v>18649</v>
      </c>
      <c r="C29" s="84" t="str">
        <f ca="1">ข้อมูลรวม!I797</f>
        <v>นางสาวนันทวรรณ  หิริโอ</v>
      </c>
      <c r="D29" s="85" t="str">
        <f>ข้อมูลรวม!J797</f>
        <v>Ms.Nanthawan  Hiri-O</v>
      </c>
      <c r="E29" s="267" t="str">
        <f>ข้อมูลรวม!U797</f>
        <v>วิทย์-คณิตฯ</v>
      </c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7"/>
      <c r="S29" s="51">
        <f>ข้อมูลรวม!N797</f>
        <v>2</v>
      </c>
    </row>
    <row r="30" spans="1:19" s="50" customFormat="1" ht="17.25" x14ac:dyDescent="0.3">
      <c r="A30" s="63">
        <f>ข้อมูลรวม!D798</f>
        <v>25</v>
      </c>
      <c r="B30" s="83">
        <f>ข้อมูลรวม!E798</f>
        <v>18939</v>
      </c>
      <c r="C30" s="84" t="str">
        <f ca="1">ข้อมูลรวม!I798</f>
        <v>นางสาวกมลวรรณ  สนนิ่ม</v>
      </c>
      <c r="D30" s="85" t="str">
        <f>ข้อมูลรวม!J798</f>
        <v>Ms.Kamonwan  Sonnim</v>
      </c>
      <c r="E30" s="267" t="str">
        <f>ข้อมูลรวม!U798</f>
        <v>วิทย์-คณิตฯ</v>
      </c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7"/>
      <c r="S30" s="51">
        <f>ข้อมูลรวม!N798</f>
        <v>2</v>
      </c>
    </row>
    <row r="31" spans="1:19" s="50" customFormat="1" ht="17.25" x14ac:dyDescent="0.3">
      <c r="A31" s="63">
        <f>ข้อมูลรวม!D799</f>
        <v>26</v>
      </c>
      <c r="B31" s="83">
        <f>ข้อมูลรวม!E799</f>
        <v>18940</v>
      </c>
      <c r="C31" s="84" t="str">
        <f ca="1">ข้อมูลรวม!I799</f>
        <v>นางสาวประกายฟ้า  เนื่องแป้น</v>
      </c>
      <c r="D31" s="85" t="str">
        <f>ข้อมูลรวม!J799</f>
        <v>Ms.Prakaifa  Nueangpaen</v>
      </c>
      <c r="E31" s="267" t="str">
        <f>ข้อมูลรวม!U799</f>
        <v>วิทย์-คณิตฯ</v>
      </c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7"/>
      <c r="S31" s="51">
        <f>ข้อมูลรวม!N799</f>
        <v>2</v>
      </c>
    </row>
    <row r="32" spans="1:19" s="50" customFormat="1" ht="17.25" x14ac:dyDescent="0.3">
      <c r="A32" s="63">
        <f>ข้อมูลรวม!D800</f>
        <v>27</v>
      </c>
      <c r="B32" s="83">
        <f>ข้อมูลรวม!E800</f>
        <v>18941</v>
      </c>
      <c r="C32" s="84" t="str">
        <f ca="1">ข้อมูลรวม!I800</f>
        <v>นางสาวรุ่งรัตน์  ตินชาติ</v>
      </c>
      <c r="D32" s="85" t="str">
        <f>ข้อมูลรวม!J800</f>
        <v>Ms.Rungrat  Tinchat</v>
      </c>
      <c r="E32" s="267" t="str">
        <f>ข้อมูลรวม!U800</f>
        <v>วิทย์-คณิตฯ</v>
      </c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/>
      <c r="R32" s="77"/>
      <c r="S32" s="51">
        <f>ข้อมูลรวม!N800</f>
        <v>2</v>
      </c>
    </row>
    <row r="33" spans="1:19" s="50" customFormat="1" ht="17.25" x14ac:dyDescent="0.3">
      <c r="A33" s="63">
        <f>ข้อมูลรวม!D801</f>
        <v>28</v>
      </c>
      <c r="B33" s="83">
        <f>ข้อมูลรวม!E801</f>
        <v>19042</v>
      </c>
      <c r="C33" s="84" t="str">
        <f ca="1">ข้อมูลรวม!I801</f>
        <v>นางสาวสุจิตรา  กองจุ้ย</v>
      </c>
      <c r="D33" s="85" t="str">
        <f>ข้อมูลรวม!J801</f>
        <v>Ms.Suchitra  Kongchui</v>
      </c>
      <c r="E33" s="267" t="str">
        <f>ข้อมูลรวม!U801</f>
        <v>วิทย์-คณิตฯ</v>
      </c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7"/>
      <c r="S33" s="51">
        <f>ข้อมูลรวม!N801</f>
        <v>2</v>
      </c>
    </row>
    <row r="34" spans="1:19" s="50" customFormat="1" ht="17.25" x14ac:dyDescent="0.3">
      <c r="A34" s="63">
        <f>ข้อมูลรวม!D802</f>
        <v>29</v>
      </c>
      <c r="B34" s="83">
        <f>ข้อมูลรวม!E802</f>
        <v>19360</v>
      </c>
      <c r="C34" s="84" t="str">
        <f ca="1">ข้อมูลรวม!I802</f>
        <v>นางสาวทัดดาว  นิลสนธิ</v>
      </c>
      <c r="D34" s="85" t="str">
        <f>ข้อมูลรวม!J802</f>
        <v>Ms.Thatdao  Ninsonthi</v>
      </c>
      <c r="E34" s="267" t="str">
        <f>ข้อมูลรวม!U802</f>
        <v>วิทย์-คณิตฯ</v>
      </c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/>
      <c r="R34" s="77"/>
      <c r="S34" s="51">
        <f>ข้อมูลรวม!N802</f>
        <v>2</v>
      </c>
    </row>
    <row r="35" spans="1:19" s="50" customFormat="1" ht="17.25" x14ac:dyDescent="0.3">
      <c r="A35" s="63">
        <f>ข้อมูลรวม!D803</f>
        <v>30</v>
      </c>
      <c r="B35" s="83">
        <f>ข้อมูลรวม!E803</f>
        <v>19361</v>
      </c>
      <c r="C35" s="84" t="str">
        <f ca="1">ข้อมูลรวม!I803</f>
        <v>นางสาวพาขวัญ  ผึ้งแย้ม</v>
      </c>
      <c r="D35" s="85" t="str">
        <f>ข้อมูลรวม!J803</f>
        <v>Ms.Phakhwan  Phuengyaem</v>
      </c>
      <c r="E35" s="267" t="str">
        <f>ข้อมูลรวม!U803</f>
        <v>วิทย์-คณิตฯ</v>
      </c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7"/>
      <c r="S35" s="51">
        <f>ข้อมูลรวม!N803</f>
        <v>2</v>
      </c>
    </row>
    <row r="36" spans="1:19" s="50" customFormat="1" ht="17.25" x14ac:dyDescent="0.3">
      <c r="A36" s="63">
        <f>ข้อมูลรวม!D804</f>
        <v>31</v>
      </c>
      <c r="B36" s="83">
        <f>ข้อมูลรวม!E804</f>
        <v>19362</v>
      </c>
      <c r="C36" s="84" t="str">
        <f ca="1">ข้อมูลรวม!I804</f>
        <v>นางสาวพิจิตตรา  ทัศนิตย์</v>
      </c>
      <c r="D36" s="85" t="str">
        <f>ข้อมูลรวม!J804</f>
        <v>Ms.Phichitra  Thatsanit</v>
      </c>
      <c r="E36" s="267" t="str">
        <f>ข้อมูลรวม!U804</f>
        <v>วิทย์-คณิตฯ</v>
      </c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7"/>
      <c r="S36" s="51">
        <f>ข้อมูลรวม!N804</f>
        <v>2</v>
      </c>
    </row>
    <row r="37" spans="1:19" s="50" customFormat="1" ht="17.25" x14ac:dyDescent="0.3">
      <c r="A37" s="63">
        <f>ข้อมูลรวม!D805</f>
        <v>32</v>
      </c>
      <c r="B37" s="83">
        <f>ข้อมูลรวม!E805</f>
        <v>19424</v>
      </c>
      <c r="C37" s="84" t="str">
        <f ca="1">ข้อมูลรวม!I805</f>
        <v>นางสาวจุฑารัตน์  หมอนอิง</v>
      </c>
      <c r="D37" s="85" t="str">
        <f>ข้อมูลรวม!J805</f>
        <v>Ms.Jutharat  Monaing</v>
      </c>
      <c r="E37" s="267" t="str">
        <f>ข้อมูลรวม!U805</f>
        <v>วิทย์-คณิตฯ</v>
      </c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7"/>
      <c r="S37" s="51">
        <f>ข้อมูลรวม!N805</f>
        <v>2</v>
      </c>
    </row>
    <row r="38" spans="1:19" s="50" customFormat="1" ht="17.25" x14ac:dyDescent="0.3">
      <c r="A38" s="63"/>
      <c r="B38" s="83"/>
      <c r="C38" s="84"/>
      <c r="D38" s="85"/>
      <c r="E38" s="86"/>
      <c r="F38" s="76"/>
      <c r="G38" s="76"/>
      <c r="H38" s="76"/>
      <c r="I38" s="76"/>
      <c r="J38" s="76"/>
      <c r="K38" s="76"/>
      <c r="L38" s="76"/>
      <c r="M38" s="76"/>
      <c r="N38" s="76"/>
      <c r="O38" s="76"/>
      <c r="P38" s="76"/>
      <c r="Q38" s="76"/>
      <c r="R38" s="77"/>
      <c r="S38" s="51"/>
    </row>
    <row r="39" spans="1:19" s="50" customFormat="1" ht="17.25" x14ac:dyDescent="0.3">
      <c r="A39" s="63"/>
      <c r="B39" s="56"/>
      <c r="C39" s="55"/>
      <c r="D39" s="52"/>
      <c r="E39" s="94"/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64"/>
      <c r="S39" s="51"/>
    </row>
    <row r="40" spans="1:19" s="50" customFormat="1" ht="17.25" x14ac:dyDescent="0.3">
      <c r="A40" s="63"/>
      <c r="B40" s="56"/>
      <c r="C40" s="55"/>
      <c r="D40" s="52"/>
      <c r="E40" s="94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64"/>
      <c r="S40" s="51"/>
    </row>
    <row r="41" spans="1:19" s="50" customFormat="1" ht="17.25" x14ac:dyDescent="0.3">
      <c r="A41" s="63"/>
      <c r="B41" s="56"/>
      <c r="C41" s="55"/>
      <c r="D41" s="52"/>
      <c r="E41" s="94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64"/>
      <c r="S41" s="51"/>
    </row>
    <row r="42" spans="1:19" s="50" customFormat="1" ht="17.25" x14ac:dyDescent="0.3">
      <c r="A42" s="63"/>
      <c r="B42" s="56"/>
      <c r="C42" s="55"/>
      <c r="D42" s="52"/>
      <c r="E42" s="94"/>
      <c r="F42" s="57"/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64"/>
      <c r="S42" s="51"/>
    </row>
    <row r="43" spans="1:19" s="50" customFormat="1" ht="17.25" x14ac:dyDescent="0.3">
      <c r="A43" s="63"/>
      <c r="B43" s="56"/>
      <c r="C43" s="55"/>
      <c r="D43" s="52"/>
      <c r="E43" s="94"/>
      <c r="F43" s="57"/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64"/>
      <c r="S43" s="51"/>
    </row>
    <row r="44" spans="1:19" s="50" customFormat="1" ht="17.25" x14ac:dyDescent="0.3">
      <c r="A44" s="63"/>
      <c r="B44" s="56"/>
      <c r="C44" s="55"/>
      <c r="D44" s="52"/>
      <c r="E44" s="94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64"/>
      <c r="S44" s="51"/>
    </row>
    <row r="45" spans="1:19" s="50" customFormat="1" ht="17.25" x14ac:dyDescent="0.3">
      <c r="A45" s="63"/>
      <c r="B45" s="56"/>
      <c r="C45" s="55"/>
      <c r="D45" s="52"/>
      <c r="E45" s="94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64"/>
      <c r="S45" s="51"/>
    </row>
    <row r="46" spans="1:19" s="50" customFormat="1" ht="17.25" x14ac:dyDescent="0.3">
      <c r="A46" s="63"/>
      <c r="B46" s="56"/>
      <c r="C46" s="55"/>
      <c r="D46" s="52"/>
      <c r="E46" s="100"/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64"/>
      <c r="S46" s="51"/>
    </row>
    <row r="47" spans="1:19" ht="18.75" customHeight="1" thickBot="1" x14ac:dyDescent="0.35">
      <c r="A47" s="71"/>
      <c r="B47" s="72"/>
      <c r="C47" s="73"/>
      <c r="D47" s="74"/>
      <c r="E47" s="259"/>
      <c r="F47" s="91"/>
      <c r="G47" s="91"/>
      <c r="H47" s="91"/>
      <c r="I47" s="91"/>
      <c r="J47" s="91"/>
      <c r="K47" s="91"/>
      <c r="L47" s="91"/>
      <c r="M47" s="91"/>
      <c r="N47" s="91"/>
      <c r="O47" s="91"/>
      <c r="P47" s="91"/>
      <c r="Q47" s="91"/>
      <c r="R47" s="92"/>
      <c r="S47" s="51"/>
    </row>
  </sheetData>
  <mergeCells count="9">
    <mergeCell ref="A1:R1"/>
    <mergeCell ref="A2:R2"/>
    <mergeCell ref="A3:R3"/>
    <mergeCell ref="A4:A5"/>
    <mergeCell ref="B4:B5"/>
    <mergeCell ref="C4:C5"/>
    <mergeCell ref="D4:D5"/>
    <mergeCell ref="E4:E5"/>
    <mergeCell ref="F4:R4"/>
  </mergeCells>
  <pageMargins left="0.4" right="0.23622047244094491" top="0" bottom="0" header="0" footer="0"/>
  <pageSetup paperSize="9" scale="97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  <pageSetUpPr fitToPage="1"/>
  </sheetPr>
  <dimension ref="A1:S45"/>
  <sheetViews>
    <sheetView zoomScaleNormal="100" workbookViewId="0">
      <selection activeCell="E4" sqref="E4:E6"/>
    </sheetView>
  </sheetViews>
  <sheetFormatPr defaultColWidth="0" defaultRowHeight="18.75" customHeight="1" x14ac:dyDescent="0.3"/>
  <cols>
    <col min="1" max="1" width="2.75" style="40" bestFit="1" customWidth="1"/>
    <col min="2" max="2" width="9" style="40" customWidth="1"/>
    <col min="3" max="4" width="21.25" style="40" customWidth="1"/>
    <col min="5" max="5" width="3.625" style="96" bestFit="1" customWidth="1"/>
    <col min="6" max="14" width="3.125" style="40" customWidth="1"/>
    <col min="15" max="15" width="3.125" style="40" hidden="1" customWidth="1"/>
    <col min="16" max="18" width="3.125" style="40" customWidth="1"/>
    <col min="19" max="19" width="1.875" style="40" bestFit="1" customWidth="1"/>
    <col min="20" max="16384" width="0" style="40" hidden="1"/>
  </cols>
  <sheetData>
    <row r="1" spans="1:19" ht="18.75" customHeight="1" x14ac:dyDescent="0.3">
      <c r="A1" s="339" t="s">
        <v>351</v>
      </c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53"/>
    </row>
    <row r="2" spans="1:19" ht="16.5" customHeight="1" x14ac:dyDescent="0.3">
      <c r="A2" s="339" t="s">
        <v>5288</v>
      </c>
      <c r="B2" s="339"/>
      <c r="C2" s="339"/>
      <c r="D2" s="339"/>
      <c r="E2" s="339"/>
      <c r="F2" s="339"/>
      <c r="G2" s="339"/>
      <c r="H2" s="339"/>
      <c r="I2" s="339"/>
      <c r="J2" s="339"/>
      <c r="K2" s="339"/>
      <c r="L2" s="339"/>
      <c r="M2" s="339"/>
      <c r="N2" s="339"/>
      <c r="O2" s="339"/>
      <c r="P2" s="339"/>
      <c r="Q2" s="339"/>
      <c r="R2" s="339"/>
      <c r="S2" s="53"/>
    </row>
    <row r="3" spans="1:19" ht="19.5" thickBot="1" x14ac:dyDescent="0.35">
      <c r="A3" s="350" t="s">
        <v>5824</v>
      </c>
      <c r="B3" s="350"/>
      <c r="C3" s="350"/>
      <c r="D3" s="350"/>
      <c r="E3" s="350"/>
      <c r="F3" s="350"/>
      <c r="G3" s="350"/>
      <c r="H3" s="350"/>
      <c r="I3" s="350"/>
      <c r="J3" s="350"/>
      <c r="K3" s="350"/>
      <c r="L3" s="350"/>
      <c r="M3" s="350"/>
      <c r="N3" s="350"/>
      <c r="O3" s="350"/>
      <c r="P3" s="350"/>
      <c r="Q3" s="350"/>
      <c r="R3" s="350"/>
      <c r="S3" s="53"/>
    </row>
    <row r="4" spans="1:19" s="41" customFormat="1" ht="17.25" customHeight="1" x14ac:dyDescent="0.25">
      <c r="A4" s="342" t="s">
        <v>352</v>
      </c>
      <c r="B4" s="344" t="s">
        <v>353</v>
      </c>
      <c r="C4" s="346" t="s">
        <v>341</v>
      </c>
      <c r="D4" s="346" t="s">
        <v>354</v>
      </c>
      <c r="E4" s="346" t="s">
        <v>5224</v>
      </c>
      <c r="F4" s="348"/>
      <c r="G4" s="348"/>
      <c r="H4" s="348"/>
      <c r="I4" s="348"/>
      <c r="J4" s="348"/>
      <c r="K4" s="348"/>
      <c r="L4" s="348"/>
      <c r="M4" s="348"/>
      <c r="N4" s="348"/>
      <c r="O4" s="348"/>
      <c r="P4" s="348"/>
      <c r="Q4" s="348"/>
      <c r="R4" s="349"/>
      <c r="S4" s="43"/>
    </row>
    <row r="5" spans="1:19" s="41" customFormat="1" ht="17.25" customHeight="1" x14ac:dyDescent="0.25">
      <c r="A5" s="343"/>
      <c r="B5" s="345"/>
      <c r="C5" s="347"/>
      <c r="D5" s="347"/>
      <c r="E5" s="347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62"/>
      <c r="S5" s="43"/>
    </row>
    <row r="6" spans="1:19" s="50" customFormat="1" ht="17.25" x14ac:dyDescent="0.3">
      <c r="A6" s="63">
        <f>ข้อมูลรวม!D806</f>
        <v>1</v>
      </c>
      <c r="B6" s="83">
        <f>ข้อมูลรวม!E806</f>
        <v>18020</v>
      </c>
      <c r="C6" s="84" t="str">
        <f ca="1">ข้อมูลรวม!I806</f>
        <v>นายพีระพงษ์  เรืองอำพันธุ์</v>
      </c>
      <c r="D6" s="85" t="str">
        <f>ข้อมูลรวม!J806</f>
        <v>Mr.Phiraphong  Ruangamphan</v>
      </c>
      <c r="E6" s="267" t="str">
        <f>ข้อมูลรวม!U806</f>
        <v>ศิลป์ภาษา</v>
      </c>
      <c r="F6" s="76"/>
      <c r="G6" s="76"/>
      <c r="H6" s="76"/>
      <c r="I6" s="76"/>
      <c r="J6" s="76"/>
      <c r="K6" s="76"/>
      <c r="L6" s="76"/>
      <c r="M6" s="76"/>
      <c r="N6" s="76"/>
      <c r="O6" s="76"/>
      <c r="P6" s="76"/>
      <c r="Q6" s="76"/>
      <c r="R6" s="77"/>
      <c r="S6" s="51">
        <f>ข้อมูลรวม!N806</f>
        <v>1</v>
      </c>
    </row>
    <row r="7" spans="1:19" s="110" customFormat="1" ht="17.25" x14ac:dyDescent="0.3">
      <c r="A7" s="63">
        <f>ข้อมูลรวม!D807</f>
        <v>2</v>
      </c>
      <c r="B7" s="83">
        <f>ข้อมูลรวม!E807</f>
        <v>18947</v>
      </c>
      <c r="C7" s="84" t="str">
        <f ca="1">ข้อมูลรวม!I807</f>
        <v>นายธีรภัทร  เขม้นกิจ</v>
      </c>
      <c r="D7" s="85" t="str">
        <f>ข้อมูลรวม!J807</f>
        <v>Mr.Thiraphat  Khamenkit</v>
      </c>
      <c r="E7" s="267" t="str">
        <f>ข้อมูลรวม!U807</f>
        <v>ศิลป์ภาษา</v>
      </c>
      <c r="F7" s="76"/>
      <c r="G7" s="76"/>
      <c r="H7" s="76"/>
      <c r="I7" s="76"/>
      <c r="J7" s="76"/>
      <c r="K7" s="76"/>
      <c r="L7" s="76"/>
      <c r="M7" s="76"/>
      <c r="N7" s="76"/>
      <c r="O7" s="76"/>
      <c r="P7" s="76"/>
      <c r="Q7" s="76"/>
      <c r="R7" s="77"/>
      <c r="S7" s="51">
        <f>ข้อมูลรวม!N807</f>
        <v>1</v>
      </c>
    </row>
    <row r="8" spans="1:19" s="110" customFormat="1" ht="17.25" x14ac:dyDescent="0.3">
      <c r="A8" s="63">
        <f>ข้อมูลรวม!D808</f>
        <v>3</v>
      </c>
      <c r="B8" s="83">
        <f>ข้อมูลรวม!E808</f>
        <v>18949</v>
      </c>
      <c r="C8" s="84" t="str">
        <f ca="1">ข้อมูลรวม!I808</f>
        <v>นายนนทวัฒน์  แจ้งจงดี</v>
      </c>
      <c r="D8" s="85" t="str">
        <f>ข้อมูลรวม!J808</f>
        <v>Mr.Nonthawat  Chaengchongdi</v>
      </c>
      <c r="E8" s="267" t="str">
        <f>ข้อมูลรวม!U808</f>
        <v>ศิลป์ภาษา</v>
      </c>
      <c r="F8" s="76"/>
      <c r="G8" s="76"/>
      <c r="H8" s="76"/>
      <c r="I8" s="76"/>
      <c r="J8" s="76"/>
      <c r="K8" s="76"/>
      <c r="L8" s="76"/>
      <c r="M8" s="76"/>
      <c r="N8" s="76"/>
      <c r="O8" s="76"/>
      <c r="P8" s="76"/>
      <c r="Q8" s="76"/>
      <c r="R8" s="77"/>
      <c r="S8" s="51">
        <f>ข้อมูลรวม!N808</f>
        <v>1</v>
      </c>
    </row>
    <row r="9" spans="1:19" s="110" customFormat="1" ht="17.25" x14ac:dyDescent="0.3">
      <c r="A9" s="63">
        <f>ข้อมูลรวม!D809</f>
        <v>4</v>
      </c>
      <c r="B9" s="83">
        <f>ข้อมูลรวม!E809</f>
        <v>18950</v>
      </c>
      <c r="C9" s="84" t="str">
        <f ca="1">ข้อมูลรวม!I809</f>
        <v>นายนิรุตน์  ปานผ่อง</v>
      </c>
      <c r="D9" s="85" t="str">
        <f>ข้อมูลรวม!J809</f>
        <v>Mr.Nirut  Panphong</v>
      </c>
      <c r="E9" s="267" t="str">
        <f>ข้อมูลรวม!U809</f>
        <v>ศิลป์ภาษา</v>
      </c>
      <c r="F9" s="76"/>
      <c r="G9" s="76"/>
      <c r="H9" s="76"/>
      <c r="I9" s="76"/>
      <c r="J9" s="76"/>
      <c r="K9" s="76"/>
      <c r="L9" s="76"/>
      <c r="M9" s="76"/>
      <c r="N9" s="76"/>
      <c r="O9" s="76"/>
      <c r="P9" s="76"/>
      <c r="Q9" s="76"/>
      <c r="R9" s="77"/>
      <c r="S9" s="51">
        <f>ข้อมูลรวม!N809</f>
        <v>1</v>
      </c>
    </row>
    <row r="10" spans="1:19" s="110" customFormat="1" ht="17.25" x14ac:dyDescent="0.3">
      <c r="A10" s="63">
        <f>ข้อมูลรวม!D810</f>
        <v>5</v>
      </c>
      <c r="B10" s="83">
        <f>ข้อมูลรวม!E810</f>
        <v>18951</v>
      </c>
      <c r="C10" s="84" t="str">
        <f ca="1">ข้อมูลรวม!I810</f>
        <v>นายบดินทร์เดช  สีหาสุทธิ์</v>
      </c>
      <c r="D10" s="85" t="str">
        <f>ข้อมูลรวม!J810</f>
        <v>Mr.Bodindet  Sihasut</v>
      </c>
      <c r="E10" s="267" t="str">
        <f>ข้อมูลรวม!U810</f>
        <v>ศิลป์ภาษา</v>
      </c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7"/>
      <c r="S10" s="51">
        <f>ข้อมูลรวม!N810</f>
        <v>1</v>
      </c>
    </row>
    <row r="11" spans="1:19" s="110" customFormat="1" ht="17.25" x14ac:dyDescent="0.3">
      <c r="A11" s="63">
        <f>ข้อมูลรวม!D811</f>
        <v>6</v>
      </c>
      <c r="B11" s="83">
        <f>ข้อมูลรวม!E811</f>
        <v>19020</v>
      </c>
      <c r="C11" s="84" t="str">
        <f ca="1">ข้อมูลรวม!I811</f>
        <v>นายพุฒิพงษ์  แซงสีนวล</v>
      </c>
      <c r="D11" s="85" t="str">
        <f>ข้อมูลรวม!J811</f>
        <v>Mr.Phutthiphong  Saengsinuan</v>
      </c>
      <c r="E11" s="267" t="str">
        <f>ข้อมูลรวม!U811</f>
        <v>ศิลป์ภาษา</v>
      </c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7"/>
      <c r="S11" s="51">
        <f>ข้อมูลรวม!N811</f>
        <v>1</v>
      </c>
    </row>
    <row r="12" spans="1:19" s="110" customFormat="1" ht="17.25" x14ac:dyDescent="0.3">
      <c r="A12" s="63">
        <f>ข้อมูลรวม!D812</f>
        <v>7</v>
      </c>
      <c r="B12" s="83">
        <f>ข้อมูลรวม!E812</f>
        <v>19363</v>
      </c>
      <c r="C12" s="84" t="str">
        <f ca="1">ข้อมูลรวม!I812</f>
        <v>นายพิงคนนท์  ชินภาคย์</v>
      </c>
      <c r="D12" s="85" t="str">
        <f>ข้อมูลรวม!J812</f>
        <v>Mr.Phingkhanon  Chinphak</v>
      </c>
      <c r="E12" s="267" t="str">
        <f>ข้อมูลรวม!U812</f>
        <v>ศิลป์ภาษา</v>
      </c>
      <c r="F12" s="76"/>
      <c r="G12" s="76"/>
      <c r="H12" s="76"/>
      <c r="I12" s="76"/>
      <c r="J12" s="76"/>
      <c r="K12" s="76"/>
      <c r="L12" s="76"/>
      <c r="M12" s="76"/>
      <c r="N12" s="76"/>
      <c r="O12" s="76"/>
      <c r="P12" s="76"/>
      <c r="Q12" s="76"/>
      <c r="R12" s="77"/>
      <c r="S12" s="51">
        <f>ข้อมูลรวม!N812</f>
        <v>1</v>
      </c>
    </row>
    <row r="13" spans="1:19" s="110" customFormat="1" ht="17.25" x14ac:dyDescent="0.3">
      <c r="A13" s="63">
        <f>ข้อมูลรวม!D813</f>
        <v>8</v>
      </c>
      <c r="B13" s="83">
        <f>ข้อมูลรวม!E813</f>
        <v>19364</v>
      </c>
      <c r="C13" s="84" t="str">
        <f ca="1">ข้อมูลรวม!I813</f>
        <v>นายนิธิศ  เนียมเมืองปัก</v>
      </c>
      <c r="D13" s="85" t="str">
        <f>ข้อมูลรวม!J813</f>
        <v>Mr.Nithit  Niammueangpak</v>
      </c>
      <c r="E13" s="267" t="str">
        <f>ข้อมูลรวม!U813</f>
        <v>ศิลป์ภาษา</v>
      </c>
      <c r="F13" s="76"/>
      <c r="G13" s="76"/>
      <c r="H13" s="76"/>
      <c r="I13" s="76"/>
      <c r="J13" s="76"/>
      <c r="K13" s="76"/>
      <c r="L13" s="76"/>
      <c r="M13" s="76"/>
      <c r="N13" s="76"/>
      <c r="O13" s="76"/>
      <c r="P13" s="76"/>
      <c r="Q13" s="76"/>
      <c r="R13" s="77"/>
      <c r="S13" s="51">
        <f>ข้อมูลรวม!N813</f>
        <v>1</v>
      </c>
    </row>
    <row r="14" spans="1:19" s="110" customFormat="1" ht="17.25" x14ac:dyDescent="0.3">
      <c r="A14" s="63">
        <f>ข้อมูลรวม!D814</f>
        <v>9</v>
      </c>
      <c r="B14" s="83">
        <f>ข้อมูลรวม!E814</f>
        <v>19705</v>
      </c>
      <c r="C14" s="84" t="str">
        <f>ข้อมูลรวม!I814</f>
        <v>นายสิทธิศักดิ์  ชัยมณีการเกษ</v>
      </c>
      <c r="D14" s="85" t="str">
        <f>ข้อมูลรวม!J814</f>
        <v>Mr.Sitthisak  Chaimaneekarnket</v>
      </c>
      <c r="E14" s="267" t="str">
        <f>ข้อมูลรวม!U814</f>
        <v>ศิลป์ภาษา</v>
      </c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/>
      <c r="R14" s="77"/>
      <c r="S14" s="51">
        <f>ข้อมูลรวม!N814</f>
        <v>1</v>
      </c>
    </row>
    <row r="15" spans="1:19" s="110" customFormat="1" ht="17.25" x14ac:dyDescent="0.3">
      <c r="A15" s="63">
        <f>ข้อมูลรวม!D815</f>
        <v>10</v>
      </c>
      <c r="B15" s="83">
        <f>ข้อมูลรวม!E815</f>
        <v>18009</v>
      </c>
      <c r="C15" s="84" t="str">
        <f ca="1">ข้อมูลรวม!I815</f>
        <v>นางสาวธีรดา  สูงสันเขต</v>
      </c>
      <c r="D15" s="85" t="str">
        <f>ข้อมูลรวม!J815</f>
        <v>Ms.Thirada  Sungsankhet</v>
      </c>
      <c r="E15" s="267" t="str">
        <f>ข้อมูลรวม!U815</f>
        <v>ศิลป์ภาษา</v>
      </c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7"/>
      <c r="S15" s="51">
        <f>ข้อมูลรวม!N815</f>
        <v>2</v>
      </c>
    </row>
    <row r="16" spans="1:19" s="110" customFormat="1" ht="17.25" x14ac:dyDescent="0.3">
      <c r="A16" s="63">
        <f>ข้อมูลรวม!D816</f>
        <v>11</v>
      </c>
      <c r="B16" s="83">
        <f>ข้อมูลรวม!E816</f>
        <v>18012</v>
      </c>
      <c r="C16" s="84" t="str">
        <f ca="1">ข้อมูลรวม!I816</f>
        <v>นางสาวมินตรา  กลัดเพ็ชร</v>
      </c>
      <c r="D16" s="85" t="str">
        <f>ข้อมูลรวม!J816</f>
        <v>Ms.Mintra  Klatphet</v>
      </c>
      <c r="E16" s="267" t="str">
        <f>ข้อมูลรวม!U816</f>
        <v>ศิลป์ภาษา</v>
      </c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7"/>
      <c r="S16" s="51">
        <f>ข้อมูลรวม!N816</f>
        <v>2</v>
      </c>
    </row>
    <row r="17" spans="1:19" s="110" customFormat="1" ht="17.25" x14ac:dyDescent="0.3">
      <c r="A17" s="63">
        <f>ข้อมูลรวม!D817</f>
        <v>12</v>
      </c>
      <c r="B17" s="83">
        <f>ข้อมูลรวม!E817</f>
        <v>18013</v>
      </c>
      <c r="C17" s="84" t="str">
        <f ca="1">ข้อมูลรวม!I817</f>
        <v>นางสาวรัชญา  อยู่โสภิชา</v>
      </c>
      <c r="D17" s="85" t="str">
        <f>ข้อมูลรวม!J817</f>
        <v>Ms.Ratchaya  Yusophicha</v>
      </c>
      <c r="E17" s="267" t="str">
        <f>ข้อมูลรวม!U817</f>
        <v>ศิลป์ภาษา</v>
      </c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7"/>
      <c r="S17" s="51">
        <f>ข้อมูลรวม!N817</f>
        <v>2</v>
      </c>
    </row>
    <row r="18" spans="1:19" s="110" customFormat="1" ht="17.25" x14ac:dyDescent="0.3">
      <c r="A18" s="63">
        <f>ข้อมูลรวม!D818</f>
        <v>13</v>
      </c>
      <c r="B18" s="83">
        <f>ข้อมูลรวม!E818</f>
        <v>18023</v>
      </c>
      <c r="C18" s="84" t="str">
        <f ca="1">ข้อมูลรวม!I818</f>
        <v>นางสาวกัลยรัตน์  กลจันทา</v>
      </c>
      <c r="D18" s="85" t="str">
        <f>ข้อมูลรวม!J818</f>
        <v>Ms.Kanyarat  Konchantha</v>
      </c>
      <c r="E18" s="267" t="str">
        <f>ข้อมูลรวม!U818</f>
        <v>ศิลป์ภาษา</v>
      </c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7"/>
      <c r="S18" s="51">
        <f>ข้อมูลรวม!N818</f>
        <v>2</v>
      </c>
    </row>
    <row r="19" spans="1:19" s="110" customFormat="1" ht="17.25" x14ac:dyDescent="0.3">
      <c r="A19" s="63">
        <f>ข้อมูลรวม!D819</f>
        <v>14</v>
      </c>
      <c r="B19" s="83">
        <f>ข้อมูลรวม!E819</f>
        <v>18028</v>
      </c>
      <c r="C19" s="84" t="str">
        <f ca="1">ข้อมูลรวม!I819</f>
        <v>นางสาวพรทิพย์  คำนุกูล</v>
      </c>
      <c r="D19" s="85" t="str">
        <f>ข้อมูลรวม!J819</f>
        <v>Ms.Phonthip  Khamnukun</v>
      </c>
      <c r="E19" s="267" t="str">
        <f>ข้อมูลรวม!U819</f>
        <v>ศิลป์ภาษา</v>
      </c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7"/>
      <c r="S19" s="51">
        <f>ข้อมูลรวม!N819</f>
        <v>2</v>
      </c>
    </row>
    <row r="20" spans="1:19" s="110" customFormat="1" ht="17.25" x14ac:dyDescent="0.3">
      <c r="A20" s="63">
        <f>ข้อมูลรวม!D820</f>
        <v>15</v>
      </c>
      <c r="B20" s="83">
        <f>ข้อมูลรวม!E820</f>
        <v>18029</v>
      </c>
      <c r="C20" s="84" t="str">
        <f ca="1">ข้อมูลรวม!I820</f>
        <v>นางสาวพลอยไพลิน  อยู่เย็น</v>
      </c>
      <c r="D20" s="85" t="str">
        <f>ข้อมูลรวม!J820</f>
        <v>Ms.Phloiphailin  Yuyen</v>
      </c>
      <c r="E20" s="267" t="str">
        <f>ข้อมูลรวม!U820</f>
        <v>ศิลป์ภาษา</v>
      </c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6"/>
      <c r="Q20" s="76"/>
      <c r="R20" s="77"/>
      <c r="S20" s="51">
        <f>ข้อมูลรวม!N820</f>
        <v>2</v>
      </c>
    </row>
    <row r="21" spans="1:19" s="110" customFormat="1" ht="17.25" customHeight="1" x14ac:dyDescent="0.3">
      <c r="A21" s="63">
        <f>ข้อมูลรวม!D821</f>
        <v>16</v>
      </c>
      <c r="B21" s="83">
        <f>ข้อมูลรวม!E821</f>
        <v>18031</v>
      </c>
      <c r="C21" s="84" t="str">
        <f ca="1">ข้อมูลรวม!I821</f>
        <v>นางสาววันเพ็ญ  กล่ำมาก</v>
      </c>
      <c r="D21" s="85" t="str">
        <f>ข้อมูลรวม!J821</f>
        <v>Ms.Wanphen  Klammak</v>
      </c>
      <c r="E21" s="267" t="str">
        <f>ข้อมูลรวม!U821</f>
        <v>ศิลป์ภาษา</v>
      </c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7"/>
      <c r="S21" s="51">
        <f>ข้อมูลรวม!N821</f>
        <v>2</v>
      </c>
    </row>
    <row r="22" spans="1:19" s="110" customFormat="1" ht="17.25" x14ac:dyDescent="0.3">
      <c r="A22" s="63">
        <f>ข้อมูลรวม!D822</f>
        <v>17</v>
      </c>
      <c r="B22" s="83">
        <f>ข้อมูลรวม!E822</f>
        <v>18033</v>
      </c>
      <c r="C22" s="84" t="str">
        <f ca="1">ข้อมูลรวม!I822</f>
        <v>นางสาววีรวรรณ  ขวาชัยวี</v>
      </c>
      <c r="D22" s="85" t="str">
        <f>ข้อมูลรวม!J822</f>
        <v>Ms.Wirawan  Khwachaiwi</v>
      </c>
      <c r="E22" s="267" t="str">
        <f>ข้อมูลรวม!U822</f>
        <v>ศิลป์ภาษา</v>
      </c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7"/>
      <c r="S22" s="51">
        <f>ข้อมูลรวม!N822</f>
        <v>2</v>
      </c>
    </row>
    <row r="23" spans="1:19" s="110" customFormat="1" ht="17.25" customHeight="1" x14ac:dyDescent="0.3">
      <c r="A23" s="63">
        <f>ข้อมูลรวม!D823</f>
        <v>18</v>
      </c>
      <c r="B23" s="83">
        <f>ข้อมูลรวม!E823</f>
        <v>18059</v>
      </c>
      <c r="C23" s="84" t="str">
        <f ca="1">ข้อมูลรวม!I823</f>
        <v>นางสาวชมพูนุช  มีล้น</v>
      </c>
      <c r="D23" s="85" t="str">
        <f>ข้อมูลรวม!J823</f>
        <v>Ms.Chomphunut  Milon</v>
      </c>
      <c r="E23" s="267" t="str">
        <f>ข้อมูลรวม!U823</f>
        <v>ศิลป์ภาษา</v>
      </c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7"/>
      <c r="S23" s="51">
        <f>ข้อมูลรวม!N823</f>
        <v>2</v>
      </c>
    </row>
    <row r="24" spans="1:19" s="110" customFormat="1" ht="17.25" customHeight="1" x14ac:dyDescent="0.3">
      <c r="A24" s="63">
        <f>ข้อมูลรวม!D824</f>
        <v>19</v>
      </c>
      <c r="B24" s="83">
        <f>ข้อมูลรวม!E824</f>
        <v>18063</v>
      </c>
      <c r="C24" s="84" t="str">
        <f ca="1">ข้อมูลรวม!I824</f>
        <v>นางสาวพลอยชมภู  เล็กยา</v>
      </c>
      <c r="D24" s="85" t="str">
        <f>ข้อมูลรวม!J824</f>
        <v>Ms.Phloichomphu  Lekya</v>
      </c>
      <c r="E24" s="267" t="str">
        <f>ข้อมูลรวม!U824</f>
        <v>ศิลป์ภาษา</v>
      </c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7"/>
      <c r="S24" s="51">
        <f>ข้อมูลรวม!N824</f>
        <v>2</v>
      </c>
    </row>
    <row r="25" spans="1:19" s="110" customFormat="1" ht="17.25" customHeight="1" x14ac:dyDescent="0.3">
      <c r="A25" s="63">
        <f>ข้อมูลรวม!D825</f>
        <v>20</v>
      </c>
      <c r="B25" s="83">
        <f>ข้อมูลรวม!E825</f>
        <v>18064</v>
      </c>
      <c r="C25" s="84" t="str">
        <f ca="1">ข้อมูลรวม!I825</f>
        <v>นางสาวศศิกรานต์  กรอบทอง</v>
      </c>
      <c r="D25" s="85" t="str">
        <f>ข้อมูลรวม!J825</f>
        <v>Ms.Sasikran  Kropthong</v>
      </c>
      <c r="E25" s="267" t="str">
        <f>ข้อมูลรวม!U825</f>
        <v>ศิลป์ภาษา</v>
      </c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7"/>
      <c r="S25" s="51">
        <f>ข้อมูลรวม!N825</f>
        <v>2</v>
      </c>
    </row>
    <row r="26" spans="1:19" s="110" customFormat="1" ht="17.25" x14ac:dyDescent="0.3">
      <c r="A26" s="63">
        <f>ข้อมูลรวม!D826</f>
        <v>21</v>
      </c>
      <c r="B26" s="83">
        <f>ข้อมูลรวม!E826</f>
        <v>18065</v>
      </c>
      <c r="C26" s="84" t="str">
        <f ca="1">ข้อมูลรวม!I826</f>
        <v>นางสาวอรนุช  กล่ำมาก</v>
      </c>
      <c r="D26" s="85" t="str">
        <f>ข้อมูลรวม!J826</f>
        <v>Ms.Oranut  Klammak</v>
      </c>
      <c r="E26" s="267" t="str">
        <f>ข้อมูลรวม!U826</f>
        <v>ศิลป์ภาษา</v>
      </c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7"/>
      <c r="S26" s="51">
        <f>ข้อมูลรวม!N826</f>
        <v>2</v>
      </c>
    </row>
    <row r="27" spans="1:19" s="110" customFormat="1" ht="17.25" x14ac:dyDescent="0.3">
      <c r="A27" s="63">
        <f>ข้อมูลรวม!D827</f>
        <v>22</v>
      </c>
      <c r="B27" s="83">
        <f>ข้อมูลรวม!E827</f>
        <v>18676</v>
      </c>
      <c r="C27" s="84" t="str">
        <f ca="1">ข้อมูลรวม!I827</f>
        <v>นางสาวยศวดี  นามแก้ว</v>
      </c>
      <c r="D27" s="85" t="str">
        <f>ข้อมูลรวม!J827</f>
        <v>Ms.Yotwadi  Namkaeo</v>
      </c>
      <c r="E27" s="267" t="str">
        <f>ข้อมูลรวม!U827</f>
        <v>ศิลป์ภาษา</v>
      </c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7"/>
      <c r="S27" s="51">
        <f>ข้อมูลรวม!N827</f>
        <v>2</v>
      </c>
    </row>
    <row r="28" spans="1:19" s="110" customFormat="1" ht="17.25" customHeight="1" x14ac:dyDescent="0.3">
      <c r="A28" s="63">
        <f>ข้อมูลรวม!D828</f>
        <v>23</v>
      </c>
      <c r="B28" s="83">
        <f>ข้อมูลรวม!E828</f>
        <v>18959</v>
      </c>
      <c r="C28" s="84" t="str">
        <f ca="1">ข้อมูลรวม!I828</f>
        <v>นางสาวณัฐณิชา  ภัสสร</v>
      </c>
      <c r="D28" s="85" t="str">
        <f>ข้อมูลรวม!J828</f>
        <v>Ms.Natthanicha  Phatson</v>
      </c>
      <c r="E28" s="267" t="str">
        <f>ข้อมูลรวม!U828</f>
        <v>ศิลป์ภาษา</v>
      </c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7"/>
      <c r="S28" s="51">
        <f>ข้อมูลรวม!N828</f>
        <v>2</v>
      </c>
    </row>
    <row r="29" spans="1:19" s="110" customFormat="1" ht="17.25" customHeight="1" x14ac:dyDescent="0.3">
      <c r="A29" s="63">
        <f>ข้อมูลรวม!D829</f>
        <v>24</v>
      </c>
      <c r="B29" s="83">
        <f>ข้อมูลรวม!E829</f>
        <v>18960</v>
      </c>
      <c r="C29" s="84" t="str">
        <f ca="1">ข้อมูลรวม!I829</f>
        <v>นางสาวทิพากร  ศิริเทศ</v>
      </c>
      <c r="D29" s="85" t="str">
        <f>ข้อมูลรวม!J829</f>
        <v>Ms.Thiphakon  Sirithet</v>
      </c>
      <c r="E29" s="267" t="str">
        <f>ข้อมูลรวม!U829</f>
        <v>ศิลป์ภาษา</v>
      </c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7"/>
      <c r="S29" s="51">
        <f>ข้อมูลรวม!N829</f>
        <v>2</v>
      </c>
    </row>
    <row r="30" spans="1:19" s="110" customFormat="1" ht="17.25" x14ac:dyDescent="0.3">
      <c r="A30" s="63">
        <f>ข้อมูลรวม!D830</f>
        <v>25</v>
      </c>
      <c r="B30" s="83">
        <f>ข้อมูลรวม!E830</f>
        <v>18964</v>
      </c>
      <c r="C30" s="84" t="str">
        <f ca="1">ข้อมูลรวม!I830</f>
        <v>นางสาววริศราพร  สิงห์อุดร</v>
      </c>
      <c r="D30" s="85" t="str">
        <f>ข้อมูลรวม!J830</f>
        <v>Ms.Waritraphon  Sing-Udon</v>
      </c>
      <c r="E30" s="267" t="str">
        <f>ข้อมูลรวม!U830</f>
        <v>ศิลป์ภาษา</v>
      </c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7"/>
      <c r="S30" s="51">
        <f>ข้อมูลรวม!N830</f>
        <v>2</v>
      </c>
    </row>
    <row r="31" spans="1:19" s="110" customFormat="1" ht="17.25" x14ac:dyDescent="0.3">
      <c r="A31" s="63">
        <f>ข้อมูลรวม!D831</f>
        <v>26</v>
      </c>
      <c r="B31" s="83">
        <f>ข้อมูลรวม!E831</f>
        <v>19031</v>
      </c>
      <c r="C31" s="84" t="str">
        <f ca="1">ข้อมูลรวม!I831</f>
        <v>นางสาวรัตนา  เกินสิน</v>
      </c>
      <c r="D31" s="85" t="str">
        <f>ข้อมูลรวม!J831</f>
        <v>Ms.Rattana  Koensin</v>
      </c>
      <c r="E31" s="267" t="str">
        <f>ข้อมูลรวม!U831</f>
        <v>ศิลป์ภาษา</v>
      </c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7"/>
      <c r="S31" s="51">
        <f>ข้อมูลรวม!N831</f>
        <v>2</v>
      </c>
    </row>
    <row r="32" spans="1:19" s="110" customFormat="1" ht="17.25" x14ac:dyDescent="0.3">
      <c r="A32" s="63">
        <f>ข้อมูลรวม!D832</f>
        <v>27</v>
      </c>
      <c r="B32" s="83">
        <f>ข้อมูลรวม!E832</f>
        <v>19365</v>
      </c>
      <c r="C32" s="84" t="str">
        <f ca="1">ข้อมูลรวม!I832</f>
        <v>นางสาวปรียาภรณ์  นาคเกิด</v>
      </c>
      <c r="D32" s="85" t="str">
        <f>ข้อมูลรวม!J832</f>
        <v>Ms.Priyaphon  Nakkoet</v>
      </c>
      <c r="E32" s="267" t="str">
        <f>ข้อมูลรวม!U832</f>
        <v>ศิลป์ภาษา</v>
      </c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/>
      <c r="R32" s="77"/>
      <c r="S32" s="51">
        <f>ข้อมูลรวม!N832</f>
        <v>2</v>
      </c>
    </row>
    <row r="33" spans="1:19" s="110" customFormat="1" ht="17.25" x14ac:dyDescent="0.3">
      <c r="A33" s="63"/>
      <c r="B33" s="83"/>
      <c r="C33" s="84"/>
      <c r="D33" s="85"/>
      <c r="E33" s="86"/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7"/>
      <c r="S33" s="51"/>
    </row>
    <row r="34" spans="1:19" s="110" customFormat="1" ht="17.25" x14ac:dyDescent="0.3">
      <c r="A34" s="63"/>
      <c r="B34" s="83"/>
      <c r="C34" s="84"/>
      <c r="D34" s="85"/>
      <c r="E34" s="86"/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/>
      <c r="R34" s="77"/>
      <c r="S34" s="51"/>
    </row>
    <row r="35" spans="1:19" s="110" customFormat="1" ht="17.25" x14ac:dyDescent="0.3">
      <c r="A35" s="63"/>
      <c r="B35" s="56"/>
      <c r="C35" s="55"/>
      <c r="D35" s="52"/>
      <c r="E35" s="94"/>
      <c r="F35" s="57"/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64"/>
      <c r="S35" s="51"/>
    </row>
    <row r="36" spans="1:19" s="110" customFormat="1" ht="17.25" x14ac:dyDescent="0.3">
      <c r="A36" s="63"/>
      <c r="B36" s="56"/>
      <c r="C36" s="55"/>
      <c r="D36" s="52"/>
      <c r="E36" s="94"/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64"/>
      <c r="S36" s="51"/>
    </row>
    <row r="37" spans="1:19" s="110" customFormat="1" ht="17.25" x14ac:dyDescent="0.3">
      <c r="A37" s="63"/>
      <c r="B37" s="56"/>
      <c r="C37" s="55"/>
      <c r="D37" s="52"/>
      <c r="E37" s="94"/>
      <c r="F37" s="57"/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64"/>
      <c r="S37" s="51"/>
    </row>
    <row r="38" spans="1:19" s="110" customFormat="1" ht="17.25" x14ac:dyDescent="0.3">
      <c r="A38" s="63"/>
      <c r="B38" s="56"/>
      <c r="C38" s="55"/>
      <c r="D38" s="52"/>
      <c r="E38" s="94"/>
      <c r="F38" s="57"/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64"/>
      <c r="S38" s="51"/>
    </row>
    <row r="39" spans="1:19" s="110" customFormat="1" ht="17.25" x14ac:dyDescent="0.3">
      <c r="A39" s="63"/>
      <c r="B39" s="56"/>
      <c r="C39" s="55"/>
      <c r="D39" s="52"/>
      <c r="E39" s="94"/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64"/>
      <c r="S39" s="111"/>
    </row>
    <row r="40" spans="1:19" s="110" customFormat="1" ht="17.25" x14ac:dyDescent="0.3">
      <c r="A40" s="63"/>
      <c r="B40" s="56"/>
      <c r="C40" s="55"/>
      <c r="D40" s="52"/>
      <c r="E40" s="94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64"/>
      <c r="S40" s="111"/>
    </row>
    <row r="41" spans="1:19" s="110" customFormat="1" ht="17.25" x14ac:dyDescent="0.3">
      <c r="A41" s="63"/>
      <c r="B41" s="56"/>
      <c r="C41" s="55"/>
      <c r="D41" s="52"/>
      <c r="E41" s="94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64"/>
      <c r="S41" s="111"/>
    </row>
    <row r="42" spans="1:19" s="110" customFormat="1" ht="17.25" x14ac:dyDescent="0.3">
      <c r="A42" s="63"/>
      <c r="B42" s="56"/>
      <c r="C42" s="55"/>
      <c r="D42" s="52"/>
      <c r="E42" s="94"/>
      <c r="F42" s="57"/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64"/>
      <c r="S42" s="111"/>
    </row>
    <row r="43" spans="1:19" s="110" customFormat="1" ht="17.25" x14ac:dyDescent="0.3">
      <c r="A43" s="63"/>
      <c r="B43" s="56"/>
      <c r="C43" s="55"/>
      <c r="D43" s="52"/>
      <c r="E43" s="94"/>
      <c r="F43" s="57"/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64"/>
      <c r="S43" s="111"/>
    </row>
    <row r="44" spans="1:19" s="110" customFormat="1" ht="17.25" x14ac:dyDescent="0.3">
      <c r="A44" s="63"/>
      <c r="B44" s="56"/>
      <c r="C44" s="55"/>
      <c r="D44" s="52"/>
      <c r="E44" s="94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64"/>
      <c r="S44" s="111"/>
    </row>
    <row r="45" spans="1:19" s="110" customFormat="1" ht="18" thickBot="1" x14ac:dyDescent="0.35">
      <c r="A45" s="65"/>
      <c r="B45" s="66"/>
      <c r="C45" s="67"/>
      <c r="D45" s="68"/>
      <c r="E45" s="95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70"/>
      <c r="S45" s="111"/>
    </row>
  </sheetData>
  <mergeCells count="9">
    <mergeCell ref="A1:R1"/>
    <mergeCell ref="A2:R2"/>
    <mergeCell ref="A3:R3"/>
    <mergeCell ref="A4:A5"/>
    <mergeCell ref="B4:B5"/>
    <mergeCell ref="C4:C5"/>
    <mergeCell ref="D4:D5"/>
    <mergeCell ref="E4:E5"/>
    <mergeCell ref="F4:R4"/>
  </mergeCells>
  <pageMargins left="0.4" right="0.23622047244094491" top="0" bottom="0" header="0" footer="0"/>
  <pageSetup paperSize="9" scale="95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  <pageSetUpPr fitToPage="1"/>
  </sheetPr>
  <dimension ref="A1:S47"/>
  <sheetViews>
    <sheetView zoomScaleNormal="100" workbookViewId="0">
      <selection activeCell="E4" sqref="E4:E6"/>
    </sheetView>
  </sheetViews>
  <sheetFormatPr defaultColWidth="0" defaultRowHeight="18.75" customHeight="1" x14ac:dyDescent="0.3"/>
  <cols>
    <col min="1" max="1" width="2.75" style="40" bestFit="1" customWidth="1"/>
    <col min="2" max="2" width="9" style="40" customWidth="1"/>
    <col min="3" max="4" width="21.25" style="40" customWidth="1"/>
    <col min="5" max="5" width="3.625" style="96" bestFit="1" customWidth="1"/>
    <col min="6" max="14" width="3.125" style="40" customWidth="1"/>
    <col min="15" max="15" width="3.125" style="40" hidden="1" customWidth="1"/>
    <col min="16" max="18" width="3.125" style="40" customWidth="1"/>
    <col min="19" max="19" width="1.875" style="40" bestFit="1" customWidth="1"/>
    <col min="20" max="16384" width="0" style="40" hidden="1"/>
  </cols>
  <sheetData>
    <row r="1" spans="1:19" ht="18.75" customHeight="1" x14ac:dyDescent="0.3">
      <c r="A1" s="339" t="s">
        <v>351</v>
      </c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53"/>
    </row>
    <row r="2" spans="1:19" ht="16.5" customHeight="1" x14ac:dyDescent="0.3">
      <c r="A2" s="339" t="s">
        <v>5289</v>
      </c>
      <c r="B2" s="339"/>
      <c r="C2" s="339"/>
      <c r="D2" s="339"/>
      <c r="E2" s="339"/>
      <c r="F2" s="339"/>
      <c r="G2" s="339"/>
      <c r="H2" s="339"/>
      <c r="I2" s="339"/>
      <c r="J2" s="339"/>
      <c r="K2" s="339"/>
      <c r="L2" s="339"/>
      <c r="M2" s="339"/>
      <c r="N2" s="339"/>
      <c r="O2" s="339"/>
      <c r="P2" s="339"/>
      <c r="Q2" s="339"/>
      <c r="R2" s="339"/>
      <c r="S2" s="53"/>
    </row>
    <row r="3" spans="1:19" ht="19.5" thickBot="1" x14ac:dyDescent="0.35">
      <c r="A3" s="350" t="s">
        <v>5825</v>
      </c>
      <c r="B3" s="350"/>
      <c r="C3" s="350"/>
      <c r="D3" s="350"/>
      <c r="E3" s="350"/>
      <c r="F3" s="350"/>
      <c r="G3" s="350"/>
      <c r="H3" s="350"/>
      <c r="I3" s="350"/>
      <c r="J3" s="350"/>
      <c r="K3" s="350"/>
      <c r="L3" s="350"/>
      <c r="M3" s="350"/>
      <c r="N3" s="350"/>
      <c r="O3" s="350"/>
      <c r="P3" s="350"/>
      <c r="Q3" s="350"/>
      <c r="R3" s="350"/>
      <c r="S3" s="53"/>
    </row>
    <row r="4" spans="1:19" s="41" customFormat="1" ht="17.25" customHeight="1" x14ac:dyDescent="0.25">
      <c r="A4" s="342" t="s">
        <v>352</v>
      </c>
      <c r="B4" s="344" t="s">
        <v>353</v>
      </c>
      <c r="C4" s="346" t="s">
        <v>341</v>
      </c>
      <c r="D4" s="346" t="s">
        <v>354</v>
      </c>
      <c r="E4" s="346" t="s">
        <v>5224</v>
      </c>
      <c r="F4" s="348"/>
      <c r="G4" s="348"/>
      <c r="H4" s="348"/>
      <c r="I4" s="348"/>
      <c r="J4" s="348"/>
      <c r="K4" s="348"/>
      <c r="L4" s="348"/>
      <c r="M4" s="348"/>
      <c r="N4" s="348"/>
      <c r="O4" s="348"/>
      <c r="P4" s="348"/>
      <c r="Q4" s="348"/>
      <c r="R4" s="349"/>
      <c r="S4" s="43"/>
    </row>
    <row r="5" spans="1:19" s="41" customFormat="1" ht="17.25" customHeight="1" x14ac:dyDescent="0.25">
      <c r="A5" s="343"/>
      <c r="B5" s="345"/>
      <c r="C5" s="347"/>
      <c r="D5" s="347"/>
      <c r="E5" s="347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62"/>
      <c r="S5" s="43"/>
    </row>
    <row r="6" spans="1:19" s="110" customFormat="1" ht="17.25" x14ac:dyDescent="0.3">
      <c r="A6" s="63">
        <f>ข้อมูลรวม!D833</f>
        <v>1</v>
      </c>
      <c r="B6" s="83">
        <f>ข้อมูลรวม!E833</f>
        <v>17536</v>
      </c>
      <c r="C6" s="84" t="str">
        <f ca="1">ข้อมูลรวม!I833</f>
        <v>นายสุธี  กลิ่นศรีสุข</v>
      </c>
      <c r="D6" s="85" t="str">
        <f>ข้อมูลรวม!J833</f>
        <v>Mr.Suthi  Klinsisuk</v>
      </c>
      <c r="E6" s="267" t="str">
        <f>ข้อมูลรวม!U833</f>
        <v>ทั่วไป</v>
      </c>
      <c r="F6" s="76"/>
      <c r="G6" s="76"/>
      <c r="H6" s="76"/>
      <c r="I6" s="76"/>
      <c r="J6" s="76"/>
      <c r="K6" s="76"/>
      <c r="L6" s="76"/>
      <c r="M6" s="76"/>
      <c r="N6" s="76"/>
      <c r="O6" s="76"/>
      <c r="P6" s="76"/>
      <c r="Q6" s="76"/>
      <c r="R6" s="77"/>
      <c r="S6" s="51">
        <f>ข้อมูลรวม!N833</f>
        <v>1</v>
      </c>
    </row>
    <row r="7" spans="1:19" s="110" customFormat="1" ht="17.25" x14ac:dyDescent="0.3">
      <c r="A7" s="63">
        <f>ข้อมูลรวม!D834</f>
        <v>2</v>
      </c>
      <c r="B7" s="83">
        <f>ข้อมูลรวม!E834</f>
        <v>18016</v>
      </c>
      <c r="C7" s="84" t="str">
        <f ca="1">ข้อมูลรวม!I834</f>
        <v>นายณัฐกิตต์  วงศามั่น</v>
      </c>
      <c r="D7" s="85" t="str">
        <f>ข้อมูลรวม!J834</f>
        <v>Mr.Natthakit  Wongsaman</v>
      </c>
      <c r="E7" s="267" t="str">
        <f>ข้อมูลรวม!U834</f>
        <v>ทั่วไป</v>
      </c>
      <c r="F7" s="76"/>
      <c r="G7" s="76"/>
      <c r="H7" s="76"/>
      <c r="I7" s="76"/>
      <c r="J7" s="76"/>
      <c r="K7" s="76"/>
      <c r="L7" s="76"/>
      <c r="M7" s="76"/>
      <c r="N7" s="76"/>
      <c r="O7" s="76"/>
      <c r="P7" s="76"/>
      <c r="Q7" s="76"/>
      <c r="R7" s="77"/>
      <c r="S7" s="51">
        <f>ข้อมูลรวม!N834</f>
        <v>1</v>
      </c>
    </row>
    <row r="8" spans="1:19" s="110" customFormat="1" ht="17.25" x14ac:dyDescent="0.3">
      <c r="A8" s="63">
        <f>ข้อมูลรวม!D835</f>
        <v>3</v>
      </c>
      <c r="B8" s="83">
        <f>ข้อมูลรวม!E835</f>
        <v>18021</v>
      </c>
      <c r="C8" s="84" t="str">
        <f ca="1">ข้อมูลรวม!I835</f>
        <v>นายรัตติศักดิ์  นุ่มมีศรี</v>
      </c>
      <c r="D8" s="85" t="str">
        <f>ข้อมูลรวม!J835</f>
        <v>Mr.Rattisak  Nummisi</v>
      </c>
      <c r="E8" s="267" t="str">
        <f>ข้อมูลรวม!U835</f>
        <v>ทั่วไป</v>
      </c>
      <c r="F8" s="76"/>
      <c r="G8" s="76"/>
      <c r="H8" s="76"/>
      <c r="I8" s="76"/>
      <c r="J8" s="76"/>
      <c r="K8" s="76"/>
      <c r="L8" s="76"/>
      <c r="M8" s="76"/>
      <c r="N8" s="76"/>
      <c r="O8" s="76"/>
      <c r="P8" s="76"/>
      <c r="Q8" s="76"/>
      <c r="R8" s="77"/>
      <c r="S8" s="51">
        <f>ข้อมูลรวม!N835</f>
        <v>1</v>
      </c>
    </row>
    <row r="9" spans="1:19" s="110" customFormat="1" ht="17.25" x14ac:dyDescent="0.3">
      <c r="A9" s="63">
        <f>ข้อมูลรวม!D836</f>
        <v>4</v>
      </c>
      <c r="B9" s="83">
        <f>ข้อมูลรวม!E836</f>
        <v>18074</v>
      </c>
      <c r="C9" s="84" t="str">
        <f ca="1">ข้อมูลรวม!I836</f>
        <v>นายณัฏฐากร  โพธิ์แฉล้ม</v>
      </c>
      <c r="D9" s="85" t="str">
        <f>ข้อมูลรวม!J836</f>
        <v>Mr.Natthakon  Phochalaem</v>
      </c>
      <c r="E9" s="267" t="str">
        <f>ข้อมูลรวม!U836</f>
        <v>ทั่วไป</v>
      </c>
      <c r="F9" s="76"/>
      <c r="G9" s="76"/>
      <c r="H9" s="76"/>
      <c r="I9" s="76"/>
      <c r="J9" s="76"/>
      <c r="K9" s="76"/>
      <c r="L9" s="76"/>
      <c r="M9" s="76"/>
      <c r="N9" s="76"/>
      <c r="O9" s="76"/>
      <c r="P9" s="76"/>
      <c r="Q9" s="76"/>
      <c r="R9" s="77"/>
      <c r="S9" s="51">
        <f>ข้อมูลรวม!N836</f>
        <v>1</v>
      </c>
    </row>
    <row r="10" spans="1:19" s="110" customFormat="1" ht="17.25" x14ac:dyDescent="0.3">
      <c r="A10" s="63">
        <f>ข้อมูลรวม!D837</f>
        <v>5</v>
      </c>
      <c r="B10" s="83">
        <f>ข้อมูลรวม!E837</f>
        <v>18076</v>
      </c>
      <c r="C10" s="84" t="str">
        <f ca="1">ข้อมูลรวม!I837</f>
        <v>นายธนา  เขม้นเขตการณ์</v>
      </c>
      <c r="D10" s="85" t="str">
        <f>ข้อมูลรวม!J837</f>
        <v>Mr.Thana  Khamenkhetkan</v>
      </c>
      <c r="E10" s="267" t="str">
        <f>ข้อมูลรวม!U837</f>
        <v>ทั่วไป</v>
      </c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7"/>
      <c r="S10" s="51">
        <f>ข้อมูลรวม!N837</f>
        <v>1</v>
      </c>
    </row>
    <row r="11" spans="1:19" s="110" customFormat="1" ht="17.25" x14ac:dyDescent="0.3">
      <c r="A11" s="63">
        <f>ข้อมูลรวม!D838</f>
        <v>6</v>
      </c>
      <c r="B11" s="83">
        <f>ข้อมูลรวม!E838</f>
        <v>18078</v>
      </c>
      <c r="C11" s="84" t="str">
        <f ca="1">ข้อมูลรวม!I838</f>
        <v>นายธีรภัทร์  ฉิมแย้ม</v>
      </c>
      <c r="D11" s="85" t="str">
        <f>ข้อมูลรวม!J838</f>
        <v>Mr.Thiraphat  Chimyaem</v>
      </c>
      <c r="E11" s="267" t="str">
        <f>ข้อมูลรวม!U838</f>
        <v>ทั่วไป</v>
      </c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7"/>
      <c r="S11" s="51">
        <f>ข้อมูลรวม!N838</f>
        <v>1</v>
      </c>
    </row>
    <row r="12" spans="1:19" s="110" customFormat="1" ht="17.25" x14ac:dyDescent="0.3">
      <c r="A12" s="63">
        <f>ข้อมูลรวม!D839</f>
        <v>7</v>
      </c>
      <c r="B12" s="83">
        <f>ข้อมูลรวม!E839</f>
        <v>18083</v>
      </c>
      <c r="C12" s="84" t="str">
        <f ca="1">ข้อมูลรวม!I839</f>
        <v>นายปัณณทัต  สังข์ชัย</v>
      </c>
      <c r="D12" s="85" t="str">
        <f>ข้อมูลรวม!J839</f>
        <v>Mr.Pannathat  Sangchai</v>
      </c>
      <c r="E12" s="267" t="str">
        <f>ข้อมูลรวม!U839</f>
        <v>ทั่วไป</v>
      </c>
      <c r="F12" s="76"/>
      <c r="G12" s="76"/>
      <c r="H12" s="76"/>
      <c r="I12" s="76"/>
      <c r="J12" s="76"/>
      <c r="K12" s="76"/>
      <c r="L12" s="76"/>
      <c r="M12" s="76"/>
      <c r="N12" s="76"/>
      <c r="O12" s="76"/>
      <c r="P12" s="76"/>
      <c r="Q12" s="76"/>
      <c r="R12" s="77"/>
      <c r="S12" s="51">
        <f>ข้อมูลรวม!N839</f>
        <v>1</v>
      </c>
    </row>
    <row r="13" spans="1:19" s="50" customFormat="1" ht="17.25" x14ac:dyDescent="0.3">
      <c r="A13" s="63">
        <f>ข้อมูลรวม!D840</f>
        <v>8</v>
      </c>
      <c r="B13" s="83">
        <f>ข้อมูลรวม!E840</f>
        <v>18652</v>
      </c>
      <c r="C13" s="84" t="str">
        <f ca="1">ข้อมูลรวม!I840</f>
        <v>นายกิตติชัย  แก้วสารพัดนึก</v>
      </c>
      <c r="D13" s="85" t="str">
        <f>ข้อมูลรวม!J840</f>
        <v>Mr.Kittichai  Kaeosaraphatnuek</v>
      </c>
      <c r="E13" s="267" t="str">
        <f>ข้อมูลรวม!U840</f>
        <v>ทั่วไป</v>
      </c>
      <c r="F13" s="76"/>
      <c r="G13" s="76"/>
      <c r="H13" s="76"/>
      <c r="I13" s="76"/>
      <c r="J13" s="76"/>
      <c r="K13" s="76"/>
      <c r="L13" s="76"/>
      <c r="M13" s="76"/>
      <c r="N13" s="76"/>
      <c r="O13" s="76"/>
      <c r="P13" s="76"/>
      <c r="Q13" s="76"/>
      <c r="R13" s="77"/>
      <c r="S13" s="51">
        <f>ข้อมูลรวม!N840</f>
        <v>1</v>
      </c>
    </row>
    <row r="14" spans="1:19" s="50" customFormat="1" ht="17.25" x14ac:dyDescent="0.3">
      <c r="A14" s="63">
        <f>ข้อมูลรวม!D841</f>
        <v>9</v>
      </c>
      <c r="B14" s="83">
        <f>ข้อมูลรวม!E841</f>
        <v>18657</v>
      </c>
      <c r="C14" s="84" t="str">
        <f ca="1">ข้อมูลรวม!I841</f>
        <v>นายชิตชนุภัทร  หอมวงษ์พานิช</v>
      </c>
      <c r="D14" s="85" t="str">
        <f>ข้อมูลรวม!J841</f>
        <v>Mr.Chitchanuphat  Homwongphanit</v>
      </c>
      <c r="E14" s="267" t="str">
        <f>ข้อมูลรวม!U841</f>
        <v>ทั่วไป</v>
      </c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/>
      <c r="R14" s="77"/>
      <c r="S14" s="51">
        <f>ข้อมูลรวม!N841</f>
        <v>1</v>
      </c>
    </row>
    <row r="15" spans="1:19" s="50" customFormat="1" ht="17.25" x14ac:dyDescent="0.3">
      <c r="A15" s="63">
        <f>ข้อมูลรวม!D842</f>
        <v>10</v>
      </c>
      <c r="B15" s="83">
        <f>ข้อมูลรวม!E842</f>
        <v>18659</v>
      </c>
      <c r="C15" s="84" t="str">
        <f ca="1">ข้อมูลรวม!I842</f>
        <v>นายธนัช  ขำมณีย์</v>
      </c>
      <c r="D15" s="85" t="str">
        <f>ข้อมูลรวม!J842</f>
        <v>Mr.Thanat  Khammani</v>
      </c>
      <c r="E15" s="267" t="str">
        <f>ข้อมูลรวม!U842</f>
        <v>ทั่วไป</v>
      </c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7"/>
      <c r="S15" s="51">
        <f>ข้อมูลรวม!N842</f>
        <v>1</v>
      </c>
    </row>
    <row r="16" spans="1:19" s="50" customFormat="1" ht="17.25" x14ac:dyDescent="0.3">
      <c r="A16" s="63">
        <f>ข้อมูลรวม!D843</f>
        <v>11</v>
      </c>
      <c r="B16" s="83">
        <f>ข้อมูลรวม!E843</f>
        <v>18660</v>
      </c>
      <c r="C16" s="84" t="str">
        <f ca="1">ข้อมูลรวม!I843</f>
        <v>นายธีรภัทร์  บัวขาว</v>
      </c>
      <c r="D16" s="85" t="str">
        <f>ข้อมูลรวม!J843</f>
        <v>Mr.Thiraphat  Buakhao</v>
      </c>
      <c r="E16" s="267" t="str">
        <f>ข้อมูลรวม!U843</f>
        <v>ทั่วไป</v>
      </c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7"/>
      <c r="S16" s="51">
        <f>ข้อมูลรวม!N843</f>
        <v>1</v>
      </c>
    </row>
    <row r="17" spans="1:19" s="50" customFormat="1" ht="17.25" x14ac:dyDescent="0.3">
      <c r="A17" s="63">
        <f>ข้อมูลรวม!D844</f>
        <v>12</v>
      </c>
      <c r="B17" s="83">
        <f>ข้อมูลรวม!E844</f>
        <v>18954</v>
      </c>
      <c r="C17" s="84" t="str">
        <f ca="1">ข้อมูลรวม!I844</f>
        <v>นายพีระพัฒน์  แนวทัด</v>
      </c>
      <c r="D17" s="85" t="str">
        <f>ข้อมูลรวม!J844</f>
        <v>Mr.Phiraphat  Naeothat</v>
      </c>
      <c r="E17" s="267" t="str">
        <f>ข้อมูลรวม!U844</f>
        <v>ทั่วไป</v>
      </c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7"/>
      <c r="S17" s="51">
        <f>ข้อมูลรวม!N844</f>
        <v>1</v>
      </c>
    </row>
    <row r="18" spans="1:19" s="50" customFormat="1" ht="17.25" x14ac:dyDescent="0.3">
      <c r="A18" s="63">
        <f>ข้อมูลรวม!D845</f>
        <v>13</v>
      </c>
      <c r="B18" s="83">
        <f>ข้อมูลรวม!E845</f>
        <v>18966</v>
      </c>
      <c r="C18" s="84" t="str">
        <f ca="1">ข้อมูลรวม!I845</f>
        <v>นายกงพัฒน์  คำทำ</v>
      </c>
      <c r="D18" s="85" t="str">
        <f>ข้อมูลรวม!J845</f>
        <v>Mr.Kongphat  Khamtham</v>
      </c>
      <c r="E18" s="267" t="str">
        <f>ข้อมูลรวม!U845</f>
        <v>ทั่วไป</v>
      </c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7"/>
      <c r="S18" s="51">
        <f>ข้อมูลรวม!N845</f>
        <v>1</v>
      </c>
    </row>
    <row r="19" spans="1:19" s="50" customFormat="1" ht="17.25" x14ac:dyDescent="0.3">
      <c r="A19" s="63">
        <f>ข้อมูลรวม!D846</f>
        <v>14</v>
      </c>
      <c r="B19" s="83">
        <f>ข้อมูลรวม!E846</f>
        <v>18967</v>
      </c>
      <c r="C19" s="84" t="str">
        <f ca="1">ข้อมูลรวม!I846</f>
        <v>นายกัณฑณัฏฐ์  แก้วรักษ์</v>
      </c>
      <c r="D19" s="85" t="str">
        <f>ข้อมูลรวม!J846</f>
        <v>Mr.Kanthanat  Kaeorak</v>
      </c>
      <c r="E19" s="267" t="str">
        <f>ข้อมูลรวม!U846</f>
        <v>ทั่วไป</v>
      </c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7"/>
      <c r="S19" s="51">
        <f>ข้อมูลรวม!N846</f>
        <v>1</v>
      </c>
    </row>
    <row r="20" spans="1:19" s="50" customFormat="1" ht="17.25" x14ac:dyDescent="0.3">
      <c r="A20" s="63">
        <f>ข้อมูลรวม!D847</f>
        <v>15</v>
      </c>
      <c r="B20" s="83">
        <f>ข้อมูลรวม!E847</f>
        <v>18970</v>
      </c>
      <c r="C20" s="84" t="str">
        <f ca="1">ข้อมูลรวม!I847</f>
        <v>นายเจษฎากร  ทวีสุข</v>
      </c>
      <c r="D20" s="85" t="str">
        <f>ข้อมูลรวม!J847</f>
        <v>Mr.Chetdakon  Thawisuk</v>
      </c>
      <c r="E20" s="267" t="str">
        <f>ข้อมูลรวม!U847</f>
        <v>ทั่วไป</v>
      </c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6"/>
      <c r="Q20" s="76"/>
      <c r="R20" s="77"/>
      <c r="S20" s="51">
        <f>ข้อมูลรวม!N847</f>
        <v>1</v>
      </c>
    </row>
    <row r="21" spans="1:19" s="50" customFormat="1" ht="17.25" customHeight="1" x14ac:dyDescent="0.3">
      <c r="A21" s="63">
        <f>ข้อมูลรวม!D848</f>
        <v>16</v>
      </c>
      <c r="B21" s="83">
        <f>ข้อมูลรวม!E848</f>
        <v>18972</v>
      </c>
      <c r="C21" s="84" t="str">
        <f ca="1">ข้อมูลรวม!I848</f>
        <v>นายธีร์ธวัช  หอมรื่น</v>
      </c>
      <c r="D21" s="85" t="str">
        <f>ข้อมูลรวม!J848</f>
        <v>Mr.Thithawat  Homruen</v>
      </c>
      <c r="E21" s="267" t="str">
        <f>ข้อมูลรวม!U848</f>
        <v>ทั่วไป</v>
      </c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7"/>
      <c r="S21" s="51">
        <f>ข้อมูลรวม!N848</f>
        <v>1</v>
      </c>
    </row>
    <row r="22" spans="1:19" s="50" customFormat="1" ht="17.25" x14ac:dyDescent="0.3">
      <c r="A22" s="63">
        <f>ข้อมูลรวม!D849</f>
        <v>17</v>
      </c>
      <c r="B22" s="83">
        <f>ข้อมูลรวม!E849</f>
        <v>18974</v>
      </c>
      <c r="C22" s="84" t="str">
        <f ca="1">ข้อมูลรวม!I849</f>
        <v>นายพัสกร  รักษ์มณี</v>
      </c>
      <c r="D22" s="85" t="str">
        <f>ข้อมูลรวม!J849</f>
        <v>Mr.Phatsakon  Rakmani</v>
      </c>
      <c r="E22" s="267" t="str">
        <f>ข้อมูลรวม!U849</f>
        <v>ทั่วไป</v>
      </c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7"/>
      <c r="S22" s="51">
        <f>ข้อมูลรวม!N849</f>
        <v>1</v>
      </c>
    </row>
    <row r="23" spans="1:19" s="50" customFormat="1" ht="17.25" customHeight="1" x14ac:dyDescent="0.3">
      <c r="A23" s="63">
        <f>ข้อมูลรวม!D850</f>
        <v>18</v>
      </c>
      <c r="B23" s="83">
        <f>ข้อมูลรวม!E850</f>
        <v>18975</v>
      </c>
      <c r="C23" s="84" t="str">
        <f ca="1">ข้อมูลรวม!I850</f>
        <v>นายยุทธนา  นาคสังข์</v>
      </c>
      <c r="D23" s="85" t="str">
        <f>ข้อมูลรวม!J850</f>
        <v>Mr.Yutthana  Naksang</v>
      </c>
      <c r="E23" s="267" t="str">
        <f>ข้อมูลรวม!U850</f>
        <v>ทั่วไป</v>
      </c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7"/>
      <c r="S23" s="51">
        <f>ข้อมูลรวม!N850</f>
        <v>1</v>
      </c>
    </row>
    <row r="24" spans="1:19" s="50" customFormat="1" ht="17.25" customHeight="1" x14ac:dyDescent="0.3">
      <c r="A24" s="63">
        <f>ข้อมูลรวม!D851</f>
        <v>19</v>
      </c>
      <c r="B24" s="83">
        <f>ข้อมูลรวม!E851</f>
        <v>19021</v>
      </c>
      <c r="C24" s="84" t="str">
        <f ca="1">ข้อมูลรวม!I851</f>
        <v>นายณัฐกิตต์  ขุนณรงค์</v>
      </c>
      <c r="D24" s="85" t="str">
        <f>ข้อมูลรวม!J851</f>
        <v>Mr.Natthakit  Khunnarong</v>
      </c>
      <c r="E24" s="267" t="str">
        <f>ข้อมูลรวม!U851</f>
        <v>ทั่วไป</v>
      </c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7"/>
      <c r="S24" s="51">
        <f>ข้อมูลรวม!N851</f>
        <v>1</v>
      </c>
    </row>
    <row r="25" spans="1:19" s="50" customFormat="1" ht="17.25" customHeight="1" x14ac:dyDescent="0.3">
      <c r="A25" s="63">
        <f>ข้อมูลรวม!D852</f>
        <v>20</v>
      </c>
      <c r="B25" s="83">
        <f>ข้อมูลรวม!E852</f>
        <v>19367</v>
      </c>
      <c r="C25" s="84" t="str">
        <f ca="1">ข้อมูลรวม!I852</f>
        <v>นายเอกอนันต์  พิชัยพัฒนเจริญ</v>
      </c>
      <c r="D25" s="85" t="str">
        <f>ข้อมูลรวม!J852</f>
        <v>Mr.Ekka-Anan  Phichaiphatthanacharoen</v>
      </c>
      <c r="E25" s="267" t="str">
        <f>ข้อมูลรวม!U852</f>
        <v>ทั่วไป</v>
      </c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7"/>
      <c r="S25" s="51">
        <f>ข้อมูลรวม!N852</f>
        <v>1</v>
      </c>
    </row>
    <row r="26" spans="1:19" s="50" customFormat="1" ht="17.25" x14ac:dyDescent="0.3">
      <c r="A26" s="63">
        <f>ข้อมูลรวม!D853</f>
        <v>21</v>
      </c>
      <c r="B26" s="83">
        <f>ข้อมูลรวม!E853</f>
        <v>19676</v>
      </c>
      <c r="C26" s="84" t="str">
        <f>ข้อมูลรวม!I853</f>
        <v>นายจรัญ  โพชะราช</v>
      </c>
      <c r="D26" s="85" t="str">
        <f>ข้อมูลรวม!J853</f>
        <v>Mr.Jaran  Phocharat</v>
      </c>
      <c r="E26" s="267" t="str">
        <f>ข้อมูลรวม!U853</f>
        <v>ทั่วไป</v>
      </c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7"/>
      <c r="S26" s="51">
        <f>ข้อมูลรวม!N853</f>
        <v>1</v>
      </c>
    </row>
    <row r="27" spans="1:19" s="50" customFormat="1" ht="17.25" x14ac:dyDescent="0.3">
      <c r="A27" s="63">
        <f>ข้อมูลรวม!D854</f>
        <v>22</v>
      </c>
      <c r="B27" s="83">
        <f>ข้อมูลรวม!E854</f>
        <v>19677</v>
      </c>
      <c r="C27" s="84" t="str">
        <f>ข้อมูลรวม!I854</f>
        <v>นายณัฐวัฒน์  กัวหา</v>
      </c>
      <c r="D27" s="85" t="str">
        <f>ข้อมูลรวม!J854</f>
        <v>Mr.Natthawat  Khuaha</v>
      </c>
      <c r="E27" s="267" t="str">
        <f>ข้อมูลรวม!U854</f>
        <v>ทั่วไป</v>
      </c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7"/>
      <c r="S27" s="51">
        <f>ข้อมูลรวม!N854</f>
        <v>1</v>
      </c>
    </row>
    <row r="28" spans="1:19" s="50" customFormat="1" ht="17.25" customHeight="1" x14ac:dyDescent="0.3">
      <c r="A28" s="63">
        <f>ข้อมูลรวม!D855</f>
        <v>23</v>
      </c>
      <c r="B28" s="83">
        <f>ข้อมูลรวม!E855</f>
        <v>19678</v>
      </c>
      <c r="C28" s="84" t="str">
        <f>ข้อมูลรวม!I855</f>
        <v>นายภูรีภัทร  กำแพงนิล</v>
      </c>
      <c r="D28" s="85" t="str">
        <f>ข้อมูลรวม!J855</f>
        <v>Mr.Phuriphat  Khamphaengnin</v>
      </c>
      <c r="E28" s="267" t="str">
        <f>ข้อมูลรวม!U855</f>
        <v>ทั่วไป</v>
      </c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7"/>
      <c r="S28" s="51">
        <f>ข้อมูลรวม!N855</f>
        <v>1</v>
      </c>
    </row>
    <row r="29" spans="1:19" s="50" customFormat="1" ht="17.25" customHeight="1" x14ac:dyDescent="0.3">
      <c r="A29" s="63">
        <f>ข้อมูลรวม!D856</f>
        <v>24</v>
      </c>
      <c r="B29" s="83">
        <f>ข้อมูลรวม!E856</f>
        <v>19679</v>
      </c>
      <c r="C29" s="84" t="str">
        <f>ข้อมูลรวม!I856</f>
        <v>นายต้นตระกาน  ไชโย</v>
      </c>
      <c r="D29" s="85" t="str">
        <f>ข้อมูลรวม!J856</f>
        <v>Mr.Tontrakarn  Chaiyo</v>
      </c>
      <c r="E29" s="267" t="str">
        <f>ข้อมูลรวม!U856</f>
        <v>ทั่วไป</v>
      </c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7"/>
      <c r="S29" s="51">
        <f>ข้อมูลรวม!N856</f>
        <v>1</v>
      </c>
    </row>
    <row r="30" spans="1:19" s="50" customFormat="1" ht="17.25" x14ac:dyDescent="0.3">
      <c r="A30" s="63">
        <f>ข้อมูลรวม!D857</f>
        <v>25</v>
      </c>
      <c r="B30" s="83">
        <f>ข้อมูลรวม!E857</f>
        <v>18962</v>
      </c>
      <c r="C30" s="84" t="str">
        <f ca="1">ข้อมูลรวม!I857</f>
        <v>นางสาวปนัสยา  แก้วธิ</v>
      </c>
      <c r="D30" s="85" t="str">
        <f>ข้อมูลรวม!J857</f>
        <v>Ms.Panatya  Kaeothi</v>
      </c>
      <c r="E30" s="267" t="str">
        <f>ข้อมูลรวม!U857</f>
        <v>ทั่วไป</v>
      </c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7"/>
      <c r="S30" s="51">
        <f>ข้อมูลรวม!N857</f>
        <v>2</v>
      </c>
    </row>
    <row r="31" spans="1:19" s="50" customFormat="1" ht="17.25" x14ac:dyDescent="0.3">
      <c r="A31" s="63">
        <f>ข้อมูลรวม!D858</f>
        <v>26</v>
      </c>
      <c r="B31" s="83">
        <f>ข้อมูลรวม!E858</f>
        <v>18978</v>
      </c>
      <c r="C31" s="84" t="str">
        <f ca="1">ข้อมูลรวม!I858</f>
        <v>นางสาวชญาภา  ม่วงยิ้ม</v>
      </c>
      <c r="D31" s="85" t="str">
        <f>ข้อมูลรวม!J858</f>
        <v>Ms.Chayapha  Muangyim</v>
      </c>
      <c r="E31" s="267" t="str">
        <f>ข้อมูลรวม!U858</f>
        <v>ทั่วไป</v>
      </c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7"/>
      <c r="S31" s="51">
        <f>ข้อมูลรวม!N858</f>
        <v>2</v>
      </c>
    </row>
    <row r="32" spans="1:19" s="50" customFormat="1" ht="17.25" x14ac:dyDescent="0.3">
      <c r="A32" s="63">
        <f>ข้อมูลรวม!D859</f>
        <v>27</v>
      </c>
      <c r="B32" s="83">
        <f>ข้อมูลรวม!E859</f>
        <v>19368</v>
      </c>
      <c r="C32" s="84" t="str">
        <f ca="1">ข้อมูลรวม!I859</f>
        <v>นางสาววิยดา  จิตรสุขุมาลย์</v>
      </c>
      <c r="D32" s="85" t="str">
        <f>ข้อมูลรวม!J859</f>
        <v>Ms.Wiyada  Chitsukhuman</v>
      </c>
      <c r="E32" s="267" t="str">
        <f>ข้อมูลรวม!U859</f>
        <v>ทั่วไป</v>
      </c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/>
      <c r="R32" s="77"/>
      <c r="S32" s="51">
        <f>ข้อมูลรวม!N859</f>
        <v>2</v>
      </c>
    </row>
    <row r="33" spans="1:19" s="50" customFormat="1" ht="17.25" x14ac:dyDescent="0.3">
      <c r="A33" s="63">
        <f>ข้อมูลรวม!D860</f>
        <v>28</v>
      </c>
      <c r="B33" s="83">
        <f>ข้อมูลรวม!E860</f>
        <v>19410</v>
      </c>
      <c r="C33" s="84" t="str">
        <f ca="1">ข้อมูลรวม!I860</f>
        <v>นางสาววาสนา  เขียวเกษม</v>
      </c>
      <c r="D33" s="85" t="str">
        <f>ข้อมูลรวม!J860</f>
        <v>Ms.Watsana  Khiaokasem</v>
      </c>
      <c r="E33" s="267" t="str">
        <f>ข้อมูลรวม!U860</f>
        <v>ทั่วไป</v>
      </c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7"/>
      <c r="S33" s="51">
        <f>ข้อมูลรวม!N860</f>
        <v>2</v>
      </c>
    </row>
    <row r="34" spans="1:19" s="50" customFormat="1" ht="17.25" x14ac:dyDescent="0.3">
      <c r="A34" s="63">
        <f>ข้อมูลรวม!D861</f>
        <v>29</v>
      </c>
      <c r="B34" s="83">
        <f>ข้อมูลรวม!E861</f>
        <v>19425</v>
      </c>
      <c r="C34" s="84" t="str">
        <f ca="1">ข้อมูลรวม!I861</f>
        <v>นางสาวอาภัสรา  บุญสอาด</v>
      </c>
      <c r="D34" s="85" t="str">
        <f>ข้อมูลรวม!J861</f>
        <v>Ms.Apatsara  Boonsaart</v>
      </c>
      <c r="E34" s="267" t="str">
        <f>ข้อมูลรวม!U861</f>
        <v>ทั่วไป</v>
      </c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/>
      <c r="R34" s="77"/>
      <c r="S34" s="51">
        <f>ข้อมูลรวม!N861</f>
        <v>2</v>
      </c>
    </row>
    <row r="35" spans="1:19" s="50" customFormat="1" ht="17.25" x14ac:dyDescent="0.3">
      <c r="A35" s="63"/>
      <c r="B35" s="83"/>
      <c r="C35" s="84"/>
      <c r="D35" s="85"/>
      <c r="E35" s="86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7"/>
      <c r="S35" s="51"/>
    </row>
    <row r="36" spans="1:19" s="50" customFormat="1" ht="17.25" x14ac:dyDescent="0.3">
      <c r="A36" s="63"/>
      <c r="B36" s="56"/>
      <c r="C36" s="55"/>
      <c r="D36" s="52"/>
      <c r="E36" s="94"/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64"/>
      <c r="S36" s="51"/>
    </row>
    <row r="37" spans="1:19" s="50" customFormat="1" ht="17.25" x14ac:dyDescent="0.3">
      <c r="A37" s="63"/>
      <c r="B37" s="56"/>
      <c r="C37" s="55"/>
      <c r="D37" s="52"/>
      <c r="E37" s="94"/>
      <c r="F37" s="57"/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64"/>
      <c r="S37" s="51"/>
    </row>
    <row r="38" spans="1:19" s="50" customFormat="1" ht="17.25" x14ac:dyDescent="0.3">
      <c r="A38" s="63"/>
      <c r="B38" s="56"/>
      <c r="C38" s="55"/>
      <c r="D38" s="52"/>
      <c r="E38" s="94"/>
      <c r="F38" s="57"/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64"/>
      <c r="S38" s="51"/>
    </row>
    <row r="39" spans="1:19" s="50" customFormat="1" ht="17.25" x14ac:dyDescent="0.3">
      <c r="A39" s="63"/>
      <c r="B39" s="56"/>
      <c r="C39" s="55"/>
      <c r="D39" s="52"/>
      <c r="E39" s="94"/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64"/>
      <c r="S39" s="51"/>
    </row>
    <row r="40" spans="1:19" s="50" customFormat="1" ht="17.25" x14ac:dyDescent="0.3">
      <c r="A40" s="63"/>
      <c r="B40" s="56"/>
      <c r="C40" s="55"/>
      <c r="D40" s="52"/>
      <c r="E40" s="94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64"/>
      <c r="S40" s="51"/>
    </row>
    <row r="41" spans="1:19" s="50" customFormat="1" ht="17.25" x14ac:dyDescent="0.3">
      <c r="A41" s="63"/>
      <c r="B41" s="56"/>
      <c r="C41" s="55"/>
      <c r="D41" s="52"/>
      <c r="E41" s="94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64"/>
      <c r="S41" s="51"/>
    </row>
    <row r="42" spans="1:19" s="50" customFormat="1" ht="17.25" x14ac:dyDescent="0.3">
      <c r="A42" s="63"/>
      <c r="B42" s="56"/>
      <c r="C42" s="55"/>
      <c r="D42" s="52"/>
      <c r="E42" s="94"/>
      <c r="F42" s="57"/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64"/>
      <c r="S42" s="51"/>
    </row>
    <row r="43" spans="1:19" s="50" customFormat="1" ht="17.25" x14ac:dyDescent="0.3">
      <c r="A43" s="63"/>
      <c r="B43" s="56"/>
      <c r="C43" s="55"/>
      <c r="D43" s="52"/>
      <c r="E43" s="94"/>
      <c r="F43" s="57"/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64"/>
      <c r="S43" s="51"/>
    </row>
    <row r="44" spans="1:19" s="50" customFormat="1" ht="17.25" x14ac:dyDescent="0.3">
      <c r="A44" s="63"/>
      <c r="B44" s="56"/>
      <c r="C44" s="55"/>
      <c r="D44" s="52"/>
      <c r="E44" s="94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64"/>
      <c r="S44" s="51"/>
    </row>
    <row r="45" spans="1:19" s="50" customFormat="1" ht="17.25" x14ac:dyDescent="0.3">
      <c r="A45" s="63"/>
      <c r="B45" s="56"/>
      <c r="C45" s="55"/>
      <c r="D45" s="52"/>
      <c r="E45" s="94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64"/>
      <c r="S45" s="51"/>
    </row>
    <row r="46" spans="1:19" s="50" customFormat="1" ht="18" thickBot="1" x14ac:dyDescent="0.35">
      <c r="A46" s="65"/>
      <c r="B46" s="66"/>
      <c r="C46" s="67"/>
      <c r="D46" s="68"/>
      <c r="E46" s="95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70"/>
      <c r="S46" s="51"/>
    </row>
    <row r="47" spans="1:19" s="50" customFormat="1" x14ac:dyDescent="0.3">
      <c r="A47" s="40"/>
      <c r="B47" s="40"/>
      <c r="C47" s="40"/>
      <c r="D47" s="40"/>
      <c r="E47" s="96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</row>
  </sheetData>
  <mergeCells count="9">
    <mergeCell ref="A1:R1"/>
    <mergeCell ref="A2:R2"/>
    <mergeCell ref="A3:R3"/>
    <mergeCell ref="A4:A5"/>
    <mergeCell ref="B4:B5"/>
    <mergeCell ref="C4:C5"/>
    <mergeCell ref="D4:D5"/>
    <mergeCell ref="E4:E5"/>
    <mergeCell ref="F4:R4"/>
  </mergeCells>
  <pageMargins left="0.41" right="0.23622047244094491" top="0" bottom="0" header="0" footer="0"/>
  <pageSetup paperSize="9" scale="95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  <pageSetUpPr fitToPage="1"/>
  </sheetPr>
  <dimension ref="A1:S48"/>
  <sheetViews>
    <sheetView topLeftCell="A17" zoomScale="110" zoomScaleNormal="110" workbookViewId="0">
      <selection activeCell="E6" sqref="E6:E33"/>
    </sheetView>
  </sheetViews>
  <sheetFormatPr defaultColWidth="0" defaultRowHeight="18.75" customHeight="1" x14ac:dyDescent="0.3"/>
  <cols>
    <col min="1" max="1" width="2.875" style="40" bestFit="1" customWidth="1"/>
    <col min="2" max="2" width="9" style="40" customWidth="1"/>
    <col min="3" max="4" width="21.25" style="40" customWidth="1"/>
    <col min="5" max="5" width="3.625" style="96" bestFit="1" customWidth="1"/>
    <col min="6" max="14" width="3.125" style="40" customWidth="1"/>
    <col min="15" max="15" width="3.125" style="40" hidden="1" customWidth="1"/>
    <col min="16" max="18" width="3.125" style="40" customWidth="1"/>
    <col min="19" max="19" width="1.875" style="40" bestFit="1" customWidth="1"/>
    <col min="20" max="16384" width="0" style="40" hidden="1"/>
  </cols>
  <sheetData>
    <row r="1" spans="1:19" ht="18.75" customHeight="1" x14ac:dyDescent="0.3">
      <c r="A1" s="339" t="s">
        <v>351</v>
      </c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53"/>
    </row>
    <row r="2" spans="1:19" ht="16.5" customHeight="1" x14ac:dyDescent="0.3">
      <c r="A2" s="339" t="s">
        <v>5266</v>
      </c>
      <c r="B2" s="339"/>
      <c r="C2" s="339"/>
      <c r="D2" s="339"/>
      <c r="E2" s="339"/>
      <c r="F2" s="339"/>
      <c r="G2" s="339"/>
      <c r="H2" s="339"/>
      <c r="I2" s="339"/>
      <c r="J2" s="339"/>
      <c r="K2" s="339"/>
      <c r="L2" s="339"/>
      <c r="M2" s="339"/>
      <c r="N2" s="339"/>
      <c r="O2" s="339"/>
      <c r="P2" s="339"/>
      <c r="Q2" s="339"/>
      <c r="R2" s="339"/>
      <c r="S2" s="53"/>
    </row>
    <row r="3" spans="1:19" ht="19.5" thickBot="1" x14ac:dyDescent="0.35">
      <c r="A3" s="350" t="s">
        <v>5826</v>
      </c>
      <c r="B3" s="350"/>
      <c r="C3" s="350"/>
      <c r="D3" s="350"/>
      <c r="E3" s="350"/>
      <c r="F3" s="350"/>
      <c r="G3" s="350"/>
      <c r="H3" s="350"/>
      <c r="I3" s="350"/>
      <c r="J3" s="350"/>
      <c r="K3" s="350"/>
      <c r="L3" s="350"/>
      <c r="M3" s="350"/>
      <c r="N3" s="350"/>
      <c r="O3" s="350"/>
      <c r="P3" s="350"/>
      <c r="Q3" s="350"/>
      <c r="R3" s="350"/>
      <c r="S3" s="53"/>
    </row>
    <row r="4" spans="1:19" s="41" customFormat="1" ht="17.25" customHeight="1" x14ac:dyDescent="0.25">
      <c r="A4" s="342" t="s">
        <v>352</v>
      </c>
      <c r="B4" s="344" t="s">
        <v>353</v>
      </c>
      <c r="C4" s="346" t="s">
        <v>341</v>
      </c>
      <c r="D4" s="346" t="s">
        <v>354</v>
      </c>
      <c r="E4" s="346" t="s">
        <v>5224</v>
      </c>
      <c r="F4" s="348"/>
      <c r="G4" s="348"/>
      <c r="H4" s="348"/>
      <c r="I4" s="348"/>
      <c r="J4" s="348"/>
      <c r="K4" s="348"/>
      <c r="L4" s="348"/>
      <c r="M4" s="348"/>
      <c r="N4" s="348"/>
      <c r="O4" s="348"/>
      <c r="P4" s="348"/>
      <c r="Q4" s="348"/>
      <c r="R4" s="349"/>
      <c r="S4" s="43"/>
    </row>
    <row r="5" spans="1:19" s="41" customFormat="1" ht="17.25" customHeight="1" x14ac:dyDescent="0.25">
      <c r="A5" s="343"/>
      <c r="B5" s="345"/>
      <c r="C5" s="347"/>
      <c r="D5" s="347"/>
      <c r="E5" s="347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62"/>
      <c r="S5" s="43"/>
    </row>
    <row r="6" spans="1:19" s="50" customFormat="1" ht="17.25" customHeight="1" x14ac:dyDescent="0.3">
      <c r="A6" s="63">
        <f>ข้อมูลรวม!D862</f>
        <v>1</v>
      </c>
      <c r="B6" s="83">
        <f>ข้อมูลรวม!E862</f>
        <v>18093</v>
      </c>
      <c r="C6" s="84" t="str">
        <f ca="1">ข้อมูลรวม!I862</f>
        <v>นายเอกพจน์  พวงจันทร์</v>
      </c>
      <c r="D6" s="85" t="str">
        <f>ข้อมูลรวม!J862</f>
        <v>Mr.Ekkaphot  Phuangchan</v>
      </c>
      <c r="E6" s="267" t="str">
        <f>ข้อมูลรวม!U862</f>
        <v>ทั่วไป</v>
      </c>
      <c r="F6" s="76"/>
      <c r="G6" s="76"/>
      <c r="H6" s="76"/>
      <c r="I6" s="76"/>
      <c r="J6" s="76"/>
      <c r="K6" s="76"/>
      <c r="L6" s="76"/>
      <c r="M6" s="76"/>
      <c r="N6" s="76"/>
      <c r="O6" s="76"/>
      <c r="P6" s="76"/>
      <c r="Q6" s="76"/>
      <c r="R6" s="77"/>
      <c r="S6" s="51">
        <f>ข้อมูลรวม!N862</f>
        <v>1</v>
      </c>
    </row>
    <row r="7" spans="1:19" s="50" customFormat="1" ht="17.25" x14ac:dyDescent="0.3">
      <c r="A7" s="63">
        <f>ข้อมูลรวม!D863</f>
        <v>2</v>
      </c>
      <c r="B7" s="83">
        <f>ข้อมูลรวม!E863</f>
        <v>18397</v>
      </c>
      <c r="C7" s="84" t="str">
        <f ca="1">ข้อมูลรวม!I863</f>
        <v>นายภูริณัฐ  คงคานิ่ง</v>
      </c>
      <c r="D7" s="85" t="str">
        <f>ข้อมูลรวม!J863</f>
        <v>Mr.Phurinattha  Khongkhaning</v>
      </c>
      <c r="E7" s="267" t="str">
        <f>ข้อมูลรวม!U863</f>
        <v>ทั่วไป</v>
      </c>
      <c r="F7" s="76"/>
      <c r="G7" s="76"/>
      <c r="H7" s="76"/>
      <c r="I7" s="76"/>
      <c r="J7" s="76"/>
      <c r="K7" s="76"/>
      <c r="L7" s="76"/>
      <c r="M7" s="76"/>
      <c r="N7" s="76"/>
      <c r="O7" s="76"/>
      <c r="P7" s="76"/>
      <c r="Q7" s="76"/>
      <c r="R7" s="77"/>
      <c r="S7" s="51">
        <f>ข้อมูลรวม!N863</f>
        <v>1</v>
      </c>
    </row>
    <row r="8" spans="1:19" s="50" customFormat="1" ht="17.25" x14ac:dyDescent="0.3">
      <c r="A8" s="63">
        <f>ข้อมูลรวม!D864</f>
        <v>3</v>
      </c>
      <c r="B8" s="83">
        <f>ข้อมูลรวม!E864</f>
        <v>18400</v>
      </c>
      <c r="C8" s="84" t="str">
        <f ca="1">ข้อมูลรวม!I864</f>
        <v>นายอติคุณ  ฉิมแย้ม</v>
      </c>
      <c r="D8" s="85" t="str">
        <f>ข้อมูลรวม!J864</f>
        <v>Mr.Atikhun  Chimyaem</v>
      </c>
      <c r="E8" s="267" t="str">
        <f>ข้อมูลรวม!U864</f>
        <v>ทั่วไป</v>
      </c>
      <c r="F8" s="76"/>
      <c r="G8" s="76"/>
      <c r="H8" s="76"/>
      <c r="I8" s="76"/>
      <c r="J8" s="76"/>
      <c r="K8" s="76"/>
      <c r="L8" s="76"/>
      <c r="M8" s="76"/>
      <c r="N8" s="76"/>
      <c r="O8" s="76"/>
      <c r="P8" s="76"/>
      <c r="Q8" s="76"/>
      <c r="R8" s="77"/>
      <c r="S8" s="51">
        <f>ข้อมูลรวม!N864</f>
        <v>1</v>
      </c>
    </row>
    <row r="9" spans="1:19" s="50" customFormat="1" ht="17.25" x14ac:dyDescent="0.3">
      <c r="A9" s="63">
        <f>ข้อมูลรวม!D865</f>
        <v>4</v>
      </c>
      <c r="B9" s="83">
        <f>ข้อมูลรวม!E865</f>
        <v>18667</v>
      </c>
      <c r="C9" s="84" t="str">
        <f ca="1">ข้อมูลรวม!I865</f>
        <v>นายเอกลักษณ์  วิชาวงค์</v>
      </c>
      <c r="D9" s="85" t="str">
        <f>ข้อมูลรวม!J865</f>
        <v>Mr.Ekkalak  Wichawong</v>
      </c>
      <c r="E9" s="267" t="str">
        <f>ข้อมูลรวม!U865</f>
        <v>ทั่วไป</v>
      </c>
      <c r="F9" s="76"/>
      <c r="G9" s="76"/>
      <c r="H9" s="76"/>
      <c r="I9" s="76"/>
      <c r="J9" s="76"/>
      <c r="K9" s="76"/>
      <c r="L9" s="76"/>
      <c r="M9" s="76"/>
      <c r="N9" s="76"/>
      <c r="O9" s="76"/>
      <c r="P9" s="76"/>
      <c r="Q9" s="76"/>
      <c r="R9" s="77"/>
      <c r="S9" s="51">
        <f>ข้อมูลรวม!N865</f>
        <v>1</v>
      </c>
    </row>
    <row r="10" spans="1:19" s="50" customFormat="1" ht="17.25" x14ac:dyDescent="0.3">
      <c r="A10" s="63">
        <f>ข้อมูลรวม!D866</f>
        <v>5</v>
      </c>
      <c r="B10" s="83">
        <f>ข้อมูลรวม!E866</f>
        <v>18752</v>
      </c>
      <c r="C10" s="84" t="str">
        <f ca="1">ข้อมูลรวม!I866</f>
        <v>นายอภิสิทธิ์  สุขเปีย</v>
      </c>
      <c r="D10" s="85" t="str">
        <f>ข้อมูลรวม!J866</f>
        <v>Mr.Aphisit  Sukpia</v>
      </c>
      <c r="E10" s="267" t="str">
        <f>ข้อมูลรวม!U866</f>
        <v>ทั่วไป</v>
      </c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7"/>
      <c r="S10" s="51">
        <f>ข้อมูลรวม!N866</f>
        <v>1</v>
      </c>
    </row>
    <row r="11" spans="1:19" s="50" customFormat="1" ht="17.25" x14ac:dyDescent="0.3">
      <c r="A11" s="63">
        <f>ข้อมูลรวม!D867</f>
        <v>6</v>
      </c>
      <c r="B11" s="83">
        <f>ข้อมูลรวม!E867</f>
        <v>18953</v>
      </c>
      <c r="C11" s="84" t="str">
        <f ca="1">ข้อมูลรวม!I867</f>
        <v>นายพรมมินทร์  บุษดี</v>
      </c>
      <c r="D11" s="85" t="str">
        <f>ข้อมูลรวม!J867</f>
        <v>Mr.Phrommin  Butsadi</v>
      </c>
      <c r="E11" s="267" t="str">
        <f>ข้อมูลรวม!U867</f>
        <v>ทั่วไป</v>
      </c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7"/>
      <c r="S11" s="51">
        <f>ข้อมูลรวม!N867</f>
        <v>1</v>
      </c>
    </row>
    <row r="12" spans="1:19" s="50" customFormat="1" ht="17.25" x14ac:dyDescent="0.3">
      <c r="A12" s="63">
        <f>ข้อมูลรวม!D868</f>
        <v>7</v>
      </c>
      <c r="B12" s="83">
        <f>ข้อมูลรวม!E868</f>
        <v>18957</v>
      </c>
      <c r="C12" s="84" t="str">
        <f ca="1">ข้อมูลรวม!I868</f>
        <v>นายสรวิศ  เคลือม่วง</v>
      </c>
      <c r="D12" s="85" t="str">
        <f>ข้อมูลรวม!J868</f>
        <v>Mr.Sorawitsa  Kheluemuang</v>
      </c>
      <c r="E12" s="267" t="str">
        <f>ข้อมูลรวม!U868</f>
        <v>ทั่วไป</v>
      </c>
      <c r="F12" s="76"/>
      <c r="G12" s="76"/>
      <c r="H12" s="76"/>
      <c r="I12" s="76"/>
      <c r="J12" s="76"/>
      <c r="K12" s="76"/>
      <c r="L12" s="76"/>
      <c r="M12" s="76"/>
      <c r="N12" s="76"/>
      <c r="O12" s="76"/>
      <c r="P12" s="76"/>
      <c r="Q12" s="76"/>
      <c r="R12" s="77"/>
      <c r="S12" s="51">
        <f>ข้อมูลรวม!N868</f>
        <v>1</v>
      </c>
    </row>
    <row r="13" spans="1:19" s="50" customFormat="1" ht="17.25" x14ac:dyDescent="0.3">
      <c r="A13" s="63">
        <f>ข้อมูลรวม!D869</f>
        <v>8</v>
      </c>
      <c r="B13" s="83">
        <f>ข้อมูลรวม!E869</f>
        <v>18984</v>
      </c>
      <c r="C13" s="84" t="str">
        <f ca="1">ข้อมูลรวม!I869</f>
        <v>นายธนากร  กว้างนอก</v>
      </c>
      <c r="D13" s="85" t="str">
        <f>ข้อมูลรวม!J869</f>
        <v>Mr.Thanakon  Kwangnok</v>
      </c>
      <c r="E13" s="267" t="str">
        <f>ข้อมูลรวม!U869</f>
        <v>ทั่วไป</v>
      </c>
      <c r="F13" s="76"/>
      <c r="G13" s="76"/>
      <c r="H13" s="76"/>
      <c r="I13" s="76"/>
      <c r="J13" s="76"/>
      <c r="K13" s="76"/>
      <c r="L13" s="76"/>
      <c r="M13" s="76"/>
      <c r="N13" s="76"/>
      <c r="O13" s="76"/>
      <c r="P13" s="76"/>
      <c r="Q13" s="76"/>
      <c r="R13" s="77"/>
      <c r="S13" s="51">
        <f>ข้อมูลรวม!N869</f>
        <v>1</v>
      </c>
    </row>
    <row r="14" spans="1:19" s="50" customFormat="1" ht="17.25" x14ac:dyDescent="0.3">
      <c r="A14" s="63">
        <f>ข้อมูลรวม!D870</f>
        <v>9</v>
      </c>
      <c r="B14" s="83">
        <f>ข้อมูลรวม!E870</f>
        <v>18985</v>
      </c>
      <c r="C14" s="84" t="str">
        <f ca="1">ข้อมูลรวม!I870</f>
        <v>นายธีรภัทร  ป้อมเสน</v>
      </c>
      <c r="D14" s="85" t="str">
        <f>ข้อมูลรวม!J870</f>
        <v>Mr.Thiraphat  Pomsen</v>
      </c>
      <c r="E14" s="267" t="str">
        <f>ข้อมูลรวม!U870</f>
        <v>ทั่วไป</v>
      </c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/>
      <c r="R14" s="77"/>
      <c r="S14" s="51">
        <f>ข้อมูลรวม!N870</f>
        <v>1</v>
      </c>
    </row>
    <row r="15" spans="1:19" s="50" customFormat="1" ht="17.25" x14ac:dyDescent="0.3">
      <c r="A15" s="63">
        <f>ข้อมูลรวม!D871</f>
        <v>10</v>
      </c>
      <c r="B15" s="83">
        <f>ข้อมูลรวม!E871</f>
        <v>18996</v>
      </c>
      <c r="C15" s="84" t="str">
        <f ca="1">ข้อมูลรวม!I871</f>
        <v>นายอนุชา  พ่วงนาค</v>
      </c>
      <c r="D15" s="85" t="str">
        <f>ข้อมูลรวม!J871</f>
        <v>Mr.Anucha  Phuangnak</v>
      </c>
      <c r="E15" s="267" t="str">
        <f>ข้อมูลรวม!U871</f>
        <v>ทั่วไป</v>
      </c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7"/>
      <c r="S15" s="51">
        <f>ข้อมูลรวม!N871</f>
        <v>1</v>
      </c>
    </row>
    <row r="16" spans="1:19" s="50" customFormat="1" ht="17.25" x14ac:dyDescent="0.3">
      <c r="A16" s="63">
        <f>ข้อมูลรวม!D872</f>
        <v>11</v>
      </c>
      <c r="B16" s="83">
        <f>ข้อมูลรวม!E872</f>
        <v>19032</v>
      </c>
      <c r="C16" s="84" t="str">
        <f ca="1">ข้อมูลรวม!I872</f>
        <v>นายนันธวัฒน์  แก้วสุข</v>
      </c>
      <c r="D16" s="85" t="str">
        <f>ข้อมูลรวม!J872</f>
        <v>Mr.Nanthawat  Kaeosuk</v>
      </c>
      <c r="E16" s="267" t="str">
        <f>ข้อมูลรวม!U872</f>
        <v>ทั่วไป</v>
      </c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7"/>
      <c r="S16" s="51">
        <f>ข้อมูลรวม!N872</f>
        <v>1</v>
      </c>
    </row>
    <row r="17" spans="1:19" s="50" customFormat="1" ht="17.25" x14ac:dyDescent="0.3">
      <c r="A17" s="63">
        <f>ข้อมูลรวม!D873</f>
        <v>12</v>
      </c>
      <c r="B17" s="83">
        <f>ข้อมูลรวม!E873</f>
        <v>19370</v>
      </c>
      <c r="C17" s="84" t="str">
        <f ca="1">ข้อมูลรวม!I873</f>
        <v>นายเกรียงศักดิ์  ฟักทองอยู่</v>
      </c>
      <c r="D17" s="85" t="str">
        <f>ข้อมูลรวม!J873</f>
        <v>Mr.Kriangsak  Fakthongyu</v>
      </c>
      <c r="E17" s="267" t="str">
        <f>ข้อมูลรวม!U873</f>
        <v>ทั่วไป</v>
      </c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7"/>
      <c r="S17" s="51">
        <f>ข้อมูลรวม!N873</f>
        <v>1</v>
      </c>
    </row>
    <row r="18" spans="1:19" s="50" customFormat="1" ht="17.25" x14ac:dyDescent="0.3">
      <c r="A18" s="63">
        <f>ข้อมูลรวม!D874</f>
        <v>13</v>
      </c>
      <c r="B18" s="83">
        <f>ข้อมูลรวม!E874</f>
        <v>19372</v>
      </c>
      <c r="C18" s="84" t="str">
        <f ca="1">ข้อมูลรวม!I874</f>
        <v>นายเจษฎาภรณ์  แข็งแรง</v>
      </c>
      <c r="D18" s="85" t="str">
        <f>ข้อมูลรวม!J874</f>
        <v>Mr.Chetsadaphon  Khaengraeng</v>
      </c>
      <c r="E18" s="267" t="str">
        <f>ข้อมูลรวม!U874</f>
        <v>ทั่วไป</v>
      </c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7"/>
      <c r="S18" s="51">
        <f>ข้อมูลรวม!N874</f>
        <v>1</v>
      </c>
    </row>
    <row r="19" spans="1:19" s="50" customFormat="1" ht="17.25" x14ac:dyDescent="0.3">
      <c r="A19" s="63">
        <f>ข้อมูลรวม!D875</f>
        <v>14</v>
      </c>
      <c r="B19" s="83">
        <f>ข้อมูลรวม!E875</f>
        <v>19373</v>
      </c>
      <c r="C19" s="84" t="str">
        <f ca="1">ข้อมูลรวม!I875</f>
        <v>นายตะวัน  พันพิงค์</v>
      </c>
      <c r="D19" s="85" t="str">
        <f>ข้อมูลรวม!J875</f>
        <v>Mr.Tawan  Phanphing</v>
      </c>
      <c r="E19" s="267" t="str">
        <f>ข้อมูลรวม!U875</f>
        <v>ทั่วไป</v>
      </c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7"/>
      <c r="S19" s="51">
        <f>ข้อมูลรวม!N875</f>
        <v>1</v>
      </c>
    </row>
    <row r="20" spans="1:19" s="50" customFormat="1" ht="17.25" x14ac:dyDescent="0.3">
      <c r="A20" s="63">
        <f>ข้อมูลรวม!D876</f>
        <v>15</v>
      </c>
      <c r="B20" s="83">
        <f>ข้อมูลรวม!E876</f>
        <v>19374</v>
      </c>
      <c r="C20" s="84" t="str">
        <f ca="1">ข้อมูลรวม!I876</f>
        <v>นายทัพฟ้า  แสงกล้า</v>
      </c>
      <c r="D20" s="85" t="str">
        <f>ข้อมูลรวม!J876</f>
        <v>Mr.Thapfa  Saengkla</v>
      </c>
      <c r="E20" s="267" t="str">
        <f>ข้อมูลรวม!U876</f>
        <v>ทั่วไป</v>
      </c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6"/>
      <c r="Q20" s="76"/>
      <c r="R20" s="77"/>
      <c r="S20" s="51">
        <f>ข้อมูลรวม!N876</f>
        <v>1</v>
      </c>
    </row>
    <row r="21" spans="1:19" s="50" customFormat="1" ht="17.25" customHeight="1" x14ac:dyDescent="0.3">
      <c r="A21" s="63">
        <f>ข้อมูลรวม!D877</f>
        <v>16</v>
      </c>
      <c r="B21" s="83">
        <f>ข้อมูลรวม!E877</f>
        <v>19375</v>
      </c>
      <c r="C21" s="84" t="str">
        <f ca="1">ข้อมูลรวม!I877</f>
        <v>นายธิติวุฒิ  ฉูดสูงเนิน</v>
      </c>
      <c r="D21" s="85" t="str">
        <f>ข้อมูลรวม!J877</f>
        <v>Mr.Thitiwut  Chutsungnoen</v>
      </c>
      <c r="E21" s="267" t="str">
        <f>ข้อมูลรวม!U877</f>
        <v>ทั่วไป</v>
      </c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7"/>
      <c r="S21" s="51">
        <f>ข้อมูลรวม!N877</f>
        <v>1</v>
      </c>
    </row>
    <row r="22" spans="1:19" s="50" customFormat="1" ht="17.25" x14ac:dyDescent="0.3">
      <c r="A22" s="63">
        <f>ข้อมูลรวม!D878</f>
        <v>17</v>
      </c>
      <c r="B22" s="83">
        <f>ข้อมูลรวม!E878</f>
        <v>19376</v>
      </c>
      <c r="C22" s="84" t="str">
        <f ca="1">ข้อมูลรวม!I878</f>
        <v>นายธีรวุฒิ  กลึงโพธิ์</v>
      </c>
      <c r="D22" s="85" t="str">
        <f>ข้อมูลรวม!J878</f>
        <v>Mr.Thirawut  Kluengpho</v>
      </c>
      <c r="E22" s="267" t="str">
        <f>ข้อมูลรวม!U878</f>
        <v>ทั่วไป</v>
      </c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7"/>
      <c r="S22" s="51">
        <f>ข้อมูลรวม!N878</f>
        <v>1</v>
      </c>
    </row>
    <row r="23" spans="1:19" s="50" customFormat="1" ht="17.25" customHeight="1" x14ac:dyDescent="0.3">
      <c r="A23" s="63">
        <f>ข้อมูลรวม!D879</f>
        <v>18</v>
      </c>
      <c r="B23" s="83">
        <f>ข้อมูลรวม!E879</f>
        <v>19377</v>
      </c>
      <c r="C23" s="84" t="str">
        <f ca="1">ข้อมูลรวม!I879</f>
        <v>นายนัฐพงษ์  เย็นสม</v>
      </c>
      <c r="D23" s="85" t="str">
        <f>ข้อมูลรวม!J879</f>
        <v>Mr.Natphong  Yensom</v>
      </c>
      <c r="E23" s="267" t="str">
        <f>ข้อมูลรวม!U879</f>
        <v>ทั่วไป</v>
      </c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7"/>
      <c r="S23" s="51">
        <f>ข้อมูลรวม!N879</f>
        <v>1</v>
      </c>
    </row>
    <row r="24" spans="1:19" s="50" customFormat="1" ht="17.25" customHeight="1" x14ac:dyDescent="0.3">
      <c r="A24" s="63">
        <f>ข้อมูลรวม!D880</f>
        <v>19</v>
      </c>
      <c r="B24" s="83">
        <f>ข้อมูลรวม!E880</f>
        <v>19378</v>
      </c>
      <c r="C24" s="84" t="str">
        <f ca="1">ข้อมูลรวม!I880</f>
        <v>นายณัฐวุฒิ  ทองเนียม</v>
      </c>
      <c r="D24" s="85" t="str">
        <f>ข้อมูลรวม!J880</f>
        <v>Mr.Natthawut  Thongniam</v>
      </c>
      <c r="E24" s="267" t="str">
        <f>ข้อมูลรวม!U880</f>
        <v>ทั่วไป</v>
      </c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7"/>
      <c r="S24" s="51">
        <f>ข้อมูลรวม!N880</f>
        <v>1</v>
      </c>
    </row>
    <row r="25" spans="1:19" s="50" customFormat="1" ht="17.25" customHeight="1" x14ac:dyDescent="0.3">
      <c r="A25" s="63">
        <f>ข้อมูลรวม!D881</f>
        <v>20</v>
      </c>
      <c r="B25" s="83">
        <f>ข้อมูลรวม!E881</f>
        <v>19379</v>
      </c>
      <c r="C25" s="84" t="str">
        <f ca="1">ข้อมูลรวม!I881</f>
        <v>นายปพน  คงแก้ว</v>
      </c>
      <c r="D25" s="85" t="str">
        <f>ข้อมูลรวม!J881</f>
        <v>Mr.Papon  Khongkaeo</v>
      </c>
      <c r="E25" s="267" t="str">
        <f>ข้อมูลรวม!U881</f>
        <v>ทั่วไป</v>
      </c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7"/>
      <c r="S25" s="51">
        <f>ข้อมูลรวม!N881</f>
        <v>1</v>
      </c>
    </row>
    <row r="26" spans="1:19" s="50" customFormat="1" ht="17.25" x14ac:dyDescent="0.3">
      <c r="A26" s="63">
        <f>ข้อมูลรวม!D882</f>
        <v>21</v>
      </c>
      <c r="B26" s="83">
        <f>ข้อมูลรวม!E882</f>
        <v>19380</v>
      </c>
      <c r="C26" s="84" t="str">
        <f ca="1">ข้อมูลรวม!I882</f>
        <v>นายปรเมศ  บูรณะ</v>
      </c>
      <c r="D26" s="85" t="str">
        <f>ข้อมูลรวม!J882</f>
        <v>Mr.Poramet  Burana</v>
      </c>
      <c r="E26" s="267" t="str">
        <f>ข้อมูลรวม!U882</f>
        <v>ทั่วไป</v>
      </c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7"/>
      <c r="S26" s="51">
        <f>ข้อมูลรวม!N882</f>
        <v>1</v>
      </c>
    </row>
    <row r="27" spans="1:19" s="50" customFormat="1" ht="17.25" x14ac:dyDescent="0.3">
      <c r="A27" s="63">
        <f>ข้อมูลรวม!D883</f>
        <v>22</v>
      </c>
      <c r="B27" s="83">
        <f>ข้อมูลรวม!E883</f>
        <v>19382</v>
      </c>
      <c r="C27" s="84" t="str">
        <f ca="1">ข้อมูลรวม!I883</f>
        <v>นายวรรัก  ศิริจันทร์</v>
      </c>
      <c r="D27" s="85" t="str">
        <f>ข้อมูลรวม!J883</f>
        <v>Mr.Worarak  Sirichan</v>
      </c>
      <c r="E27" s="267" t="str">
        <f>ข้อมูลรวม!U883</f>
        <v>ทั่วไป</v>
      </c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7"/>
      <c r="S27" s="51">
        <f>ข้อมูลรวม!N883</f>
        <v>1</v>
      </c>
    </row>
    <row r="28" spans="1:19" s="50" customFormat="1" ht="17.25" customHeight="1" x14ac:dyDescent="0.3">
      <c r="A28" s="63">
        <f>ข้อมูลรวม!D884</f>
        <v>23</v>
      </c>
      <c r="B28" s="83">
        <f>ข้อมูลรวม!E884</f>
        <v>19383</v>
      </c>
      <c r="C28" s="84" t="str">
        <f ca="1">ข้อมูลรวม!I884</f>
        <v>นายวายุภัทร  ลากุล</v>
      </c>
      <c r="D28" s="85" t="str">
        <f>ข้อมูลรวม!J884</f>
        <v>Mr.Wayuphat  Lakun</v>
      </c>
      <c r="E28" s="267" t="str">
        <f>ข้อมูลรวม!U884</f>
        <v>ทั่วไป</v>
      </c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7"/>
      <c r="S28" s="51">
        <f>ข้อมูลรวม!N884</f>
        <v>1</v>
      </c>
    </row>
    <row r="29" spans="1:19" s="50" customFormat="1" ht="17.25" customHeight="1" x14ac:dyDescent="0.3">
      <c r="A29" s="63">
        <f>ข้อมูลรวม!D885</f>
        <v>24</v>
      </c>
      <c r="B29" s="83">
        <f>ข้อมูลรวม!E885</f>
        <v>19385</v>
      </c>
      <c r="C29" s="84" t="str">
        <f ca="1">ข้อมูลรวม!I885</f>
        <v>นายสมบัติ  ฐานเจริญ</v>
      </c>
      <c r="D29" s="85" t="str">
        <f>ข้อมูลรวม!J885</f>
        <v>Mr.Sombat  Thancharoen</v>
      </c>
      <c r="E29" s="267" t="str">
        <f>ข้อมูลรวม!U885</f>
        <v>ทั่วไป</v>
      </c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7"/>
      <c r="S29" s="51">
        <f>ข้อมูลรวม!N885</f>
        <v>1</v>
      </c>
    </row>
    <row r="30" spans="1:19" s="50" customFormat="1" ht="17.25" x14ac:dyDescent="0.3">
      <c r="A30" s="63">
        <f>ข้อมูลรวม!D886</f>
        <v>25</v>
      </c>
      <c r="B30" s="83">
        <f>ข้อมูลรวม!E886</f>
        <v>19386</v>
      </c>
      <c r="C30" s="84" t="str">
        <f ca="1">ข้อมูลรวม!I886</f>
        <v>นายสราวุฒิ  สุขแก่น</v>
      </c>
      <c r="D30" s="85" t="str">
        <f>ข้อมูลรวม!J886</f>
        <v>Mr.Sarawut  Sukkaen</v>
      </c>
      <c r="E30" s="267" t="str">
        <f>ข้อมูลรวม!U886</f>
        <v>ทั่วไป</v>
      </c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7"/>
      <c r="S30" s="51">
        <f>ข้อมูลรวม!N886</f>
        <v>1</v>
      </c>
    </row>
    <row r="31" spans="1:19" s="50" customFormat="1" ht="17.25" x14ac:dyDescent="0.3">
      <c r="A31" s="63">
        <f>ข้อมูลรวม!D887</f>
        <v>26</v>
      </c>
      <c r="B31" s="83">
        <f>ข้อมูลรวม!E887</f>
        <v>19387</v>
      </c>
      <c r="C31" s="84" t="str">
        <f ca="1">ข้อมูลรวม!I887</f>
        <v>นายเสฏฐวุฒิ  มงคล</v>
      </c>
      <c r="D31" s="85" t="str">
        <f>ข้อมูลรวม!J887</f>
        <v>Mr.Setthawut  Mongkhon</v>
      </c>
      <c r="E31" s="267" t="str">
        <f>ข้อมูลรวม!U887</f>
        <v>ทั่วไป</v>
      </c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7"/>
      <c r="S31" s="51">
        <f>ข้อมูลรวม!N887</f>
        <v>1</v>
      </c>
    </row>
    <row r="32" spans="1:19" s="50" customFormat="1" ht="17.25" x14ac:dyDescent="0.3">
      <c r="A32" s="63">
        <f>ข้อมูลรวม!D888</f>
        <v>27</v>
      </c>
      <c r="B32" s="83">
        <f>ข้อมูลรวม!E888</f>
        <v>19430</v>
      </c>
      <c r="C32" s="84" t="str">
        <f ca="1">ข้อมูลรวม!I888</f>
        <v>นายวุฒิชัย  น้อยกลัด</v>
      </c>
      <c r="D32" s="85" t="str">
        <f>ข้อมูลรวม!J888</f>
        <v>Mr.Wutthichai  Noiklad</v>
      </c>
      <c r="E32" s="267" t="str">
        <f>ข้อมูลรวม!U888</f>
        <v>ทั่วไป</v>
      </c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/>
      <c r="R32" s="77"/>
      <c r="S32" s="51">
        <f>ข้อมูลรวม!N888</f>
        <v>1</v>
      </c>
    </row>
    <row r="33" spans="1:19" s="50" customFormat="1" ht="17.25" x14ac:dyDescent="0.3">
      <c r="A33" s="63">
        <f>ข้อมูลรวม!D889</f>
        <v>28</v>
      </c>
      <c r="B33" s="83">
        <f>ข้อมูลรวม!E889</f>
        <v>19725</v>
      </c>
      <c r="C33" s="84" t="str">
        <f>ข้อมูลรวม!I889</f>
        <v>นายพงศธร  จันทะลัย</v>
      </c>
      <c r="D33" s="85" t="str">
        <f>ข้อมูลรวม!J889</f>
        <v>Mr.Phongsathorn  Jantalai</v>
      </c>
      <c r="E33" s="267" t="str">
        <f>ข้อมูลรวม!U889</f>
        <v>ทั่วไป</v>
      </c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7"/>
      <c r="S33" s="51">
        <f>ข้อมูลรวม!N889</f>
        <v>1</v>
      </c>
    </row>
    <row r="34" spans="1:19" s="50" customFormat="1" ht="17.25" x14ac:dyDescent="0.3">
      <c r="A34" s="63"/>
      <c r="B34" s="83"/>
      <c r="C34" s="84"/>
      <c r="D34" s="85"/>
      <c r="E34" s="86"/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/>
      <c r="R34" s="77"/>
      <c r="S34" s="51"/>
    </row>
    <row r="35" spans="1:19" s="50" customFormat="1" ht="17.25" x14ac:dyDescent="0.3">
      <c r="A35" s="63"/>
      <c r="B35" s="56"/>
      <c r="C35" s="55"/>
      <c r="D35" s="52"/>
      <c r="E35" s="94"/>
      <c r="F35" s="57"/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64"/>
      <c r="S35" s="51"/>
    </row>
    <row r="36" spans="1:19" s="50" customFormat="1" ht="17.25" x14ac:dyDescent="0.3">
      <c r="A36" s="63"/>
      <c r="B36" s="56"/>
      <c r="C36" s="55"/>
      <c r="D36" s="52"/>
      <c r="E36" s="94"/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64"/>
      <c r="S36" s="51"/>
    </row>
    <row r="37" spans="1:19" s="50" customFormat="1" ht="17.25" x14ac:dyDescent="0.3">
      <c r="A37" s="63"/>
      <c r="B37" s="56"/>
      <c r="C37" s="55"/>
      <c r="D37" s="52"/>
      <c r="E37" s="94"/>
      <c r="F37" s="57"/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64"/>
      <c r="S37" s="51"/>
    </row>
    <row r="38" spans="1:19" s="50" customFormat="1" ht="17.25" x14ac:dyDescent="0.3">
      <c r="A38" s="63"/>
      <c r="B38" s="56"/>
      <c r="C38" s="55"/>
      <c r="D38" s="52"/>
      <c r="E38" s="94"/>
      <c r="F38" s="57"/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64"/>
      <c r="S38" s="51"/>
    </row>
    <row r="39" spans="1:19" s="50" customFormat="1" ht="17.25" x14ac:dyDescent="0.3">
      <c r="A39" s="63"/>
      <c r="B39" s="56"/>
      <c r="C39" s="55"/>
      <c r="D39" s="52"/>
      <c r="E39" s="94"/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64"/>
      <c r="S39" s="51"/>
    </row>
    <row r="40" spans="1:19" s="50" customFormat="1" ht="17.25" x14ac:dyDescent="0.3">
      <c r="A40" s="63"/>
      <c r="B40" s="56"/>
      <c r="C40" s="55"/>
      <c r="D40" s="52"/>
      <c r="E40" s="94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64"/>
      <c r="S40" s="51"/>
    </row>
    <row r="41" spans="1:19" s="50" customFormat="1" ht="17.25" x14ac:dyDescent="0.3">
      <c r="A41" s="63"/>
      <c r="B41" s="56"/>
      <c r="C41" s="55"/>
      <c r="D41" s="52"/>
      <c r="E41" s="94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64"/>
      <c r="S41" s="51"/>
    </row>
    <row r="42" spans="1:19" s="50" customFormat="1" ht="17.25" x14ac:dyDescent="0.3">
      <c r="A42" s="63"/>
      <c r="B42" s="56"/>
      <c r="C42" s="55"/>
      <c r="D42" s="52"/>
      <c r="E42" s="94"/>
      <c r="F42" s="57"/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64"/>
      <c r="S42" s="51"/>
    </row>
    <row r="43" spans="1:19" s="50" customFormat="1" ht="17.25" x14ac:dyDescent="0.3">
      <c r="A43" s="63"/>
      <c r="B43" s="56"/>
      <c r="C43" s="55"/>
      <c r="D43" s="52"/>
      <c r="E43" s="94"/>
      <c r="F43" s="57"/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64"/>
      <c r="S43" s="51"/>
    </row>
    <row r="44" spans="1:19" s="50" customFormat="1" ht="17.25" x14ac:dyDescent="0.3">
      <c r="A44" s="63"/>
      <c r="B44" s="56"/>
      <c r="C44" s="55"/>
      <c r="D44" s="52"/>
      <c r="E44" s="94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64"/>
      <c r="S44" s="51"/>
    </row>
    <row r="45" spans="1:19" s="50" customFormat="1" ht="17.25" x14ac:dyDescent="0.3">
      <c r="A45" s="63"/>
      <c r="B45" s="56"/>
      <c r="C45" s="55"/>
      <c r="D45" s="52"/>
      <c r="E45" s="94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64"/>
      <c r="S45" s="51"/>
    </row>
    <row r="46" spans="1:19" s="50" customFormat="1" ht="17.25" x14ac:dyDescent="0.3">
      <c r="A46" s="63"/>
      <c r="B46" s="56"/>
      <c r="C46" s="55"/>
      <c r="D46" s="52"/>
      <c r="E46" s="94"/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64"/>
      <c r="S46" s="51"/>
    </row>
    <row r="47" spans="1:19" s="50" customFormat="1" ht="18" thickBot="1" x14ac:dyDescent="0.35">
      <c r="A47" s="65"/>
      <c r="B47" s="66"/>
      <c r="C47" s="67"/>
      <c r="D47" s="68"/>
      <c r="E47" s="95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70"/>
      <c r="S47" s="51"/>
    </row>
    <row r="48" spans="1:19" ht="18.75" customHeight="1" x14ac:dyDescent="0.3">
      <c r="B48" s="249"/>
      <c r="C48" s="249"/>
    </row>
  </sheetData>
  <mergeCells count="9">
    <mergeCell ref="A1:R1"/>
    <mergeCell ref="A2:R2"/>
    <mergeCell ref="A3:R3"/>
    <mergeCell ref="A4:A5"/>
    <mergeCell ref="B4:B5"/>
    <mergeCell ref="C4:C5"/>
    <mergeCell ref="D4:D5"/>
    <mergeCell ref="E4:E5"/>
    <mergeCell ref="F4:R4"/>
  </mergeCells>
  <pageMargins left="0.4" right="0.23622047244094491" top="0" bottom="0" header="0" footer="0"/>
  <pageSetup paperSize="9" scale="95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L33"/>
  <sheetViews>
    <sheetView topLeftCell="A25" zoomScale="120" zoomScaleNormal="120" workbookViewId="0">
      <selection activeCell="C29" sqref="C29"/>
    </sheetView>
  </sheetViews>
  <sheetFormatPr defaultColWidth="0" defaultRowHeight="23.25" zeroHeight="1" x14ac:dyDescent="0.2"/>
  <cols>
    <col min="1" max="1" width="6" style="256" customWidth="1"/>
    <col min="2" max="2" width="9.875" style="256" customWidth="1"/>
    <col min="3" max="4" width="8.375" style="256" customWidth="1"/>
    <col min="5" max="5" width="6.25" style="256" customWidth="1"/>
    <col min="6" max="6" width="6.125" style="253" customWidth="1"/>
    <col min="7" max="7" width="7.75" style="253" customWidth="1"/>
    <col min="8" max="8" width="12" style="253" customWidth="1"/>
    <col min="9" max="10" width="9.125" style="253" customWidth="1"/>
    <col min="11" max="11" width="6.75" style="253" customWidth="1"/>
    <col min="12" max="12" width="1.125" style="253" customWidth="1"/>
    <col min="13" max="16384" width="9" style="254" hidden="1"/>
  </cols>
  <sheetData>
    <row r="1" spans="1:11" ht="81.75" customHeight="1" x14ac:dyDescent="0.2">
      <c r="A1" s="371"/>
      <c r="B1" s="371"/>
      <c r="C1" s="371"/>
      <c r="D1" s="371"/>
      <c r="E1" s="371"/>
      <c r="F1" s="371"/>
      <c r="G1" s="371"/>
      <c r="H1" s="371"/>
      <c r="I1" s="371"/>
      <c r="J1" s="371"/>
      <c r="K1" s="371"/>
    </row>
    <row r="2" spans="1:11" ht="27.75" customHeight="1" x14ac:dyDescent="0.2">
      <c r="A2" s="372" t="s">
        <v>365</v>
      </c>
      <c r="B2" s="372"/>
      <c r="C2" s="372"/>
      <c r="D2" s="372"/>
      <c r="E2" s="372"/>
      <c r="F2" s="372"/>
      <c r="G2" s="372"/>
      <c r="H2" s="372"/>
      <c r="I2" s="372"/>
      <c r="J2" s="372"/>
      <c r="K2" s="372"/>
    </row>
    <row r="3" spans="1:11" ht="27.75" customHeight="1" x14ac:dyDescent="0.2">
      <c r="A3" s="372" t="s">
        <v>5265</v>
      </c>
      <c r="B3" s="372"/>
      <c r="C3" s="372"/>
      <c r="D3" s="372"/>
      <c r="E3" s="372"/>
      <c r="F3" s="372"/>
      <c r="G3" s="372"/>
      <c r="H3" s="372"/>
      <c r="I3" s="372"/>
      <c r="J3" s="372"/>
      <c r="K3" s="372"/>
    </row>
    <row r="4" spans="1:11" x14ac:dyDescent="0.2">
      <c r="A4" s="356" t="s">
        <v>347</v>
      </c>
      <c r="B4" s="357"/>
      <c r="C4" s="373" t="s">
        <v>356</v>
      </c>
      <c r="D4" s="374"/>
      <c r="E4" s="375"/>
      <c r="G4" s="361" t="s">
        <v>347</v>
      </c>
      <c r="H4" s="362"/>
      <c r="I4" s="376" t="s">
        <v>362</v>
      </c>
      <c r="J4" s="377"/>
      <c r="K4" s="378"/>
    </row>
    <row r="5" spans="1:11" x14ac:dyDescent="0.2">
      <c r="A5" s="358"/>
      <c r="B5" s="359"/>
      <c r="C5" s="255" t="s">
        <v>357</v>
      </c>
      <c r="D5" s="255" t="s">
        <v>358</v>
      </c>
      <c r="E5" s="255" t="s">
        <v>359</v>
      </c>
      <c r="G5" s="363"/>
      <c r="H5" s="364"/>
      <c r="I5" s="75" t="s">
        <v>357</v>
      </c>
      <c r="J5" s="75" t="s">
        <v>358</v>
      </c>
      <c r="K5" s="75" t="s">
        <v>359</v>
      </c>
    </row>
    <row r="6" spans="1:11" x14ac:dyDescent="0.2">
      <c r="A6" s="255">
        <v>1</v>
      </c>
      <c r="B6" s="268" t="s">
        <v>5244</v>
      </c>
      <c r="C6" s="250">
        <f>COUNTIF('1.1'!S6:S54,1)</f>
        <v>25</v>
      </c>
      <c r="D6" s="250">
        <f>COUNTIF('1.1'!S6:S54,2)</f>
        <v>16</v>
      </c>
      <c r="E6" s="250">
        <f>C6+D6</f>
        <v>41</v>
      </c>
      <c r="G6" s="75">
        <v>1</v>
      </c>
      <c r="H6" s="75" t="s">
        <v>4493</v>
      </c>
      <c r="I6" s="250">
        <f>COUNTIF('4.1'!$S$6:$S$53,1)</f>
        <v>14</v>
      </c>
      <c r="J6" s="250">
        <f>COUNTIF('4.1'!$S$6:$S$53,2)</f>
        <v>32</v>
      </c>
      <c r="K6" s="250">
        <f>I6+J6</f>
        <v>46</v>
      </c>
    </row>
    <row r="7" spans="1:11" x14ac:dyDescent="0.2">
      <c r="A7" s="255">
        <v>2</v>
      </c>
      <c r="B7" s="268" t="s">
        <v>5244</v>
      </c>
      <c r="C7" s="250">
        <f>COUNTIF('1.2'!S6:S54,1)</f>
        <v>32</v>
      </c>
      <c r="D7" s="250">
        <f>COUNTIF('1.2'!S7:S54,2)</f>
        <v>9</v>
      </c>
      <c r="E7" s="250">
        <f>C7+D7</f>
        <v>41</v>
      </c>
      <c r="G7" s="75">
        <v>2</v>
      </c>
      <c r="H7" s="75" t="s">
        <v>1765</v>
      </c>
      <c r="I7" s="250">
        <f>COUNTIF('4.2'!$S$6:$S$56,1)</f>
        <v>9</v>
      </c>
      <c r="J7" s="250">
        <f>COUNTIF('4.2'!$S$6:$S$56,2)</f>
        <v>40</v>
      </c>
      <c r="K7" s="250">
        <f>I7+J7</f>
        <v>49</v>
      </c>
    </row>
    <row r="8" spans="1:11" x14ac:dyDescent="0.2">
      <c r="A8" s="255">
        <v>3</v>
      </c>
      <c r="B8" s="268" t="s">
        <v>5244</v>
      </c>
      <c r="C8" s="250">
        <f>COUNTIF('1.3'!S6:S57,1)</f>
        <v>32</v>
      </c>
      <c r="D8" s="250">
        <f>COUNTIF('1.3'!S8:S57,2)</f>
        <v>9</v>
      </c>
      <c r="E8" s="250">
        <f>C8+D8</f>
        <v>41</v>
      </c>
      <c r="G8" s="75">
        <v>3</v>
      </c>
      <c r="H8" s="252" t="s">
        <v>5557</v>
      </c>
      <c r="I8" s="250">
        <f>COUNTIF('4.3'!$S$6:$S$54,1)</f>
        <v>32</v>
      </c>
      <c r="J8" s="250">
        <f>COUNTIF('4.3'!$S$6:$S$54,2)</f>
        <v>15</v>
      </c>
      <c r="K8" s="250">
        <f>I8+J8</f>
        <v>47</v>
      </c>
    </row>
    <row r="9" spans="1:11" x14ac:dyDescent="0.2">
      <c r="A9" s="255">
        <v>4</v>
      </c>
      <c r="B9" s="268" t="s">
        <v>5244</v>
      </c>
      <c r="C9" s="250">
        <f>COUNTIF('1.4'!S6:S56,1)</f>
        <v>30</v>
      </c>
      <c r="D9" s="250">
        <f>COUNTIF('1.4'!S9:S56,2)</f>
        <v>12</v>
      </c>
      <c r="E9" s="250">
        <f>C9+D9</f>
        <v>42</v>
      </c>
      <c r="F9" s="253" t="s">
        <v>967</v>
      </c>
      <c r="G9" s="75">
        <v>4</v>
      </c>
      <c r="H9" s="252" t="s">
        <v>5558</v>
      </c>
      <c r="I9" s="250">
        <f>COUNTIF('4.4'!$S$6:$S$55,1)</f>
        <v>45</v>
      </c>
      <c r="J9" s="250">
        <f>COUNTIF('4.4'!$S$6:$S$55,2)</f>
        <v>0</v>
      </c>
      <c r="K9" s="276">
        <f>I9+J9</f>
        <v>45</v>
      </c>
    </row>
    <row r="10" spans="1:11" x14ac:dyDescent="0.2">
      <c r="A10" s="367" t="s">
        <v>359</v>
      </c>
      <c r="B10" s="368"/>
      <c r="C10" s="251">
        <f>SUM(C6:C9)</f>
        <v>119</v>
      </c>
      <c r="D10" s="251">
        <f>SUM(D6:D9)</f>
        <v>46</v>
      </c>
      <c r="E10" s="251">
        <f>SUM(E6:E9)</f>
        <v>165</v>
      </c>
      <c r="G10" s="367" t="s">
        <v>359</v>
      </c>
      <c r="H10" s="368"/>
      <c r="I10" s="251">
        <f>SUM(I6:I9)</f>
        <v>100</v>
      </c>
      <c r="J10" s="251">
        <f>SUM(J6:J9)</f>
        <v>87</v>
      </c>
      <c r="K10" s="251">
        <f>K6+K7+K8+K9</f>
        <v>187</v>
      </c>
    </row>
    <row r="11" spans="1:11" ht="6" customHeight="1" x14ac:dyDescent="0.2">
      <c r="G11" s="256"/>
      <c r="H11" s="256"/>
      <c r="I11" s="256"/>
      <c r="J11" s="256"/>
      <c r="K11" s="256"/>
    </row>
    <row r="12" spans="1:11" x14ac:dyDescent="0.2">
      <c r="A12" s="356" t="s">
        <v>347</v>
      </c>
      <c r="B12" s="357"/>
      <c r="C12" s="360" t="s">
        <v>360</v>
      </c>
      <c r="D12" s="360"/>
      <c r="E12" s="360"/>
      <c r="G12" s="361" t="s">
        <v>347</v>
      </c>
      <c r="H12" s="362"/>
      <c r="I12" s="379" t="s">
        <v>363</v>
      </c>
      <c r="J12" s="379"/>
      <c r="K12" s="379"/>
    </row>
    <row r="13" spans="1:11" x14ac:dyDescent="0.2">
      <c r="A13" s="358"/>
      <c r="B13" s="359"/>
      <c r="C13" s="250" t="s">
        <v>357</v>
      </c>
      <c r="D13" s="250" t="s">
        <v>358</v>
      </c>
      <c r="E13" s="250" t="s">
        <v>359</v>
      </c>
      <c r="G13" s="363"/>
      <c r="H13" s="364"/>
      <c r="I13" s="75" t="s">
        <v>357</v>
      </c>
      <c r="J13" s="75" t="s">
        <v>358</v>
      </c>
      <c r="K13" s="75" t="s">
        <v>359</v>
      </c>
    </row>
    <row r="14" spans="1:11" x14ac:dyDescent="0.2">
      <c r="A14" s="255">
        <v>1</v>
      </c>
      <c r="B14" s="268" t="s">
        <v>5244</v>
      </c>
      <c r="C14" s="250">
        <f>COUNTIF('2.1'!$S$6:$S$55,1)</f>
        <v>26</v>
      </c>
      <c r="D14" s="250">
        <f>COUNTIF('2.1'!$S$6:$S$55,2)</f>
        <v>15</v>
      </c>
      <c r="E14" s="250">
        <f>C14+D14</f>
        <v>41</v>
      </c>
      <c r="G14" s="75">
        <v>1</v>
      </c>
      <c r="H14" s="75" t="s">
        <v>4493</v>
      </c>
      <c r="I14" s="250">
        <f>COUNTIF('5.1'!$S$6:$S$52,1)</f>
        <v>21</v>
      </c>
      <c r="J14" s="250">
        <f>COUNTIF('5.1'!$S$6:$S$52,2)</f>
        <v>17</v>
      </c>
      <c r="K14" s="250">
        <f>I14+J14</f>
        <v>38</v>
      </c>
    </row>
    <row r="15" spans="1:11" ht="31.5" x14ac:dyDescent="0.2">
      <c r="A15" s="255">
        <v>2</v>
      </c>
      <c r="B15" s="268" t="s">
        <v>5244</v>
      </c>
      <c r="C15" s="250">
        <f>COUNTIF('2.2'!$S$6:$S$55,1)</f>
        <v>27</v>
      </c>
      <c r="D15" s="250">
        <f>COUNTIF('2.2'!$S$6:$S$55,2)</f>
        <v>14</v>
      </c>
      <c r="E15" s="250">
        <f>C15+D15</f>
        <v>41</v>
      </c>
      <c r="G15" s="75">
        <v>2</v>
      </c>
      <c r="H15" s="252" t="s">
        <v>4494</v>
      </c>
      <c r="I15" s="250">
        <f>COUNTIF('5.2'!$S$6:$S$43,1)</f>
        <v>10</v>
      </c>
      <c r="J15" s="250">
        <f>COUNTIF('5.2'!$S$6:$S$43,2)</f>
        <v>20</v>
      </c>
      <c r="K15" s="250">
        <f>I15+J15</f>
        <v>30</v>
      </c>
    </row>
    <row r="16" spans="1:11" x14ac:dyDescent="0.2">
      <c r="A16" s="255">
        <v>3</v>
      </c>
      <c r="B16" s="268" t="s">
        <v>5244</v>
      </c>
      <c r="C16" s="250">
        <f>COUNTIF('2.3'!$S$6:$S$53,1)</f>
        <v>21</v>
      </c>
      <c r="D16" s="250">
        <f>COUNTIF('2.3'!$S$6:$S$53,2)</f>
        <v>19</v>
      </c>
      <c r="E16" s="250">
        <f>C16+D16</f>
        <v>40</v>
      </c>
      <c r="G16" s="75">
        <v>3</v>
      </c>
      <c r="H16" s="75" t="s">
        <v>1762</v>
      </c>
      <c r="I16" s="250">
        <f>COUNTIF('5.3'!$S$6:$S$37,1)</f>
        <v>24</v>
      </c>
      <c r="J16" s="250">
        <f>COUNTIF('5.3'!$S$6:$S$37,2)</f>
        <v>0</v>
      </c>
      <c r="K16" s="250">
        <f>I16+J16</f>
        <v>24</v>
      </c>
    </row>
    <row r="17" spans="1:11" x14ac:dyDescent="0.2">
      <c r="A17" s="255">
        <v>4</v>
      </c>
      <c r="B17" s="268" t="s">
        <v>5244</v>
      </c>
      <c r="C17" s="250">
        <f>COUNTIF('2.4'!$S$6:$S$53,1)</f>
        <v>24</v>
      </c>
      <c r="D17" s="250">
        <f>COUNTIF('2.4'!$S$6:$S$53,2)</f>
        <v>16</v>
      </c>
      <c r="E17" s="250">
        <f>C17+D17</f>
        <v>40</v>
      </c>
      <c r="G17" s="75">
        <v>4</v>
      </c>
      <c r="H17" s="75" t="s">
        <v>1762</v>
      </c>
      <c r="I17" s="250">
        <f>COUNTIF('5.4'!$S$6:$S$42,1)</f>
        <v>29</v>
      </c>
      <c r="J17" s="250">
        <f>COUNTIF('5.4'!$S$6:$S$42,2)</f>
        <v>0</v>
      </c>
      <c r="K17" s="250">
        <f>I17+J17</f>
        <v>29</v>
      </c>
    </row>
    <row r="18" spans="1:11" x14ac:dyDescent="0.2">
      <c r="A18" s="367" t="s">
        <v>359</v>
      </c>
      <c r="B18" s="368"/>
      <c r="C18" s="251">
        <f>SUM(C14:C17)</f>
        <v>98</v>
      </c>
      <c r="D18" s="251">
        <f>SUM(D14:D17)</f>
        <v>64</v>
      </c>
      <c r="E18" s="251">
        <f>SUM(E14:E17)</f>
        <v>162</v>
      </c>
      <c r="G18" s="380" t="s">
        <v>359</v>
      </c>
      <c r="H18" s="380"/>
      <c r="I18" s="251">
        <f>SUM(I14:I17)</f>
        <v>84</v>
      </c>
      <c r="J18" s="251">
        <f>SUM(J14:J17)</f>
        <v>37</v>
      </c>
      <c r="K18" s="251">
        <f>SUM(K14:K17)</f>
        <v>121</v>
      </c>
    </row>
    <row r="19" spans="1:11" ht="7.5" customHeight="1" x14ac:dyDescent="0.2">
      <c r="G19" s="256"/>
      <c r="H19" s="256"/>
      <c r="I19" s="256"/>
      <c r="J19" s="256"/>
      <c r="K19" s="256"/>
    </row>
    <row r="20" spans="1:11" x14ac:dyDescent="0.2">
      <c r="A20" s="356" t="s">
        <v>347</v>
      </c>
      <c r="B20" s="357"/>
      <c r="C20" s="360" t="s">
        <v>361</v>
      </c>
      <c r="D20" s="360"/>
      <c r="E20" s="360"/>
      <c r="G20" s="361" t="s">
        <v>347</v>
      </c>
      <c r="H20" s="362"/>
      <c r="I20" s="379" t="s">
        <v>364</v>
      </c>
      <c r="J20" s="379"/>
      <c r="K20" s="379"/>
    </row>
    <row r="21" spans="1:11" x14ac:dyDescent="0.2">
      <c r="A21" s="358"/>
      <c r="B21" s="359"/>
      <c r="C21" s="250" t="s">
        <v>357</v>
      </c>
      <c r="D21" s="250" t="s">
        <v>358</v>
      </c>
      <c r="E21" s="250" t="s">
        <v>359</v>
      </c>
      <c r="G21" s="363"/>
      <c r="H21" s="364"/>
      <c r="I21" s="75" t="s">
        <v>357</v>
      </c>
      <c r="J21" s="75" t="s">
        <v>358</v>
      </c>
      <c r="K21" s="75" t="s">
        <v>359</v>
      </c>
    </row>
    <row r="22" spans="1:11" x14ac:dyDescent="0.2">
      <c r="A22" s="255">
        <v>1</v>
      </c>
      <c r="B22" s="255" t="s">
        <v>1766</v>
      </c>
      <c r="C22" s="250">
        <f>COUNTIF('3.1'!$S$6:$S$53,1)</f>
        <v>22</v>
      </c>
      <c r="D22" s="250">
        <f>COUNTIF('3.1'!$S$6:$S$53,2)</f>
        <v>13</v>
      </c>
      <c r="E22" s="250">
        <f>C22+D22</f>
        <v>35</v>
      </c>
      <c r="G22" s="75">
        <v>1</v>
      </c>
      <c r="H22" s="75" t="s">
        <v>1764</v>
      </c>
      <c r="I22" s="250">
        <f>COUNTIF('6.1'!$S$6:$S$54,1)</f>
        <v>14</v>
      </c>
      <c r="J22" s="250">
        <f>COUNTIF('6.1'!$S$6:$S$54,2)</f>
        <v>18</v>
      </c>
      <c r="K22" s="250">
        <f>I22+J22</f>
        <v>32</v>
      </c>
    </row>
    <row r="23" spans="1:11" x14ac:dyDescent="0.2">
      <c r="A23" s="255">
        <v>2</v>
      </c>
      <c r="B23" s="255" t="s">
        <v>1766</v>
      </c>
      <c r="C23" s="250">
        <f>COUNTIF('3.2'!$S$6:$S$54,1)</f>
        <v>26</v>
      </c>
      <c r="D23" s="250">
        <f>COUNTIF('3.2'!$S$6:$S$54,2)</f>
        <v>8</v>
      </c>
      <c r="E23" s="250">
        <f>C23+D23</f>
        <v>34</v>
      </c>
      <c r="G23" s="75">
        <v>2</v>
      </c>
      <c r="H23" s="75" t="s">
        <v>1765</v>
      </c>
      <c r="I23" s="250">
        <f>COUNTIF('6.2'!$S$6:$S$53,1)</f>
        <v>9</v>
      </c>
      <c r="J23" s="250">
        <f>COUNTIF('6.2'!$S$6:$S$53,2)</f>
        <v>18</v>
      </c>
      <c r="K23" s="250">
        <f>I23+J23</f>
        <v>27</v>
      </c>
    </row>
    <row r="24" spans="1:11" x14ac:dyDescent="0.2">
      <c r="A24" s="255">
        <v>3</v>
      </c>
      <c r="B24" s="255" t="s">
        <v>1766</v>
      </c>
      <c r="C24" s="250">
        <f>COUNTIF('3.3'!$S$6:$S$53,1)</f>
        <v>26</v>
      </c>
      <c r="D24" s="250">
        <f>COUNTIF('3.3'!$S$6:$S$53,2)</f>
        <v>8</v>
      </c>
      <c r="E24" s="250">
        <f>C24+D24</f>
        <v>34</v>
      </c>
      <c r="G24" s="75">
        <v>3</v>
      </c>
      <c r="H24" s="75" t="s">
        <v>1766</v>
      </c>
      <c r="I24" s="250">
        <f>COUNTIF('6.3'!$S$6:$S$54,1)</f>
        <v>24</v>
      </c>
      <c r="J24" s="250">
        <f>COUNTIF('6.3'!$S$6:$S$54,2)</f>
        <v>5</v>
      </c>
      <c r="K24" s="250">
        <f>I24+J24</f>
        <v>29</v>
      </c>
    </row>
    <row r="25" spans="1:11" x14ac:dyDescent="0.2">
      <c r="A25" s="255">
        <v>4</v>
      </c>
      <c r="B25" s="255" t="s">
        <v>1766</v>
      </c>
      <c r="C25" s="250">
        <f>COUNTIF('3.4'!$S$6:$S$53,1)</f>
        <v>25</v>
      </c>
      <c r="D25" s="250">
        <f>COUNTIF('3.4'!$S$6:$S$53,2)</f>
        <v>9</v>
      </c>
      <c r="E25" s="250">
        <f>C25+D25</f>
        <v>34</v>
      </c>
      <c r="G25" s="75">
        <v>4</v>
      </c>
      <c r="H25" s="75" t="s">
        <v>1766</v>
      </c>
      <c r="I25" s="250">
        <f>COUNTIF('6.4'!$S$6:$S$55,1)</f>
        <v>28</v>
      </c>
      <c r="J25" s="250">
        <f>COUNTIF('6.4'!$S$6:$S$55,2)</f>
        <v>0</v>
      </c>
      <c r="K25" s="250">
        <f>I25+J25</f>
        <v>28</v>
      </c>
    </row>
    <row r="26" spans="1:11" x14ac:dyDescent="0.2">
      <c r="A26" s="367" t="s">
        <v>359</v>
      </c>
      <c r="B26" s="368"/>
      <c r="C26" s="251">
        <f>SUM(C22:C25)</f>
        <v>99</v>
      </c>
      <c r="D26" s="251">
        <f>SUM(D22:D25)</f>
        <v>38</v>
      </c>
      <c r="E26" s="251">
        <f>SUM(E22:E25)</f>
        <v>137</v>
      </c>
      <c r="G26" s="367" t="s">
        <v>359</v>
      </c>
      <c r="H26" s="368"/>
      <c r="I26" s="251">
        <f>SUM(I22:I25)</f>
        <v>75</v>
      </c>
      <c r="J26" s="251">
        <f>SUM(J22:J25)</f>
        <v>41</v>
      </c>
      <c r="K26" s="251">
        <f>SUM(K22:K25)</f>
        <v>116</v>
      </c>
    </row>
    <row r="27" spans="1:11" x14ac:dyDescent="0.2">
      <c r="A27" s="367" t="s">
        <v>409</v>
      </c>
      <c r="B27" s="368"/>
      <c r="C27" s="251">
        <f>C10+C18+C26</f>
        <v>316</v>
      </c>
      <c r="D27" s="251">
        <f>D10+D18+D26</f>
        <v>148</v>
      </c>
      <c r="E27" s="251">
        <f>E10+E18+E26</f>
        <v>464</v>
      </c>
      <c r="G27" s="367" t="s">
        <v>410</v>
      </c>
      <c r="H27" s="368"/>
      <c r="I27" s="251">
        <f>I10+I18+I26</f>
        <v>259</v>
      </c>
      <c r="J27" s="251">
        <f>J10+J18+J26</f>
        <v>165</v>
      </c>
      <c r="K27" s="251">
        <f>I27+J27</f>
        <v>424</v>
      </c>
    </row>
    <row r="28" spans="1:11" ht="26.25" x14ac:dyDescent="0.2">
      <c r="A28" s="257"/>
      <c r="B28" s="257"/>
      <c r="G28" s="369" t="s">
        <v>368</v>
      </c>
      <c r="H28" s="370"/>
      <c r="I28" s="258">
        <f>C27+I27</f>
        <v>575</v>
      </c>
      <c r="J28" s="258">
        <f>D27+J27</f>
        <v>313</v>
      </c>
      <c r="K28" s="283">
        <f>E10+E18+E26+K10+K18+K26</f>
        <v>888</v>
      </c>
    </row>
    <row r="29" spans="1:11" x14ac:dyDescent="0.2">
      <c r="A29" s="253"/>
      <c r="B29" s="335"/>
      <c r="C29" s="336"/>
      <c r="G29" s="365" t="s">
        <v>369</v>
      </c>
      <c r="H29" s="365"/>
      <c r="I29" s="366">
        <v>44375</v>
      </c>
      <c r="J29" s="366"/>
      <c r="K29" s="366"/>
    </row>
    <row r="30" spans="1:11" ht="4.5" customHeight="1" x14ac:dyDescent="0.2">
      <c r="A30" s="253"/>
      <c r="B30" s="253"/>
    </row>
    <row r="31" spans="1:11" x14ac:dyDescent="0.2">
      <c r="I31" s="354"/>
      <c r="J31" s="355"/>
      <c r="K31" s="355"/>
    </row>
    <row r="32" spans="1:11" x14ac:dyDescent="0.2">
      <c r="F32" s="253" t="s">
        <v>967</v>
      </c>
    </row>
    <row r="33" spans="10:10" x14ac:dyDescent="0.2">
      <c r="J33" s="253" t="s">
        <v>967</v>
      </c>
    </row>
  </sheetData>
  <mergeCells count="27">
    <mergeCell ref="A1:K1"/>
    <mergeCell ref="A2:K2"/>
    <mergeCell ref="C4:E4"/>
    <mergeCell ref="I4:K4"/>
    <mergeCell ref="C20:E20"/>
    <mergeCell ref="I20:K20"/>
    <mergeCell ref="I12:K12"/>
    <mergeCell ref="A3:K3"/>
    <mergeCell ref="G10:H10"/>
    <mergeCell ref="A4:B5"/>
    <mergeCell ref="G4:H5"/>
    <mergeCell ref="G18:H18"/>
    <mergeCell ref="A18:B18"/>
    <mergeCell ref="A10:B10"/>
    <mergeCell ref="I31:K31"/>
    <mergeCell ref="A20:B21"/>
    <mergeCell ref="A12:B13"/>
    <mergeCell ref="C12:E12"/>
    <mergeCell ref="G12:H13"/>
    <mergeCell ref="G20:H21"/>
    <mergeCell ref="G29:H29"/>
    <mergeCell ref="I29:K29"/>
    <mergeCell ref="G26:H26"/>
    <mergeCell ref="G27:H27"/>
    <mergeCell ref="G28:H28"/>
    <mergeCell ref="A27:B27"/>
    <mergeCell ref="A26:B26"/>
  </mergeCells>
  <pageMargins left="0.48" right="0.17" top="0.35433070866141736" bottom="0.35433070866141736" header="0.31496062992125984" footer="0.31496062992125984"/>
  <pageSetup paperSize="9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33"/>
  <sheetViews>
    <sheetView topLeftCell="A4" zoomScaleNormal="100" workbookViewId="0">
      <selection activeCell="J28" sqref="J28"/>
    </sheetView>
  </sheetViews>
  <sheetFormatPr defaultColWidth="9" defaultRowHeight="23.25" x14ac:dyDescent="0.35"/>
  <cols>
    <col min="1" max="1" width="7.625" style="46" customWidth="1"/>
    <col min="2" max="2" width="5.375" style="46" customWidth="1"/>
    <col min="3" max="5" width="11.125" style="46" customWidth="1"/>
    <col min="6" max="6" width="2.75" style="44" customWidth="1"/>
    <col min="7" max="7" width="9" style="44"/>
    <col min="8" max="8" width="5.75" style="44" customWidth="1"/>
    <col min="9" max="11" width="9" style="44"/>
    <col min="12" max="12" width="8.75" style="44" customWidth="1"/>
    <col min="13" max="16384" width="9" style="44"/>
  </cols>
  <sheetData>
    <row r="1" spans="1:11" ht="81.75" customHeight="1" x14ac:dyDescent="0.35">
      <c r="A1" s="381"/>
      <c r="B1" s="381"/>
      <c r="C1" s="381"/>
      <c r="D1" s="381"/>
      <c r="E1" s="381"/>
      <c r="F1" s="381"/>
      <c r="G1" s="381"/>
      <c r="H1" s="381"/>
      <c r="I1" s="381"/>
      <c r="J1" s="381"/>
      <c r="K1" s="381"/>
    </row>
    <row r="2" spans="1:11" ht="27.75" customHeight="1" x14ac:dyDescent="0.35">
      <c r="A2" s="382" t="s">
        <v>365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</row>
    <row r="3" spans="1:11" ht="27.75" customHeight="1" x14ac:dyDescent="0.35">
      <c r="A3" s="382" t="s">
        <v>1760</v>
      </c>
      <c r="B3" s="382"/>
      <c r="C3" s="382"/>
      <c r="D3" s="382"/>
      <c r="E3" s="382"/>
      <c r="F3" s="382"/>
      <c r="G3" s="382"/>
      <c r="H3" s="382"/>
      <c r="I3" s="382"/>
      <c r="J3" s="382"/>
      <c r="K3" s="382"/>
    </row>
    <row r="4" spans="1:11" x14ac:dyDescent="0.35">
      <c r="A4" s="383" t="s">
        <v>347</v>
      </c>
      <c r="B4" s="384"/>
      <c r="C4" s="387" t="s">
        <v>356</v>
      </c>
      <c r="D4" s="388"/>
      <c r="E4" s="389"/>
      <c r="G4" s="383" t="s">
        <v>347</v>
      </c>
      <c r="H4" s="384"/>
      <c r="I4" s="387" t="s">
        <v>362</v>
      </c>
      <c r="J4" s="388"/>
      <c r="K4" s="389"/>
    </row>
    <row r="5" spans="1:11" x14ac:dyDescent="0.35">
      <c r="A5" s="385"/>
      <c r="B5" s="386"/>
      <c r="C5" s="45" t="s">
        <v>1761</v>
      </c>
      <c r="D5" s="45" t="s">
        <v>1762</v>
      </c>
      <c r="E5" s="45" t="s">
        <v>359</v>
      </c>
      <c r="G5" s="385"/>
      <c r="H5" s="386"/>
      <c r="I5" s="45" t="s">
        <v>357</v>
      </c>
      <c r="J5" s="45" t="s">
        <v>358</v>
      </c>
      <c r="K5" s="45" t="s">
        <v>359</v>
      </c>
    </row>
    <row r="6" spans="1:11" x14ac:dyDescent="0.35">
      <c r="A6" s="45">
        <v>1</v>
      </c>
      <c r="B6" s="45"/>
      <c r="C6" s="45"/>
      <c r="D6" s="45"/>
      <c r="E6" s="45"/>
      <c r="G6" s="45">
        <v>1</v>
      </c>
      <c r="H6" s="45"/>
      <c r="I6" s="45"/>
      <c r="J6" s="45"/>
      <c r="K6" s="45"/>
    </row>
    <row r="7" spans="1:11" x14ac:dyDescent="0.35">
      <c r="A7" s="45">
        <v>2</v>
      </c>
      <c r="B7" s="45"/>
      <c r="C7" s="45"/>
      <c r="D7" s="45"/>
      <c r="E7" s="45"/>
      <c r="G7" s="45">
        <v>2</v>
      </c>
      <c r="H7" s="45"/>
      <c r="I7" s="45"/>
      <c r="J7" s="45"/>
      <c r="K7" s="45"/>
    </row>
    <row r="8" spans="1:11" x14ac:dyDescent="0.35">
      <c r="A8" s="45">
        <v>3</v>
      </c>
      <c r="B8" s="45"/>
      <c r="C8" s="45"/>
      <c r="D8" s="45"/>
      <c r="E8" s="45"/>
      <c r="G8" s="45">
        <v>3</v>
      </c>
      <c r="H8" s="45"/>
      <c r="I8" s="45"/>
      <c r="J8" s="45"/>
      <c r="K8" s="45"/>
    </row>
    <row r="9" spans="1:11" x14ac:dyDescent="0.35">
      <c r="A9" s="45">
        <v>4</v>
      </c>
      <c r="B9" s="45"/>
      <c r="C9" s="45"/>
      <c r="D9" s="45"/>
      <c r="E9" s="45"/>
      <c r="G9" s="45">
        <v>4</v>
      </c>
      <c r="H9" s="45"/>
      <c r="I9" s="45"/>
      <c r="J9" s="45"/>
      <c r="K9" s="45"/>
    </row>
    <row r="10" spans="1:11" x14ac:dyDescent="0.35">
      <c r="A10" s="45">
        <v>5</v>
      </c>
      <c r="B10" s="45"/>
      <c r="C10" s="45"/>
      <c r="D10" s="45"/>
      <c r="E10" s="45"/>
      <c r="G10" s="45">
        <v>5</v>
      </c>
      <c r="H10" s="45"/>
      <c r="I10" s="45"/>
      <c r="J10" s="45"/>
      <c r="K10" s="45"/>
    </row>
    <row r="11" spans="1:11" x14ac:dyDescent="0.35">
      <c r="A11" s="391" t="s">
        <v>359</v>
      </c>
      <c r="B11" s="392"/>
      <c r="C11" s="45">
        <v>118</v>
      </c>
      <c r="D11" s="45">
        <v>58</v>
      </c>
      <c r="E11" s="45">
        <v>176</v>
      </c>
      <c r="G11" s="391" t="s">
        <v>359</v>
      </c>
      <c r="H11" s="392"/>
      <c r="I11" s="45">
        <v>74</v>
      </c>
      <c r="J11" s="45">
        <v>50</v>
      </c>
      <c r="K11" s="45">
        <v>124</v>
      </c>
    </row>
    <row r="12" spans="1:11" ht="6" customHeight="1" x14ac:dyDescent="0.35"/>
    <row r="13" spans="1:11" x14ac:dyDescent="0.35">
      <c r="A13" s="383" t="s">
        <v>347</v>
      </c>
      <c r="B13" s="384"/>
      <c r="C13" s="390" t="s">
        <v>360</v>
      </c>
      <c r="D13" s="390"/>
      <c r="E13" s="390"/>
      <c r="G13" s="383" t="s">
        <v>347</v>
      </c>
      <c r="H13" s="384"/>
      <c r="I13" s="390" t="s">
        <v>363</v>
      </c>
      <c r="J13" s="390"/>
      <c r="K13" s="390"/>
    </row>
    <row r="14" spans="1:11" x14ac:dyDescent="0.35">
      <c r="A14" s="385"/>
      <c r="B14" s="386"/>
      <c r="C14" s="45" t="s">
        <v>357</v>
      </c>
      <c r="D14" s="45" t="s">
        <v>358</v>
      </c>
      <c r="E14" s="45" t="s">
        <v>359</v>
      </c>
      <c r="G14" s="385"/>
      <c r="H14" s="386"/>
      <c r="I14" s="45" t="s">
        <v>357</v>
      </c>
      <c r="J14" s="45" t="s">
        <v>358</v>
      </c>
      <c r="K14" s="45" t="s">
        <v>359</v>
      </c>
    </row>
    <row r="15" spans="1:11" x14ac:dyDescent="0.35">
      <c r="A15" s="45">
        <v>1</v>
      </c>
      <c r="B15" s="45"/>
      <c r="C15" s="45" t="e">
        <f>COUNTIF(#REF!,1)</f>
        <v>#REF!</v>
      </c>
      <c r="D15" s="45" t="e">
        <f>COUNTIF(#REF!,2)</f>
        <v>#REF!</v>
      </c>
      <c r="E15" s="45" t="e">
        <f>C15+D15</f>
        <v>#REF!</v>
      </c>
      <c r="G15" s="45">
        <v>1</v>
      </c>
      <c r="H15" s="45"/>
      <c r="I15" s="45" t="e">
        <f>COUNTIF(#REF!,1)</f>
        <v>#REF!</v>
      </c>
      <c r="J15" s="45" t="e">
        <f>COUNTIF(#REF!,2)</f>
        <v>#REF!</v>
      </c>
      <c r="K15" s="45" t="e">
        <f>I15+J15</f>
        <v>#REF!</v>
      </c>
    </row>
    <row r="16" spans="1:11" x14ac:dyDescent="0.35">
      <c r="A16" s="45">
        <v>2</v>
      </c>
      <c r="B16" s="45"/>
      <c r="C16" s="45" t="e">
        <f>COUNTIF(#REF!,1)</f>
        <v>#REF!</v>
      </c>
      <c r="D16" s="45" t="e">
        <f>COUNTIF(#REF!,2)</f>
        <v>#REF!</v>
      </c>
      <c r="E16" s="45" t="e">
        <f>C16+D16</f>
        <v>#REF!</v>
      </c>
      <c r="G16" s="45">
        <v>2</v>
      </c>
      <c r="H16" s="45"/>
      <c r="I16" s="45" t="e">
        <f>COUNTIF(#REF!,1)</f>
        <v>#REF!</v>
      </c>
      <c r="J16" s="45" t="e">
        <f>COUNTIF(#REF!,2)</f>
        <v>#REF!</v>
      </c>
      <c r="K16" s="45" t="e">
        <f>I16+J16</f>
        <v>#REF!</v>
      </c>
    </row>
    <row r="17" spans="1:11" x14ac:dyDescent="0.35">
      <c r="A17" s="45">
        <v>3</v>
      </c>
      <c r="B17" s="45"/>
      <c r="C17" s="45" t="e">
        <f>COUNTIF(#REF!,1)</f>
        <v>#REF!</v>
      </c>
      <c r="D17" s="45" t="e">
        <f>COUNTIF(#REF!,2)</f>
        <v>#REF!</v>
      </c>
      <c r="E17" s="45" t="e">
        <f>C17+D17</f>
        <v>#REF!</v>
      </c>
      <c r="G17" s="45">
        <v>3</v>
      </c>
      <c r="H17" s="45"/>
      <c r="I17" s="45" t="e">
        <f>COUNTIF(#REF!,1)</f>
        <v>#REF!</v>
      </c>
      <c r="J17" s="45" t="e">
        <f>COUNTIF(#REF!,2)</f>
        <v>#REF!</v>
      </c>
      <c r="K17" s="45" t="e">
        <f>I17+J17</f>
        <v>#REF!</v>
      </c>
    </row>
    <row r="18" spans="1:11" x14ac:dyDescent="0.35">
      <c r="A18" s="45">
        <v>4</v>
      </c>
      <c r="B18" s="45"/>
      <c r="C18" s="45" t="e">
        <f>COUNTIF(#REF!,1)</f>
        <v>#REF!</v>
      </c>
      <c r="D18" s="45" t="e">
        <f>COUNTIF(#REF!,2)</f>
        <v>#REF!</v>
      </c>
      <c r="E18" s="45" t="e">
        <f>C18+D18</f>
        <v>#REF!</v>
      </c>
      <c r="G18" s="48">
        <v>4</v>
      </c>
      <c r="H18" s="48" t="s">
        <v>1763</v>
      </c>
      <c r="I18" s="48">
        <v>13</v>
      </c>
      <c r="J18" s="48" t="e">
        <f>COUNTIF(#REF!,2)</f>
        <v>#REF!</v>
      </c>
      <c r="K18" s="48" t="e">
        <f>I18+J18</f>
        <v>#REF!</v>
      </c>
    </row>
    <row r="19" spans="1:11" x14ac:dyDescent="0.35">
      <c r="A19" s="48">
        <v>5</v>
      </c>
      <c r="B19" s="48" t="s">
        <v>1763</v>
      </c>
      <c r="C19" s="48">
        <v>25</v>
      </c>
      <c r="D19" s="48" t="e">
        <f>COUNTIF(#REF!,2)</f>
        <v>#REF!</v>
      </c>
      <c r="E19" s="48" t="e">
        <f>C19+D19</f>
        <v>#REF!</v>
      </c>
      <c r="G19" s="45">
        <v>5</v>
      </c>
      <c r="H19" s="45"/>
      <c r="I19" s="45"/>
      <c r="J19" s="45"/>
      <c r="K19" s="45">
        <f>I19+J19</f>
        <v>0</v>
      </c>
    </row>
    <row r="20" spans="1:11" x14ac:dyDescent="0.35">
      <c r="A20" s="391" t="s">
        <v>359</v>
      </c>
      <c r="B20" s="392"/>
      <c r="C20" s="45" t="e">
        <f>SUM(C15:C19)</f>
        <v>#REF!</v>
      </c>
      <c r="D20" s="45" t="e">
        <f>SUM(D15:D19)</f>
        <v>#REF!</v>
      </c>
      <c r="E20" s="45" t="e">
        <f>SUM(E15:E19)</f>
        <v>#REF!</v>
      </c>
      <c r="G20" s="391" t="s">
        <v>359</v>
      </c>
      <c r="H20" s="392"/>
      <c r="I20" s="45" t="e">
        <f>SUM(I15:I18)</f>
        <v>#REF!</v>
      </c>
      <c r="J20" s="45" t="e">
        <f>SUM(J15:J18)</f>
        <v>#REF!</v>
      </c>
      <c r="K20" s="45" t="e">
        <f>SUM(K15:K18)</f>
        <v>#REF!</v>
      </c>
    </row>
    <row r="21" spans="1:11" ht="7.5" customHeight="1" x14ac:dyDescent="0.35"/>
    <row r="22" spans="1:11" x14ac:dyDescent="0.35">
      <c r="A22" s="383" t="s">
        <v>347</v>
      </c>
      <c r="B22" s="384"/>
      <c r="C22" s="390" t="s">
        <v>361</v>
      </c>
      <c r="D22" s="390"/>
      <c r="E22" s="390"/>
      <c r="G22" s="383" t="s">
        <v>347</v>
      </c>
      <c r="H22" s="384"/>
      <c r="I22" s="390" t="s">
        <v>364</v>
      </c>
      <c r="J22" s="390"/>
      <c r="K22" s="390"/>
    </row>
    <row r="23" spans="1:11" x14ac:dyDescent="0.35">
      <c r="A23" s="385"/>
      <c r="B23" s="386"/>
      <c r="C23" s="45" t="s">
        <v>357</v>
      </c>
      <c r="D23" s="45" t="s">
        <v>358</v>
      </c>
      <c r="E23" s="45" t="s">
        <v>359</v>
      </c>
      <c r="G23" s="385"/>
      <c r="H23" s="386"/>
      <c r="I23" s="45" t="s">
        <v>357</v>
      </c>
      <c r="J23" s="45" t="s">
        <v>358</v>
      </c>
      <c r="K23" s="45" t="s">
        <v>359</v>
      </c>
    </row>
    <row r="24" spans="1:11" x14ac:dyDescent="0.35">
      <c r="A24" s="45">
        <v>1</v>
      </c>
      <c r="B24" s="45"/>
      <c r="C24" s="45" t="e">
        <f>COUNTIF(#REF!,1)</f>
        <v>#REF!</v>
      </c>
      <c r="D24" s="45" t="e">
        <f>COUNTIF(#REF!,2)</f>
        <v>#REF!</v>
      </c>
      <c r="E24" s="45" t="e">
        <f>C24+D24</f>
        <v>#REF!</v>
      </c>
      <c r="G24" s="45">
        <v>1</v>
      </c>
      <c r="H24" s="45"/>
      <c r="I24" s="45" t="e">
        <f>COUNTIF(#REF!,1)</f>
        <v>#REF!</v>
      </c>
      <c r="J24" s="45" t="e">
        <f>COUNTIF(#REF!,2)</f>
        <v>#REF!</v>
      </c>
      <c r="K24" s="45" t="e">
        <f>I24+J24</f>
        <v>#REF!</v>
      </c>
    </row>
    <row r="25" spans="1:11" x14ac:dyDescent="0.35">
      <c r="A25" s="45">
        <v>2</v>
      </c>
      <c r="B25" s="45"/>
      <c r="C25" s="45" t="e">
        <f>COUNTIF(#REF!,1)</f>
        <v>#REF!</v>
      </c>
      <c r="D25" s="45" t="e">
        <f>COUNTIF(#REF!,2)</f>
        <v>#REF!</v>
      </c>
      <c r="E25" s="45" t="e">
        <f>C25+D25</f>
        <v>#REF!</v>
      </c>
      <c r="G25" s="45">
        <v>2</v>
      </c>
      <c r="H25" s="45"/>
      <c r="I25" s="45" t="e">
        <f>COUNTIF(#REF!,1)</f>
        <v>#REF!</v>
      </c>
      <c r="J25" s="45" t="e">
        <f>COUNTIF(#REF!,2)</f>
        <v>#REF!</v>
      </c>
      <c r="K25" s="45" t="e">
        <f>I25+J25</f>
        <v>#REF!</v>
      </c>
    </row>
    <row r="26" spans="1:11" x14ac:dyDescent="0.35">
      <c r="A26" s="45">
        <v>3</v>
      </c>
      <c r="B26" s="45"/>
      <c r="C26" s="45" t="e">
        <f>COUNTIF(#REF!,1)</f>
        <v>#REF!</v>
      </c>
      <c r="D26" s="45" t="e">
        <f>COUNTIF(#REF!,2)</f>
        <v>#REF!</v>
      </c>
      <c r="E26" s="45" t="e">
        <f>C26+D26</f>
        <v>#REF!</v>
      </c>
      <c r="G26" s="45">
        <v>3</v>
      </c>
      <c r="H26" s="45"/>
      <c r="I26" s="45" t="e">
        <f>COUNTIF(#REF!,1)</f>
        <v>#REF!</v>
      </c>
      <c r="J26" s="45" t="e">
        <f>COUNTIF(#REF!,2)</f>
        <v>#REF!</v>
      </c>
      <c r="K26" s="45" t="e">
        <f>I26+J26</f>
        <v>#REF!</v>
      </c>
    </row>
    <row r="27" spans="1:11" x14ac:dyDescent="0.35">
      <c r="A27" s="45">
        <v>4</v>
      </c>
      <c r="B27" s="45"/>
      <c r="C27" s="45" t="e">
        <f>COUNTIF(#REF!,1)</f>
        <v>#REF!</v>
      </c>
      <c r="D27" s="45" t="e">
        <f>COUNTIF(#REF!,2)</f>
        <v>#REF!</v>
      </c>
      <c r="E27" s="45" t="e">
        <f>C27+D27</f>
        <v>#REF!</v>
      </c>
      <c r="G27" s="45">
        <v>4</v>
      </c>
      <c r="H27" s="45"/>
      <c r="I27" s="45" t="e">
        <f>COUNTIF(#REF!,1)</f>
        <v>#REF!</v>
      </c>
      <c r="J27" s="45" t="e">
        <f>COUNTIF(#REF!,2)</f>
        <v>#REF!</v>
      </c>
      <c r="K27" s="45" t="e">
        <f>I27+J27</f>
        <v>#REF!</v>
      </c>
    </row>
    <row r="28" spans="1:11" x14ac:dyDescent="0.35">
      <c r="A28" s="48">
        <v>5</v>
      </c>
      <c r="B28" s="48" t="s">
        <v>1763</v>
      </c>
      <c r="C28" s="48">
        <v>22</v>
      </c>
      <c r="D28" s="48">
        <v>0</v>
      </c>
      <c r="E28" s="48">
        <f>C28+D28</f>
        <v>22</v>
      </c>
      <c r="G28" s="45">
        <v>5</v>
      </c>
      <c r="H28" s="45" t="s">
        <v>1763</v>
      </c>
      <c r="I28" s="45">
        <v>5</v>
      </c>
      <c r="J28" s="45"/>
      <c r="K28" s="45">
        <f>I28+J28</f>
        <v>5</v>
      </c>
    </row>
    <row r="29" spans="1:11" x14ac:dyDescent="0.35">
      <c r="A29" s="391" t="s">
        <v>359</v>
      </c>
      <c r="B29" s="392"/>
      <c r="C29" s="45" t="e">
        <f>SUM(C24:C28)</f>
        <v>#REF!</v>
      </c>
      <c r="D29" s="45" t="e">
        <f>SUM(D24:D28)</f>
        <v>#REF!</v>
      </c>
      <c r="E29" s="45" t="e">
        <f>SUM(E24:E28)</f>
        <v>#REF!</v>
      </c>
      <c r="G29" s="391" t="s">
        <v>359</v>
      </c>
      <c r="H29" s="392"/>
      <c r="I29" s="45" t="e">
        <f>SUM(I24:I28)</f>
        <v>#REF!</v>
      </c>
      <c r="J29" s="45" t="e">
        <f>SUM(J24:J28)</f>
        <v>#REF!</v>
      </c>
      <c r="K29" s="45" t="e">
        <f>SUM(K24:K28)</f>
        <v>#REF!</v>
      </c>
    </row>
    <row r="30" spans="1:11" x14ac:dyDescent="0.35">
      <c r="A30" s="391" t="s">
        <v>409</v>
      </c>
      <c r="B30" s="392"/>
      <c r="C30" s="45" t="e">
        <f>C11+C20+C29</f>
        <v>#REF!</v>
      </c>
      <c r="D30" s="45" t="e">
        <f>D11+D20+D29</f>
        <v>#REF!</v>
      </c>
      <c r="E30" s="45" t="e">
        <f>E11+E20+E29</f>
        <v>#REF!</v>
      </c>
      <c r="G30" s="391" t="s">
        <v>410</v>
      </c>
      <c r="H30" s="392"/>
      <c r="I30" s="45" t="e">
        <f>I11+I20+I29</f>
        <v>#REF!</v>
      </c>
      <c r="J30" s="45" t="e">
        <f>J11+J20+J29</f>
        <v>#REF!</v>
      </c>
      <c r="K30" s="45" t="e">
        <f>K11+K20+K29</f>
        <v>#REF!</v>
      </c>
    </row>
    <row r="31" spans="1:11" x14ac:dyDescent="0.35">
      <c r="A31" s="47"/>
      <c r="B31" s="47"/>
      <c r="G31" s="391" t="s">
        <v>368</v>
      </c>
      <c r="H31" s="392"/>
      <c r="I31" s="45" t="e">
        <f>C30+I30</f>
        <v>#REF!</v>
      </c>
      <c r="J31" s="45" t="e">
        <f>D30+J30</f>
        <v>#REF!</v>
      </c>
      <c r="K31" s="45" t="e">
        <f>I31+J31</f>
        <v>#REF!</v>
      </c>
    </row>
    <row r="32" spans="1:11" x14ac:dyDescent="0.35">
      <c r="A32" s="44"/>
      <c r="B32" s="44"/>
      <c r="G32" s="394"/>
      <c r="H32" s="394"/>
      <c r="I32" s="394"/>
      <c r="J32" s="393"/>
      <c r="K32" s="393"/>
    </row>
    <row r="33" spans="1:2" x14ac:dyDescent="0.35">
      <c r="A33" s="44"/>
      <c r="B33" s="44"/>
    </row>
  </sheetData>
  <mergeCells count="26">
    <mergeCell ref="J32:K32"/>
    <mergeCell ref="A29:B29"/>
    <mergeCell ref="G29:H29"/>
    <mergeCell ref="A30:B30"/>
    <mergeCell ref="G30:H30"/>
    <mergeCell ref="G31:H31"/>
    <mergeCell ref="G32:I32"/>
    <mergeCell ref="I22:K22"/>
    <mergeCell ref="A11:B11"/>
    <mergeCell ref="G11:H11"/>
    <mergeCell ref="A13:B14"/>
    <mergeCell ref="C13:E13"/>
    <mergeCell ref="G13:H14"/>
    <mergeCell ref="I13:K13"/>
    <mergeCell ref="A20:B20"/>
    <mergeCell ref="G20:H20"/>
    <mergeCell ref="A22:B23"/>
    <mergeCell ref="C22:E22"/>
    <mergeCell ref="G22:H23"/>
    <mergeCell ref="A1:K1"/>
    <mergeCell ref="A2:K2"/>
    <mergeCell ref="A3:K3"/>
    <mergeCell ref="A4:B5"/>
    <mergeCell ref="C4:E4"/>
    <mergeCell ref="G4:H5"/>
    <mergeCell ref="I4:K4"/>
  </mergeCells>
  <pageMargins left="0.31496062992125984" right="0.31496062992125984" top="0.35433070866141736" bottom="0.35433070866141736" header="0.31496062992125984" footer="0.31496062992125984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J613"/>
  <sheetViews>
    <sheetView topLeftCell="A553" workbookViewId="0">
      <selection activeCell="K581" sqref="K581"/>
    </sheetView>
  </sheetViews>
  <sheetFormatPr defaultColWidth="9" defaultRowHeight="15.75" x14ac:dyDescent="0.25"/>
  <cols>
    <col min="1" max="1" width="4" style="30" bestFit="1" customWidth="1"/>
    <col min="2" max="2" width="5.25" style="30" bestFit="1" customWidth="1"/>
    <col min="3" max="3" width="7.375" style="30" bestFit="1" customWidth="1"/>
    <col min="4" max="4" width="8.125" style="30" bestFit="1" customWidth="1"/>
    <col min="5" max="5" width="5.375" style="30" bestFit="1" customWidth="1"/>
    <col min="6" max="6" width="19.75" style="30" bestFit="1" customWidth="1"/>
    <col min="7" max="7" width="5.125" style="30" bestFit="1" customWidth="1"/>
    <col min="8" max="8" width="2.75" style="30" bestFit="1" customWidth="1"/>
    <col min="9" max="10" width="2.375" style="30" bestFit="1" customWidth="1"/>
    <col min="11" max="16384" width="9" style="30"/>
  </cols>
  <sheetData>
    <row r="1" spans="1:10" x14ac:dyDescent="0.25">
      <c r="A1" s="30" t="s">
        <v>435</v>
      </c>
      <c r="B1" s="30" t="s">
        <v>584</v>
      </c>
      <c r="C1" s="30" t="s">
        <v>28</v>
      </c>
      <c r="D1" s="30" t="s">
        <v>355</v>
      </c>
      <c r="E1" s="30" t="s">
        <v>517</v>
      </c>
      <c r="F1" s="30" t="s">
        <v>518</v>
      </c>
      <c r="G1" s="30" t="s">
        <v>1622</v>
      </c>
      <c r="H1" s="30" t="s">
        <v>485</v>
      </c>
      <c r="J1" s="30" t="s">
        <v>1616</v>
      </c>
    </row>
    <row r="2" spans="1:10" x14ac:dyDescent="0.25">
      <c r="A2" s="30" t="s">
        <v>435</v>
      </c>
      <c r="B2" s="30" t="s">
        <v>584</v>
      </c>
      <c r="C2" s="30" t="s">
        <v>28</v>
      </c>
      <c r="D2" s="30" t="s">
        <v>355</v>
      </c>
      <c r="E2" s="30" t="s">
        <v>596</v>
      </c>
      <c r="F2" s="30" t="s">
        <v>597</v>
      </c>
      <c r="G2" s="30" t="s">
        <v>1622</v>
      </c>
      <c r="H2" s="30" t="s">
        <v>485</v>
      </c>
      <c r="J2" s="30" t="s">
        <v>1617</v>
      </c>
    </row>
    <row r="3" spans="1:10" x14ac:dyDescent="0.25">
      <c r="A3" s="30" t="s">
        <v>1686</v>
      </c>
      <c r="B3" s="30" t="s">
        <v>446</v>
      </c>
      <c r="C3" s="30" t="s">
        <v>582</v>
      </c>
      <c r="D3" s="30" t="s">
        <v>583</v>
      </c>
      <c r="E3" s="30" t="s">
        <v>481</v>
      </c>
      <c r="F3" s="30" t="s">
        <v>482</v>
      </c>
      <c r="G3" s="30" t="s">
        <v>1621</v>
      </c>
      <c r="H3" s="30" t="s">
        <v>439</v>
      </c>
      <c r="J3" s="30" t="s">
        <v>1620</v>
      </c>
    </row>
    <row r="4" spans="1:10" x14ac:dyDescent="0.25">
      <c r="A4" s="30" t="s">
        <v>1686</v>
      </c>
      <c r="B4" s="30" t="s">
        <v>446</v>
      </c>
      <c r="C4" s="30" t="s">
        <v>582</v>
      </c>
      <c r="D4" s="30" t="s">
        <v>583</v>
      </c>
      <c r="E4" s="30" t="s">
        <v>486</v>
      </c>
      <c r="F4" s="30" t="s">
        <v>487</v>
      </c>
      <c r="G4" s="30" t="s">
        <v>1638</v>
      </c>
      <c r="H4" s="30" t="s">
        <v>485</v>
      </c>
      <c r="J4" s="30" t="s">
        <v>1620</v>
      </c>
    </row>
    <row r="5" spans="1:10" x14ac:dyDescent="0.25">
      <c r="A5" s="30" t="s">
        <v>1686</v>
      </c>
      <c r="B5" s="30" t="s">
        <v>446</v>
      </c>
      <c r="C5" s="30" t="s">
        <v>582</v>
      </c>
      <c r="D5" s="30" t="s">
        <v>583</v>
      </c>
      <c r="E5" s="30" t="s">
        <v>488</v>
      </c>
      <c r="F5" s="30" t="s">
        <v>489</v>
      </c>
      <c r="G5" s="30" t="s">
        <v>1638</v>
      </c>
      <c r="H5" s="30" t="s">
        <v>485</v>
      </c>
      <c r="J5" s="30" t="s">
        <v>1620</v>
      </c>
    </row>
    <row r="6" spans="1:10" x14ac:dyDescent="0.25">
      <c r="A6" s="30" t="s">
        <v>1686</v>
      </c>
      <c r="B6" s="30" t="s">
        <v>446</v>
      </c>
      <c r="C6" s="30" t="s">
        <v>582</v>
      </c>
      <c r="D6" s="30" t="s">
        <v>583</v>
      </c>
      <c r="E6" s="30" t="s">
        <v>483</v>
      </c>
      <c r="F6" s="30" t="s">
        <v>484</v>
      </c>
      <c r="G6" s="30" t="s">
        <v>1638</v>
      </c>
      <c r="H6" s="30" t="s">
        <v>485</v>
      </c>
      <c r="I6" s="30" t="s">
        <v>1620</v>
      </c>
      <c r="J6" s="30" t="s">
        <v>1620</v>
      </c>
    </row>
    <row r="7" spans="1:10" x14ac:dyDescent="0.25">
      <c r="A7" s="30" t="s">
        <v>1686</v>
      </c>
      <c r="B7" s="30" t="s">
        <v>446</v>
      </c>
      <c r="C7" s="30" t="s">
        <v>582</v>
      </c>
      <c r="D7" s="30" t="s">
        <v>583</v>
      </c>
      <c r="E7" s="30" t="s">
        <v>490</v>
      </c>
      <c r="F7" s="30" t="s">
        <v>491</v>
      </c>
      <c r="G7" s="30" t="s">
        <v>1638</v>
      </c>
      <c r="H7" s="30" t="s">
        <v>485</v>
      </c>
      <c r="I7" s="30" t="s">
        <v>1620</v>
      </c>
      <c r="J7" s="30" t="s">
        <v>1620</v>
      </c>
    </row>
    <row r="8" spans="1:10" x14ac:dyDescent="0.25">
      <c r="A8" s="30" t="s">
        <v>1686</v>
      </c>
      <c r="B8" s="30" t="s">
        <v>446</v>
      </c>
      <c r="C8" s="30" t="s">
        <v>582</v>
      </c>
      <c r="D8" s="30" t="s">
        <v>583</v>
      </c>
      <c r="E8" s="30" t="s">
        <v>492</v>
      </c>
      <c r="F8" s="30" t="s">
        <v>493</v>
      </c>
      <c r="G8" s="30" t="s">
        <v>1638</v>
      </c>
      <c r="H8" s="30" t="s">
        <v>485</v>
      </c>
      <c r="J8" s="30" t="s">
        <v>1620</v>
      </c>
    </row>
    <row r="9" spans="1:10" x14ac:dyDescent="0.25">
      <c r="A9" s="30" t="s">
        <v>1686</v>
      </c>
      <c r="B9" s="30" t="s">
        <v>446</v>
      </c>
      <c r="C9" s="30" t="s">
        <v>582</v>
      </c>
      <c r="D9" s="30" t="s">
        <v>583</v>
      </c>
      <c r="E9" s="30" t="s">
        <v>494</v>
      </c>
      <c r="F9" s="30" t="s">
        <v>495</v>
      </c>
      <c r="G9" s="30" t="s">
        <v>1638</v>
      </c>
      <c r="H9" s="30" t="s">
        <v>485</v>
      </c>
      <c r="J9" s="30" t="s">
        <v>1620</v>
      </c>
    </row>
    <row r="10" spans="1:10" x14ac:dyDescent="0.25">
      <c r="A10" s="30" t="s">
        <v>1686</v>
      </c>
      <c r="B10" s="30" t="s">
        <v>446</v>
      </c>
      <c r="C10" s="30" t="s">
        <v>582</v>
      </c>
      <c r="D10" s="30" t="s">
        <v>583</v>
      </c>
      <c r="E10" s="30" t="s">
        <v>496</v>
      </c>
      <c r="F10" s="30" t="s">
        <v>497</v>
      </c>
      <c r="G10" s="30" t="s">
        <v>1638</v>
      </c>
      <c r="H10" s="30" t="s">
        <v>485</v>
      </c>
      <c r="J10" s="30" t="s">
        <v>1620</v>
      </c>
    </row>
    <row r="11" spans="1:10" x14ac:dyDescent="0.25">
      <c r="A11" s="30" t="s">
        <v>1686</v>
      </c>
      <c r="B11" s="30" t="s">
        <v>446</v>
      </c>
      <c r="C11" s="30" t="s">
        <v>582</v>
      </c>
      <c r="D11" s="30" t="s">
        <v>583</v>
      </c>
      <c r="E11" s="30" t="s">
        <v>498</v>
      </c>
      <c r="F11" s="30" t="s">
        <v>499</v>
      </c>
      <c r="G11" s="30" t="s">
        <v>1638</v>
      </c>
      <c r="H11" s="30" t="s">
        <v>485</v>
      </c>
      <c r="J11" s="30" t="s">
        <v>1620</v>
      </c>
    </row>
    <row r="12" spans="1:10" x14ac:dyDescent="0.25">
      <c r="A12" s="30" t="s">
        <v>1686</v>
      </c>
      <c r="B12" s="30" t="s">
        <v>446</v>
      </c>
      <c r="C12" s="30" t="s">
        <v>582</v>
      </c>
      <c r="D12" s="30" t="s">
        <v>583</v>
      </c>
      <c r="E12" s="30" t="s">
        <v>502</v>
      </c>
      <c r="F12" s="30" t="s">
        <v>503</v>
      </c>
      <c r="G12" s="30" t="s">
        <v>1638</v>
      </c>
      <c r="H12" s="30" t="s">
        <v>485</v>
      </c>
      <c r="J12" s="30" t="s">
        <v>1620</v>
      </c>
    </row>
    <row r="13" spans="1:10" x14ac:dyDescent="0.25">
      <c r="A13" s="30" t="s">
        <v>1686</v>
      </c>
      <c r="B13" s="30" t="s">
        <v>446</v>
      </c>
      <c r="C13" s="30" t="s">
        <v>582</v>
      </c>
      <c r="D13" s="30" t="s">
        <v>583</v>
      </c>
      <c r="E13" s="30" t="s">
        <v>504</v>
      </c>
      <c r="F13" s="30" t="s">
        <v>505</v>
      </c>
      <c r="G13" s="30" t="s">
        <v>1638</v>
      </c>
      <c r="H13" s="30" t="s">
        <v>485</v>
      </c>
      <c r="I13" s="30" t="s">
        <v>1652</v>
      </c>
      <c r="J13" s="30" t="s">
        <v>1620</v>
      </c>
    </row>
    <row r="14" spans="1:10" x14ac:dyDescent="0.25">
      <c r="A14" s="30" t="s">
        <v>1686</v>
      </c>
      <c r="B14" s="30" t="s">
        <v>446</v>
      </c>
      <c r="C14" s="30" t="s">
        <v>582</v>
      </c>
      <c r="D14" s="30" t="s">
        <v>583</v>
      </c>
      <c r="E14" s="30" t="s">
        <v>506</v>
      </c>
      <c r="F14" s="30" t="s">
        <v>507</v>
      </c>
      <c r="G14" s="30" t="s">
        <v>1638</v>
      </c>
      <c r="H14" s="30" t="s">
        <v>485</v>
      </c>
      <c r="J14" s="30" t="s">
        <v>1620</v>
      </c>
    </row>
    <row r="15" spans="1:10" x14ac:dyDescent="0.25">
      <c r="A15" s="30" t="s">
        <v>1686</v>
      </c>
      <c r="B15" s="30" t="s">
        <v>446</v>
      </c>
      <c r="C15" s="30" t="s">
        <v>582</v>
      </c>
      <c r="D15" s="30" t="s">
        <v>583</v>
      </c>
      <c r="E15" s="30" t="s">
        <v>508</v>
      </c>
      <c r="F15" s="30" t="s">
        <v>471</v>
      </c>
      <c r="G15" s="30" t="s">
        <v>1638</v>
      </c>
      <c r="H15" s="30" t="s">
        <v>485</v>
      </c>
      <c r="I15" s="30" t="s">
        <v>1629</v>
      </c>
      <c r="J15" s="30" t="s">
        <v>1620</v>
      </c>
    </row>
    <row r="16" spans="1:10" x14ac:dyDescent="0.25">
      <c r="A16" s="30" t="s">
        <v>1686</v>
      </c>
      <c r="B16" s="30" t="s">
        <v>446</v>
      </c>
      <c r="C16" s="30" t="s">
        <v>582</v>
      </c>
      <c r="D16" s="30" t="s">
        <v>583</v>
      </c>
      <c r="E16" s="30" t="s">
        <v>509</v>
      </c>
      <c r="F16" s="30" t="s">
        <v>510</v>
      </c>
      <c r="G16" s="30" t="s">
        <v>1638</v>
      </c>
      <c r="H16" s="30" t="s">
        <v>485</v>
      </c>
      <c r="J16" s="30" t="s">
        <v>1620</v>
      </c>
    </row>
    <row r="17" spans="1:10" x14ac:dyDescent="0.25">
      <c r="A17" s="30" t="s">
        <v>449</v>
      </c>
      <c r="B17" s="30" t="s">
        <v>446</v>
      </c>
      <c r="C17" s="30" t="s">
        <v>251</v>
      </c>
      <c r="D17" s="30" t="s">
        <v>250</v>
      </c>
      <c r="E17" s="30" t="s">
        <v>450</v>
      </c>
      <c r="F17" s="30" t="s">
        <v>451</v>
      </c>
      <c r="G17" s="30" t="s">
        <v>1618</v>
      </c>
      <c r="H17" s="30" t="s">
        <v>439</v>
      </c>
      <c r="I17" s="30" t="s">
        <v>1617</v>
      </c>
      <c r="J17" s="30" t="s">
        <v>1620</v>
      </c>
    </row>
    <row r="18" spans="1:10" x14ac:dyDescent="0.25">
      <c r="A18" s="30" t="s">
        <v>449</v>
      </c>
      <c r="B18" s="30" t="s">
        <v>446</v>
      </c>
      <c r="C18" s="30" t="s">
        <v>251</v>
      </c>
      <c r="D18" s="30" t="s">
        <v>250</v>
      </c>
      <c r="E18" s="30" t="s">
        <v>486</v>
      </c>
      <c r="F18" s="30" t="s">
        <v>487</v>
      </c>
      <c r="G18" s="30" t="s">
        <v>1638</v>
      </c>
      <c r="H18" s="30" t="s">
        <v>485</v>
      </c>
      <c r="I18" s="30" t="s">
        <v>1657</v>
      </c>
      <c r="J18" s="30" t="s">
        <v>1620</v>
      </c>
    </row>
    <row r="19" spans="1:10" x14ac:dyDescent="0.25">
      <c r="A19" s="30" t="s">
        <v>449</v>
      </c>
      <c r="B19" s="30" t="s">
        <v>446</v>
      </c>
      <c r="C19" s="30" t="s">
        <v>251</v>
      </c>
      <c r="D19" s="30" t="s">
        <v>250</v>
      </c>
      <c r="E19" s="30" t="s">
        <v>494</v>
      </c>
      <c r="F19" s="30" t="s">
        <v>495</v>
      </c>
      <c r="G19" s="30" t="s">
        <v>1638</v>
      </c>
      <c r="H19" s="30" t="s">
        <v>485</v>
      </c>
      <c r="I19" s="30" t="s">
        <v>1639</v>
      </c>
      <c r="J19" s="30" t="s">
        <v>1620</v>
      </c>
    </row>
    <row r="20" spans="1:10" x14ac:dyDescent="0.25">
      <c r="A20" s="30" t="s">
        <v>449</v>
      </c>
      <c r="B20" s="30" t="s">
        <v>446</v>
      </c>
      <c r="C20" s="30" t="s">
        <v>251</v>
      </c>
      <c r="D20" s="30" t="s">
        <v>250</v>
      </c>
      <c r="E20" s="30" t="s">
        <v>509</v>
      </c>
      <c r="F20" s="30" t="s">
        <v>510</v>
      </c>
      <c r="G20" s="30" t="s">
        <v>1638</v>
      </c>
      <c r="H20" s="30" t="s">
        <v>485</v>
      </c>
      <c r="I20" s="30" t="s">
        <v>1632</v>
      </c>
      <c r="J20" s="30" t="s">
        <v>1620</v>
      </c>
    </row>
    <row r="21" spans="1:10" x14ac:dyDescent="0.25">
      <c r="A21" s="30" t="s">
        <v>449</v>
      </c>
      <c r="B21" s="30" t="s">
        <v>446</v>
      </c>
      <c r="C21" s="30" t="s">
        <v>251</v>
      </c>
      <c r="D21" s="30" t="s">
        <v>250</v>
      </c>
      <c r="E21" s="30" t="s">
        <v>515</v>
      </c>
      <c r="F21" s="30" t="s">
        <v>516</v>
      </c>
      <c r="G21" s="30" t="s">
        <v>1622</v>
      </c>
      <c r="H21" s="30" t="s">
        <v>485</v>
      </c>
      <c r="I21" s="30" t="s">
        <v>1649</v>
      </c>
      <c r="J21" s="30" t="s">
        <v>1620</v>
      </c>
    </row>
    <row r="22" spans="1:10" x14ac:dyDescent="0.25">
      <c r="A22" s="30" t="s">
        <v>449</v>
      </c>
      <c r="B22" s="30" t="s">
        <v>446</v>
      </c>
      <c r="C22" s="30" t="s">
        <v>251</v>
      </c>
      <c r="D22" s="30" t="s">
        <v>250</v>
      </c>
      <c r="E22" s="30" t="s">
        <v>523</v>
      </c>
      <c r="F22" s="30" t="s">
        <v>524</v>
      </c>
      <c r="G22" s="30" t="s">
        <v>1622</v>
      </c>
      <c r="H22" s="30" t="s">
        <v>485</v>
      </c>
      <c r="I22" s="30" t="s">
        <v>1662</v>
      </c>
      <c r="J22" s="30" t="s">
        <v>1620</v>
      </c>
    </row>
    <row r="23" spans="1:10" x14ac:dyDescent="0.25">
      <c r="A23" s="30" t="s">
        <v>449</v>
      </c>
      <c r="B23" s="30" t="s">
        <v>584</v>
      </c>
      <c r="C23" s="30" t="s">
        <v>210</v>
      </c>
      <c r="D23" s="30" t="s">
        <v>209</v>
      </c>
      <c r="E23" s="30" t="s">
        <v>486</v>
      </c>
      <c r="F23" s="30" t="s">
        <v>487</v>
      </c>
      <c r="G23" s="30" t="s">
        <v>1638</v>
      </c>
      <c r="H23" s="30" t="s">
        <v>485</v>
      </c>
      <c r="J23" s="30" t="s">
        <v>1620</v>
      </c>
    </row>
    <row r="24" spans="1:10" x14ac:dyDescent="0.25">
      <c r="A24" s="30" t="s">
        <v>449</v>
      </c>
      <c r="B24" s="30" t="s">
        <v>584</v>
      </c>
      <c r="C24" s="30" t="s">
        <v>210</v>
      </c>
      <c r="D24" s="30" t="s">
        <v>209</v>
      </c>
      <c r="E24" s="30" t="s">
        <v>509</v>
      </c>
      <c r="F24" s="30" t="s">
        <v>510</v>
      </c>
      <c r="G24" s="30" t="s">
        <v>1638</v>
      </c>
      <c r="H24" s="30" t="s">
        <v>485</v>
      </c>
      <c r="I24" s="30" t="s">
        <v>1663</v>
      </c>
      <c r="J24" s="30" t="s">
        <v>1620</v>
      </c>
    </row>
    <row r="25" spans="1:10" x14ac:dyDescent="0.25">
      <c r="A25" s="30" t="s">
        <v>449</v>
      </c>
      <c r="B25" s="30" t="s">
        <v>446</v>
      </c>
      <c r="C25" s="30" t="s">
        <v>216</v>
      </c>
      <c r="D25" s="30" t="s">
        <v>215</v>
      </c>
      <c r="E25" s="30" t="s">
        <v>447</v>
      </c>
      <c r="F25" s="30" t="s">
        <v>448</v>
      </c>
      <c r="G25" s="30" t="s">
        <v>1618</v>
      </c>
      <c r="H25" s="30" t="s">
        <v>439</v>
      </c>
      <c r="I25" s="30" t="s">
        <v>1617</v>
      </c>
      <c r="J25" s="30" t="s">
        <v>1620</v>
      </c>
    </row>
    <row r="26" spans="1:10" x14ac:dyDescent="0.25">
      <c r="A26" s="30" t="s">
        <v>449</v>
      </c>
      <c r="B26" s="30" t="s">
        <v>446</v>
      </c>
      <c r="C26" s="30" t="s">
        <v>216</v>
      </c>
      <c r="D26" s="30" t="s">
        <v>215</v>
      </c>
      <c r="E26" s="30" t="s">
        <v>592</v>
      </c>
      <c r="F26" s="30" t="s">
        <v>593</v>
      </c>
      <c r="G26" s="30" t="s">
        <v>1622</v>
      </c>
      <c r="H26" s="30" t="s">
        <v>485</v>
      </c>
      <c r="I26" s="30" t="s">
        <v>1619</v>
      </c>
      <c r="J26" s="30" t="s">
        <v>1620</v>
      </c>
    </row>
    <row r="27" spans="1:10" x14ac:dyDescent="0.25">
      <c r="A27" s="30" t="s">
        <v>435</v>
      </c>
      <c r="B27" s="30" t="s">
        <v>676</v>
      </c>
      <c r="C27" s="30" t="s">
        <v>253</v>
      </c>
      <c r="D27" s="30" t="s">
        <v>252</v>
      </c>
      <c r="E27" s="30" t="s">
        <v>496</v>
      </c>
      <c r="F27" s="30" t="s">
        <v>497</v>
      </c>
      <c r="G27" s="30" t="s">
        <v>1638</v>
      </c>
      <c r="H27" s="30" t="s">
        <v>485</v>
      </c>
      <c r="J27" s="30" t="s">
        <v>1620</v>
      </c>
    </row>
    <row r="28" spans="1:10" x14ac:dyDescent="0.25">
      <c r="A28" s="30" t="s">
        <v>435</v>
      </c>
      <c r="B28" s="30" t="s">
        <v>446</v>
      </c>
      <c r="C28" s="30" t="s">
        <v>286</v>
      </c>
      <c r="D28" s="30" t="s">
        <v>285</v>
      </c>
      <c r="E28" s="30" t="s">
        <v>488</v>
      </c>
      <c r="F28" s="30" t="s">
        <v>489</v>
      </c>
      <c r="G28" s="30" t="s">
        <v>1638</v>
      </c>
      <c r="H28" s="30" t="s">
        <v>485</v>
      </c>
      <c r="I28" s="30" t="s">
        <v>1664</v>
      </c>
      <c r="J28" s="30" t="s">
        <v>1620</v>
      </c>
    </row>
    <row r="29" spans="1:10" x14ac:dyDescent="0.25">
      <c r="A29" s="30" t="s">
        <v>435</v>
      </c>
      <c r="B29" s="30" t="s">
        <v>446</v>
      </c>
      <c r="C29" s="30" t="s">
        <v>286</v>
      </c>
      <c r="D29" s="30" t="s">
        <v>285</v>
      </c>
      <c r="E29" s="30" t="s">
        <v>509</v>
      </c>
      <c r="F29" s="30" t="s">
        <v>510</v>
      </c>
      <c r="G29" s="30" t="s">
        <v>1638</v>
      </c>
      <c r="H29" s="30" t="s">
        <v>485</v>
      </c>
      <c r="I29" s="30" t="s">
        <v>1662</v>
      </c>
      <c r="J29" s="30" t="s">
        <v>1620</v>
      </c>
    </row>
    <row r="30" spans="1:10" x14ac:dyDescent="0.25">
      <c r="A30" s="30" t="s">
        <v>435</v>
      </c>
      <c r="B30" s="30" t="s">
        <v>446</v>
      </c>
      <c r="C30" s="30" t="s">
        <v>286</v>
      </c>
      <c r="D30" s="30" t="s">
        <v>285</v>
      </c>
      <c r="E30" s="30" t="s">
        <v>517</v>
      </c>
      <c r="F30" s="30" t="s">
        <v>518</v>
      </c>
      <c r="G30" s="30" t="s">
        <v>1622</v>
      </c>
      <c r="H30" s="30" t="s">
        <v>485</v>
      </c>
      <c r="I30" s="30" t="s">
        <v>1666</v>
      </c>
      <c r="J30" s="30" t="s">
        <v>1620</v>
      </c>
    </row>
    <row r="31" spans="1:10" x14ac:dyDescent="0.25">
      <c r="A31" s="30" t="s">
        <v>435</v>
      </c>
      <c r="B31" s="30" t="s">
        <v>446</v>
      </c>
      <c r="C31" s="30" t="s">
        <v>286</v>
      </c>
      <c r="D31" s="30" t="s">
        <v>285</v>
      </c>
      <c r="E31" s="30" t="s">
        <v>596</v>
      </c>
      <c r="F31" s="30" t="s">
        <v>597</v>
      </c>
      <c r="G31" s="30" t="s">
        <v>1622</v>
      </c>
      <c r="H31" s="30" t="s">
        <v>485</v>
      </c>
      <c r="J31" s="30" t="s">
        <v>1617</v>
      </c>
    </row>
    <row r="32" spans="1:10" x14ac:dyDescent="0.25">
      <c r="A32" s="30" t="s">
        <v>435</v>
      </c>
      <c r="B32" s="30" t="s">
        <v>446</v>
      </c>
      <c r="C32" s="30" t="s">
        <v>286</v>
      </c>
      <c r="D32" s="30" t="s">
        <v>285</v>
      </c>
      <c r="E32" s="30" t="s">
        <v>523</v>
      </c>
      <c r="F32" s="30" t="s">
        <v>524</v>
      </c>
      <c r="G32" s="30" t="s">
        <v>1622</v>
      </c>
      <c r="H32" s="30" t="s">
        <v>485</v>
      </c>
      <c r="I32" s="30" t="s">
        <v>1664</v>
      </c>
      <c r="J32" s="30" t="s">
        <v>1620</v>
      </c>
    </row>
    <row r="33" spans="1:10" x14ac:dyDescent="0.25">
      <c r="A33" s="30" t="s">
        <v>1686</v>
      </c>
      <c r="B33" s="30" t="s">
        <v>584</v>
      </c>
      <c r="C33" s="30" t="s">
        <v>949</v>
      </c>
      <c r="D33" s="30" t="s">
        <v>950</v>
      </c>
      <c r="E33" s="30" t="s">
        <v>486</v>
      </c>
      <c r="F33" s="30" t="s">
        <v>487</v>
      </c>
      <c r="G33" s="30" t="s">
        <v>1638</v>
      </c>
      <c r="H33" s="30" t="s">
        <v>485</v>
      </c>
      <c r="J33" s="30" t="s">
        <v>1620</v>
      </c>
    </row>
    <row r="34" spans="1:10" x14ac:dyDescent="0.25">
      <c r="A34" s="30" t="s">
        <v>1686</v>
      </c>
      <c r="B34" s="30" t="s">
        <v>584</v>
      </c>
      <c r="C34" s="30" t="s">
        <v>949</v>
      </c>
      <c r="D34" s="30" t="s">
        <v>950</v>
      </c>
      <c r="E34" s="30" t="s">
        <v>488</v>
      </c>
      <c r="F34" s="30" t="s">
        <v>489</v>
      </c>
      <c r="G34" s="30" t="s">
        <v>1638</v>
      </c>
      <c r="H34" s="30" t="s">
        <v>485</v>
      </c>
      <c r="J34" s="30" t="s">
        <v>1620</v>
      </c>
    </row>
    <row r="35" spans="1:10" x14ac:dyDescent="0.25">
      <c r="A35" s="30" t="s">
        <v>1686</v>
      </c>
      <c r="B35" s="30" t="s">
        <v>584</v>
      </c>
      <c r="C35" s="30" t="s">
        <v>949</v>
      </c>
      <c r="D35" s="30" t="s">
        <v>950</v>
      </c>
      <c r="E35" s="30" t="s">
        <v>483</v>
      </c>
      <c r="F35" s="30" t="s">
        <v>484</v>
      </c>
      <c r="G35" s="30" t="s">
        <v>1638</v>
      </c>
      <c r="H35" s="30" t="s">
        <v>485</v>
      </c>
      <c r="J35" s="30" t="s">
        <v>1620</v>
      </c>
    </row>
    <row r="36" spans="1:10" x14ac:dyDescent="0.25">
      <c r="A36" s="30" t="s">
        <v>1686</v>
      </c>
      <c r="B36" s="30" t="s">
        <v>584</v>
      </c>
      <c r="C36" s="30" t="s">
        <v>949</v>
      </c>
      <c r="D36" s="30" t="s">
        <v>950</v>
      </c>
      <c r="E36" s="30" t="s">
        <v>490</v>
      </c>
      <c r="F36" s="30" t="s">
        <v>491</v>
      </c>
      <c r="G36" s="30" t="s">
        <v>1638</v>
      </c>
      <c r="H36" s="30" t="s">
        <v>485</v>
      </c>
      <c r="I36" s="30" t="s">
        <v>1634</v>
      </c>
      <c r="J36" s="30" t="s">
        <v>1620</v>
      </c>
    </row>
    <row r="37" spans="1:10" x14ac:dyDescent="0.25">
      <c r="A37" s="30" t="s">
        <v>1686</v>
      </c>
      <c r="B37" s="30" t="s">
        <v>584</v>
      </c>
      <c r="C37" s="30" t="s">
        <v>949</v>
      </c>
      <c r="D37" s="30" t="s">
        <v>950</v>
      </c>
      <c r="E37" s="30" t="s">
        <v>492</v>
      </c>
      <c r="F37" s="30" t="s">
        <v>493</v>
      </c>
      <c r="G37" s="30" t="s">
        <v>1638</v>
      </c>
      <c r="H37" s="30" t="s">
        <v>485</v>
      </c>
      <c r="J37" s="30" t="s">
        <v>1620</v>
      </c>
    </row>
    <row r="38" spans="1:10" x14ac:dyDescent="0.25">
      <c r="A38" s="30" t="s">
        <v>1686</v>
      </c>
      <c r="B38" s="30" t="s">
        <v>584</v>
      </c>
      <c r="C38" s="30" t="s">
        <v>949</v>
      </c>
      <c r="D38" s="30" t="s">
        <v>950</v>
      </c>
      <c r="E38" s="30" t="s">
        <v>494</v>
      </c>
      <c r="F38" s="30" t="s">
        <v>495</v>
      </c>
      <c r="G38" s="30" t="s">
        <v>1638</v>
      </c>
      <c r="H38" s="30" t="s">
        <v>485</v>
      </c>
      <c r="J38" s="30" t="s">
        <v>1620</v>
      </c>
    </row>
    <row r="39" spans="1:10" x14ac:dyDescent="0.25">
      <c r="A39" s="30" t="s">
        <v>1686</v>
      </c>
      <c r="B39" s="30" t="s">
        <v>584</v>
      </c>
      <c r="C39" s="30" t="s">
        <v>949</v>
      </c>
      <c r="D39" s="30" t="s">
        <v>950</v>
      </c>
      <c r="E39" s="30" t="s">
        <v>496</v>
      </c>
      <c r="F39" s="30" t="s">
        <v>497</v>
      </c>
      <c r="G39" s="30" t="s">
        <v>1638</v>
      </c>
      <c r="H39" s="30" t="s">
        <v>485</v>
      </c>
      <c r="J39" s="30" t="s">
        <v>1620</v>
      </c>
    </row>
    <row r="40" spans="1:10" x14ac:dyDescent="0.25">
      <c r="A40" s="30" t="s">
        <v>1686</v>
      </c>
      <c r="B40" s="30" t="s">
        <v>584</v>
      </c>
      <c r="C40" s="30" t="s">
        <v>949</v>
      </c>
      <c r="D40" s="30" t="s">
        <v>950</v>
      </c>
      <c r="E40" s="30" t="s">
        <v>498</v>
      </c>
      <c r="F40" s="30" t="s">
        <v>499</v>
      </c>
      <c r="G40" s="30" t="s">
        <v>1638</v>
      </c>
      <c r="H40" s="30" t="s">
        <v>485</v>
      </c>
      <c r="J40" s="30" t="s">
        <v>1620</v>
      </c>
    </row>
    <row r="41" spans="1:10" x14ac:dyDescent="0.25">
      <c r="A41" s="30" t="s">
        <v>1686</v>
      </c>
      <c r="B41" s="30" t="s">
        <v>584</v>
      </c>
      <c r="C41" s="30" t="s">
        <v>949</v>
      </c>
      <c r="D41" s="30" t="s">
        <v>950</v>
      </c>
      <c r="E41" s="30" t="s">
        <v>762</v>
      </c>
      <c r="F41" s="30" t="s">
        <v>763</v>
      </c>
      <c r="G41" s="30" t="s">
        <v>1638</v>
      </c>
      <c r="H41" s="30" t="s">
        <v>485</v>
      </c>
      <c r="I41" s="30" t="s">
        <v>1620</v>
      </c>
      <c r="J41" s="30" t="s">
        <v>1620</v>
      </c>
    </row>
    <row r="42" spans="1:10" x14ac:dyDescent="0.25">
      <c r="A42" s="30" t="s">
        <v>1686</v>
      </c>
      <c r="B42" s="30" t="s">
        <v>584</v>
      </c>
      <c r="C42" s="30" t="s">
        <v>949</v>
      </c>
      <c r="D42" s="30" t="s">
        <v>950</v>
      </c>
      <c r="E42" s="30" t="s">
        <v>502</v>
      </c>
      <c r="F42" s="30" t="s">
        <v>503</v>
      </c>
      <c r="G42" s="30" t="s">
        <v>1638</v>
      </c>
      <c r="H42" s="30" t="s">
        <v>485</v>
      </c>
      <c r="I42" s="30" t="s">
        <v>1662</v>
      </c>
      <c r="J42" s="30" t="s">
        <v>1620</v>
      </c>
    </row>
    <row r="43" spans="1:10" x14ac:dyDescent="0.25">
      <c r="A43" s="30" t="s">
        <v>1686</v>
      </c>
      <c r="B43" s="30" t="s">
        <v>584</v>
      </c>
      <c r="C43" s="30" t="s">
        <v>949</v>
      </c>
      <c r="D43" s="30" t="s">
        <v>950</v>
      </c>
      <c r="E43" s="30" t="s">
        <v>504</v>
      </c>
      <c r="F43" s="30" t="s">
        <v>505</v>
      </c>
      <c r="G43" s="30" t="s">
        <v>1638</v>
      </c>
      <c r="H43" s="30" t="s">
        <v>485</v>
      </c>
      <c r="I43" s="30" t="s">
        <v>1665</v>
      </c>
      <c r="J43" s="30" t="s">
        <v>1620</v>
      </c>
    </row>
    <row r="44" spans="1:10" x14ac:dyDescent="0.25">
      <c r="A44" s="30" t="s">
        <v>1686</v>
      </c>
      <c r="B44" s="30" t="s">
        <v>584</v>
      </c>
      <c r="C44" s="30" t="s">
        <v>949</v>
      </c>
      <c r="D44" s="30" t="s">
        <v>950</v>
      </c>
      <c r="E44" s="30" t="s">
        <v>506</v>
      </c>
      <c r="F44" s="30" t="s">
        <v>507</v>
      </c>
      <c r="G44" s="30" t="s">
        <v>1638</v>
      </c>
      <c r="H44" s="30" t="s">
        <v>485</v>
      </c>
      <c r="J44" s="30" t="s">
        <v>1620</v>
      </c>
    </row>
    <row r="45" spans="1:10" x14ac:dyDescent="0.25">
      <c r="A45" s="30" t="s">
        <v>1686</v>
      </c>
      <c r="B45" s="30" t="s">
        <v>584</v>
      </c>
      <c r="C45" s="30" t="s">
        <v>949</v>
      </c>
      <c r="D45" s="30" t="s">
        <v>950</v>
      </c>
      <c r="E45" s="30" t="s">
        <v>509</v>
      </c>
      <c r="F45" s="30" t="s">
        <v>510</v>
      </c>
      <c r="G45" s="30" t="s">
        <v>1638</v>
      </c>
      <c r="H45" s="30" t="s">
        <v>485</v>
      </c>
      <c r="I45" s="30" t="s">
        <v>1651</v>
      </c>
      <c r="J45" s="30" t="s">
        <v>1620</v>
      </c>
    </row>
    <row r="46" spans="1:10" x14ac:dyDescent="0.25">
      <c r="A46" s="30" t="s">
        <v>1686</v>
      </c>
      <c r="B46" s="30" t="s">
        <v>446</v>
      </c>
      <c r="C46" s="30" t="s">
        <v>659</v>
      </c>
      <c r="D46" s="30" t="s">
        <v>660</v>
      </c>
      <c r="E46" s="30" t="s">
        <v>486</v>
      </c>
      <c r="F46" s="30" t="s">
        <v>487</v>
      </c>
      <c r="G46" s="30" t="s">
        <v>1638</v>
      </c>
      <c r="H46" s="30" t="s">
        <v>485</v>
      </c>
      <c r="J46" s="30" t="s">
        <v>1620</v>
      </c>
    </row>
    <row r="47" spans="1:10" x14ac:dyDescent="0.25">
      <c r="A47" s="30" t="s">
        <v>1686</v>
      </c>
      <c r="B47" s="30" t="s">
        <v>446</v>
      </c>
      <c r="C47" s="30" t="s">
        <v>659</v>
      </c>
      <c r="D47" s="30" t="s">
        <v>660</v>
      </c>
      <c r="E47" s="30" t="s">
        <v>488</v>
      </c>
      <c r="F47" s="30" t="s">
        <v>489</v>
      </c>
      <c r="G47" s="30" t="s">
        <v>1638</v>
      </c>
      <c r="H47" s="30" t="s">
        <v>485</v>
      </c>
      <c r="J47" s="30" t="s">
        <v>1620</v>
      </c>
    </row>
    <row r="48" spans="1:10" x14ac:dyDescent="0.25">
      <c r="A48" s="30" t="s">
        <v>1686</v>
      </c>
      <c r="B48" s="30" t="s">
        <v>446</v>
      </c>
      <c r="C48" s="30" t="s">
        <v>659</v>
      </c>
      <c r="D48" s="30" t="s">
        <v>660</v>
      </c>
      <c r="E48" s="30" t="s">
        <v>483</v>
      </c>
      <c r="F48" s="30" t="s">
        <v>484</v>
      </c>
      <c r="G48" s="30" t="s">
        <v>1638</v>
      </c>
      <c r="H48" s="30" t="s">
        <v>485</v>
      </c>
      <c r="J48" s="30" t="s">
        <v>1620</v>
      </c>
    </row>
    <row r="49" spans="1:10" x14ac:dyDescent="0.25">
      <c r="A49" s="30" t="s">
        <v>1686</v>
      </c>
      <c r="B49" s="30" t="s">
        <v>446</v>
      </c>
      <c r="C49" s="30" t="s">
        <v>659</v>
      </c>
      <c r="D49" s="30" t="s">
        <v>660</v>
      </c>
      <c r="E49" s="30" t="s">
        <v>490</v>
      </c>
      <c r="F49" s="30" t="s">
        <v>491</v>
      </c>
      <c r="G49" s="30" t="s">
        <v>1638</v>
      </c>
      <c r="H49" s="30" t="s">
        <v>485</v>
      </c>
      <c r="I49" s="30" t="s">
        <v>1620</v>
      </c>
      <c r="J49" s="30" t="s">
        <v>1620</v>
      </c>
    </row>
    <row r="50" spans="1:10" x14ac:dyDescent="0.25">
      <c r="A50" s="30" t="s">
        <v>1686</v>
      </c>
      <c r="B50" s="30" t="s">
        <v>446</v>
      </c>
      <c r="C50" s="30" t="s">
        <v>659</v>
      </c>
      <c r="D50" s="30" t="s">
        <v>660</v>
      </c>
      <c r="E50" s="30" t="s">
        <v>492</v>
      </c>
      <c r="F50" s="30" t="s">
        <v>493</v>
      </c>
      <c r="G50" s="30" t="s">
        <v>1638</v>
      </c>
      <c r="H50" s="30" t="s">
        <v>485</v>
      </c>
      <c r="J50" s="30" t="s">
        <v>1620</v>
      </c>
    </row>
    <row r="51" spans="1:10" x14ac:dyDescent="0.25">
      <c r="A51" s="30" t="s">
        <v>1686</v>
      </c>
      <c r="B51" s="30" t="s">
        <v>446</v>
      </c>
      <c r="C51" s="30" t="s">
        <v>659</v>
      </c>
      <c r="D51" s="30" t="s">
        <v>660</v>
      </c>
      <c r="E51" s="30" t="s">
        <v>494</v>
      </c>
      <c r="F51" s="30" t="s">
        <v>495</v>
      </c>
      <c r="G51" s="30" t="s">
        <v>1638</v>
      </c>
      <c r="H51" s="30" t="s">
        <v>485</v>
      </c>
      <c r="J51" s="30" t="s">
        <v>1620</v>
      </c>
    </row>
    <row r="52" spans="1:10" x14ac:dyDescent="0.25">
      <c r="A52" s="30" t="s">
        <v>1686</v>
      </c>
      <c r="B52" s="30" t="s">
        <v>446</v>
      </c>
      <c r="C52" s="30" t="s">
        <v>659</v>
      </c>
      <c r="D52" s="30" t="s">
        <v>660</v>
      </c>
      <c r="E52" s="30" t="s">
        <v>496</v>
      </c>
      <c r="F52" s="30" t="s">
        <v>497</v>
      </c>
      <c r="G52" s="30" t="s">
        <v>1638</v>
      </c>
      <c r="H52" s="30" t="s">
        <v>485</v>
      </c>
      <c r="J52" s="30" t="s">
        <v>1620</v>
      </c>
    </row>
    <row r="53" spans="1:10" x14ac:dyDescent="0.25">
      <c r="A53" s="30" t="s">
        <v>1686</v>
      </c>
      <c r="B53" s="30" t="s">
        <v>446</v>
      </c>
      <c r="C53" s="30" t="s">
        <v>659</v>
      </c>
      <c r="D53" s="30" t="s">
        <v>660</v>
      </c>
      <c r="E53" s="30" t="s">
        <v>498</v>
      </c>
      <c r="F53" s="30" t="s">
        <v>499</v>
      </c>
      <c r="G53" s="30" t="s">
        <v>1638</v>
      </c>
      <c r="H53" s="30" t="s">
        <v>485</v>
      </c>
      <c r="J53" s="30" t="s">
        <v>1620</v>
      </c>
    </row>
    <row r="54" spans="1:10" x14ac:dyDescent="0.25">
      <c r="A54" s="30" t="s">
        <v>1686</v>
      </c>
      <c r="B54" s="30" t="s">
        <v>446</v>
      </c>
      <c r="C54" s="30" t="s">
        <v>659</v>
      </c>
      <c r="D54" s="30" t="s">
        <v>660</v>
      </c>
      <c r="E54" s="30" t="s">
        <v>500</v>
      </c>
      <c r="F54" s="30" t="s">
        <v>501</v>
      </c>
      <c r="G54" s="30" t="s">
        <v>1638</v>
      </c>
      <c r="H54" s="30" t="s">
        <v>485</v>
      </c>
      <c r="I54" s="30" t="s">
        <v>1617</v>
      </c>
      <c r="J54" s="30" t="s">
        <v>1620</v>
      </c>
    </row>
    <row r="55" spans="1:10" x14ac:dyDescent="0.25">
      <c r="A55" s="30" t="s">
        <v>1686</v>
      </c>
      <c r="B55" s="30" t="s">
        <v>446</v>
      </c>
      <c r="C55" s="30" t="s">
        <v>659</v>
      </c>
      <c r="D55" s="30" t="s">
        <v>660</v>
      </c>
      <c r="E55" s="30" t="s">
        <v>502</v>
      </c>
      <c r="F55" s="30" t="s">
        <v>503</v>
      </c>
      <c r="G55" s="30" t="s">
        <v>1638</v>
      </c>
      <c r="H55" s="30" t="s">
        <v>485</v>
      </c>
      <c r="J55" s="30" t="s">
        <v>1620</v>
      </c>
    </row>
    <row r="56" spans="1:10" x14ac:dyDescent="0.25">
      <c r="A56" s="30" t="s">
        <v>1686</v>
      </c>
      <c r="B56" s="30" t="s">
        <v>446</v>
      </c>
      <c r="C56" s="30" t="s">
        <v>659</v>
      </c>
      <c r="D56" s="30" t="s">
        <v>660</v>
      </c>
      <c r="E56" s="30" t="s">
        <v>504</v>
      </c>
      <c r="F56" s="30" t="s">
        <v>505</v>
      </c>
      <c r="G56" s="30" t="s">
        <v>1638</v>
      </c>
      <c r="H56" s="30" t="s">
        <v>485</v>
      </c>
      <c r="I56" s="30" t="s">
        <v>1669</v>
      </c>
      <c r="J56" s="30" t="s">
        <v>1620</v>
      </c>
    </row>
    <row r="57" spans="1:10" x14ac:dyDescent="0.25">
      <c r="A57" s="30" t="s">
        <v>1686</v>
      </c>
      <c r="B57" s="30" t="s">
        <v>446</v>
      </c>
      <c r="C57" s="30" t="s">
        <v>659</v>
      </c>
      <c r="D57" s="30" t="s">
        <v>660</v>
      </c>
      <c r="E57" s="30" t="s">
        <v>506</v>
      </c>
      <c r="F57" s="30" t="s">
        <v>507</v>
      </c>
      <c r="G57" s="30" t="s">
        <v>1638</v>
      </c>
      <c r="H57" s="30" t="s">
        <v>485</v>
      </c>
      <c r="J57" s="30" t="s">
        <v>1620</v>
      </c>
    </row>
    <row r="58" spans="1:10" x14ac:dyDescent="0.25">
      <c r="A58" s="30" t="s">
        <v>1686</v>
      </c>
      <c r="B58" s="30" t="s">
        <v>446</v>
      </c>
      <c r="C58" s="30" t="s">
        <v>659</v>
      </c>
      <c r="D58" s="30" t="s">
        <v>660</v>
      </c>
      <c r="E58" s="30" t="s">
        <v>508</v>
      </c>
      <c r="F58" s="30" t="s">
        <v>471</v>
      </c>
      <c r="G58" s="30" t="s">
        <v>1638</v>
      </c>
      <c r="H58" s="30" t="s">
        <v>485</v>
      </c>
      <c r="I58" s="30" t="s">
        <v>1637</v>
      </c>
      <c r="J58" s="30" t="s">
        <v>1620</v>
      </c>
    </row>
    <row r="59" spans="1:10" x14ac:dyDescent="0.25">
      <c r="A59" s="30" t="s">
        <v>1686</v>
      </c>
      <c r="B59" s="30" t="s">
        <v>446</v>
      </c>
      <c r="C59" s="30" t="s">
        <v>659</v>
      </c>
      <c r="D59" s="30" t="s">
        <v>660</v>
      </c>
      <c r="E59" s="30" t="s">
        <v>509</v>
      </c>
      <c r="F59" s="30" t="s">
        <v>510</v>
      </c>
      <c r="G59" s="30" t="s">
        <v>1638</v>
      </c>
      <c r="H59" s="30" t="s">
        <v>485</v>
      </c>
      <c r="J59" s="30" t="s">
        <v>1620</v>
      </c>
    </row>
    <row r="60" spans="1:10" x14ac:dyDescent="0.25">
      <c r="A60" s="30" t="s">
        <v>1686</v>
      </c>
      <c r="B60" s="30" t="s">
        <v>436</v>
      </c>
      <c r="C60" s="30" t="s">
        <v>442</v>
      </c>
      <c r="D60" s="30" t="s">
        <v>443</v>
      </c>
      <c r="E60" s="30" t="s">
        <v>444</v>
      </c>
      <c r="F60" s="30" t="s">
        <v>445</v>
      </c>
      <c r="G60" s="30" t="s">
        <v>1624</v>
      </c>
      <c r="H60" s="30" t="s">
        <v>439</v>
      </c>
      <c r="J60" s="30" t="s">
        <v>1620</v>
      </c>
    </row>
    <row r="61" spans="1:10" x14ac:dyDescent="0.25">
      <c r="A61" s="30" t="s">
        <v>1686</v>
      </c>
      <c r="B61" s="30" t="s">
        <v>436</v>
      </c>
      <c r="C61" s="30" t="s">
        <v>442</v>
      </c>
      <c r="D61" s="30" t="s">
        <v>443</v>
      </c>
      <c r="E61" s="30" t="s">
        <v>464</v>
      </c>
      <c r="F61" s="30" t="s">
        <v>465</v>
      </c>
      <c r="G61" s="30" t="s">
        <v>1628</v>
      </c>
      <c r="H61" s="30" t="s">
        <v>439</v>
      </c>
      <c r="J61" s="30" t="s">
        <v>1620</v>
      </c>
    </row>
    <row r="62" spans="1:10" x14ac:dyDescent="0.25">
      <c r="A62" s="30" t="s">
        <v>1686</v>
      </c>
      <c r="B62" s="30" t="s">
        <v>436</v>
      </c>
      <c r="C62" s="30" t="s">
        <v>442</v>
      </c>
      <c r="D62" s="30" t="s">
        <v>443</v>
      </c>
      <c r="E62" s="30" t="s">
        <v>466</v>
      </c>
      <c r="F62" s="30" t="s">
        <v>467</v>
      </c>
      <c r="G62" s="30" t="s">
        <v>1628</v>
      </c>
      <c r="H62" s="30" t="s">
        <v>439</v>
      </c>
      <c r="J62" s="30" t="s">
        <v>1620</v>
      </c>
    </row>
    <row r="63" spans="1:10" x14ac:dyDescent="0.25">
      <c r="A63" s="30" t="s">
        <v>1686</v>
      </c>
      <c r="B63" s="30" t="s">
        <v>436</v>
      </c>
      <c r="C63" s="30" t="s">
        <v>442</v>
      </c>
      <c r="D63" s="30" t="s">
        <v>443</v>
      </c>
      <c r="E63" s="30" t="s">
        <v>468</v>
      </c>
      <c r="F63" s="30" t="s">
        <v>469</v>
      </c>
      <c r="G63" s="30" t="s">
        <v>1628</v>
      </c>
      <c r="H63" s="30" t="s">
        <v>439</v>
      </c>
      <c r="J63" s="30" t="s">
        <v>1620</v>
      </c>
    </row>
    <row r="64" spans="1:10" x14ac:dyDescent="0.25">
      <c r="A64" s="30" t="s">
        <v>1686</v>
      </c>
      <c r="B64" s="30" t="s">
        <v>436</v>
      </c>
      <c r="C64" s="30" t="s">
        <v>442</v>
      </c>
      <c r="D64" s="30" t="s">
        <v>443</v>
      </c>
      <c r="E64" s="30" t="s">
        <v>486</v>
      </c>
      <c r="F64" s="30" t="s">
        <v>487</v>
      </c>
      <c r="G64" s="30" t="s">
        <v>1638</v>
      </c>
      <c r="H64" s="30" t="s">
        <v>485</v>
      </c>
      <c r="I64" s="30" t="s">
        <v>1653</v>
      </c>
      <c r="J64" s="30" t="s">
        <v>1620</v>
      </c>
    </row>
    <row r="65" spans="1:10" x14ac:dyDescent="0.25">
      <c r="A65" s="30" t="s">
        <v>1686</v>
      </c>
      <c r="B65" s="30" t="s">
        <v>436</v>
      </c>
      <c r="C65" s="30" t="s">
        <v>442</v>
      </c>
      <c r="D65" s="30" t="s">
        <v>443</v>
      </c>
      <c r="E65" s="30" t="s">
        <v>488</v>
      </c>
      <c r="F65" s="30" t="s">
        <v>489</v>
      </c>
      <c r="G65" s="30" t="s">
        <v>1638</v>
      </c>
      <c r="H65" s="30" t="s">
        <v>485</v>
      </c>
      <c r="I65" s="30" t="s">
        <v>1648</v>
      </c>
      <c r="J65" s="30" t="s">
        <v>1620</v>
      </c>
    </row>
    <row r="66" spans="1:10" x14ac:dyDescent="0.25">
      <c r="A66" s="30" t="s">
        <v>1686</v>
      </c>
      <c r="B66" s="30" t="s">
        <v>436</v>
      </c>
      <c r="C66" s="30" t="s">
        <v>442</v>
      </c>
      <c r="D66" s="30" t="s">
        <v>443</v>
      </c>
      <c r="E66" s="30" t="s">
        <v>483</v>
      </c>
      <c r="F66" s="30" t="s">
        <v>484</v>
      </c>
      <c r="G66" s="30" t="s">
        <v>1638</v>
      </c>
      <c r="H66" s="30" t="s">
        <v>485</v>
      </c>
      <c r="I66" s="30" t="s">
        <v>1620</v>
      </c>
      <c r="J66" s="30" t="s">
        <v>1620</v>
      </c>
    </row>
    <row r="67" spans="1:10" x14ac:dyDescent="0.25">
      <c r="A67" s="30" t="s">
        <v>1686</v>
      </c>
      <c r="B67" s="30" t="s">
        <v>436</v>
      </c>
      <c r="C67" s="30" t="s">
        <v>442</v>
      </c>
      <c r="D67" s="30" t="s">
        <v>443</v>
      </c>
      <c r="E67" s="30" t="s">
        <v>490</v>
      </c>
      <c r="F67" s="30" t="s">
        <v>491</v>
      </c>
      <c r="G67" s="30" t="s">
        <v>1638</v>
      </c>
      <c r="H67" s="30" t="s">
        <v>485</v>
      </c>
      <c r="I67" s="30" t="s">
        <v>1645</v>
      </c>
      <c r="J67" s="30" t="s">
        <v>1620</v>
      </c>
    </row>
    <row r="68" spans="1:10" x14ac:dyDescent="0.25">
      <c r="A68" s="30" t="s">
        <v>1686</v>
      </c>
      <c r="B68" s="30" t="s">
        <v>436</v>
      </c>
      <c r="C68" s="30" t="s">
        <v>442</v>
      </c>
      <c r="D68" s="30" t="s">
        <v>443</v>
      </c>
      <c r="E68" s="30" t="s">
        <v>492</v>
      </c>
      <c r="F68" s="30" t="s">
        <v>493</v>
      </c>
      <c r="G68" s="30" t="s">
        <v>1638</v>
      </c>
      <c r="H68" s="30" t="s">
        <v>485</v>
      </c>
      <c r="J68" s="30" t="s">
        <v>1620</v>
      </c>
    </row>
    <row r="69" spans="1:10" x14ac:dyDescent="0.25">
      <c r="A69" s="30" t="s">
        <v>1686</v>
      </c>
      <c r="B69" s="30" t="s">
        <v>436</v>
      </c>
      <c r="C69" s="30" t="s">
        <v>442</v>
      </c>
      <c r="D69" s="30" t="s">
        <v>443</v>
      </c>
      <c r="E69" s="30" t="s">
        <v>494</v>
      </c>
      <c r="F69" s="30" t="s">
        <v>495</v>
      </c>
      <c r="G69" s="30" t="s">
        <v>1638</v>
      </c>
      <c r="H69" s="30" t="s">
        <v>485</v>
      </c>
      <c r="J69" s="30" t="s">
        <v>1620</v>
      </c>
    </row>
    <row r="70" spans="1:10" x14ac:dyDescent="0.25">
      <c r="A70" s="30" t="s">
        <v>1686</v>
      </c>
      <c r="B70" s="30" t="s">
        <v>436</v>
      </c>
      <c r="C70" s="30" t="s">
        <v>442</v>
      </c>
      <c r="D70" s="30" t="s">
        <v>443</v>
      </c>
      <c r="E70" s="30" t="s">
        <v>496</v>
      </c>
      <c r="F70" s="30" t="s">
        <v>497</v>
      </c>
      <c r="G70" s="30" t="s">
        <v>1638</v>
      </c>
      <c r="H70" s="30" t="s">
        <v>485</v>
      </c>
      <c r="J70" s="30" t="s">
        <v>1620</v>
      </c>
    </row>
    <row r="71" spans="1:10" x14ac:dyDescent="0.25">
      <c r="A71" s="30" t="s">
        <v>1686</v>
      </c>
      <c r="B71" s="30" t="s">
        <v>436</v>
      </c>
      <c r="C71" s="30" t="s">
        <v>442</v>
      </c>
      <c r="D71" s="30" t="s">
        <v>443</v>
      </c>
      <c r="E71" s="30" t="s">
        <v>498</v>
      </c>
      <c r="F71" s="30" t="s">
        <v>499</v>
      </c>
      <c r="G71" s="30" t="s">
        <v>1638</v>
      </c>
      <c r="H71" s="30" t="s">
        <v>485</v>
      </c>
      <c r="J71" s="30" t="s">
        <v>1620</v>
      </c>
    </row>
    <row r="72" spans="1:10" x14ac:dyDescent="0.25">
      <c r="A72" s="30" t="s">
        <v>1686</v>
      </c>
      <c r="B72" s="30" t="s">
        <v>436</v>
      </c>
      <c r="C72" s="30" t="s">
        <v>442</v>
      </c>
      <c r="D72" s="30" t="s">
        <v>443</v>
      </c>
      <c r="E72" s="30" t="s">
        <v>502</v>
      </c>
      <c r="F72" s="30" t="s">
        <v>503</v>
      </c>
      <c r="G72" s="30" t="s">
        <v>1638</v>
      </c>
      <c r="H72" s="30" t="s">
        <v>485</v>
      </c>
      <c r="J72" s="30" t="s">
        <v>1620</v>
      </c>
    </row>
    <row r="73" spans="1:10" x14ac:dyDescent="0.25">
      <c r="A73" s="30" t="s">
        <v>1686</v>
      </c>
      <c r="B73" s="30" t="s">
        <v>436</v>
      </c>
      <c r="C73" s="30" t="s">
        <v>442</v>
      </c>
      <c r="D73" s="30" t="s">
        <v>443</v>
      </c>
      <c r="E73" s="30" t="s">
        <v>504</v>
      </c>
      <c r="F73" s="30" t="s">
        <v>505</v>
      </c>
      <c r="G73" s="30" t="s">
        <v>1638</v>
      </c>
      <c r="H73" s="30" t="s">
        <v>485</v>
      </c>
      <c r="I73" s="30" t="s">
        <v>1670</v>
      </c>
      <c r="J73" s="30" t="s">
        <v>1620</v>
      </c>
    </row>
    <row r="74" spans="1:10" x14ac:dyDescent="0.25">
      <c r="A74" s="30" t="s">
        <v>1686</v>
      </c>
      <c r="B74" s="30" t="s">
        <v>436</v>
      </c>
      <c r="C74" s="30" t="s">
        <v>442</v>
      </c>
      <c r="D74" s="30" t="s">
        <v>443</v>
      </c>
      <c r="E74" s="30" t="s">
        <v>506</v>
      </c>
      <c r="F74" s="30" t="s">
        <v>507</v>
      </c>
      <c r="G74" s="30" t="s">
        <v>1638</v>
      </c>
      <c r="H74" s="30" t="s">
        <v>485</v>
      </c>
      <c r="J74" s="30" t="s">
        <v>1620</v>
      </c>
    </row>
    <row r="75" spans="1:10" x14ac:dyDescent="0.25">
      <c r="A75" s="30" t="s">
        <v>1686</v>
      </c>
      <c r="B75" s="30" t="s">
        <v>436</v>
      </c>
      <c r="C75" s="30" t="s">
        <v>442</v>
      </c>
      <c r="D75" s="30" t="s">
        <v>443</v>
      </c>
      <c r="E75" s="30" t="s">
        <v>508</v>
      </c>
      <c r="F75" s="30" t="s">
        <v>471</v>
      </c>
      <c r="G75" s="30" t="s">
        <v>1638</v>
      </c>
      <c r="H75" s="30" t="s">
        <v>485</v>
      </c>
      <c r="I75" s="30" t="s">
        <v>1620</v>
      </c>
      <c r="J75" s="30" t="s">
        <v>1620</v>
      </c>
    </row>
    <row r="76" spans="1:10" x14ac:dyDescent="0.25">
      <c r="A76" s="30" t="s">
        <v>1686</v>
      </c>
      <c r="B76" s="30" t="s">
        <v>436</v>
      </c>
      <c r="C76" s="30" t="s">
        <v>442</v>
      </c>
      <c r="D76" s="30" t="s">
        <v>443</v>
      </c>
      <c r="E76" s="30" t="s">
        <v>509</v>
      </c>
      <c r="F76" s="30" t="s">
        <v>510</v>
      </c>
      <c r="G76" s="30" t="s">
        <v>1638</v>
      </c>
      <c r="H76" s="30" t="s">
        <v>485</v>
      </c>
      <c r="I76" s="30" t="s">
        <v>1654</v>
      </c>
      <c r="J76" s="30" t="s">
        <v>1620</v>
      </c>
    </row>
    <row r="77" spans="1:10" x14ac:dyDescent="0.25">
      <c r="A77" s="30" t="s">
        <v>435</v>
      </c>
      <c r="B77" s="30" t="s">
        <v>446</v>
      </c>
      <c r="C77" s="30" t="s">
        <v>284</v>
      </c>
      <c r="D77" s="30" t="s">
        <v>283</v>
      </c>
      <c r="E77" s="30" t="s">
        <v>440</v>
      </c>
      <c r="F77" s="30" t="s">
        <v>441</v>
      </c>
      <c r="G77" s="30" t="s">
        <v>1618</v>
      </c>
      <c r="H77" s="30" t="s">
        <v>439</v>
      </c>
      <c r="I77" s="30" t="s">
        <v>1657</v>
      </c>
      <c r="J77" s="30" t="s">
        <v>1620</v>
      </c>
    </row>
    <row r="78" spans="1:10" x14ac:dyDescent="0.25">
      <c r="A78" s="30" t="s">
        <v>435</v>
      </c>
      <c r="B78" s="30" t="s">
        <v>446</v>
      </c>
      <c r="C78" s="30" t="s">
        <v>284</v>
      </c>
      <c r="D78" s="30" t="s">
        <v>283</v>
      </c>
      <c r="E78" s="30" t="s">
        <v>452</v>
      </c>
      <c r="F78" s="30" t="s">
        <v>453</v>
      </c>
      <c r="G78" s="30" t="s">
        <v>1618</v>
      </c>
      <c r="H78" s="30" t="s">
        <v>439</v>
      </c>
      <c r="I78" s="30" t="s">
        <v>1626</v>
      </c>
      <c r="J78" s="30" t="s">
        <v>1620</v>
      </c>
    </row>
    <row r="79" spans="1:10" x14ac:dyDescent="0.25">
      <c r="A79" s="30" t="s">
        <v>435</v>
      </c>
      <c r="B79" s="30" t="s">
        <v>446</v>
      </c>
      <c r="C79" s="30" t="s">
        <v>284</v>
      </c>
      <c r="D79" s="30" t="s">
        <v>283</v>
      </c>
      <c r="E79" s="30" t="s">
        <v>472</v>
      </c>
      <c r="F79" s="30" t="s">
        <v>473</v>
      </c>
      <c r="G79" s="30" t="s">
        <v>1621</v>
      </c>
      <c r="H79" s="30" t="s">
        <v>439</v>
      </c>
      <c r="I79" s="30" t="s">
        <v>1642</v>
      </c>
      <c r="J79" s="30" t="s">
        <v>1620</v>
      </c>
    </row>
    <row r="80" spans="1:10" x14ac:dyDescent="0.25">
      <c r="A80" s="30" t="s">
        <v>435</v>
      </c>
      <c r="B80" s="30" t="s">
        <v>446</v>
      </c>
      <c r="C80" s="30" t="s">
        <v>284</v>
      </c>
      <c r="D80" s="30" t="s">
        <v>283</v>
      </c>
      <c r="E80" s="30" t="s">
        <v>470</v>
      </c>
      <c r="F80" s="30" t="s">
        <v>471</v>
      </c>
      <c r="G80" s="30" t="s">
        <v>1621</v>
      </c>
      <c r="H80" s="30" t="s">
        <v>439</v>
      </c>
      <c r="I80" s="30" t="s">
        <v>1660</v>
      </c>
      <c r="J80" s="30" t="s">
        <v>1620</v>
      </c>
    </row>
    <row r="81" spans="1:10" x14ac:dyDescent="0.25">
      <c r="A81" s="30" t="s">
        <v>435</v>
      </c>
      <c r="B81" s="30" t="s">
        <v>446</v>
      </c>
      <c r="C81" s="30" t="s">
        <v>284</v>
      </c>
      <c r="D81" s="30" t="s">
        <v>283</v>
      </c>
      <c r="E81" s="30" t="s">
        <v>481</v>
      </c>
      <c r="F81" s="30" t="s">
        <v>482</v>
      </c>
      <c r="G81" s="30" t="s">
        <v>1621</v>
      </c>
      <c r="H81" s="30" t="s">
        <v>439</v>
      </c>
      <c r="J81" s="30" t="s">
        <v>1620</v>
      </c>
    </row>
    <row r="82" spans="1:10" x14ac:dyDescent="0.25">
      <c r="A82" s="30" t="s">
        <v>435</v>
      </c>
      <c r="B82" s="30" t="s">
        <v>446</v>
      </c>
      <c r="C82" s="30" t="s">
        <v>284</v>
      </c>
      <c r="D82" s="30" t="s">
        <v>283</v>
      </c>
      <c r="E82" s="30" t="s">
        <v>508</v>
      </c>
      <c r="F82" s="30" t="s">
        <v>471</v>
      </c>
      <c r="G82" s="30" t="s">
        <v>1638</v>
      </c>
      <c r="H82" s="30" t="s">
        <v>485</v>
      </c>
      <c r="I82" s="30" t="s">
        <v>1642</v>
      </c>
      <c r="J82" s="30" t="s">
        <v>1620</v>
      </c>
    </row>
    <row r="83" spans="1:10" x14ac:dyDescent="0.25">
      <c r="A83" s="30" t="s">
        <v>435</v>
      </c>
      <c r="B83" s="30" t="s">
        <v>446</v>
      </c>
      <c r="C83" s="30" t="s">
        <v>284</v>
      </c>
      <c r="D83" s="30" t="s">
        <v>283</v>
      </c>
      <c r="E83" s="30" t="s">
        <v>517</v>
      </c>
      <c r="F83" s="30" t="s">
        <v>518</v>
      </c>
      <c r="G83" s="30" t="s">
        <v>1622</v>
      </c>
      <c r="H83" s="30" t="s">
        <v>485</v>
      </c>
      <c r="I83" s="30" t="s">
        <v>1626</v>
      </c>
      <c r="J83" s="30" t="s">
        <v>1620</v>
      </c>
    </row>
    <row r="84" spans="1:10" x14ac:dyDescent="0.25">
      <c r="A84" s="30" t="s">
        <v>435</v>
      </c>
      <c r="B84" s="30" t="s">
        <v>446</v>
      </c>
      <c r="C84" s="30" t="s">
        <v>284</v>
      </c>
      <c r="D84" s="30" t="s">
        <v>283</v>
      </c>
      <c r="E84" s="30" t="s">
        <v>521</v>
      </c>
      <c r="F84" s="30" t="s">
        <v>522</v>
      </c>
      <c r="G84" s="30" t="s">
        <v>1622</v>
      </c>
      <c r="H84" s="30" t="s">
        <v>485</v>
      </c>
      <c r="I84" s="30" t="s">
        <v>976</v>
      </c>
      <c r="J84" s="30" t="s">
        <v>1617</v>
      </c>
    </row>
    <row r="85" spans="1:10" x14ac:dyDescent="0.25">
      <c r="A85" s="30" t="s">
        <v>435</v>
      </c>
      <c r="B85" s="30" t="s">
        <v>446</v>
      </c>
      <c r="C85" s="30" t="s">
        <v>284</v>
      </c>
      <c r="D85" s="30" t="s">
        <v>283</v>
      </c>
      <c r="E85" s="30" t="s">
        <v>596</v>
      </c>
      <c r="F85" s="30" t="s">
        <v>597</v>
      </c>
      <c r="G85" s="30" t="s">
        <v>1622</v>
      </c>
      <c r="H85" s="30" t="s">
        <v>485</v>
      </c>
      <c r="J85" s="30" t="s">
        <v>1617</v>
      </c>
    </row>
    <row r="86" spans="1:10" x14ac:dyDescent="0.25">
      <c r="A86" s="30" t="s">
        <v>435</v>
      </c>
      <c r="B86" s="30" t="s">
        <v>446</v>
      </c>
      <c r="C86" s="30" t="s">
        <v>284</v>
      </c>
      <c r="D86" s="30" t="s">
        <v>283</v>
      </c>
      <c r="E86" s="30" t="s">
        <v>602</v>
      </c>
      <c r="F86" s="30" t="s">
        <v>603</v>
      </c>
      <c r="G86" s="30" t="s">
        <v>1622</v>
      </c>
      <c r="H86" s="30" t="s">
        <v>485</v>
      </c>
      <c r="J86" s="30" t="s">
        <v>1617</v>
      </c>
    </row>
    <row r="87" spans="1:10" x14ac:dyDescent="0.25">
      <c r="A87" s="30" t="s">
        <v>435</v>
      </c>
      <c r="B87" s="30" t="s">
        <v>446</v>
      </c>
      <c r="C87" s="30" t="s">
        <v>282</v>
      </c>
      <c r="D87" s="30" t="s">
        <v>281</v>
      </c>
      <c r="E87" s="30" t="s">
        <v>470</v>
      </c>
      <c r="F87" s="30" t="s">
        <v>471</v>
      </c>
      <c r="G87" s="30" t="s">
        <v>1621</v>
      </c>
      <c r="H87" s="30" t="s">
        <v>439</v>
      </c>
      <c r="I87" s="30" t="s">
        <v>1657</v>
      </c>
      <c r="J87" s="30" t="s">
        <v>1620</v>
      </c>
    </row>
    <row r="88" spans="1:10" x14ac:dyDescent="0.25">
      <c r="A88" s="30" t="s">
        <v>435</v>
      </c>
      <c r="B88" s="30" t="s">
        <v>446</v>
      </c>
      <c r="C88" s="30" t="s">
        <v>282</v>
      </c>
      <c r="D88" s="30" t="s">
        <v>281</v>
      </c>
      <c r="E88" s="30" t="s">
        <v>486</v>
      </c>
      <c r="F88" s="30" t="s">
        <v>487</v>
      </c>
      <c r="G88" s="30" t="s">
        <v>1638</v>
      </c>
      <c r="H88" s="30" t="s">
        <v>485</v>
      </c>
      <c r="I88" s="30" t="s">
        <v>1641</v>
      </c>
      <c r="J88" s="30" t="s">
        <v>1620</v>
      </c>
    </row>
    <row r="89" spans="1:10" x14ac:dyDescent="0.25">
      <c r="A89" s="30" t="s">
        <v>435</v>
      </c>
      <c r="B89" s="30" t="s">
        <v>446</v>
      </c>
      <c r="C89" s="30" t="s">
        <v>282</v>
      </c>
      <c r="D89" s="30" t="s">
        <v>281</v>
      </c>
      <c r="E89" s="30" t="s">
        <v>496</v>
      </c>
      <c r="F89" s="30" t="s">
        <v>497</v>
      </c>
      <c r="G89" s="30" t="s">
        <v>1638</v>
      </c>
      <c r="H89" s="30" t="s">
        <v>485</v>
      </c>
      <c r="J89" s="30" t="s">
        <v>1620</v>
      </c>
    </row>
    <row r="90" spans="1:10" x14ac:dyDescent="0.25">
      <c r="A90" s="30" t="s">
        <v>435</v>
      </c>
      <c r="B90" s="30" t="s">
        <v>446</v>
      </c>
      <c r="C90" s="30" t="s">
        <v>282</v>
      </c>
      <c r="D90" s="30" t="s">
        <v>281</v>
      </c>
      <c r="E90" s="30" t="s">
        <v>509</v>
      </c>
      <c r="F90" s="30" t="s">
        <v>510</v>
      </c>
      <c r="G90" s="30" t="s">
        <v>1638</v>
      </c>
      <c r="H90" s="30" t="s">
        <v>485</v>
      </c>
      <c r="I90" s="30" t="s">
        <v>1625</v>
      </c>
      <c r="J90" s="30" t="s">
        <v>1620</v>
      </c>
    </row>
    <row r="91" spans="1:10" x14ac:dyDescent="0.25">
      <c r="A91" s="30" t="s">
        <v>435</v>
      </c>
      <c r="B91" s="30" t="s">
        <v>446</v>
      </c>
      <c r="C91" s="30" t="s">
        <v>282</v>
      </c>
      <c r="D91" s="30" t="s">
        <v>281</v>
      </c>
      <c r="E91" s="30" t="s">
        <v>515</v>
      </c>
      <c r="F91" s="30" t="s">
        <v>516</v>
      </c>
      <c r="G91" s="30" t="s">
        <v>1622</v>
      </c>
      <c r="H91" s="30" t="s">
        <v>485</v>
      </c>
      <c r="I91" s="30" t="s">
        <v>1651</v>
      </c>
      <c r="J91" s="30" t="s">
        <v>1620</v>
      </c>
    </row>
    <row r="92" spans="1:10" x14ac:dyDescent="0.25">
      <c r="A92" s="30" t="s">
        <v>435</v>
      </c>
      <c r="B92" s="30" t="s">
        <v>446</v>
      </c>
      <c r="C92" s="30" t="s">
        <v>282</v>
      </c>
      <c r="D92" s="30" t="s">
        <v>281</v>
      </c>
      <c r="E92" s="30" t="s">
        <v>517</v>
      </c>
      <c r="F92" s="30" t="s">
        <v>518</v>
      </c>
      <c r="G92" s="30" t="s">
        <v>1622</v>
      </c>
      <c r="H92" s="30" t="s">
        <v>485</v>
      </c>
      <c r="I92" s="30" t="s">
        <v>1662</v>
      </c>
      <c r="J92" s="30" t="s">
        <v>1620</v>
      </c>
    </row>
    <row r="93" spans="1:10" x14ac:dyDescent="0.25">
      <c r="A93" s="30" t="s">
        <v>435</v>
      </c>
      <c r="B93" s="30" t="s">
        <v>446</v>
      </c>
      <c r="C93" s="30" t="s">
        <v>282</v>
      </c>
      <c r="D93" s="30" t="s">
        <v>281</v>
      </c>
      <c r="E93" s="30" t="s">
        <v>588</v>
      </c>
      <c r="F93" s="30" t="s">
        <v>589</v>
      </c>
      <c r="G93" s="30" t="s">
        <v>1622</v>
      </c>
      <c r="H93" s="30" t="s">
        <v>485</v>
      </c>
      <c r="I93" s="30" t="s">
        <v>1670</v>
      </c>
      <c r="J93" s="30" t="s">
        <v>1620</v>
      </c>
    </row>
    <row r="94" spans="1:10" x14ac:dyDescent="0.25">
      <c r="A94" s="30" t="s">
        <v>435</v>
      </c>
      <c r="B94" s="30" t="s">
        <v>446</v>
      </c>
      <c r="C94" s="30" t="s">
        <v>282</v>
      </c>
      <c r="D94" s="30" t="s">
        <v>281</v>
      </c>
      <c r="E94" s="30" t="s">
        <v>592</v>
      </c>
      <c r="F94" s="30" t="s">
        <v>593</v>
      </c>
      <c r="G94" s="30" t="s">
        <v>1622</v>
      </c>
      <c r="H94" s="30" t="s">
        <v>485</v>
      </c>
      <c r="I94" s="30" t="s">
        <v>1671</v>
      </c>
      <c r="J94" s="30" t="s">
        <v>1620</v>
      </c>
    </row>
    <row r="95" spans="1:10" x14ac:dyDescent="0.25">
      <c r="A95" s="30" t="s">
        <v>435</v>
      </c>
      <c r="B95" s="30" t="s">
        <v>446</v>
      </c>
      <c r="C95" s="30" t="s">
        <v>282</v>
      </c>
      <c r="D95" s="30" t="s">
        <v>281</v>
      </c>
      <c r="E95" s="30" t="s">
        <v>523</v>
      </c>
      <c r="F95" s="30" t="s">
        <v>524</v>
      </c>
      <c r="G95" s="30" t="s">
        <v>1622</v>
      </c>
      <c r="H95" s="30" t="s">
        <v>485</v>
      </c>
      <c r="I95" s="30" t="s">
        <v>1639</v>
      </c>
      <c r="J95" s="30" t="s">
        <v>1620</v>
      </c>
    </row>
    <row r="96" spans="1:10" x14ac:dyDescent="0.25">
      <c r="A96" s="30" t="s">
        <v>1687</v>
      </c>
      <c r="B96" s="30" t="s">
        <v>584</v>
      </c>
      <c r="C96" s="30" t="s">
        <v>426</v>
      </c>
      <c r="D96" s="30" t="s">
        <v>585</v>
      </c>
      <c r="E96" s="30" t="s">
        <v>483</v>
      </c>
      <c r="F96" s="30" t="s">
        <v>484</v>
      </c>
      <c r="G96" s="30" t="s">
        <v>1618</v>
      </c>
      <c r="H96" s="30" t="s">
        <v>485</v>
      </c>
      <c r="I96" s="30" t="s">
        <v>1659</v>
      </c>
      <c r="J96" s="30" t="s">
        <v>1620</v>
      </c>
    </row>
    <row r="97" spans="1:10" x14ac:dyDescent="0.25">
      <c r="A97" s="30" t="s">
        <v>1687</v>
      </c>
      <c r="B97" s="30" t="s">
        <v>584</v>
      </c>
      <c r="C97" s="30" t="s">
        <v>426</v>
      </c>
      <c r="D97" s="30" t="s">
        <v>585</v>
      </c>
      <c r="E97" s="30" t="s">
        <v>492</v>
      </c>
      <c r="F97" s="30" t="s">
        <v>493</v>
      </c>
      <c r="G97" s="30" t="s">
        <v>1618</v>
      </c>
      <c r="H97" s="30" t="s">
        <v>485</v>
      </c>
      <c r="I97" s="30" t="s">
        <v>1662</v>
      </c>
      <c r="J97" s="30" t="s">
        <v>1620</v>
      </c>
    </row>
    <row r="98" spans="1:10" x14ac:dyDescent="0.25">
      <c r="A98" s="30" t="s">
        <v>1687</v>
      </c>
      <c r="B98" s="30" t="s">
        <v>584</v>
      </c>
      <c r="C98" s="30" t="s">
        <v>426</v>
      </c>
      <c r="D98" s="30" t="s">
        <v>585</v>
      </c>
      <c r="E98" s="30" t="s">
        <v>517</v>
      </c>
      <c r="F98" s="30" t="s">
        <v>518</v>
      </c>
      <c r="G98" s="30" t="s">
        <v>1621</v>
      </c>
      <c r="H98" s="30" t="s">
        <v>485</v>
      </c>
      <c r="J98" s="30" t="s">
        <v>1620</v>
      </c>
    </row>
    <row r="99" spans="1:10" x14ac:dyDescent="0.25">
      <c r="A99" s="30" t="s">
        <v>1687</v>
      </c>
      <c r="B99" s="30" t="s">
        <v>584</v>
      </c>
      <c r="C99" s="30" t="s">
        <v>426</v>
      </c>
      <c r="D99" s="30" t="s">
        <v>585</v>
      </c>
      <c r="E99" s="30" t="s">
        <v>586</v>
      </c>
      <c r="F99" s="30" t="s">
        <v>587</v>
      </c>
      <c r="G99" s="30" t="s">
        <v>1621</v>
      </c>
      <c r="H99" s="30" t="s">
        <v>485</v>
      </c>
      <c r="J99" s="30" t="s">
        <v>1620</v>
      </c>
    </row>
    <row r="100" spans="1:10" x14ac:dyDescent="0.25">
      <c r="A100" s="30" t="s">
        <v>1687</v>
      </c>
      <c r="B100" s="30" t="s">
        <v>584</v>
      </c>
      <c r="C100" s="30" t="s">
        <v>426</v>
      </c>
      <c r="D100" s="30" t="s">
        <v>585</v>
      </c>
      <c r="E100" s="30" t="s">
        <v>588</v>
      </c>
      <c r="F100" s="30" t="s">
        <v>589</v>
      </c>
      <c r="G100" s="30" t="s">
        <v>1621</v>
      </c>
      <c r="H100" s="30" t="s">
        <v>485</v>
      </c>
      <c r="I100" s="30" t="s">
        <v>1633</v>
      </c>
      <c r="J100" s="30" t="s">
        <v>1620</v>
      </c>
    </row>
    <row r="101" spans="1:10" x14ac:dyDescent="0.25">
      <c r="A101" s="30" t="s">
        <v>1687</v>
      </c>
      <c r="B101" s="30" t="s">
        <v>584</v>
      </c>
      <c r="C101" s="30" t="s">
        <v>426</v>
      </c>
      <c r="D101" s="30" t="s">
        <v>585</v>
      </c>
      <c r="E101" s="30" t="s">
        <v>590</v>
      </c>
      <c r="F101" s="30" t="s">
        <v>591</v>
      </c>
      <c r="G101" s="30" t="s">
        <v>1621</v>
      </c>
      <c r="H101" s="30" t="s">
        <v>485</v>
      </c>
      <c r="I101" s="30" t="s">
        <v>1659</v>
      </c>
      <c r="J101" s="30" t="s">
        <v>1620</v>
      </c>
    </row>
    <row r="102" spans="1:10" x14ac:dyDescent="0.25">
      <c r="A102" s="30" t="s">
        <v>1687</v>
      </c>
      <c r="B102" s="30" t="s">
        <v>584</v>
      </c>
      <c r="C102" s="30" t="s">
        <v>426</v>
      </c>
      <c r="D102" s="30" t="s">
        <v>585</v>
      </c>
      <c r="E102" s="30" t="s">
        <v>592</v>
      </c>
      <c r="F102" s="30" t="s">
        <v>593</v>
      </c>
      <c r="G102" s="30" t="s">
        <v>1621</v>
      </c>
      <c r="H102" s="30" t="s">
        <v>485</v>
      </c>
      <c r="J102" s="30" t="s">
        <v>1620</v>
      </c>
    </row>
    <row r="103" spans="1:10" x14ac:dyDescent="0.25">
      <c r="A103" s="30" t="s">
        <v>1687</v>
      </c>
      <c r="B103" s="30" t="s">
        <v>584</v>
      </c>
      <c r="C103" s="30" t="s">
        <v>426</v>
      </c>
      <c r="D103" s="30" t="s">
        <v>585</v>
      </c>
      <c r="E103" s="30" t="s">
        <v>594</v>
      </c>
      <c r="F103" s="30" t="s">
        <v>595</v>
      </c>
      <c r="G103" s="30" t="s">
        <v>1621</v>
      </c>
      <c r="H103" s="30" t="s">
        <v>485</v>
      </c>
      <c r="I103" s="30" t="s">
        <v>1666</v>
      </c>
      <c r="J103" s="30" t="s">
        <v>1620</v>
      </c>
    </row>
    <row r="104" spans="1:10" x14ac:dyDescent="0.25">
      <c r="A104" s="30" t="s">
        <v>1687</v>
      </c>
      <c r="B104" s="30" t="s">
        <v>584</v>
      </c>
      <c r="C104" s="30" t="s">
        <v>426</v>
      </c>
      <c r="D104" s="30" t="s">
        <v>585</v>
      </c>
      <c r="E104" s="30" t="s">
        <v>519</v>
      </c>
      <c r="F104" s="30" t="s">
        <v>520</v>
      </c>
      <c r="G104" s="30" t="s">
        <v>1621</v>
      </c>
      <c r="H104" s="30" t="s">
        <v>485</v>
      </c>
      <c r="I104" s="30" t="s">
        <v>1620</v>
      </c>
      <c r="J104" s="30" t="s">
        <v>1620</v>
      </c>
    </row>
    <row r="105" spans="1:10" x14ac:dyDescent="0.25">
      <c r="A105" s="30" t="s">
        <v>1687</v>
      </c>
      <c r="B105" s="30" t="s">
        <v>584</v>
      </c>
      <c r="C105" s="30" t="s">
        <v>426</v>
      </c>
      <c r="D105" s="30" t="s">
        <v>585</v>
      </c>
      <c r="E105" s="30" t="s">
        <v>596</v>
      </c>
      <c r="F105" s="30" t="s">
        <v>597</v>
      </c>
      <c r="G105" s="30" t="s">
        <v>1621</v>
      </c>
      <c r="H105" s="30" t="s">
        <v>485</v>
      </c>
      <c r="I105" s="30" t="s">
        <v>1620</v>
      </c>
      <c r="J105" s="30" t="s">
        <v>1620</v>
      </c>
    </row>
    <row r="106" spans="1:10" x14ac:dyDescent="0.25">
      <c r="A106" s="30" t="s">
        <v>1687</v>
      </c>
      <c r="B106" s="30" t="s">
        <v>584</v>
      </c>
      <c r="C106" s="30" t="s">
        <v>426</v>
      </c>
      <c r="D106" s="30" t="s">
        <v>585</v>
      </c>
      <c r="E106" s="30" t="s">
        <v>598</v>
      </c>
      <c r="F106" s="30" t="s">
        <v>599</v>
      </c>
      <c r="G106" s="30" t="s">
        <v>1621</v>
      </c>
      <c r="H106" s="30" t="s">
        <v>485</v>
      </c>
      <c r="J106" s="30" t="s">
        <v>1620</v>
      </c>
    </row>
    <row r="107" spans="1:10" x14ac:dyDescent="0.25">
      <c r="A107" s="30" t="s">
        <v>1687</v>
      </c>
      <c r="B107" s="30" t="s">
        <v>584</v>
      </c>
      <c r="C107" s="30" t="s">
        <v>426</v>
      </c>
      <c r="D107" s="30" t="s">
        <v>585</v>
      </c>
      <c r="E107" s="30" t="s">
        <v>602</v>
      </c>
      <c r="F107" s="30" t="s">
        <v>603</v>
      </c>
      <c r="G107" s="30" t="s">
        <v>1621</v>
      </c>
      <c r="H107" s="30" t="s">
        <v>485</v>
      </c>
      <c r="I107" s="30" t="s">
        <v>1647</v>
      </c>
      <c r="J107" s="30" t="s">
        <v>1620</v>
      </c>
    </row>
    <row r="108" spans="1:10" x14ac:dyDescent="0.25">
      <c r="A108" s="30" t="s">
        <v>1687</v>
      </c>
      <c r="B108" s="30" t="s">
        <v>584</v>
      </c>
      <c r="C108" s="30" t="s">
        <v>426</v>
      </c>
      <c r="D108" s="30" t="s">
        <v>585</v>
      </c>
      <c r="E108" s="30" t="s">
        <v>513</v>
      </c>
      <c r="F108" s="30" t="s">
        <v>514</v>
      </c>
      <c r="G108" s="30" t="s">
        <v>1621</v>
      </c>
      <c r="H108" s="30" t="s">
        <v>485</v>
      </c>
      <c r="J108" s="30" t="s">
        <v>1620</v>
      </c>
    </row>
    <row r="109" spans="1:10" x14ac:dyDescent="0.25">
      <c r="A109" s="30" t="s">
        <v>1687</v>
      </c>
      <c r="B109" s="30" t="s">
        <v>584</v>
      </c>
      <c r="C109" s="30" t="s">
        <v>426</v>
      </c>
      <c r="D109" s="30" t="s">
        <v>585</v>
      </c>
      <c r="E109" s="30" t="s">
        <v>523</v>
      </c>
      <c r="F109" s="30" t="s">
        <v>524</v>
      </c>
      <c r="G109" s="30" t="s">
        <v>1621</v>
      </c>
      <c r="H109" s="30" t="s">
        <v>485</v>
      </c>
      <c r="J109" s="30" t="s">
        <v>1620</v>
      </c>
    </row>
    <row r="110" spans="1:10" x14ac:dyDescent="0.25">
      <c r="A110" s="30" t="s">
        <v>449</v>
      </c>
      <c r="B110" s="30" t="s">
        <v>446</v>
      </c>
      <c r="C110" s="30" t="s">
        <v>249</v>
      </c>
      <c r="D110" s="30" t="s">
        <v>248</v>
      </c>
      <c r="E110" s="30" t="s">
        <v>486</v>
      </c>
      <c r="F110" s="30" t="s">
        <v>487</v>
      </c>
      <c r="G110" s="30" t="s">
        <v>1638</v>
      </c>
      <c r="H110" s="30" t="s">
        <v>485</v>
      </c>
      <c r="J110" s="30" t="s">
        <v>1620</v>
      </c>
    </row>
    <row r="111" spans="1:10" x14ac:dyDescent="0.25">
      <c r="A111" s="30" t="s">
        <v>449</v>
      </c>
      <c r="B111" s="30" t="s">
        <v>446</v>
      </c>
      <c r="C111" s="30" t="s">
        <v>249</v>
      </c>
      <c r="D111" s="30" t="s">
        <v>248</v>
      </c>
      <c r="E111" s="30" t="s">
        <v>515</v>
      </c>
      <c r="F111" s="30" t="s">
        <v>516</v>
      </c>
      <c r="G111" s="30" t="s">
        <v>1622</v>
      </c>
      <c r="H111" s="30" t="s">
        <v>485</v>
      </c>
      <c r="J111" s="30" t="s">
        <v>1617</v>
      </c>
    </row>
    <row r="112" spans="1:10" x14ac:dyDescent="0.25">
      <c r="A112" s="30" t="s">
        <v>449</v>
      </c>
      <c r="B112" s="30" t="s">
        <v>446</v>
      </c>
      <c r="C112" s="30" t="s">
        <v>249</v>
      </c>
      <c r="D112" s="30" t="s">
        <v>248</v>
      </c>
      <c r="E112" s="30" t="s">
        <v>517</v>
      </c>
      <c r="F112" s="30" t="s">
        <v>518</v>
      </c>
      <c r="G112" s="30" t="s">
        <v>1622</v>
      </c>
      <c r="H112" s="30" t="s">
        <v>485</v>
      </c>
      <c r="I112" s="30" t="s">
        <v>1640</v>
      </c>
      <c r="J112" s="30" t="s">
        <v>1620</v>
      </c>
    </row>
    <row r="113" spans="1:10" x14ac:dyDescent="0.25">
      <c r="A113" s="30" t="s">
        <v>449</v>
      </c>
      <c r="B113" s="30" t="s">
        <v>446</v>
      </c>
      <c r="C113" s="30" t="s">
        <v>249</v>
      </c>
      <c r="D113" s="30" t="s">
        <v>248</v>
      </c>
      <c r="E113" s="30" t="s">
        <v>604</v>
      </c>
      <c r="F113" s="30" t="s">
        <v>605</v>
      </c>
      <c r="G113" s="30" t="s">
        <v>1622</v>
      </c>
      <c r="H113" s="30" t="s">
        <v>485</v>
      </c>
      <c r="J113" s="30" t="s">
        <v>1616</v>
      </c>
    </row>
    <row r="114" spans="1:10" x14ac:dyDescent="0.25">
      <c r="A114" s="30" t="s">
        <v>449</v>
      </c>
      <c r="B114" s="30" t="s">
        <v>446</v>
      </c>
      <c r="C114" s="30" t="s">
        <v>246</v>
      </c>
      <c r="D114" s="30" t="s">
        <v>245</v>
      </c>
      <c r="E114" s="30" t="s">
        <v>667</v>
      </c>
      <c r="F114" s="30" t="s">
        <v>638</v>
      </c>
      <c r="G114" s="30" t="s">
        <v>1618</v>
      </c>
      <c r="H114" s="30" t="s">
        <v>439</v>
      </c>
      <c r="I114" s="30" t="s">
        <v>1617</v>
      </c>
      <c r="J114" s="30" t="s">
        <v>1620</v>
      </c>
    </row>
    <row r="115" spans="1:10" x14ac:dyDescent="0.25">
      <c r="A115" s="30" t="s">
        <v>449</v>
      </c>
      <c r="B115" s="30" t="s">
        <v>446</v>
      </c>
      <c r="C115" s="30" t="s">
        <v>246</v>
      </c>
      <c r="D115" s="30" t="s">
        <v>245</v>
      </c>
      <c r="E115" s="30" t="s">
        <v>462</v>
      </c>
      <c r="F115" s="30" t="s">
        <v>463</v>
      </c>
      <c r="G115" s="30" t="s">
        <v>1621</v>
      </c>
      <c r="H115" s="30" t="s">
        <v>439</v>
      </c>
      <c r="I115" s="30" t="s">
        <v>1670</v>
      </c>
      <c r="J115" s="30" t="s">
        <v>1620</v>
      </c>
    </row>
    <row r="116" spans="1:10" x14ac:dyDescent="0.25">
      <c r="A116" s="30" t="s">
        <v>449</v>
      </c>
      <c r="B116" s="30" t="s">
        <v>446</v>
      </c>
      <c r="C116" s="30" t="s">
        <v>246</v>
      </c>
      <c r="D116" s="30" t="s">
        <v>245</v>
      </c>
      <c r="E116" s="30" t="s">
        <v>486</v>
      </c>
      <c r="F116" s="30" t="s">
        <v>487</v>
      </c>
      <c r="G116" s="30" t="s">
        <v>1638</v>
      </c>
      <c r="H116" s="30" t="s">
        <v>485</v>
      </c>
      <c r="I116" s="30" t="s">
        <v>1634</v>
      </c>
      <c r="J116" s="30" t="s">
        <v>1620</v>
      </c>
    </row>
    <row r="117" spans="1:10" x14ac:dyDescent="0.25">
      <c r="A117" s="30" t="s">
        <v>449</v>
      </c>
      <c r="B117" s="30" t="s">
        <v>446</v>
      </c>
      <c r="C117" s="30" t="s">
        <v>246</v>
      </c>
      <c r="D117" s="30" t="s">
        <v>245</v>
      </c>
      <c r="E117" s="30" t="s">
        <v>490</v>
      </c>
      <c r="F117" s="30" t="s">
        <v>491</v>
      </c>
      <c r="G117" s="30" t="s">
        <v>1638</v>
      </c>
      <c r="H117" s="30" t="s">
        <v>485</v>
      </c>
      <c r="I117" s="30" t="s">
        <v>1644</v>
      </c>
      <c r="J117" s="30" t="s">
        <v>1620</v>
      </c>
    </row>
    <row r="118" spans="1:10" x14ac:dyDescent="0.25">
      <c r="A118" s="30" t="s">
        <v>449</v>
      </c>
      <c r="B118" s="30" t="s">
        <v>446</v>
      </c>
      <c r="C118" s="30" t="s">
        <v>246</v>
      </c>
      <c r="D118" s="30" t="s">
        <v>245</v>
      </c>
      <c r="E118" s="30" t="s">
        <v>496</v>
      </c>
      <c r="F118" s="30" t="s">
        <v>497</v>
      </c>
      <c r="G118" s="30" t="s">
        <v>1638</v>
      </c>
      <c r="H118" s="30" t="s">
        <v>485</v>
      </c>
      <c r="J118" s="30" t="s">
        <v>1620</v>
      </c>
    </row>
    <row r="119" spans="1:10" x14ac:dyDescent="0.25">
      <c r="A119" s="30" t="s">
        <v>449</v>
      </c>
      <c r="B119" s="30" t="s">
        <v>446</v>
      </c>
      <c r="C119" s="30" t="s">
        <v>246</v>
      </c>
      <c r="D119" s="30" t="s">
        <v>245</v>
      </c>
      <c r="E119" s="30" t="s">
        <v>509</v>
      </c>
      <c r="F119" s="30" t="s">
        <v>510</v>
      </c>
      <c r="G119" s="30" t="s">
        <v>1638</v>
      </c>
      <c r="H119" s="30" t="s">
        <v>485</v>
      </c>
      <c r="I119" s="30" t="s">
        <v>1645</v>
      </c>
      <c r="J119" s="30" t="s">
        <v>1620</v>
      </c>
    </row>
    <row r="120" spans="1:10" x14ac:dyDescent="0.25">
      <c r="A120" s="30" t="s">
        <v>449</v>
      </c>
      <c r="B120" s="30" t="s">
        <v>446</v>
      </c>
      <c r="C120" s="30" t="s">
        <v>246</v>
      </c>
      <c r="D120" s="30" t="s">
        <v>245</v>
      </c>
      <c r="E120" s="30" t="s">
        <v>515</v>
      </c>
      <c r="F120" s="30" t="s">
        <v>516</v>
      </c>
      <c r="G120" s="30" t="s">
        <v>1622</v>
      </c>
      <c r="H120" s="30" t="s">
        <v>485</v>
      </c>
      <c r="I120" s="30" t="s">
        <v>1634</v>
      </c>
      <c r="J120" s="30" t="s">
        <v>1620</v>
      </c>
    </row>
    <row r="121" spans="1:10" x14ac:dyDescent="0.25">
      <c r="A121" s="30" t="s">
        <v>449</v>
      </c>
      <c r="B121" s="30" t="s">
        <v>446</v>
      </c>
      <c r="C121" s="30" t="s">
        <v>246</v>
      </c>
      <c r="D121" s="30" t="s">
        <v>245</v>
      </c>
      <c r="E121" s="30" t="s">
        <v>517</v>
      </c>
      <c r="F121" s="30" t="s">
        <v>518</v>
      </c>
      <c r="G121" s="30" t="s">
        <v>1622</v>
      </c>
      <c r="H121" s="30" t="s">
        <v>485</v>
      </c>
      <c r="J121" s="30" t="s">
        <v>1616</v>
      </c>
    </row>
    <row r="122" spans="1:10" x14ac:dyDescent="0.25">
      <c r="A122" s="30" t="s">
        <v>449</v>
      </c>
      <c r="B122" s="30" t="s">
        <v>446</v>
      </c>
      <c r="C122" s="30" t="s">
        <v>246</v>
      </c>
      <c r="D122" s="30" t="s">
        <v>245</v>
      </c>
      <c r="E122" s="30" t="s">
        <v>590</v>
      </c>
      <c r="F122" s="30" t="s">
        <v>591</v>
      </c>
      <c r="G122" s="30" t="s">
        <v>1622</v>
      </c>
      <c r="H122" s="30" t="s">
        <v>485</v>
      </c>
      <c r="I122" s="30" t="s">
        <v>1655</v>
      </c>
      <c r="J122" s="30" t="s">
        <v>1620</v>
      </c>
    </row>
    <row r="123" spans="1:10" x14ac:dyDescent="0.25">
      <c r="A123" s="30" t="s">
        <v>449</v>
      </c>
      <c r="B123" s="30" t="s">
        <v>446</v>
      </c>
      <c r="C123" s="30" t="s">
        <v>246</v>
      </c>
      <c r="D123" s="30" t="s">
        <v>245</v>
      </c>
      <c r="E123" s="30" t="s">
        <v>592</v>
      </c>
      <c r="F123" s="30" t="s">
        <v>593</v>
      </c>
      <c r="G123" s="30" t="s">
        <v>1622</v>
      </c>
      <c r="H123" s="30" t="s">
        <v>485</v>
      </c>
      <c r="I123" s="30" t="s">
        <v>1642</v>
      </c>
      <c r="J123" s="30" t="s">
        <v>1620</v>
      </c>
    </row>
    <row r="124" spans="1:10" x14ac:dyDescent="0.25">
      <c r="A124" s="30" t="s">
        <v>449</v>
      </c>
      <c r="B124" s="30" t="s">
        <v>446</v>
      </c>
      <c r="C124" s="30" t="s">
        <v>246</v>
      </c>
      <c r="D124" s="30" t="s">
        <v>245</v>
      </c>
      <c r="E124" s="30" t="s">
        <v>594</v>
      </c>
      <c r="F124" s="30" t="s">
        <v>595</v>
      </c>
      <c r="G124" s="30" t="s">
        <v>1622</v>
      </c>
      <c r="H124" s="30" t="s">
        <v>485</v>
      </c>
      <c r="I124" s="30" t="s">
        <v>1617</v>
      </c>
      <c r="J124" s="30" t="s">
        <v>1617</v>
      </c>
    </row>
    <row r="125" spans="1:10" x14ac:dyDescent="0.25">
      <c r="A125" s="30" t="s">
        <v>449</v>
      </c>
      <c r="B125" s="30" t="s">
        <v>446</v>
      </c>
      <c r="C125" s="30" t="s">
        <v>246</v>
      </c>
      <c r="D125" s="30" t="s">
        <v>245</v>
      </c>
      <c r="E125" s="30" t="s">
        <v>596</v>
      </c>
      <c r="F125" s="30" t="s">
        <v>597</v>
      </c>
      <c r="G125" s="30" t="s">
        <v>1622</v>
      </c>
      <c r="H125" s="30" t="s">
        <v>485</v>
      </c>
      <c r="J125" s="30" t="s">
        <v>1617</v>
      </c>
    </row>
    <row r="126" spans="1:10" x14ac:dyDescent="0.25">
      <c r="A126" s="30" t="s">
        <v>449</v>
      </c>
      <c r="B126" s="30" t="s">
        <v>446</v>
      </c>
      <c r="C126" s="30" t="s">
        <v>246</v>
      </c>
      <c r="D126" s="30" t="s">
        <v>245</v>
      </c>
      <c r="E126" s="30" t="s">
        <v>602</v>
      </c>
      <c r="F126" s="30" t="s">
        <v>603</v>
      </c>
      <c r="G126" s="30" t="s">
        <v>1622</v>
      </c>
      <c r="H126" s="30" t="s">
        <v>485</v>
      </c>
      <c r="J126" s="30" t="s">
        <v>1616</v>
      </c>
    </row>
    <row r="127" spans="1:10" x14ac:dyDescent="0.25">
      <c r="A127" s="30" t="s">
        <v>449</v>
      </c>
      <c r="B127" s="30" t="s">
        <v>446</v>
      </c>
      <c r="C127" s="30" t="s">
        <v>246</v>
      </c>
      <c r="D127" s="30" t="s">
        <v>245</v>
      </c>
      <c r="E127" s="30" t="s">
        <v>523</v>
      </c>
      <c r="F127" s="30" t="s">
        <v>524</v>
      </c>
      <c r="G127" s="30" t="s">
        <v>1622</v>
      </c>
      <c r="H127" s="30" t="s">
        <v>485</v>
      </c>
      <c r="I127" s="30" t="s">
        <v>1632</v>
      </c>
      <c r="J127" s="30" t="s">
        <v>1620</v>
      </c>
    </row>
    <row r="128" spans="1:10" x14ac:dyDescent="0.25">
      <c r="A128" s="30" t="s">
        <v>435</v>
      </c>
      <c r="B128" s="30" t="s">
        <v>436</v>
      </c>
      <c r="C128" s="30" t="s">
        <v>294</v>
      </c>
      <c r="D128" s="30" t="s">
        <v>8</v>
      </c>
      <c r="E128" s="30" t="s">
        <v>437</v>
      </c>
      <c r="F128" s="30" t="s">
        <v>438</v>
      </c>
      <c r="G128" s="30" t="s">
        <v>1624</v>
      </c>
      <c r="H128" s="30" t="s">
        <v>439</v>
      </c>
      <c r="J128" s="30" t="s">
        <v>1620</v>
      </c>
    </row>
    <row r="129" spans="1:10" x14ac:dyDescent="0.25">
      <c r="A129" s="30" t="s">
        <v>435</v>
      </c>
      <c r="B129" s="30" t="s">
        <v>436</v>
      </c>
      <c r="C129" s="30" t="s">
        <v>294</v>
      </c>
      <c r="D129" s="30" t="s">
        <v>8</v>
      </c>
      <c r="E129" s="30" t="s">
        <v>440</v>
      </c>
      <c r="F129" s="30" t="s">
        <v>441</v>
      </c>
      <c r="G129" s="30" t="s">
        <v>1624</v>
      </c>
      <c r="H129" s="30" t="s">
        <v>439</v>
      </c>
      <c r="J129" s="30" t="s">
        <v>1620</v>
      </c>
    </row>
    <row r="130" spans="1:10" x14ac:dyDescent="0.25">
      <c r="A130" s="30" t="s">
        <v>435</v>
      </c>
      <c r="B130" s="30" t="s">
        <v>436</v>
      </c>
      <c r="C130" s="30" t="s">
        <v>294</v>
      </c>
      <c r="D130" s="30" t="s">
        <v>8</v>
      </c>
      <c r="E130" s="30" t="s">
        <v>464</v>
      </c>
      <c r="F130" s="30" t="s">
        <v>465</v>
      </c>
      <c r="G130" s="30" t="s">
        <v>1628</v>
      </c>
      <c r="H130" s="30" t="s">
        <v>439</v>
      </c>
      <c r="J130" s="30" t="s">
        <v>1620</v>
      </c>
    </row>
    <row r="131" spans="1:10" x14ac:dyDescent="0.25">
      <c r="A131" s="30" t="s">
        <v>435</v>
      </c>
      <c r="B131" s="30" t="s">
        <v>436</v>
      </c>
      <c r="C131" s="30" t="s">
        <v>294</v>
      </c>
      <c r="D131" s="30" t="s">
        <v>8</v>
      </c>
      <c r="E131" s="30" t="s">
        <v>466</v>
      </c>
      <c r="F131" s="30" t="s">
        <v>467</v>
      </c>
      <c r="G131" s="30" t="s">
        <v>1628</v>
      </c>
      <c r="H131" s="30" t="s">
        <v>439</v>
      </c>
      <c r="J131" s="30" t="s">
        <v>1620</v>
      </c>
    </row>
    <row r="132" spans="1:10" x14ac:dyDescent="0.25">
      <c r="A132" s="30" t="s">
        <v>435</v>
      </c>
      <c r="B132" s="30" t="s">
        <v>436</v>
      </c>
      <c r="C132" s="30" t="s">
        <v>294</v>
      </c>
      <c r="D132" s="30" t="s">
        <v>8</v>
      </c>
      <c r="E132" s="30" t="s">
        <v>468</v>
      </c>
      <c r="F132" s="30" t="s">
        <v>469</v>
      </c>
      <c r="G132" s="30" t="s">
        <v>1628</v>
      </c>
      <c r="H132" s="30" t="s">
        <v>439</v>
      </c>
      <c r="J132" s="30" t="s">
        <v>1620</v>
      </c>
    </row>
    <row r="133" spans="1:10" x14ac:dyDescent="0.25">
      <c r="A133" s="30" t="s">
        <v>435</v>
      </c>
      <c r="B133" s="30" t="s">
        <v>436</v>
      </c>
      <c r="C133" s="30" t="s">
        <v>294</v>
      </c>
      <c r="D133" s="30" t="s">
        <v>8</v>
      </c>
      <c r="E133" s="30" t="s">
        <v>470</v>
      </c>
      <c r="F133" s="30" t="s">
        <v>471</v>
      </c>
      <c r="G133" s="30" t="s">
        <v>1628</v>
      </c>
      <c r="H133" s="30" t="s">
        <v>439</v>
      </c>
      <c r="J133" s="30" t="s">
        <v>1620</v>
      </c>
    </row>
    <row r="134" spans="1:10" x14ac:dyDescent="0.25">
      <c r="A134" s="30" t="s">
        <v>435</v>
      </c>
      <c r="B134" s="30" t="s">
        <v>436</v>
      </c>
      <c r="C134" s="30" t="s">
        <v>294</v>
      </c>
      <c r="D134" s="30" t="s">
        <v>8</v>
      </c>
      <c r="E134" s="30" t="s">
        <v>486</v>
      </c>
      <c r="F134" s="30" t="s">
        <v>487</v>
      </c>
      <c r="G134" s="30" t="s">
        <v>1638</v>
      </c>
      <c r="H134" s="30" t="s">
        <v>485</v>
      </c>
      <c r="J134" s="30" t="s">
        <v>1620</v>
      </c>
    </row>
    <row r="135" spans="1:10" x14ac:dyDescent="0.25">
      <c r="A135" s="30" t="s">
        <v>435</v>
      </c>
      <c r="B135" s="30" t="s">
        <v>436</v>
      </c>
      <c r="C135" s="30" t="s">
        <v>294</v>
      </c>
      <c r="D135" s="30" t="s">
        <v>8</v>
      </c>
      <c r="E135" s="30" t="s">
        <v>500</v>
      </c>
      <c r="F135" s="30" t="s">
        <v>501</v>
      </c>
      <c r="G135" s="30" t="s">
        <v>1638</v>
      </c>
      <c r="H135" s="30" t="s">
        <v>485</v>
      </c>
      <c r="J135" s="30" t="s">
        <v>1620</v>
      </c>
    </row>
    <row r="136" spans="1:10" x14ac:dyDescent="0.25">
      <c r="A136" s="30" t="s">
        <v>435</v>
      </c>
      <c r="B136" s="30" t="s">
        <v>436</v>
      </c>
      <c r="C136" s="30" t="s">
        <v>294</v>
      </c>
      <c r="D136" s="30" t="s">
        <v>8</v>
      </c>
      <c r="E136" s="30" t="s">
        <v>509</v>
      </c>
      <c r="F136" s="30" t="s">
        <v>510</v>
      </c>
      <c r="G136" s="30" t="s">
        <v>1638</v>
      </c>
      <c r="H136" s="30" t="s">
        <v>485</v>
      </c>
      <c r="I136" s="30" t="s">
        <v>1657</v>
      </c>
      <c r="J136" s="30" t="s">
        <v>1620</v>
      </c>
    </row>
    <row r="137" spans="1:10" x14ac:dyDescent="0.25">
      <c r="A137" s="30" t="s">
        <v>435</v>
      </c>
      <c r="B137" s="30" t="s">
        <v>436</v>
      </c>
      <c r="C137" s="30" t="s">
        <v>294</v>
      </c>
      <c r="D137" s="30" t="s">
        <v>8</v>
      </c>
      <c r="E137" s="30" t="s">
        <v>515</v>
      </c>
      <c r="F137" s="30" t="s">
        <v>516</v>
      </c>
      <c r="G137" s="30" t="s">
        <v>1622</v>
      </c>
      <c r="H137" s="30" t="s">
        <v>485</v>
      </c>
      <c r="J137" s="30" t="s">
        <v>1617</v>
      </c>
    </row>
    <row r="138" spans="1:10" x14ac:dyDescent="0.25">
      <c r="A138" s="30" t="s">
        <v>435</v>
      </c>
      <c r="B138" s="30" t="s">
        <v>436</v>
      </c>
      <c r="C138" s="30" t="s">
        <v>294</v>
      </c>
      <c r="D138" s="30" t="s">
        <v>8</v>
      </c>
      <c r="E138" s="30" t="s">
        <v>517</v>
      </c>
      <c r="F138" s="30" t="s">
        <v>518</v>
      </c>
      <c r="G138" s="30" t="s">
        <v>1622</v>
      </c>
      <c r="H138" s="30" t="s">
        <v>485</v>
      </c>
      <c r="I138" s="30" t="s">
        <v>1666</v>
      </c>
      <c r="J138" s="30" t="s">
        <v>1620</v>
      </c>
    </row>
    <row r="139" spans="1:10" x14ac:dyDescent="0.25">
      <c r="A139" s="30" t="s">
        <v>435</v>
      </c>
      <c r="B139" s="30" t="s">
        <v>436</v>
      </c>
      <c r="C139" s="30" t="s">
        <v>294</v>
      </c>
      <c r="D139" s="30" t="s">
        <v>8</v>
      </c>
      <c r="E139" s="30" t="s">
        <v>519</v>
      </c>
      <c r="F139" s="30" t="s">
        <v>520</v>
      </c>
      <c r="G139" s="30" t="s">
        <v>1622</v>
      </c>
      <c r="H139" s="30" t="s">
        <v>485</v>
      </c>
      <c r="J139" s="30" t="s">
        <v>1617</v>
      </c>
    </row>
    <row r="140" spans="1:10" x14ac:dyDescent="0.25">
      <c r="A140" s="30" t="s">
        <v>435</v>
      </c>
      <c r="B140" s="30" t="s">
        <v>436</v>
      </c>
      <c r="C140" s="30" t="s">
        <v>294</v>
      </c>
      <c r="D140" s="30" t="s">
        <v>8</v>
      </c>
      <c r="E140" s="30" t="s">
        <v>521</v>
      </c>
      <c r="F140" s="30" t="s">
        <v>522</v>
      </c>
      <c r="G140" s="30" t="s">
        <v>1622</v>
      </c>
      <c r="H140" s="30" t="s">
        <v>485</v>
      </c>
      <c r="I140" s="30" t="s">
        <v>978</v>
      </c>
      <c r="J140" s="30" t="s">
        <v>1617</v>
      </c>
    </row>
    <row r="141" spans="1:10" x14ac:dyDescent="0.25">
      <c r="A141" s="30" t="s">
        <v>435</v>
      </c>
      <c r="B141" s="30" t="s">
        <v>436</v>
      </c>
      <c r="C141" s="30" t="s">
        <v>294</v>
      </c>
      <c r="D141" s="30" t="s">
        <v>8</v>
      </c>
      <c r="E141" s="30" t="s">
        <v>523</v>
      </c>
      <c r="F141" s="30" t="s">
        <v>524</v>
      </c>
      <c r="G141" s="30" t="s">
        <v>1622</v>
      </c>
      <c r="H141" s="30" t="s">
        <v>485</v>
      </c>
      <c r="I141" s="30" t="s">
        <v>1644</v>
      </c>
      <c r="J141" s="30" t="s">
        <v>1620</v>
      </c>
    </row>
    <row r="142" spans="1:10" x14ac:dyDescent="0.25">
      <c r="A142" s="30" t="s">
        <v>449</v>
      </c>
      <c r="B142" s="30" t="s">
        <v>446</v>
      </c>
      <c r="C142" s="30" t="s">
        <v>244</v>
      </c>
      <c r="D142" s="30" t="s">
        <v>243</v>
      </c>
      <c r="E142" s="30" t="s">
        <v>674</v>
      </c>
      <c r="F142" s="30" t="s">
        <v>675</v>
      </c>
      <c r="G142" s="30" t="s">
        <v>1618</v>
      </c>
      <c r="H142" s="30" t="s">
        <v>439</v>
      </c>
      <c r="I142" s="30" t="s">
        <v>1617</v>
      </c>
      <c r="J142" s="30" t="s">
        <v>1620</v>
      </c>
    </row>
    <row r="143" spans="1:10" x14ac:dyDescent="0.25">
      <c r="A143" s="30" t="s">
        <v>449</v>
      </c>
      <c r="B143" s="30" t="s">
        <v>446</v>
      </c>
      <c r="C143" s="30" t="s">
        <v>244</v>
      </c>
      <c r="D143" s="30" t="s">
        <v>243</v>
      </c>
      <c r="E143" s="30" t="s">
        <v>667</v>
      </c>
      <c r="F143" s="30" t="s">
        <v>638</v>
      </c>
      <c r="G143" s="30" t="s">
        <v>1618</v>
      </c>
      <c r="H143" s="30" t="s">
        <v>439</v>
      </c>
      <c r="I143" s="30" t="s">
        <v>1617</v>
      </c>
      <c r="J143" s="30" t="s">
        <v>1620</v>
      </c>
    </row>
    <row r="144" spans="1:10" x14ac:dyDescent="0.25">
      <c r="A144" s="30" t="s">
        <v>449</v>
      </c>
      <c r="B144" s="30" t="s">
        <v>446</v>
      </c>
      <c r="C144" s="30" t="s">
        <v>244</v>
      </c>
      <c r="D144" s="30" t="s">
        <v>243</v>
      </c>
      <c r="E144" s="30" t="s">
        <v>452</v>
      </c>
      <c r="F144" s="30" t="s">
        <v>453</v>
      </c>
      <c r="G144" s="30" t="s">
        <v>1618</v>
      </c>
      <c r="H144" s="30" t="s">
        <v>439</v>
      </c>
      <c r="I144" s="30" t="s">
        <v>1670</v>
      </c>
      <c r="J144" s="30" t="s">
        <v>1620</v>
      </c>
    </row>
    <row r="145" spans="1:10" x14ac:dyDescent="0.25">
      <c r="A145" s="30" t="s">
        <v>449</v>
      </c>
      <c r="B145" s="30" t="s">
        <v>446</v>
      </c>
      <c r="C145" s="30" t="s">
        <v>244</v>
      </c>
      <c r="D145" s="30" t="s">
        <v>243</v>
      </c>
      <c r="E145" s="30" t="s">
        <v>486</v>
      </c>
      <c r="F145" s="30" t="s">
        <v>487</v>
      </c>
      <c r="G145" s="30" t="s">
        <v>1638</v>
      </c>
      <c r="H145" s="30" t="s">
        <v>485</v>
      </c>
      <c r="I145" s="30" t="s">
        <v>1649</v>
      </c>
      <c r="J145" s="30" t="s">
        <v>1620</v>
      </c>
    </row>
    <row r="146" spans="1:10" x14ac:dyDescent="0.25">
      <c r="A146" s="30" t="s">
        <v>449</v>
      </c>
      <c r="B146" s="30" t="s">
        <v>446</v>
      </c>
      <c r="C146" s="30" t="s">
        <v>244</v>
      </c>
      <c r="D146" s="30" t="s">
        <v>243</v>
      </c>
      <c r="E146" s="30" t="s">
        <v>488</v>
      </c>
      <c r="F146" s="30" t="s">
        <v>489</v>
      </c>
      <c r="G146" s="30" t="s">
        <v>1638</v>
      </c>
      <c r="H146" s="30" t="s">
        <v>485</v>
      </c>
      <c r="I146" s="30" t="s">
        <v>1625</v>
      </c>
      <c r="J146" s="30" t="s">
        <v>1620</v>
      </c>
    </row>
    <row r="147" spans="1:10" x14ac:dyDescent="0.25">
      <c r="A147" s="30" t="s">
        <v>449</v>
      </c>
      <c r="B147" s="30" t="s">
        <v>446</v>
      </c>
      <c r="C147" s="30" t="s">
        <v>244</v>
      </c>
      <c r="D147" s="30" t="s">
        <v>243</v>
      </c>
      <c r="E147" s="30" t="s">
        <v>494</v>
      </c>
      <c r="F147" s="30" t="s">
        <v>495</v>
      </c>
      <c r="G147" s="30" t="s">
        <v>1638</v>
      </c>
      <c r="H147" s="30" t="s">
        <v>485</v>
      </c>
      <c r="J147" s="30" t="s">
        <v>1620</v>
      </c>
    </row>
    <row r="148" spans="1:10" x14ac:dyDescent="0.25">
      <c r="A148" s="30" t="s">
        <v>449</v>
      </c>
      <c r="B148" s="30" t="s">
        <v>446</v>
      </c>
      <c r="C148" s="30" t="s">
        <v>244</v>
      </c>
      <c r="D148" s="30" t="s">
        <v>243</v>
      </c>
      <c r="E148" s="30" t="s">
        <v>509</v>
      </c>
      <c r="F148" s="30" t="s">
        <v>510</v>
      </c>
      <c r="G148" s="30" t="s">
        <v>1638</v>
      </c>
      <c r="H148" s="30" t="s">
        <v>485</v>
      </c>
      <c r="J148" s="30" t="s">
        <v>1620</v>
      </c>
    </row>
    <row r="149" spans="1:10" x14ac:dyDescent="0.25">
      <c r="A149" s="30" t="s">
        <v>449</v>
      </c>
      <c r="B149" s="30" t="s">
        <v>446</v>
      </c>
      <c r="C149" s="30" t="s">
        <v>244</v>
      </c>
      <c r="D149" s="30" t="s">
        <v>243</v>
      </c>
      <c r="E149" s="30" t="s">
        <v>604</v>
      </c>
      <c r="F149" s="30" t="s">
        <v>605</v>
      </c>
      <c r="G149" s="30" t="s">
        <v>1622</v>
      </c>
      <c r="H149" s="30" t="s">
        <v>485</v>
      </c>
      <c r="J149" s="30" t="s">
        <v>1616</v>
      </c>
    </row>
    <row r="150" spans="1:10" x14ac:dyDescent="0.25">
      <c r="A150" s="30" t="s">
        <v>435</v>
      </c>
      <c r="B150" s="30" t="s">
        <v>446</v>
      </c>
      <c r="C150" s="30" t="s">
        <v>293</v>
      </c>
      <c r="D150" s="30" t="s">
        <v>292</v>
      </c>
      <c r="E150" s="30" t="s">
        <v>486</v>
      </c>
      <c r="F150" s="30" t="s">
        <v>487</v>
      </c>
      <c r="G150" s="30" t="s">
        <v>1638</v>
      </c>
      <c r="H150" s="30" t="s">
        <v>485</v>
      </c>
      <c r="I150" s="30" t="s">
        <v>1660</v>
      </c>
      <c r="J150" s="30" t="s">
        <v>1620</v>
      </c>
    </row>
    <row r="151" spans="1:10" x14ac:dyDescent="0.25">
      <c r="A151" s="30" t="s">
        <v>435</v>
      </c>
      <c r="B151" s="30" t="s">
        <v>446</v>
      </c>
      <c r="C151" s="30" t="s">
        <v>293</v>
      </c>
      <c r="D151" s="30" t="s">
        <v>292</v>
      </c>
      <c r="E151" s="30" t="s">
        <v>488</v>
      </c>
      <c r="F151" s="30" t="s">
        <v>489</v>
      </c>
      <c r="G151" s="30" t="s">
        <v>1638</v>
      </c>
      <c r="H151" s="30" t="s">
        <v>485</v>
      </c>
      <c r="I151" s="30" t="s">
        <v>1668</v>
      </c>
      <c r="J151" s="30" t="s">
        <v>1620</v>
      </c>
    </row>
    <row r="152" spans="1:10" x14ac:dyDescent="0.25">
      <c r="A152" s="30" t="s">
        <v>435</v>
      </c>
      <c r="B152" s="30" t="s">
        <v>446</v>
      </c>
      <c r="C152" s="30" t="s">
        <v>293</v>
      </c>
      <c r="D152" s="30" t="s">
        <v>292</v>
      </c>
      <c r="E152" s="30" t="s">
        <v>498</v>
      </c>
      <c r="F152" s="30" t="s">
        <v>499</v>
      </c>
      <c r="G152" s="30" t="s">
        <v>1638</v>
      </c>
      <c r="H152" s="30" t="s">
        <v>485</v>
      </c>
      <c r="J152" s="30" t="s">
        <v>1620</v>
      </c>
    </row>
    <row r="153" spans="1:10" x14ac:dyDescent="0.25">
      <c r="A153" s="30" t="s">
        <v>435</v>
      </c>
      <c r="B153" s="30" t="s">
        <v>446</v>
      </c>
      <c r="C153" s="30" t="s">
        <v>293</v>
      </c>
      <c r="D153" s="30" t="s">
        <v>292</v>
      </c>
      <c r="E153" s="30" t="s">
        <v>515</v>
      </c>
      <c r="F153" s="30" t="s">
        <v>516</v>
      </c>
      <c r="G153" s="30" t="s">
        <v>1622</v>
      </c>
      <c r="H153" s="30" t="s">
        <v>485</v>
      </c>
      <c r="I153" s="30" t="s">
        <v>1633</v>
      </c>
      <c r="J153" s="30" t="s">
        <v>1620</v>
      </c>
    </row>
    <row r="154" spans="1:10" x14ac:dyDescent="0.25">
      <c r="A154" s="30" t="s">
        <v>435</v>
      </c>
      <c r="B154" s="30" t="s">
        <v>446</v>
      </c>
      <c r="C154" s="30" t="s">
        <v>293</v>
      </c>
      <c r="D154" s="30" t="s">
        <v>292</v>
      </c>
      <c r="E154" s="30" t="s">
        <v>517</v>
      </c>
      <c r="F154" s="30" t="s">
        <v>518</v>
      </c>
      <c r="G154" s="30" t="s">
        <v>1622</v>
      </c>
      <c r="H154" s="30" t="s">
        <v>485</v>
      </c>
      <c r="I154" s="30" t="s">
        <v>1671</v>
      </c>
      <c r="J154" s="30" t="s">
        <v>1620</v>
      </c>
    </row>
    <row r="155" spans="1:10" x14ac:dyDescent="0.25">
      <c r="A155" s="30" t="s">
        <v>435</v>
      </c>
      <c r="B155" s="30" t="s">
        <v>446</v>
      </c>
      <c r="C155" s="30" t="s">
        <v>293</v>
      </c>
      <c r="D155" s="30" t="s">
        <v>292</v>
      </c>
      <c r="E155" s="30" t="s">
        <v>592</v>
      </c>
      <c r="F155" s="30" t="s">
        <v>593</v>
      </c>
      <c r="G155" s="30" t="s">
        <v>1622</v>
      </c>
      <c r="H155" s="30" t="s">
        <v>485</v>
      </c>
      <c r="I155" s="30" t="s">
        <v>1627</v>
      </c>
      <c r="J155" s="30" t="s">
        <v>1620</v>
      </c>
    </row>
    <row r="156" spans="1:10" x14ac:dyDescent="0.25">
      <c r="A156" s="30" t="s">
        <v>435</v>
      </c>
      <c r="B156" s="30" t="s">
        <v>446</v>
      </c>
      <c r="C156" s="30" t="s">
        <v>293</v>
      </c>
      <c r="D156" s="30" t="s">
        <v>292</v>
      </c>
      <c r="E156" s="30" t="s">
        <v>596</v>
      </c>
      <c r="F156" s="30" t="s">
        <v>597</v>
      </c>
      <c r="G156" s="30" t="s">
        <v>1622</v>
      </c>
      <c r="H156" s="30" t="s">
        <v>485</v>
      </c>
      <c r="J156" s="30" t="s">
        <v>1617</v>
      </c>
    </row>
    <row r="157" spans="1:10" x14ac:dyDescent="0.25">
      <c r="A157" s="30" t="s">
        <v>435</v>
      </c>
      <c r="B157" s="30" t="s">
        <v>446</v>
      </c>
      <c r="C157" s="30" t="s">
        <v>293</v>
      </c>
      <c r="D157" s="30" t="s">
        <v>292</v>
      </c>
      <c r="E157" s="30" t="s">
        <v>523</v>
      </c>
      <c r="F157" s="30" t="s">
        <v>524</v>
      </c>
      <c r="G157" s="30" t="s">
        <v>1622</v>
      </c>
      <c r="H157" s="30" t="s">
        <v>485</v>
      </c>
      <c r="I157" s="30" t="s">
        <v>1649</v>
      </c>
      <c r="J157" s="30" t="s">
        <v>1616</v>
      </c>
    </row>
    <row r="158" spans="1:10" x14ac:dyDescent="0.25">
      <c r="A158" s="30" t="s">
        <v>435</v>
      </c>
      <c r="B158" s="30" t="s">
        <v>446</v>
      </c>
      <c r="C158" s="30" t="s">
        <v>60</v>
      </c>
      <c r="D158" s="30" t="s">
        <v>291</v>
      </c>
      <c r="E158" s="30" t="s">
        <v>515</v>
      </c>
      <c r="F158" s="30" t="s">
        <v>516</v>
      </c>
      <c r="G158" s="30" t="s">
        <v>1622</v>
      </c>
      <c r="H158" s="30" t="s">
        <v>485</v>
      </c>
      <c r="I158" s="30" t="s">
        <v>1633</v>
      </c>
      <c r="J158" s="30" t="s">
        <v>1620</v>
      </c>
    </row>
    <row r="159" spans="1:10" x14ac:dyDescent="0.25">
      <c r="A159" s="30" t="s">
        <v>435</v>
      </c>
      <c r="B159" s="30" t="s">
        <v>446</v>
      </c>
      <c r="C159" s="30" t="s">
        <v>60</v>
      </c>
      <c r="D159" s="30" t="s">
        <v>291</v>
      </c>
      <c r="E159" s="30" t="s">
        <v>517</v>
      </c>
      <c r="F159" s="30" t="s">
        <v>518</v>
      </c>
      <c r="G159" s="30" t="s">
        <v>1622</v>
      </c>
      <c r="H159" s="30" t="s">
        <v>485</v>
      </c>
      <c r="I159" s="30" t="s">
        <v>1626</v>
      </c>
      <c r="J159" s="30" t="s">
        <v>1620</v>
      </c>
    </row>
    <row r="160" spans="1:10" x14ac:dyDescent="0.25">
      <c r="A160" s="30" t="s">
        <v>435</v>
      </c>
      <c r="B160" s="30" t="s">
        <v>446</v>
      </c>
      <c r="C160" s="30" t="s">
        <v>60</v>
      </c>
      <c r="D160" s="30" t="s">
        <v>291</v>
      </c>
      <c r="E160" s="30" t="s">
        <v>588</v>
      </c>
      <c r="F160" s="30" t="s">
        <v>589</v>
      </c>
      <c r="G160" s="30" t="s">
        <v>1622</v>
      </c>
      <c r="H160" s="30" t="s">
        <v>485</v>
      </c>
      <c r="I160" s="30" t="s">
        <v>1662</v>
      </c>
      <c r="J160" s="30" t="s">
        <v>1620</v>
      </c>
    </row>
    <row r="161" spans="1:10" x14ac:dyDescent="0.25">
      <c r="A161" s="30" t="s">
        <v>435</v>
      </c>
      <c r="B161" s="30" t="s">
        <v>446</v>
      </c>
      <c r="C161" s="30" t="s">
        <v>60</v>
      </c>
      <c r="D161" s="30" t="s">
        <v>291</v>
      </c>
      <c r="E161" s="30" t="s">
        <v>592</v>
      </c>
      <c r="F161" s="30" t="s">
        <v>593</v>
      </c>
      <c r="G161" s="30" t="s">
        <v>1622</v>
      </c>
      <c r="H161" s="30" t="s">
        <v>485</v>
      </c>
      <c r="I161" s="30" t="s">
        <v>1668</v>
      </c>
      <c r="J161" s="30" t="s">
        <v>1620</v>
      </c>
    </row>
    <row r="162" spans="1:10" x14ac:dyDescent="0.25">
      <c r="A162" s="30" t="s">
        <v>435</v>
      </c>
      <c r="B162" s="30" t="s">
        <v>446</v>
      </c>
      <c r="C162" s="30" t="s">
        <v>60</v>
      </c>
      <c r="D162" s="30" t="s">
        <v>291</v>
      </c>
      <c r="E162" s="30" t="s">
        <v>596</v>
      </c>
      <c r="F162" s="30" t="s">
        <v>597</v>
      </c>
      <c r="G162" s="30" t="s">
        <v>1622</v>
      </c>
      <c r="H162" s="30" t="s">
        <v>485</v>
      </c>
      <c r="J162" s="30" t="s">
        <v>1617</v>
      </c>
    </row>
    <row r="163" spans="1:10" x14ac:dyDescent="0.25">
      <c r="A163" s="30" t="s">
        <v>435</v>
      </c>
      <c r="B163" s="30" t="s">
        <v>446</v>
      </c>
      <c r="C163" s="30" t="s">
        <v>60</v>
      </c>
      <c r="D163" s="30" t="s">
        <v>291</v>
      </c>
      <c r="E163" s="30" t="s">
        <v>523</v>
      </c>
      <c r="F163" s="30" t="s">
        <v>524</v>
      </c>
      <c r="G163" s="30" t="s">
        <v>1622</v>
      </c>
      <c r="H163" s="30" t="s">
        <v>485</v>
      </c>
      <c r="I163" s="30" t="s">
        <v>1650</v>
      </c>
      <c r="J163" s="30" t="s">
        <v>1616</v>
      </c>
    </row>
    <row r="164" spans="1:10" x14ac:dyDescent="0.25">
      <c r="A164" s="30" t="s">
        <v>449</v>
      </c>
      <c r="B164" s="30" t="s">
        <v>446</v>
      </c>
      <c r="C164" s="30" t="s">
        <v>10</v>
      </c>
      <c r="D164" s="30" t="s">
        <v>242</v>
      </c>
      <c r="E164" s="30" t="s">
        <v>674</v>
      </c>
      <c r="F164" s="30" t="s">
        <v>675</v>
      </c>
      <c r="G164" s="30" t="s">
        <v>1618</v>
      </c>
      <c r="H164" s="30" t="s">
        <v>439</v>
      </c>
      <c r="I164" s="30" t="s">
        <v>1617</v>
      </c>
      <c r="J164" s="30" t="s">
        <v>1620</v>
      </c>
    </row>
    <row r="165" spans="1:10" x14ac:dyDescent="0.25">
      <c r="A165" s="30" t="s">
        <v>449</v>
      </c>
      <c r="B165" s="30" t="s">
        <v>446</v>
      </c>
      <c r="C165" s="30" t="s">
        <v>10</v>
      </c>
      <c r="D165" s="30" t="s">
        <v>242</v>
      </c>
      <c r="E165" s="30" t="s">
        <v>444</v>
      </c>
      <c r="F165" s="30" t="s">
        <v>445</v>
      </c>
      <c r="G165" s="30" t="s">
        <v>1618</v>
      </c>
      <c r="H165" s="30" t="s">
        <v>439</v>
      </c>
      <c r="I165" s="30" t="s">
        <v>1664</v>
      </c>
      <c r="J165" s="30" t="s">
        <v>1620</v>
      </c>
    </row>
    <row r="166" spans="1:10" x14ac:dyDescent="0.25">
      <c r="A166" s="30" t="s">
        <v>449</v>
      </c>
      <c r="B166" s="30" t="s">
        <v>446</v>
      </c>
      <c r="C166" s="30" t="s">
        <v>10</v>
      </c>
      <c r="D166" s="30" t="s">
        <v>242</v>
      </c>
      <c r="E166" s="30" t="s">
        <v>667</v>
      </c>
      <c r="F166" s="30" t="s">
        <v>638</v>
      </c>
      <c r="G166" s="30" t="s">
        <v>1618</v>
      </c>
      <c r="H166" s="30" t="s">
        <v>439</v>
      </c>
      <c r="I166" s="30" t="s">
        <v>1617</v>
      </c>
      <c r="J166" s="30" t="s">
        <v>1620</v>
      </c>
    </row>
    <row r="167" spans="1:10" x14ac:dyDescent="0.25">
      <c r="A167" s="30" t="s">
        <v>449</v>
      </c>
      <c r="B167" s="30" t="s">
        <v>446</v>
      </c>
      <c r="C167" s="30" t="s">
        <v>10</v>
      </c>
      <c r="D167" s="30" t="s">
        <v>242</v>
      </c>
      <c r="E167" s="30" t="s">
        <v>474</v>
      </c>
      <c r="F167" s="30" t="s">
        <v>475</v>
      </c>
      <c r="G167" s="30" t="s">
        <v>1621</v>
      </c>
      <c r="H167" s="30" t="s">
        <v>439</v>
      </c>
      <c r="I167" s="30" t="s">
        <v>1619</v>
      </c>
      <c r="J167" s="30" t="s">
        <v>1620</v>
      </c>
    </row>
    <row r="168" spans="1:10" x14ac:dyDescent="0.25">
      <c r="A168" s="30" t="s">
        <v>449</v>
      </c>
      <c r="B168" s="30" t="s">
        <v>446</v>
      </c>
      <c r="C168" s="30" t="s">
        <v>10</v>
      </c>
      <c r="D168" s="30" t="s">
        <v>242</v>
      </c>
      <c r="E168" s="30" t="s">
        <v>470</v>
      </c>
      <c r="F168" s="30" t="s">
        <v>471</v>
      </c>
      <c r="G168" s="30" t="s">
        <v>1621</v>
      </c>
      <c r="H168" s="30" t="s">
        <v>439</v>
      </c>
      <c r="J168" s="30" t="s">
        <v>1620</v>
      </c>
    </row>
    <row r="169" spans="1:10" x14ac:dyDescent="0.25">
      <c r="A169" s="30" t="s">
        <v>449</v>
      </c>
      <c r="B169" s="30" t="s">
        <v>446</v>
      </c>
      <c r="C169" s="30" t="s">
        <v>10</v>
      </c>
      <c r="D169" s="30" t="s">
        <v>242</v>
      </c>
      <c r="E169" s="30" t="s">
        <v>486</v>
      </c>
      <c r="F169" s="30" t="s">
        <v>487</v>
      </c>
      <c r="G169" s="30" t="s">
        <v>1638</v>
      </c>
      <c r="H169" s="30" t="s">
        <v>485</v>
      </c>
      <c r="I169" s="30" t="s">
        <v>1637</v>
      </c>
      <c r="J169" s="30" t="s">
        <v>1620</v>
      </c>
    </row>
    <row r="170" spans="1:10" x14ac:dyDescent="0.25">
      <c r="A170" s="30" t="s">
        <v>449</v>
      </c>
      <c r="B170" s="30" t="s">
        <v>446</v>
      </c>
      <c r="C170" s="30" t="s">
        <v>10</v>
      </c>
      <c r="D170" s="30" t="s">
        <v>242</v>
      </c>
      <c r="E170" s="30" t="s">
        <v>490</v>
      </c>
      <c r="F170" s="30" t="s">
        <v>491</v>
      </c>
      <c r="G170" s="30" t="s">
        <v>1638</v>
      </c>
      <c r="H170" s="30" t="s">
        <v>485</v>
      </c>
      <c r="I170" s="30" t="s">
        <v>1651</v>
      </c>
      <c r="J170" s="30" t="s">
        <v>1620</v>
      </c>
    </row>
    <row r="171" spans="1:10" x14ac:dyDescent="0.25">
      <c r="A171" s="30" t="s">
        <v>449</v>
      </c>
      <c r="B171" s="30" t="s">
        <v>446</v>
      </c>
      <c r="C171" s="30" t="s">
        <v>10</v>
      </c>
      <c r="D171" s="30" t="s">
        <v>242</v>
      </c>
      <c r="E171" s="30" t="s">
        <v>492</v>
      </c>
      <c r="F171" s="30" t="s">
        <v>493</v>
      </c>
      <c r="G171" s="30" t="s">
        <v>1638</v>
      </c>
      <c r="H171" s="30" t="s">
        <v>485</v>
      </c>
      <c r="I171" s="30" t="s">
        <v>1639</v>
      </c>
      <c r="J171" s="30" t="s">
        <v>1620</v>
      </c>
    </row>
    <row r="172" spans="1:10" x14ac:dyDescent="0.25">
      <c r="A172" s="30" t="s">
        <v>449</v>
      </c>
      <c r="B172" s="30" t="s">
        <v>446</v>
      </c>
      <c r="C172" s="30" t="s">
        <v>10</v>
      </c>
      <c r="D172" s="30" t="s">
        <v>242</v>
      </c>
      <c r="E172" s="30" t="s">
        <v>494</v>
      </c>
      <c r="F172" s="30" t="s">
        <v>495</v>
      </c>
      <c r="G172" s="30" t="s">
        <v>1638</v>
      </c>
      <c r="H172" s="30" t="s">
        <v>485</v>
      </c>
      <c r="J172" s="30" t="s">
        <v>1620</v>
      </c>
    </row>
    <row r="173" spans="1:10" x14ac:dyDescent="0.25">
      <c r="A173" s="30" t="s">
        <v>449</v>
      </c>
      <c r="B173" s="30" t="s">
        <v>446</v>
      </c>
      <c r="C173" s="30" t="s">
        <v>10</v>
      </c>
      <c r="D173" s="30" t="s">
        <v>242</v>
      </c>
      <c r="E173" s="30" t="s">
        <v>496</v>
      </c>
      <c r="F173" s="30" t="s">
        <v>497</v>
      </c>
      <c r="G173" s="30" t="s">
        <v>1638</v>
      </c>
      <c r="H173" s="30" t="s">
        <v>485</v>
      </c>
      <c r="J173" s="30" t="s">
        <v>1620</v>
      </c>
    </row>
    <row r="174" spans="1:10" x14ac:dyDescent="0.25">
      <c r="A174" s="30" t="s">
        <v>449</v>
      </c>
      <c r="B174" s="30" t="s">
        <v>446</v>
      </c>
      <c r="C174" s="30" t="s">
        <v>10</v>
      </c>
      <c r="D174" s="30" t="s">
        <v>242</v>
      </c>
      <c r="E174" s="30" t="s">
        <v>502</v>
      </c>
      <c r="F174" s="30" t="s">
        <v>503</v>
      </c>
      <c r="G174" s="30" t="s">
        <v>1638</v>
      </c>
      <c r="H174" s="30" t="s">
        <v>485</v>
      </c>
      <c r="I174" s="30" t="s">
        <v>1639</v>
      </c>
      <c r="J174" s="30" t="s">
        <v>1620</v>
      </c>
    </row>
    <row r="175" spans="1:10" x14ac:dyDescent="0.25">
      <c r="A175" s="30" t="s">
        <v>449</v>
      </c>
      <c r="B175" s="30" t="s">
        <v>446</v>
      </c>
      <c r="C175" s="30" t="s">
        <v>10</v>
      </c>
      <c r="D175" s="30" t="s">
        <v>242</v>
      </c>
      <c r="E175" s="30" t="s">
        <v>509</v>
      </c>
      <c r="F175" s="30" t="s">
        <v>510</v>
      </c>
      <c r="G175" s="30" t="s">
        <v>1638</v>
      </c>
      <c r="H175" s="30" t="s">
        <v>485</v>
      </c>
      <c r="I175" s="30" t="s">
        <v>1634</v>
      </c>
      <c r="J175" s="30" t="s">
        <v>1620</v>
      </c>
    </row>
    <row r="176" spans="1:10" x14ac:dyDescent="0.25">
      <c r="A176" s="30" t="s">
        <v>449</v>
      </c>
      <c r="B176" s="30" t="s">
        <v>446</v>
      </c>
      <c r="C176" s="30" t="s">
        <v>10</v>
      </c>
      <c r="D176" s="30" t="s">
        <v>242</v>
      </c>
      <c r="E176" s="30" t="s">
        <v>515</v>
      </c>
      <c r="F176" s="30" t="s">
        <v>516</v>
      </c>
      <c r="G176" s="30" t="s">
        <v>1622</v>
      </c>
      <c r="H176" s="30" t="s">
        <v>485</v>
      </c>
      <c r="I176" s="30" t="s">
        <v>1657</v>
      </c>
      <c r="J176" s="30" t="s">
        <v>1620</v>
      </c>
    </row>
    <row r="177" spans="1:10" x14ac:dyDescent="0.25">
      <c r="A177" s="30" t="s">
        <v>449</v>
      </c>
      <c r="B177" s="30" t="s">
        <v>446</v>
      </c>
      <c r="C177" s="30" t="s">
        <v>10</v>
      </c>
      <c r="D177" s="30" t="s">
        <v>242</v>
      </c>
      <c r="E177" s="30" t="s">
        <v>517</v>
      </c>
      <c r="F177" s="30" t="s">
        <v>518</v>
      </c>
      <c r="G177" s="30" t="s">
        <v>1622</v>
      </c>
      <c r="H177" s="30" t="s">
        <v>485</v>
      </c>
      <c r="J177" s="30" t="s">
        <v>1616</v>
      </c>
    </row>
    <row r="178" spans="1:10" x14ac:dyDescent="0.25">
      <c r="A178" s="30" t="s">
        <v>449</v>
      </c>
      <c r="B178" s="30" t="s">
        <v>446</v>
      </c>
      <c r="C178" s="30" t="s">
        <v>10</v>
      </c>
      <c r="D178" s="30" t="s">
        <v>242</v>
      </c>
      <c r="E178" s="30" t="s">
        <v>590</v>
      </c>
      <c r="F178" s="30" t="s">
        <v>591</v>
      </c>
      <c r="G178" s="30" t="s">
        <v>1622</v>
      </c>
      <c r="H178" s="30" t="s">
        <v>485</v>
      </c>
      <c r="I178" s="30" t="s">
        <v>1629</v>
      </c>
      <c r="J178" s="30" t="s">
        <v>1620</v>
      </c>
    </row>
    <row r="179" spans="1:10" x14ac:dyDescent="0.25">
      <c r="A179" s="30" t="s">
        <v>449</v>
      </c>
      <c r="B179" s="30" t="s">
        <v>446</v>
      </c>
      <c r="C179" s="30" t="s">
        <v>10</v>
      </c>
      <c r="D179" s="30" t="s">
        <v>242</v>
      </c>
      <c r="E179" s="30" t="s">
        <v>592</v>
      </c>
      <c r="F179" s="30" t="s">
        <v>593</v>
      </c>
      <c r="G179" s="30" t="s">
        <v>1622</v>
      </c>
      <c r="H179" s="30" t="s">
        <v>485</v>
      </c>
      <c r="I179" s="30" t="s">
        <v>1649</v>
      </c>
      <c r="J179" s="30" t="s">
        <v>1620</v>
      </c>
    </row>
    <row r="180" spans="1:10" x14ac:dyDescent="0.25">
      <c r="A180" s="30" t="s">
        <v>449</v>
      </c>
      <c r="B180" s="30" t="s">
        <v>446</v>
      </c>
      <c r="C180" s="30" t="s">
        <v>10</v>
      </c>
      <c r="D180" s="30" t="s">
        <v>242</v>
      </c>
      <c r="E180" s="30" t="s">
        <v>594</v>
      </c>
      <c r="F180" s="30" t="s">
        <v>595</v>
      </c>
      <c r="G180" s="30" t="s">
        <v>1622</v>
      </c>
      <c r="H180" s="30" t="s">
        <v>485</v>
      </c>
      <c r="I180" s="30" t="s">
        <v>1617</v>
      </c>
      <c r="J180" s="30" t="s">
        <v>1617</v>
      </c>
    </row>
    <row r="181" spans="1:10" x14ac:dyDescent="0.25">
      <c r="A181" s="30" t="s">
        <v>449</v>
      </c>
      <c r="B181" s="30" t="s">
        <v>446</v>
      </c>
      <c r="C181" s="30" t="s">
        <v>10</v>
      </c>
      <c r="D181" s="30" t="s">
        <v>242</v>
      </c>
      <c r="E181" s="30" t="s">
        <v>602</v>
      </c>
      <c r="F181" s="30" t="s">
        <v>603</v>
      </c>
      <c r="G181" s="30" t="s">
        <v>1622</v>
      </c>
      <c r="H181" s="30" t="s">
        <v>485</v>
      </c>
      <c r="J181" s="30" t="s">
        <v>1616</v>
      </c>
    </row>
    <row r="182" spans="1:10" x14ac:dyDescent="0.25">
      <c r="A182" s="30" t="s">
        <v>449</v>
      </c>
      <c r="B182" s="30" t="s">
        <v>446</v>
      </c>
      <c r="C182" s="30" t="s">
        <v>10</v>
      </c>
      <c r="D182" s="30" t="s">
        <v>242</v>
      </c>
      <c r="E182" s="30" t="s">
        <v>523</v>
      </c>
      <c r="F182" s="30" t="s">
        <v>524</v>
      </c>
      <c r="G182" s="30" t="s">
        <v>1622</v>
      </c>
      <c r="H182" s="30" t="s">
        <v>485</v>
      </c>
      <c r="I182" s="30" t="s">
        <v>1645</v>
      </c>
      <c r="J182" s="30" t="s">
        <v>1620</v>
      </c>
    </row>
    <row r="183" spans="1:10" x14ac:dyDescent="0.25">
      <c r="A183" s="30" t="s">
        <v>449</v>
      </c>
      <c r="B183" s="30" t="s">
        <v>446</v>
      </c>
      <c r="C183" s="30" t="s">
        <v>10</v>
      </c>
      <c r="D183" s="30" t="s">
        <v>33</v>
      </c>
      <c r="E183" s="30" t="s">
        <v>444</v>
      </c>
      <c r="F183" s="30" t="s">
        <v>445</v>
      </c>
      <c r="G183" s="30" t="s">
        <v>1618</v>
      </c>
      <c r="H183" s="30" t="s">
        <v>439</v>
      </c>
      <c r="I183" s="30" t="s">
        <v>1640</v>
      </c>
      <c r="J183" s="30" t="s">
        <v>1620</v>
      </c>
    </row>
    <row r="184" spans="1:10" x14ac:dyDescent="0.25">
      <c r="A184" s="30" t="s">
        <v>449</v>
      </c>
      <c r="B184" s="30" t="s">
        <v>446</v>
      </c>
      <c r="C184" s="30" t="s">
        <v>10</v>
      </c>
      <c r="D184" s="30" t="s">
        <v>33</v>
      </c>
      <c r="E184" s="30" t="s">
        <v>715</v>
      </c>
      <c r="F184" s="30" t="s">
        <v>716</v>
      </c>
      <c r="G184" s="30" t="s">
        <v>1618</v>
      </c>
      <c r="H184" s="30" t="s">
        <v>439</v>
      </c>
      <c r="I184" s="30" t="s">
        <v>1666</v>
      </c>
      <c r="J184" s="30" t="s">
        <v>1620</v>
      </c>
    </row>
    <row r="185" spans="1:10" x14ac:dyDescent="0.25">
      <c r="A185" s="30" t="s">
        <v>449</v>
      </c>
      <c r="B185" s="30" t="s">
        <v>446</v>
      </c>
      <c r="C185" s="30" t="s">
        <v>10</v>
      </c>
      <c r="D185" s="30" t="s">
        <v>33</v>
      </c>
      <c r="E185" s="30" t="s">
        <v>476</v>
      </c>
      <c r="F185" s="30" t="s">
        <v>477</v>
      </c>
      <c r="G185" s="30" t="s">
        <v>1621</v>
      </c>
      <c r="H185" s="30" t="s">
        <v>439</v>
      </c>
      <c r="J185" s="30" t="s">
        <v>1620</v>
      </c>
    </row>
    <row r="186" spans="1:10" x14ac:dyDescent="0.25">
      <c r="A186" s="30" t="s">
        <v>449</v>
      </c>
      <c r="B186" s="30" t="s">
        <v>446</v>
      </c>
      <c r="C186" s="30" t="s">
        <v>10</v>
      </c>
      <c r="D186" s="30" t="s">
        <v>33</v>
      </c>
      <c r="E186" s="30" t="s">
        <v>481</v>
      </c>
      <c r="F186" s="30" t="s">
        <v>482</v>
      </c>
      <c r="G186" s="30" t="s">
        <v>1621</v>
      </c>
      <c r="H186" s="30" t="s">
        <v>439</v>
      </c>
      <c r="J186" s="30" t="s">
        <v>1620</v>
      </c>
    </row>
    <row r="187" spans="1:10" x14ac:dyDescent="0.25">
      <c r="A187" s="30" t="s">
        <v>449</v>
      </c>
      <c r="B187" s="30" t="s">
        <v>446</v>
      </c>
      <c r="C187" s="30" t="s">
        <v>10</v>
      </c>
      <c r="D187" s="30" t="s">
        <v>33</v>
      </c>
      <c r="E187" s="30" t="s">
        <v>486</v>
      </c>
      <c r="F187" s="30" t="s">
        <v>487</v>
      </c>
      <c r="G187" s="30" t="s">
        <v>1638</v>
      </c>
      <c r="H187" s="30" t="s">
        <v>485</v>
      </c>
      <c r="I187" s="30" t="s">
        <v>1660</v>
      </c>
      <c r="J187" s="30" t="s">
        <v>1620</v>
      </c>
    </row>
    <row r="188" spans="1:10" x14ac:dyDescent="0.25">
      <c r="A188" s="30" t="s">
        <v>449</v>
      </c>
      <c r="B188" s="30" t="s">
        <v>446</v>
      </c>
      <c r="C188" s="30" t="s">
        <v>10</v>
      </c>
      <c r="D188" s="30" t="s">
        <v>33</v>
      </c>
      <c r="E188" s="30" t="s">
        <v>488</v>
      </c>
      <c r="F188" s="30" t="s">
        <v>489</v>
      </c>
      <c r="G188" s="30" t="s">
        <v>1638</v>
      </c>
      <c r="H188" s="30" t="s">
        <v>485</v>
      </c>
      <c r="I188" s="30" t="s">
        <v>1645</v>
      </c>
      <c r="J188" s="30" t="s">
        <v>1620</v>
      </c>
    </row>
    <row r="189" spans="1:10" x14ac:dyDescent="0.25">
      <c r="A189" s="30" t="s">
        <v>449</v>
      </c>
      <c r="B189" s="30" t="s">
        <v>446</v>
      </c>
      <c r="C189" s="30" t="s">
        <v>10</v>
      </c>
      <c r="D189" s="30" t="s">
        <v>33</v>
      </c>
      <c r="E189" s="30" t="s">
        <v>490</v>
      </c>
      <c r="F189" s="30" t="s">
        <v>491</v>
      </c>
      <c r="G189" s="30" t="s">
        <v>1638</v>
      </c>
      <c r="H189" s="30" t="s">
        <v>485</v>
      </c>
      <c r="I189" s="30" t="s">
        <v>1666</v>
      </c>
      <c r="J189" s="30" t="s">
        <v>1620</v>
      </c>
    </row>
    <row r="190" spans="1:10" x14ac:dyDescent="0.25">
      <c r="A190" s="30" t="s">
        <v>449</v>
      </c>
      <c r="B190" s="30" t="s">
        <v>446</v>
      </c>
      <c r="C190" s="30" t="s">
        <v>10</v>
      </c>
      <c r="D190" s="30" t="s">
        <v>33</v>
      </c>
      <c r="E190" s="30" t="s">
        <v>494</v>
      </c>
      <c r="F190" s="30" t="s">
        <v>495</v>
      </c>
      <c r="G190" s="30" t="s">
        <v>1638</v>
      </c>
      <c r="H190" s="30" t="s">
        <v>485</v>
      </c>
      <c r="J190" s="30" t="s">
        <v>1620</v>
      </c>
    </row>
    <row r="191" spans="1:10" x14ac:dyDescent="0.25">
      <c r="A191" s="30" t="s">
        <v>449</v>
      </c>
      <c r="B191" s="30" t="s">
        <v>446</v>
      </c>
      <c r="C191" s="30" t="s">
        <v>10</v>
      </c>
      <c r="D191" s="30" t="s">
        <v>33</v>
      </c>
      <c r="E191" s="30" t="s">
        <v>496</v>
      </c>
      <c r="F191" s="30" t="s">
        <v>497</v>
      </c>
      <c r="G191" s="30" t="s">
        <v>1638</v>
      </c>
      <c r="H191" s="30" t="s">
        <v>485</v>
      </c>
      <c r="J191" s="30" t="s">
        <v>1620</v>
      </c>
    </row>
    <row r="192" spans="1:10" x14ac:dyDescent="0.25">
      <c r="A192" s="30" t="s">
        <v>449</v>
      </c>
      <c r="B192" s="30" t="s">
        <v>446</v>
      </c>
      <c r="C192" s="30" t="s">
        <v>10</v>
      </c>
      <c r="D192" s="30" t="s">
        <v>33</v>
      </c>
      <c r="E192" s="30" t="s">
        <v>509</v>
      </c>
      <c r="F192" s="30" t="s">
        <v>510</v>
      </c>
      <c r="G192" s="30" t="s">
        <v>1638</v>
      </c>
      <c r="H192" s="30" t="s">
        <v>485</v>
      </c>
      <c r="I192" s="30" t="s">
        <v>1670</v>
      </c>
      <c r="J192" s="30" t="s">
        <v>1620</v>
      </c>
    </row>
    <row r="193" spans="1:10" x14ac:dyDescent="0.25">
      <c r="A193" s="30" t="s">
        <v>449</v>
      </c>
      <c r="B193" s="30" t="s">
        <v>446</v>
      </c>
      <c r="C193" s="30" t="s">
        <v>10</v>
      </c>
      <c r="D193" s="30" t="s">
        <v>33</v>
      </c>
      <c r="E193" s="30" t="s">
        <v>515</v>
      </c>
      <c r="F193" s="30" t="s">
        <v>516</v>
      </c>
      <c r="G193" s="30" t="s">
        <v>1622</v>
      </c>
      <c r="H193" s="30" t="s">
        <v>485</v>
      </c>
      <c r="I193" s="30" t="s">
        <v>1637</v>
      </c>
      <c r="J193" s="30" t="s">
        <v>1620</v>
      </c>
    </row>
    <row r="194" spans="1:10" x14ac:dyDescent="0.25">
      <c r="A194" s="30" t="s">
        <v>449</v>
      </c>
      <c r="B194" s="30" t="s">
        <v>446</v>
      </c>
      <c r="C194" s="30" t="s">
        <v>10</v>
      </c>
      <c r="D194" s="30" t="s">
        <v>33</v>
      </c>
      <c r="E194" s="30" t="s">
        <v>517</v>
      </c>
      <c r="F194" s="30" t="s">
        <v>518</v>
      </c>
      <c r="G194" s="30" t="s">
        <v>1622</v>
      </c>
      <c r="H194" s="30" t="s">
        <v>485</v>
      </c>
      <c r="J194" s="30" t="s">
        <v>1616</v>
      </c>
    </row>
    <row r="195" spans="1:10" x14ac:dyDescent="0.25">
      <c r="A195" s="30" t="s">
        <v>449</v>
      </c>
      <c r="B195" s="30" t="s">
        <v>446</v>
      </c>
      <c r="C195" s="30" t="s">
        <v>10</v>
      </c>
      <c r="D195" s="30" t="s">
        <v>33</v>
      </c>
      <c r="E195" s="30" t="s">
        <v>590</v>
      </c>
      <c r="F195" s="30" t="s">
        <v>591</v>
      </c>
      <c r="G195" s="30" t="s">
        <v>1622</v>
      </c>
      <c r="H195" s="30" t="s">
        <v>485</v>
      </c>
      <c r="I195" s="30" t="s">
        <v>1634</v>
      </c>
      <c r="J195" s="30" t="s">
        <v>1620</v>
      </c>
    </row>
    <row r="196" spans="1:10" x14ac:dyDescent="0.25">
      <c r="A196" s="30" t="s">
        <v>449</v>
      </c>
      <c r="B196" s="30" t="s">
        <v>446</v>
      </c>
      <c r="C196" s="30" t="s">
        <v>10</v>
      </c>
      <c r="D196" s="30" t="s">
        <v>33</v>
      </c>
      <c r="E196" s="30" t="s">
        <v>592</v>
      </c>
      <c r="F196" s="30" t="s">
        <v>593</v>
      </c>
      <c r="G196" s="30" t="s">
        <v>1622</v>
      </c>
      <c r="H196" s="30" t="s">
        <v>485</v>
      </c>
      <c r="I196" s="30" t="s">
        <v>1646</v>
      </c>
      <c r="J196" s="30" t="s">
        <v>1620</v>
      </c>
    </row>
    <row r="197" spans="1:10" x14ac:dyDescent="0.25">
      <c r="A197" s="30" t="s">
        <v>449</v>
      </c>
      <c r="B197" s="30" t="s">
        <v>446</v>
      </c>
      <c r="C197" s="30" t="s">
        <v>10</v>
      </c>
      <c r="D197" s="30" t="s">
        <v>33</v>
      </c>
      <c r="E197" s="30" t="s">
        <v>594</v>
      </c>
      <c r="F197" s="30" t="s">
        <v>595</v>
      </c>
      <c r="G197" s="30" t="s">
        <v>1622</v>
      </c>
      <c r="H197" s="30" t="s">
        <v>485</v>
      </c>
      <c r="I197" s="30" t="s">
        <v>1617</v>
      </c>
      <c r="J197" s="30" t="s">
        <v>1617</v>
      </c>
    </row>
    <row r="198" spans="1:10" x14ac:dyDescent="0.25">
      <c r="A198" s="30" t="s">
        <v>449</v>
      </c>
      <c r="B198" s="30" t="s">
        <v>446</v>
      </c>
      <c r="C198" s="30" t="s">
        <v>10</v>
      </c>
      <c r="D198" s="30" t="s">
        <v>33</v>
      </c>
      <c r="E198" s="30" t="s">
        <v>602</v>
      </c>
      <c r="F198" s="30" t="s">
        <v>603</v>
      </c>
      <c r="G198" s="30" t="s">
        <v>1622</v>
      </c>
      <c r="H198" s="30" t="s">
        <v>485</v>
      </c>
      <c r="J198" s="30" t="s">
        <v>1616</v>
      </c>
    </row>
    <row r="199" spans="1:10" x14ac:dyDescent="0.25">
      <c r="A199" s="30" t="s">
        <v>449</v>
      </c>
      <c r="B199" s="30" t="s">
        <v>446</v>
      </c>
      <c r="C199" s="30" t="s">
        <v>10</v>
      </c>
      <c r="D199" s="30" t="s">
        <v>33</v>
      </c>
      <c r="E199" s="30" t="s">
        <v>523</v>
      </c>
      <c r="F199" s="30" t="s">
        <v>524</v>
      </c>
      <c r="G199" s="30" t="s">
        <v>1622</v>
      </c>
      <c r="H199" s="30" t="s">
        <v>485</v>
      </c>
      <c r="I199" s="30" t="s">
        <v>1664</v>
      </c>
      <c r="J199" s="30" t="s">
        <v>1620</v>
      </c>
    </row>
    <row r="200" spans="1:10" x14ac:dyDescent="0.25">
      <c r="A200" s="30" t="s">
        <v>435</v>
      </c>
      <c r="B200" s="30" t="s">
        <v>446</v>
      </c>
      <c r="C200" s="30" t="s">
        <v>10</v>
      </c>
      <c r="D200" s="30" t="s">
        <v>6</v>
      </c>
      <c r="E200" s="30" t="s">
        <v>496</v>
      </c>
      <c r="F200" s="30" t="s">
        <v>497</v>
      </c>
      <c r="G200" s="30" t="s">
        <v>1638</v>
      </c>
      <c r="H200" s="30" t="s">
        <v>485</v>
      </c>
      <c r="J200" s="30" t="s">
        <v>1620</v>
      </c>
    </row>
    <row r="201" spans="1:10" x14ac:dyDescent="0.25">
      <c r="A201" s="30" t="s">
        <v>435</v>
      </c>
      <c r="B201" s="30" t="s">
        <v>446</v>
      </c>
      <c r="C201" s="30" t="s">
        <v>10</v>
      </c>
      <c r="D201" s="30" t="s">
        <v>6</v>
      </c>
      <c r="E201" s="30" t="s">
        <v>515</v>
      </c>
      <c r="F201" s="30" t="s">
        <v>516</v>
      </c>
      <c r="G201" s="30" t="s">
        <v>1622</v>
      </c>
      <c r="H201" s="30" t="s">
        <v>485</v>
      </c>
      <c r="I201" s="30" t="s">
        <v>1641</v>
      </c>
      <c r="J201" s="30" t="s">
        <v>1620</v>
      </c>
    </row>
    <row r="202" spans="1:10" x14ac:dyDescent="0.25">
      <c r="A202" s="30" t="s">
        <v>435</v>
      </c>
      <c r="B202" s="30" t="s">
        <v>446</v>
      </c>
      <c r="C202" s="30" t="s">
        <v>10</v>
      </c>
      <c r="D202" s="30" t="s">
        <v>6</v>
      </c>
      <c r="E202" s="30" t="s">
        <v>517</v>
      </c>
      <c r="F202" s="30" t="s">
        <v>518</v>
      </c>
      <c r="G202" s="30" t="s">
        <v>1622</v>
      </c>
      <c r="H202" s="30" t="s">
        <v>485</v>
      </c>
      <c r="I202" s="30" t="s">
        <v>1670</v>
      </c>
      <c r="J202" s="30" t="s">
        <v>1620</v>
      </c>
    </row>
    <row r="203" spans="1:10" x14ac:dyDescent="0.25">
      <c r="A203" s="30" t="s">
        <v>449</v>
      </c>
      <c r="B203" s="30" t="s">
        <v>446</v>
      </c>
      <c r="C203" s="30" t="s">
        <v>241</v>
      </c>
      <c r="D203" s="30" t="s">
        <v>189</v>
      </c>
      <c r="E203" s="30" t="s">
        <v>452</v>
      </c>
      <c r="F203" s="30" t="s">
        <v>453</v>
      </c>
      <c r="G203" s="30" t="s">
        <v>1618</v>
      </c>
      <c r="H203" s="30" t="s">
        <v>439</v>
      </c>
      <c r="I203" s="30" t="s">
        <v>1640</v>
      </c>
      <c r="J203" s="30" t="s">
        <v>1620</v>
      </c>
    </row>
    <row r="204" spans="1:10" x14ac:dyDescent="0.25">
      <c r="A204" s="30" t="s">
        <v>449</v>
      </c>
      <c r="B204" s="30" t="s">
        <v>446</v>
      </c>
      <c r="C204" s="30" t="s">
        <v>241</v>
      </c>
      <c r="D204" s="30" t="s">
        <v>189</v>
      </c>
      <c r="E204" s="30" t="s">
        <v>515</v>
      </c>
      <c r="F204" s="30" t="s">
        <v>516</v>
      </c>
      <c r="G204" s="30" t="s">
        <v>1622</v>
      </c>
      <c r="H204" s="30" t="s">
        <v>485</v>
      </c>
      <c r="I204" s="30" t="s">
        <v>1651</v>
      </c>
      <c r="J204" s="30" t="s">
        <v>1620</v>
      </c>
    </row>
    <row r="205" spans="1:10" x14ac:dyDescent="0.25">
      <c r="A205" s="30" t="s">
        <v>449</v>
      </c>
      <c r="B205" s="30" t="s">
        <v>446</v>
      </c>
      <c r="C205" s="30" t="s">
        <v>241</v>
      </c>
      <c r="D205" s="30" t="s">
        <v>189</v>
      </c>
      <c r="E205" s="30" t="s">
        <v>517</v>
      </c>
      <c r="F205" s="30" t="s">
        <v>518</v>
      </c>
      <c r="G205" s="30" t="s">
        <v>1622</v>
      </c>
      <c r="H205" s="30" t="s">
        <v>485</v>
      </c>
      <c r="I205" s="30" t="s">
        <v>1619</v>
      </c>
      <c r="J205" s="30" t="s">
        <v>1620</v>
      </c>
    </row>
    <row r="206" spans="1:10" x14ac:dyDescent="0.25">
      <c r="A206" s="30" t="s">
        <v>449</v>
      </c>
      <c r="B206" s="30" t="s">
        <v>446</v>
      </c>
      <c r="C206" s="30" t="s">
        <v>241</v>
      </c>
      <c r="D206" s="30" t="s">
        <v>189</v>
      </c>
      <c r="E206" s="30" t="s">
        <v>592</v>
      </c>
      <c r="F206" s="30" t="s">
        <v>593</v>
      </c>
      <c r="G206" s="30" t="s">
        <v>1622</v>
      </c>
      <c r="H206" s="30" t="s">
        <v>485</v>
      </c>
      <c r="I206" s="30" t="s">
        <v>1619</v>
      </c>
      <c r="J206" s="30" t="s">
        <v>1620</v>
      </c>
    </row>
    <row r="207" spans="1:10" x14ac:dyDescent="0.25">
      <c r="A207" s="30" t="s">
        <v>449</v>
      </c>
      <c r="B207" s="30" t="s">
        <v>446</v>
      </c>
      <c r="C207" s="30" t="s">
        <v>240</v>
      </c>
      <c r="D207" s="30" t="s">
        <v>239</v>
      </c>
      <c r="E207" s="30" t="s">
        <v>444</v>
      </c>
      <c r="F207" s="30" t="s">
        <v>445</v>
      </c>
      <c r="G207" s="30" t="s">
        <v>1618</v>
      </c>
      <c r="H207" s="30" t="s">
        <v>439</v>
      </c>
      <c r="I207" s="30" t="s">
        <v>1619</v>
      </c>
      <c r="J207" s="30" t="s">
        <v>1620</v>
      </c>
    </row>
    <row r="208" spans="1:10" x14ac:dyDescent="0.25">
      <c r="A208" s="30" t="s">
        <v>449</v>
      </c>
      <c r="B208" s="30" t="s">
        <v>446</v>
      </c>
      <c r="C208" s="30" t="s">
        <v>240</v>
      </c>
      <c r="D208" s="30" t="s">
        <v>239</v>
      </c>
      <c r="E208" s="30" t="s">
        <v>472</v>
      </c>
      <c r="F208" s="30" t="s">
        <v>473</v>
      </c>
      <c r="G208" s="30" t="s">
        <v>1621</v>
      </c>
      <c r="H208" s="30" t="s">
        <v>439</v>
      </c>
      <c r="I208" s="30" t="s">
        <v>1627</v>
      </c>
      <c r="J208" s="30" t="s">
        <v>1620</v>
      </c>
    </row>
    <row r="209" spans="1:10" x14ac:dyDescent="0.25">
      <c r="A209" s="30" t="s">
        <v>449</v>
      </c>
      <c r="B209" s="30" t="s">
        <v>446</v>
      </c>
      <c r="C209" s="30" t="s">
        <v>240</v>
      </c>
      <c r="D209" s="30" t="s">
        <v>239</v>
      </c>
      <c r="E209" s="30" t="s">
        <v>476</v>
      </c>
      <c r="F209" s="30" t="s">
        <v>477</v>
      </c>
      <c r="G209" s="30" t="s">
        <v>1621</v>
      </c>
      <c r="H209" s="30" t="s">
        <v>439</v>
      </c>
      <c r="J209" s="30" t="s">
        <v>1620</v>
      </c>
    </row>
    <row r="210" spans="1:10" x14ac:dyDescent="0.25">
      <c r="A210" s="30" t="s">
        <v>449</v>
      </c>
      <c r="B210" s="30" t="s">
        <v>446</v>
      </c>
      <c r="C210" s="30" t="s">
        <v>240</v>
      </c>
      <c r="D210" s="30" t="s">
        <v>239</v>
      </c>
      <c r="E210" s="30" t="s">
        <v>470</v>
      </c>
      <c r="F210" s="30" t="s">
        <v>471</v>
      </c>
      <c r="G210" s="30" t="s">
        <v>1621</v>
      </c>
      <c r="H210" s="30" t="s">
        <v>439</v>
      </c>
      <c r="I210" s="30" t="s">
        <v>1646</v>
      </c>
      <c r="J210" s="30" t="s">
        <v>1620</v>
      </c>
    </row>
    <row r="211" spans="1:10" x14ac:dyDescent="0.25">
      <c r="A211" s="30" t="s">
        <v>449</v>
      </c>
      <c r="B211" s="30" t="s">
        <v>446</v>
      </c>
      <c r="C211" s="30" t="s">
        <v>240</v>
      </c>
      <c r="D211" s="30" t="s">
        <v>239</v>
      </c>
      <c r="E211" s="30" t="s">
        <v>486</v>
      </c>
      <c r="F211" s="30" t="s">
        <v>487</v>
      </c>
      <c r="G211" s="30" t="s">
        <v>1638</v>
      </c>
      <c r="H211" s="30" t="s">
        <v>485</v>
      </c>
      <c r="I211" s="30" t="s">
        <v>1660</v>
      </c>
      <c r="J211" s="30" t="s">
        <v>1620</v>
      </c>
    </row>
    <row r="212" spans="1:10" x14ac:dyDescent="0.25">
      <c r="A212" s="30" t="s">
        <v>449</v>
      </c>
      <c r="B212" s="30" t="s">
        <v>446</v>
      </c>
      <c r="C212" s="30" t="s">
        <v>240</v>
      </c>
      <c r="D212" s="30" t="s">
        <v>239</v>
      </c>
      <c r="E212" s="30" t="s">
        <v>488</v>
      </c>
      <c r="F212" s="30" t="s">
        <v>489</v>
      </c>
      <c r="G212" s="30" t="s">
        <v>1638</v>
      </c>
      <c r="H212" s="30" t="s">
        <v>485</v>
      </c>
      <c r="I212" s="30" t="s">
        <v>1662</v>
      </c>
      <c r="J212" s="30" t="s">
        <v>1620</v>
      </c>
    </row>
    <row r="213" spans="1:10" x14ac:dyDescent="0.25">
      <c r="A213" s="30" t="s">
        <v>449</v>
      </c>
      <c r="B213" s="30" t="s">
        <v>446</v>
      </c>
      <c r="C213" s="30" t="s">
        <v>240</v>
      </c>
      <c r="D213" s="30" t="s">
        <v>239</v>
      </c>
      <c r="E213" s="30" t="s">
        <v>492</v>
      </c>
      <c r="F213" s="30" t="s">
        <v>493</v>
      </c>
      <c r="G213" s="30" t="s">
        <v>1638</v>
      </c>
      <c r="H213" s="30" t="s">
        <v>485</v>
      </c>
      <c r="J213" s="30" t="s">
        <v>1620</v>
      </c>
    </row>
    <row r="214" spans="1:10" x14ac:dyDescent="0.25">
      <c r="A214" s="30" t="s">
        <v>449</v>
      </c>
      <c r="B214" s="30" t="s">
        <v>446</v>
      </c>
      <c r="C214" s="30" t="s">
        <v>240</v>
      </c>
      <c r="D214" s="30" t="s">
        <v>239</v>
      </c>
      <c r="E214" s="30" t="s">
        <v>494</v>
      </c>
      <c r="F214" s="30" t="s">
        <v>495</v>
      </c>
      <c r="G214" s="30" t="s">
        <v>1638</v>
      </c>
      <c r="H214" s="30" t="s">
        <v>485</v>
      </c>
      <c r="J214" s="30" t="s">
        <v>1620</v>
      </c>
    </row>
    <row r="215" spans="1:10" x14ac:dyDescent="0.25">
      <c r="A215" s="30" t="s">
        <v>449</v>
      </c>
      <c r="B215" s="30" t="s">
        <v>446</v>
      </c>
      <c r="C215" s="30" t="s">
        <v>240</v>
      </c>
      <c r="D215" s="30" t="s">
        <v>239</v>
      </c>
      <c r="E215" s="30" t="s">
        <v>515</v>
      </c>
      <c r="F215" s="30" t="s">
        <v>516</v>
      </c>
      <c r="G215" s="30" t="s">
        <v>1622</v>
      </c>
      <c r="H215" s="30" t="s">
        <v>485</v>
      </c>
      <c r="I215" s="30" t="s">
        <v>1661</v>
      </c>
      <c r="J215" s="30" t="s">
        <v>1620</v>
      </c>
    </row>
    <row r="216" spans="1:10" x14ac:dyDescent="0.25">
      <c r="A216" s="30" t="s">
        <v>449</v>
      </c>
      <c r="B216" s="30" t="s">
        <v>446</v>
      </c>
      <c r="C216" s="30" t="s">
        <v>240</v>
      </c>
      <c r="D216" s="30" t="s">
        <v>239</v>
      </c>
      <c r="E216" s="30" t="s">
        <v>592</v>
      </c>
      <c r="F216" s="30" t="s">
        <v>593</v>
      </c>
      <c r="G216" s="30" t="s">
        <v>1622</v>
      </c>
      <c r="H216" s="30" t="s">
        <v>485</v>
      </c>
      <c r="I216" s="30" t="s">
        <v>1656</v>
      </c>
      <c r="J216" s="30" t="s">
        <v>1620</v>
      </c>
    </row>
    <row r="217" spans="1:10" x14ac:dyDescent="0.25">
      <c r="A217" s="30" t="s">
        <v>449</v>
      </c>
      <c r="B217" s="30" t="s">
        <v>446</v>
      </c>
      <c r="C217" s="30" t="s">
        <v>240</v>
      </c>
      <c r="D217" s="30" t="s">
        <v>239</v>
      </c>
      <c r="E217" s="30" t="s">
        <v>596</v>
      </c>
      <c r="F217" s="30" t="s">
        <v>597</v>
      </c>
      <c r="G217" s="30" t="s">
        <v>1622</v>
      </c>
      <c r="H217" s="30" t="s">
        <v>485</v>
      </c>
      <c r="J217" s="30" t="s">
        <v>1617</v>
      </c>
    </row>
    <row r="218" spans="1:10" x14ac:dyDescent="0.25">
      <c r="A218" s="30" t="s">
        <v>435</v>
      </c>
      <c r="B218" s="30" t="s">
        <v>446</v>
      </c>
      <c r="C218" s="30" t="s">
        <v>2</v>
      </c>
      <c r="D218" s="30" t="s">
        <v>278</v>
      </c>
      <c r="E218" s="30" t="s">
        <v>479</v>
      </c>
      <c r="F218" s="30" t="s">
        <v>480</v>
      </c>
      <c r="G218" s="30" t="s">
        <v>1621</v>
      </c>
      <c r="H218" s="30" t="s">
        <v>439</v>
      </c>
      <c r="I218" s="30" t="s">
        <v>1648</v>
      </c>
      <c r="J218" s="30" t="s">
        <v>1620</v>
      </c>
    </row>
    <row r="219" spans="1:10" x14ac:dyDescent="0.25">
      <c r="A219" s="30" t="s">
        <v>435</v>
      </c>
      <c r="B219" s="30" t="s">
        <v>446</v>
      </c>
      <c r="C219" s="30" t="s">
        <v>2</v>
      </c>
      <c r="D219" s="30" t="s">
        <v>278</v>
      </c>
      <c r="E219" s="30" t="s">
        <v>470</v>
      </c>
      <c r="F219" s="30" t="s">
        <v>471</v>
      </c>
      <c r="G219" s="30" t="s">
        <v>1621</v>
      </c>
      <c r="H219" s="30" t="s">
        <v>439</v>
      </c>
      <c r="I219" s="30" t="s">
        <v>1649</v>
      </c>
      <c r="J219" s="30" t="s">
        <v>1620</v>
      </c>
    </row>
    <row r="220" spans="1:10" x14ac:dyDescent="0.25">
      <c r="A220" s="30" t="s">
        <v>435</v>
      </c>
      <c r="B220" s="30" t="s">
        <v>446</v>
      </c>
      <c r="C220" s="30" t="s">
        <v>2</v>
      </c>
      <c r="D220" s="30" t="s">
        <v>278</v>
      </c>
      <c r="E220" s="30" t="s">
        <v>481</v>
      </c>
      <c r="F220" s="30" t="s">
        <v>482</v>
      </c>
      <c r="G220" s="30" t="s">
        <v>1621</v>
      </c>
      <c r="H220" s="30" t="s">
        <v>439</v>
      </c>
      <c r="J220" s="30" t="s">
        <v>1620</v>
      </c>
    </row>
    <row r="221" spans="1:10" x14ac:dyDescent="0.25">
      <c r="A221" s="30" t="s">
        <v>435</v>
      </c>
      <c r="B221" s="30" t="s">
        <v>446</v>
      </c>
      <c r="C221" s="30" t="s">
        <v>2</v>
      </c>
      <c r="D221" s="30" t="s">
        <v>278</v>
      </c>
      <c r="E221" s="30" t="s">
        <v>486</v>
      </c>
      <c r="F221" s="30" t="s">
        <v>487</v>
      </c>
      <c r="G221" s="30" t="s">
        <v>1638</v>
      </c>
      <c r="H221" s="30" t="s">
        <v>485</v>
      </c>
      <c r="I221" s="30" t="s">
        <v>1647</v>
      </c>
      <c r="J221" s="30" t="s">
        <v>1620</v>
      </c>
    </row>
    <row r="222" spans="1:10" x14ac:dyDescent="0.25">
      <c r="A222" s="30" t="s">
        <v>435</v>
      </c>
      <c r="B222" s="30" t="s">
        <v>446</v>
      </c>
      <c r="C222" s="30" t="s">
        <v>2</v>
      </c>
      <c r="D222" s="30" t="s">
        <v>278</v>
      </c>
      <c r="E222" s="30" t="s">
        <v>488</v>
      </c>
      <c r="F222" s="30" t="s">
        <v>489</v>
      </c>
      <c r="G222" s="30" t="s">
        <v>1638</v>
      </c>
      <c r="H222" s="30" t="s">
        <v>485</v>
      </c>
      <c r="I222" s="30" t="s">
        <v>1656</v>
      </c>
      <c r="J222" s="30" t="s">
        <v>1620</v>
      </c>
    </row>
    <row r="223" spans="1:10" x14ac:dyDescent="0.25">
      <c r="A223" s="30" t="s">
        <v>435</v>
      </c>
      <c r="B223" s="30" t="s">
        <v>446</v>
      </c>
      <c r="C223" s="30" t="s">
        <v>2</v>
      </c>
      <c r="D223" s="30" t="s">
        <v>278</v>
      </c>
      <c r="E223" s="30" t="s">
        <v>483</v>
      </c>
      <c r="F223" s="30" t="s">
        <v>484</v>
      </c>
      <c r="G223" s="30" t="s">
        <v>1638</v>
      </c>
      <c r="H223" s="30" t="s">
        <v>485</v>
      </c>
      <c r="I223" s="30" t="s">
        <v>1645</v>
      </c>
      <c r="J223" s="30" t="s">
        <v>1620</v>
      </c>
    </row>
    <row r="224" spans="1:10" x14ac:dyDescent="0.25">
      <c r="A224" s="30" t="s">
        <v>435</v>
      </c>
      <c r="B224" s="30" t="s">
        <v>446</v>
      </c>
      <c r="C224" s="30" t="s">
        <v>2</v>
      </c>
      <c r="D224" s="30" t="s">
        <v>278</v>
      </c>
      <c r="E224" s="30" t="s">
        <v>492</v>
      </c>
      <c r="F224" s="30" t="s">
        <v>493</v>
      </c>
      <c r="G224" s="30" t="s">
        <v>1638</v>
      </c>
      <c r="H224" s="30" t="s">
        <v>485</v>
      </c>
      <c r="J224" s="30" t="s">
        <v>1620</v>
      </c>
    </row>
    <row r="225" spans="1:10" x14ac:dyDescent="0.25">
      <c r="A225" s="30" t="s">
        <v>435</v>
      </c>
      <c r="B225" s="30" t="s">
        <v>446</v>
      </c>
      <c r="C225" s="30" t="s">
        <v>2</v>
      </c>
      <c r="D225" s="30" t="s">
        <v>278</v>
      </c>
      <c r="E225" s="30" t="s">
        <v>494</v>
      </c>
      <c r="F225" s="30" t="s">
        <v>495</v>
      </c>
      <c r="G225" s="30" t="s">
        <v>1638</v>
      </c>
      <c r="H225" s="30" t="s">
        <v>485</v>
      </c>
      <c r="J225" s="30" t="s">
        <v>1620</v>
      </c>
    </row>
    <row r="226" spans="1:10" x14ac:dyDescent="0.25">
      <c r="A226" s="30" t="s">
        <v>435</v>
      </c>
      <c r="B226" s="30" t="s">
        <v>446</v>
      </c>
      <c r="C226" s="30" t="s">
        <v>2</v>
      </c>
      <c r="D226" s="30" t="s">
        <v>278</v>
      </c>
      <c r="E226" s="30" t="s">
        <v>496</v>
      </c>
      <c r="F226" s="30" t="s">
        <v>497</v>
      </c>
      <c r="G226" s="30" t="s">
        <v>1638</v>
      </c>
      <c r="H226" s="30" t="s">
        <v>485</v>
      </c>
      <c r="J226" s="30" t="s">
        <v>1620</v>
      </c>
    </row>
    <row r="227" spans="1:10" x14ac:dyDescent="0.25">
      <c r="A227" s="30" t="s">
        <v>435</v>
      </c>
      <c r="B227" s="30" t="s">
        <v>446</v>
      </c>
      <c r="C227" s="30" t="s">
        <v>2</v>
      </c>
      <c r="D227" s="30" t="s">
        <v>278</v>
      </c>
      <c r="E227" s="30" t="s">
        <v>508</v>
      </c>
      <c r="F227" s="30" t="s">
        <v>471</v>
      </c>
      <c r="G227" s="30" t="s">
        <v>1638</v>
      </c>
      <c r="H227" s="30" t="s">
        <v>485</v>
      </c>
      <c r="I227" s="30" t="s">
        <v>1651</v>
      </c>
      <c r="J227" s="30" t="s">
        <v>1620</v>
      </c>
    </row>
    <row r="228" spans="1:10" x14ac:dyDescent="0.25">
      <c r="A228" s="30" t="s">
        <v>435</v>
      </c>
      <c r="B228" s="30" t="s">
        <v>446</v>
      </c>
      <c r="C228" s="30" t="s">
        <v>2</v>
      </c>
      <c r="D228" s="30" t="s">
        <v>278</v>
      </c>
      <c r="E228" s="30" t="s">
        <v>509</v>
      </c>
      <c r="F228" s="30" t="s">
        <v>510</v>
      </c>
      <c r="G228" s="30" t="s">
        <v>1638</v>
      </c>
      <c r="H228" s="30" t="s">
        <v>485</v>
      </c>
      <c r="I228" s="30" t="s">
        <v>1666</v>
      </c>
      <c r="J228" s="30" t="s">
        <v>1620</v>
      </c>
    </row>
    <row r="229" spans="1:10" x14ac:dyDescent="0.25">
      <c r="A229" s="30" t="s">
        <v>435</v>
      </c>
      <c r="B229" s="30" t="s">
        <v>446</v>
      </c>
      <c r="C229" s="30" t="s">
        <v>2</v>
      </c>
      <c r="D229" s="30" t="s">
        <v>278</v>
      </c>
      <c r="E229" s="30" t="s">
        <v>515</v>
      </c>
      <c r="F229" s="30" t="s">
        <v>516</v>
      </c>
      <c r="G229" s="30" t="s">
        <v>1622</v>
      </c>
      <c r="H229" s="30" t="s">
        <v>485</v>
      </c>
      <c r="I229" s="30" t="s">
        <v>1634</v>
      </c>
      <c r="J229" s="30" t="s">
        <v>1620</v>
      </c>
    </row>
    <row r="230" spans="1:10" x14ac:dyDescent="0.25">
      <c r="A230" s="30" t="s">
        <v>435</v>
      </c>
      <c r="B230" s="30" t="s">
        <v>446</v>
      </c>
      <c r="C230" s="30" t="s">
        <v>2</v>
      </c>
      <c r="D230" s="30" t="s">
        <v>278</v>
      </c>
      <c r="E230" s="30" t="s">
        <v>517</v>
      </c>
      <c r="F230" s="30" t="s">
        <v>518</v>
      </c>
      <c r="G230" s="30" t="s">
        <v>1622</v>
      </c>
      <c r="H230" s="30" t="s">
        <v>485</v>
      </c>
      <c r="I230" s="30" t="s">
        <v>1651</v>
      </c>
      <c r="J230" s="30" t="s">
        <v>1616</v>
      </c>
    </row>
    <row r="231" spans="1:10" x14ac:dyDescent="0.25">
      <c r="A231" s="30" t="s">
        <v>435</v>
      </c>
      <c r="B231" s="30" t="s">
        <v>446</v>
      </c>
      <c r="C231" s="30" t="s">
        <v>2</v>
      </c>
      <c r="D231" s="30" t="s">
        <v>278</v>
      </c>
      <c r="E231" s="30" t="s">
        <v>588</v>
      </c>
      <c r="F231" s="30" t="s">
        <v>589</v>
      </c>
      <c r="G231" s="30" t="s">
        <v>1622</v>
      </c>
      <c r="H231" s="30" t="s">
        <v>485</v>
      </c>
      <c r="I231" s="30" t="s">
        <v>1659</v>
      </c>
      <c r="J231" s="30" t="s">
        <v>1620</v>
      </c>
    </row>
    <row r="232" spans="1:10" x14ac:dyDescent="0.25">
      <c r="A232" s="30" t="s">
        <v>435</v>
      </c>
      <c r="B232" s="30" t="s">
        <v>446</v>
      </c>
      <c r="C232" s="30" t="s">
        <v>2</v>
      </c>
      <c r="D232" s="30" t="s">
        <v>278</v>
      </c>
      <c r="E232" s="30" t="s">
        <v>590</v>
      </c>
      <c r="F232" s="30" t="s">
        <v>591</v>
      </c>
      <c r="G232" s="30" t="s">
        <v>1622</v>
      </c>
      <c r="H232" s="30" t="s">
        <v>485</v>
      </c>
      <c r="I232" s="30" t="s">
        <v>1642</v>
      </c>
      <c r="J232" s="30" t="s">
        <v>1620</v>
      </c>
    </row>
    <row r="233" spans="1:10" x14ac:dyDescent="0.25">
      <c r="A233" s="30" t="s">
        <v>435</v>
      </c>
      <c r="B233" s="30" t="s">
        <v>446</v>
      </c>
      <c r="C233" s="30" t="s">
        <v>2</v>
      </c>
      <c r="D233" s="30" t="s">
        <v>278</v>
      </c>
      <c r="E233" s="30" t="s">
        <v>592</v>
      </c>
      <c r="F233" s="30" t="s">
        <v>593</v>
      </c>
      <c r="G233" s="30" t="s">
        <v>1622</v>
      </c>
      <c r="H233" s="30" t="s">
        <v>485</v>
      </c>
      <c r="I233" s="30" t="s">
        <v>1650</v>
      </c>
      <c r="J233" s="30" t="s">
        <v>1620</v>
      </c>
    </row>
    <row r="234" spans="1:10" x14ac:dyDescent="0.25">
      <c r="A234" s="30" t="s">
        <v>435</v>
      </c>
      <c r="B234" s="30" t="s">
        <v>446</v>
      </c>
      <c r="C234" s="30" t="s">
        <v>2</v>
      </c>
      <c r="D234" s="30" t="s">
        <v>278</v>
      </c>
      <c r="E234" s="30" t="s">
        <v>594</v>
      </c>
      <c r="F234" s="30" t="s">
        <v>595</v>
      </c>
      <c r="G234" s="30" t="s">
        <v>1622</v>
      </c>
      <c r="H234" s="30" t="s">
        <v>485</v>
      </c>
      <c r="J234" s="30" t="s">
        <v>1617</v>
      </c>
    </row>
    <row r="235" spans="1:10" x14ac:dyDescent="0.25">
      <c r="A235" s="30" t="s">
        <v>435</v>
      </c>
      <c r="B235" s="30" t="s">
        <v>446</v>
      </c>
      <c r="C235" s="30" t="s">
        <v>2</v>
      </c>
      <c r="D235" s="30" t="s">
        <v>278</v>
      </c>
      <c r="E235" s="30" t="s">
        <v>519</v>
      </c>
      <c r="F235" s="30" t="s">
        <v>520</v>
      </c>
      <c r="G235" s="30" t="s">
        <v>1622</v>
      </c>
      <c r="H235" s="30" t="s">
        <v>485</v>
      </c>
      <c r="J235" s="30" t="s">
        <v>1617</v>
      </c>
    </row>
    <row r="236" spans="1:10" x14ac:dyDescent="0.25">
      <c r="A236" s="30" t="s">
        <v>435</v>
      </c>
      <c r="B236" s="30" t="s">
        <v>446</v>
      </c>
      <c r="C236" s="30" t="s">
        <v>2</v>
      </c>
      <c r="D236" s="30" t="s">
        <v>278</v>
      </c>
      <c r="E236" s="30" t="s">
        <v>596</v>
      </c>
      <c r="F236" s="30" t="s">
        <v>597</v>
      </c>
      <c r="G236" s="30" t="s">
        <v>1622</v>
      </c>
      <c r="H236" s="30" t="s">
        <v>485</v>
      </c>
      <c r="J236" s="30" t="s">
        <v>1617</v>
      </c>
    </row>
    <row r="237" spans="1:10" x14ac:dyDescent="0.25">
      <c r="A237" s="30" t="s">
        <v>435</v>
      </c>
      <c r="B237" s="30" t="s">
        <v>446</v>
      </c>
      <c r="C237" s="30" t="s">
        <v>2</v>
      </c>
      <c r="D237" s="30" t="s">
        <v>278</v>
      </c>
      <c r="E237" s="30" t="s">
        <v>604</v>
      </c>
      <c r="F237" s="30" t="s">
        <v>605</v>
      </c>
      <c r="G237" s="30" t="s">
        <v>1622</v>
      </c>
      <c r="H237" s="30" t="s">
        <v>485</v>
      </c>
      <c r="J237" s="30" t="s">
        <v>1616</v>
      </c>
    </row>
    <row r="238" spans="1:10" x14ac:dyDescent="0.25">
      <c r="A238" s="30" t="s">
        <v>435</v>
      </c>
      <c r="B238" s="30" t="s">
        <v>446</v>
      </c>
      <c r="C238" s="30" t="s">
        <v>2</v>
      </c>
      <c r="D238" s="30" t="s">
        <v>278</v>
      </c>
      <c r="E238" s="30" t="s">
        <v>602</v>
      </c>
      <c r="F238" s="30" t="s">
        <v>603</v>
      </c>
      <c r="G238" s="30" t="s">
        <v>1622</v>
      </c>
      <c r="H238" s="30" t="s">
        <v>485</v>
      </c>
      <c r="I238" s="30" t="s">
        <v>1623</v>
      </c>
      <c r="J238" s="30" t="s">
        <v>1620</v>
      </c>
    </row>
    <row r="239" spans="1:10" x14ac:dyDescent="0.25">
      <c r="A239" s="30" t="s">
        <v>435</v>
      </c>
      <c r="B239" s="30" t="s">
        <v>446</v>
      </c>
      <c r="C239" s="30" t="s">
        <v>2</v>
      </c>
      <c r="D239" s="30" t="s">
        <v>278</v>
      </c>
      <c r="E239" s="30" t="s">
        <v>523</v>
      </c>
      <c r="F239" s="30" t="s">
        <v>524</v>
      </c>
      <c r="G239" s="30" t="s">
        <v>1622</v>
      </c>
      <c r="H239" s="30" t="s">
        <v>485</v>
      </c>
      <c r="I239" s="30" t="s">
        <v>1634</v>
      </c>
      <c r="J239" s="30" t="s">
        <v>1616</v>
      </c>
    </row>
    <row r="240" spans="1:10" x14ac:dyDescent="0.25">
      <c r="A240" s="30" t="s">
        <v>449</v>
      </c>
      <c r="B240" s="30" t="s">
        <v>446</v>
      </c>
      <c r="C240" s="30" t="s">
        <v>238</v>
      </c>
      <c r="D240" s="30" t="s">
        <v>188</v>
      </c>
      <c r="E240" s="30" t="s">
        <v>760</v>
      </c>
      <c r="F240" s="30" t="s">
        <v>761</v>
      </c>
      <c r="G240" s="30" t="s">
        <v>1618</v>
      </c>
      <c r="H240" s="30" t="s">
        <v>439</v>
      </c>
      <c r="I240" s="30" t="s">
        <v>1620</v>
      </c>
      <c r="J240" s="30" t="s">
        <v>1620</v>
      </c>
    </row>
    <row r="241" spans="1:10" x14ac:dyDescent="0.25">
      <c r="A241" s="30" t="s">
        <v>449</v>
      </c>
      <c r="B241" s="30" t="s">
        <v>446</v>
      </c>
      <c r="C241" s="30" t="s">
        <v>238</v>
      </c>
      <c r="D241" s="30" t="s">
        <v>188</v>
      </c>
      <c r="E241" s="30" t="s">
        <v>486</v>
      </c>
      <c r="F241" s="30" t="s">
        <v>487</v>
      </c>
      <c r="G241" s="30" t="s">
        <v>1638</v>
      </c>
      <c r="H241" s="30" t="s">
        <v>485</v>
      </c>
      <c r="I241" s="30" t="s">
        <v>1629</v>
      </c>
      <c r="J241" s="30" t="s">
        <v>1620</v>
      </c>
    </row>
    <row r="242" spans="1:10" x14ac:dyDescent="0.25">
      <c r="A242" s="30" t="s">
        <v>449</v>
      </c>
      <c r="B242" s="30" t="s">
        <v>446</v>
      </c>
      <c r="C242" s="30" t="s">
        <v>238</v>
      </c>
      <c r="D242" s="30" t="s">
        <v>188</v>
      </c>
      <c r="E242" s="30" t="s">
        <v>488</v>
      </c>
      <c r="F242" s="30" t="s">
        <v>489</v>
      </c>
      <c r="G242" s="30" t="s">
        <v>1638</v>
      </c>
      <c r="H242" s="30" t="s">
        <v>485</v>
      </c>
      <c r="I242" s="30" t="s">
        <v>1660</v>
      </c>
      <c r="J242" s="30" t="s">
        <v>1620</v>
      </c>
    </row>
    <row r="243" spans="1:10" x14ac:dyDescent="0.25">
      <c r="A243" s="30" t="s">
        <v>449</v>
      </c>
      <c r="B243" s="30" t="s">
        <v>446</v>
      </c>
      <c r="C243" s="30" t="s">
        <v>238</v>
      </c>
      <c r="D243" s="30" t="s">
        <v>188</v>
      </c>
      <c r="E243" s="30" t="s">
        <v>496</v>
      </c>
      <c r="F243" s="30" t="s">
        <v>497</v>
      </c>
      <c r="G243" s="30" t="s">
        <v>1638</v>
      </c>
      <c r="H243" s="30" t="s">
        <v>485</v>
      </c>
      <c r="J243" s="30" t="s">
        <v>1620</v>
      </c>
    </row>
    <row r="244" spans="1:10" x14ac:dyDescent="0.25">
      <c r="A244" s="30" t="s">
        <v>449</v>
      </c>
      <c r="B244" s="30" t="s">
        <v>446</v>
      </c>
      <c r="C244" s="30" t="s">
        <v>238</v>
      </c>
      <c r="D244" s="30" t="s">
        <v>188</v>
      </c>
      <c r="E244" s="30" t="s">
        <v>762</v>
      </c>
      <c r="F244" s="30" t="s">
        <v>763</v>
      </c>
      <c r="G244" s="30" t="s">
        <v>1638</v>
      </c>
      <c r="H244" s="30" t="s">
        <v>485</v>
      </c>
      <c r="I244" s="30" t="s">
        <v>1645</v>
      </c>
      <c r="J244" s="30" t="s">
        <v>1620</v>
      </c>
    </row>
    <row r="245" spans="1:10" x14ac:dyDescent="0.25">
      <c r="A245" s="30" t="s">
        <v>449</v>
      </c>
      <c r="B245" s="30" t="s">
        <v>446</v>
      </c>
      <c r="C245" s="30" t="s">
        <v>238</v>
      </c>
      <c r="D245" s="30" t="s">
        <v>188</v>
      </c>
      <c r="E245" s="30" t="s">
        <v>502</v>
      </c>
      <c r="F245" s="30" t="s">
        <v>503</v>
      </c>
      <c r="G245" s="30" t="s">
        <v>1638</v>
      </c>
      <c r="H245" s="30" t="s">
        <v>485</v>
      </c>
      <c r="I245" s="30" t="s">
        <v>1663</v>
      </c>
      <c r="J245" s="30" t="s">
        <v>1620</v>
      </c>
    </row>
    <row r="246" spans="1:10" x14ac:dyDescent="0.25">
      <c r="A246" s="30" t="s">
        <v>449</v>
      </c>
      <c r="B246" s="30" t="s">
        <v>446</v>
      </c>
      <c r="C246" s="30" t="s">
        <v>238</v>
      </c>
      <c r="D246" s="30" t="s">
        <v>188</v>
      </c>
      <c r="E246" s="30" t="s">
        <v>509</v>
      </c>
      <c r="F246" s="30" t="s">
        <v>510</v>
      </c>
      <c r="G246" s="30" t="s">
        <v>1638</v>
      </c>
      <c r="H246" s="30" t="s">
        <v>485</v>
      </c>
      <c r="I246" s="30" t="s">
        <v>1641</v>
      </c>
      <c r="J246" s="30" t="s">
        <v>1620</v>
      </c>
    </row>
    <row r="247" spans="1:10" x14ac:dyDescent="0.25">
      <c r="A247" s="30" t="s">
        <v>449</v>
      </c>
      <c r="B247" s="30" t="s">
        <v>446</v>
      </c>
      <c r="C247" s="30" t="s">
        <v>238</v>
      </c>
      <c r="D247" s="30" t="s">
        <v>188</v>
      </c>
      <c r="E247" s="30" t="s">
        <v>515</v>
      </c>
      <c r="F247" s="30" t="s">
        <v>516</v>
      </c>
      <c r="G247" s="30" t="s">
        <v>1622</v>
      </c>
      <c r="H247" s="30" t="s">
        <v>485</v>
      </c>
      <c r="I247" s="30" t="s">
        <v>1661</v>
      </c>
      <c r="J247" s="30" t="s">
        <v>1620</v>
      </c>
    </row>
    <row r="248" spans="1:10" x14ac:dyDescent="0.25">
      <c r="A248" s="30" t="s">
        <v>449</v>
      </c>
      <c r="B248" s="30" t="s">
        <v>446</v>
      </c>
      <c r="C248" s="30" t="s">
        <v>238</v>
      </c>
      <c r="D248" s="30" t="s">
        <v>188</v>
      </c>
      <c r="E248" s="30" t="s">
        <v>517</v>
      </c>
      <c r="F248" s="30" t="s">
        <v>518</v>
      </c>
      <c r="G248" s="30" t="s">
        <v>1622</v>
      </c>
      <c r="H248" s="30" t="s">
        <v>485</v>
      </c>
      <c r="I248" s="30" t="s">
        <v>1656</v>
      </c>
      <c r="J248" s="30" t="s">
        <v>1620</v>
      </c>
    </row>
    <row r="249" spans="1:10" x14ac:dyDescent="0.25">
      <c r="A249" s="30" t="s">
        <v>449</v>
      </c>
      <c r="B249" s="30" t="s">
        <v>446</v>
      </c>
      <c r="C249" s="30" t="s">
        <v>190</v>
      </c>
      <c r="D249" s="30" t="s">
        <v>237</v>
      </c>
      <c r="E249" s="30" t="s">
        <v>452</v>
      </c>
      <c r="F249" s="30" t="s">
        <v>453</v>
      </c>
      <c r="G249" s="30" t="s">
        <v>1618</v>
      </c>
      <c r="H249" s="30" t="s">
        <v>439</v>
      </c>
      <c r="I249" s="30" t="s">
        <v>1625</v>
      </c>
      <c r="J249" s="30" t="s">
        <v>1620</v>
      </c>
    </row>
    <row r="250" spans="1:10" x14ac:dyDescent="0.25">
      <c r="A250" s="30" t="s">
        <v>449</v>
      </c>
      <c r="B250" s="30" t="s">
        <v>446</v>
      </c>
      <c r="C250" s="30" t="s">
        <v>190</v>
      </c>
      <c r="D250" s="30" t="s">
        <v>237</v>
      </c>
      <c r="E250" s="30" t="s">
        <v>470</v>
      </c>
      <c r="F250" s="30" t="s">
        <v>471</v>
      </c>
      <c r="G250" s="30" t="s">
        <v>1621</v>
      </c>
      <c r="H250" s="30" t="s">
        <v>439</v>
      </c>
      <c r="I250" s="30" t="s">
        <v>1654</v>
      </c>
      <c r="J250" s="30" t="s">
        <v>1620</v>
      </c>
    </row>
    <row r="251" spans="1:10" x14ac:dyDescent="0.25">
      <c r="A251" s="30" t="s">
        <v>449</v>
      </c>
      <c r="B251" s="30" t="s">
        <v>446</v>
      </c>
      <c r="C251" s="30" t="s">
        <v>190</v>
      </c>
      <c r="D251" s="30" t="s">
        <v>237</v>
      </c>
      <c r="E251" s="30" t="s">
        <v>486</v>
      </c>
      <c r="F251" s="30" t="s">
        <v>487</v>
      </c>
      <c r="G251" s="30" t="s">
        <v>1638</v>
      </c>
      <c r="H251" s="30" t="s">
        <v>485</v>
      </c>
      <c r="J251" s="30" t="s">
        <v>1620</v>
      </c>
    </row>
    <row r="252" spans="1:10" x14ac:dyDescent="0.25">
      <c r="A252" s="30" t="s">
        <v>449</v>
      </c>
      <c r="B252" s="30" t="s">
        <v>446</v>
      </c>
      <c r="C252" s="30" t="s">
        <v>190</v>
      </c>
      <c r="D252" s="30" t="s">
        <v>237</v>
      </c>
      <c r="E252" s="30" t="s">
        <v>488</v>
      </c>
      <c r="F252" s="30" t="s">
        <v>489</v>
      </c>
      <c r="G252" s="30" t="s">
        <v>1638</v>
      </c>
      <c r="H252" s="30" t="s">
        <v>485</v>
      </c>
      <c r="I252" s="30" t="s">
        <v>1625</v>
      </c>
      <c r="J252" s="30" t="s">
        <v>1620</v>
      </c>
    </row>
    <row r="253" spans="1:10" x14ac:dyDescent="0.25">
      <c r="A253" s="30" t="s">
        <v>449</v>
      </c>
      <c r="B253" s="30" t="s">
        <v>446</v>
      </c>
      <c r="C253" s="30" t="s">
        <v>190</v>
      </c>
      <c r="D253" s="30" t="s">
        <v>237</v>
      </c>
      <c r="E253" s="30" t="s">
        <v>494</v>
      </c>
      <c r="F253" s="30" t="s">
        <v>495</v>
      </c>
      <c r="G253" s="30" t="s">
        <v>1638</v>
      </c>
      <c r="H253" s="30" t="s">
        <v>485</v>
      </c>
      <c r="I253" s="30" t="s">
        <v>1670</v>
      </c>
      <c r="J253" s="30" t="s">
        <v>1620</v>
      </c>
    </row>
    <row r="254" spans="1:10" x14ac:dyDescent="0.25">
      <c r="A254" s="30" t="s">
        <v>449</v>
      </c>
      <c r="B254" s="30" t="s">
        <v>446</v>
      </c>
      <c r="C254" s="30" t="s">
        <v>190</v>
      </c>
      <c r="D254" s="30" t="s">
        <v>237</v>
      </c>
      <c r="E254" s="30" t="s">
        <v>515</v>
      </c>
      <c r="F254" s="30" t="s">
        <v>516</v>
      </c>
      <c r="G254" s="30" t="s">
        <v>1622</v>
      </c>
      <c r="H254" s="30" t="s">
        <v>485</v>
      </c>
      <c r="J254" s="30" t="s">
        <v>1617</v>
      </c>
    </row>
    <row r="255" spans="1:10" x14ac:dyDescent="0.25">
      <c r="A255" s="30" t="s">
        <v>449</v>
      </c>
      <c r="B255" s="30" t="s">
        <v>446</v>
      </c>
      <c r="C255" s="30" t="s">
        <v>190</v>
      </c>
      <c r="D255" s="30" t="s">
        <v>237</v>
      </c>
      <c r="E255" s="30" t="s">
        <v>517</v>
      </c>
      <c r="F255" s="30" t="s">
        <v>518</v>
      </c>
      <c r="G255" s="30" t="s">
        <v>1622</v>
      </c>
      <c r="H255" s="30" t="s">
        <v>485</v>
      </c>
      <c r="I255" s="30" t="s">
        <v>1627</v>
      </c>
      <c r="J255" s="30" t="s">
        <v>1620</v>
      </c>
    </row>
    <row r="256" spans="1:10" x14ac:dyDescent="0.25">
      <c r="A256" s="30" t="s">
        <v>449</v>
      </c>
      <c r="B256" s="30" t="s">
        <v>446</v>
      </c>
      <c r="C256" s="30" t="s">
        <v>190</v>
      </c>
      <c r="D256" s="30" t="s">
        <v>237</v>
      </c>
      <c r="E256" s="30" t="s">
        <v>592</v>
      </c>
      <c r="F256" s="30" t="s">
        <v>593</v>
      </c>
      <c r="G256" s="30" t="s">
        <v>1622</v>
      </c>
      <c r="H256" s="30" t="s">
        <v>485</v>
      </c>
      <c r="I256" s="30" t="s">
        <v>1644</v>
      </c>
      <c r="J256" s="30" t="s">
        <v>1620</v>
      </c>
    </row>
    <row r="257" spans="1:10" x14ac:dyDescent="0.25">
      <c r="A257" s="30" t="s">
        <v>449</v>
      </c>
      <c r="B257" s="30" t="s">
        <v>446</v>
      </c>
      <c r="C257" s="30" t="s">
        <v>190</v>
      </c>
      <c r="D257" s="30" t="s">
        <v>237</v>
      </c>
      <c r="E257" s="30" t="s">
        <v>604</v>
      </c>
      <c r="F257" s="30" t="s">
        <v>605</v>
      </c>
      <c r="G257" s="30" t="s">
        <v>1622</v>
      </c>
      <c r="H257" s="30" t="s">
        <v>485</v>
      </c>
      <c r="J257" s="30" t="s">
        <v>1616</v>
      </c>
    </row>
    <row r="258" spans="1:10" x14ac:dyDescent="0.25">
      <c r="A258" s="30" t="s">
        <v>449</v>
      </c>
      <c r="B258" s="30" t="s">
        <v>446</v>
      </c>
      <c r="C258" s="30" t="s">
        <v>190</v>
      </c>
      <c r="D258" s="30" t="s">
        <v>237</v>
      </c>
      <c r="E258" s="30" t="s">
        <v>602</v>
      </c>
      <c r="F258" s="30" t="s">
        <v>603</v>
      </c>
      <c r="G258" s="30" t="s">
        <v>1622</v>
      </c>
      <c r="H258" s="30" t="s">
        <v>485</v>
      </c>
      <c r="J258" s="30" t="s">
        <v>1616</v>
      </c>
    </row>
    <row r="259" spans="1:10" x14ac:dyDescent="0.25">
      <c r="A259" s="30" t="s">
        <v>449</v>
      </c>
      <c r="B259" s="30" t="s">
        <v>446</v>
      </c>
      <c r="C259" s="30" t="s">
        <v>190</v>
      </c>
      <c r="D259" s="30" t="s">
        <v>237</v>
      </c>
      <c r="E259" s="30" t="s">
        <v>523</v>
      </c>
      <c r="F259" s="30" t="s">
        <v>524</v>
      </c>
      <c r="G259" s="30" t="s">
        <v>1622</v>
      </c>
      <c r="H259" s="30" t="s">
        <v>485</v>
      </c>
      <c r="I259" s="30" t="s">
        <v>1639</v>
      </c>
      <c r="J259" s="30" t="s">
        <v>1620</v>
      </c>
    </row>
    <row r="260" spans="1:10" x14ac:dyDescent="0.25">
      <c r="A260" s="30" t="s">
        <v>449</v>
      </c>
      <c r="B260" s="30" t="s">
        <v>446</v>
      </c>
      <c r="C260" s="30" t="s">
        <v>236</v>
      </c>
      <c r="D260" s="30" t="s">
        <v>235</v>
      </c>
      <c r="E260" s="30" t="s">
        <v>781</v>
      </c>
      <c r="F260" s="30" t="s">
        <v>782</v>
      </c>
      <c r="G260" s="30" t="s">
        <v>1638</v>
      </c>
      <c r="H260" s="30" t="s">
        <v>485</v>
      </c>
      <c r="I260" s="30" t="s">
        <v>1664</v>
      </c>
      <c r="J260" s="30" t="s">
        <v>1620</v>
      </c>
    </row>
    <row r="261" spans="1:10" x14ac:dyDescent="0.25">
      <c r="A261" s="30" t="s">
        <v>449</v>
      </c>
      <c r="B261" s="30" t="s">
        <v>446</v>
      </c>
      <c r="C261" s="30" t="s">
        <v>236</v>
      </c>
      <c r="D261" s="30" t="s">
        <v>235</v>
      </c>
      <c r="E261" s="30" t="s">
        <v>509</v>
      </c>
      <c r="F261" s="30" t="s">
        <v>510</v>
      </c>
      <c r="G261" s="30" t="s">
        <v>1638</v>
      </c>
      <c r="H261" s="30" t="s">
        <v>485</v>
      </c>
      <c r="I261" s="30" t="s">
        <v>1662</v>
      </c>
      <c r="J261" s="30" t="s">
        <v>1620</v>
      </c>
    </row>
    <row r="262" spans="1:10" x14ac:dyDescent="0.25">
      <c r="A262" s="30" t="s">
        <v>449</v>
      </c>
      <c r="B262" s="30" t="s">
        <v>446</v>
      </c>
      <c r="C262" s="30" t="s">
        <v>104</v>
      </c>
      <c r="D262" s="30" t="s">
        <v>234</v>
      </c>
      <c r="E262" s="30" t="s">
        <v>444</v>
      </c>
      <c r="F262" s="30" t="s">
        <v>445</v>
      </c>
      <c r="G262" s="30" t="s">
        <v>1618</v>
      </c>
      <c r="H262" s="30" t="s">
        <v>439</v>
      </c>
      <c r="I262" s="30" t="s">
        <v>1670</v>
      </c>
      <c r="J262" s="30" t="s">
        <v>1620</v>
      </c>
    </row>
    <row r="263" spans="1:10" x14ac:dyDescent="0.25">
      <c r="A263" s="30" t="s">
        <v>449</v>
      </c>
      <c r="B263" s="30" t="s">
        <v>446</v>
      </c>
      <c r="C263" s="30" t="s">
        <v>104</v>
      </c>
      <c r="D263" s="30" t="s">
        <v>234</v>
      </c>
      <c r="E263" s="30" t="s">
        <v>667</v>
      </c>
      <c r="F263" s="30" t="s">
        <v>638</v>
      </c>
      <c r="G263" s="30" t="s">
        <v>1618</v>
      </c>
      <c r="H263" s="30" t="s">
        <v>439</v>
      </c>
      <c r="I263" s="30" t="s">
        <v>1617</v>
      </c>
      <c r="J263" s="30" t="s">
        <v>1620</v>
      </c>
    </row>
    <row r="264" spans="1:10" x14ac:dyDescent="0.25">
      <c r="A264" s="30" t="s">
        <v>449</v>
      </c>
      <c r="B264" s="30" t="s">
        <v>446</v>
      </c>
      <c r="C264" s="30" t="s">
        <v>104</v>
      </c>
      <c r="D264" s="30" t="s">
        <v>234</v>
      </c>
      <c r="E264" s="30" t="s">
        <v>479</v>
      </c>
      <c r="F264" s="30" t="s">
        <v>480</v>
      </c>
      <c r="G264" s="30" t="s">
        <v>1621</v>
      </c>
      <c r="H264" s="30" t="s">
        <v>439</v>
      </c>
      <c r="I264" s="30" t="s">
        <v>1639</v>
      </c>
      <c r="J264" s="30" t="s">
        <v>1620</v>
      </c>
    </row>
    <row r="265" spans="1:10" x14ac:dyDescent="0.25">
      <c r="A265" s="30" t="s">
        <v>449</v>
      </c>
      <c r="B265" s="30" t="s">
        <v>446</v>
      </c>
      <c r="C265" s="30" t="s">
        <v>104</v>
      </c>
      <c r="D265" s="30" t="s">
        <v>234</v>
      </c>
      <c r="E265" s="30" t="s">
        <v>486</v>
      </c>
      <c r="F265" s="30" t="s">
        <v>487</v>
      </c>
      <c r="G265" s="30" t="s">
        <v>1638</v>
      </c>
      <c r="H265" s="30" t="s">
        <v>485</v>
      </c>
      <c r="I265" s="30" t="s">
        <v>1650</v>
      </c>
      <c r="J265" s="30" t="s">
        <v>1620</v>
      </c>
    </row>
    <row r="266" spans="1:10" x14ac:dyDescent="0.25">
      <c r="A266" s="30" t="s">
        <v>449</v>
      </c>
      <c r="B266" s="30" t="s">
        <v>446</v>
      </c>
      <c r="C266" s="30" t="s">
        <v>104</v>
      </c>
      <c r="D266" s="30" t="s">
        <v>234</v>
      </c>
      <c r="E266" s="30" t="s">
        <v>490</v>
      </c>
      <c r="F266" s="30" t="s">
        <v>491</v>
      </c>
      <c r="G266" s="30" t="s">
        <v>1638</v>
      </c>
      <c r="H266" s="30" t="s">
        <v>485</v>
      </c>
      <c r="I266" s="30" t="s">
        <v>1625</v>
      </c>
      <c r="J266" s="30" t="s">
        <v>1620</v>
      </c>
    </row>
    <row r="267" spans="1:10" x14ac:dyDescent="0.25">
      <c r="A267" s="30" t="s">
        <v>449</v>
      </c>
      <c r="B267" s="30" t="s">
        <v>446</v>
      </c>
      <c r="C267" s="30" t="s">
        <v>104</v>
      </c>
      <c r="D267" s="30" t="s">
        <v>234</v>
      </c>
      <c r="E267" s="30" t="s">
        <v>496</v>
      </c>
      <c r="F267" s="30" t="s">
        <v>497</v>
      </c>
      <c r="G267" s="30" t="s">
        <v>1638</v>
      </c>
      <c r="H267" s="30" t="s">
        <v>485</v>
      </c>
      <c r="J267" s="30" t="s">
        <v>1620</v>
      </c>
    </row>
    <row r="268" spans="1:10" x14ac:dyDescent="0.25">
      <c r="A268" s="30" t="s">
        <v>449</v>
      </c>
      <c r="B268" s="30" t="s">
        <v>446</v>
      </c>
      <c r="C268" s="30" t="s">
        <v>104</v>
      </c>
      <c r="D268" s="30" t="s">
        <v>234</v>
      </c>
      <c r="E268" s="30" t="s">
        <v>509</v>
      </c>
      <c r="F268" s="30" t="s">
        <v>510</v>
      </c>
      <c r="G268" s="30" t="s">
        <v>1638</v>
      </c>
      <c r="H268" s="30" t="s">
        <v>485</v>
      </c>
      <c r="I268" s="30" t="s">
        <v>1671</v>
      </c>
      <c r="J268" s="30" t="s">
        <v>1620</v>
      </c>
    </row>
    <row r="269" spans="1:10" x14ac:dyDescent="0.25">
      <c r="A269" s="30" t="s">
        <v>449</v>
      </c>
      <c r="B269" s="30" t="s">
        <v>446</v>
      </c>
      <c r="C269" s="30" t="s">
        <v>104</v>
      </c>
      <c r="D269" s="30" t="s">
        <v>234</v>
      </c>
      <c r="E269" s="30" t="s">
        <v>515</v>
      </c>
      <c r="F269" s="30" t="s">
        <v>516</v>
      </c>
      <c r="G269" s="30" t="s">
        <v>1622</v>
      </c>
      <c r="H269" s="30" t="s">
        <v>485</v>
      </c>
      <c r="I269" s="30" t="s">
        <v>1646</v>
      </c>
      <c r="J269" s="30" t="s">
        <v>1620</v>
      </c>
    </row>
    <row r="270" spans="1:10" x14ac:dyDescent="0.25">
      <c r="A270" s="30" t="s">
        <v>449</v>
      </c>
      <c r="B270" s="30" t="s">
        <v>446</v>
      </c>
      <c r="C270" s="30" t="s">
        <v>104</v>
      </c>
      <c r="D270" s="30" t="s">
        <v>234</v>
      </c>
      <c r="E270" s="30" t="s">
        <v>517</v>
      </c>
      <c r="F270" s="30" t="s">
        <v>518</v>
      </c>
      <c r="G270" s="30" t="s">
        <v>1622</v>
      </c>
      <c r="H270" s="30" t="s">
        <v>485</v>
      </c>
      <c r="I270" s="30" t="s">
        <v>1670</v>
      </c>
      <c r="J270" s="30" t="s">
        <v>1620</v>
      </c>
    </row>
    <row r="271" spans="1:10" x14ac:dyDescent="0.25">
      <c r="A271" s="30" t="s">
        <v>449</v>
      </c>
      <c r="B271" s="30" t="s">
        <v>446</v>
      </c>
      <c r="C271" s="30" t="s">
        <v>104</v>
      </c>
      <c r="D271" s="30" t="s">
        <v>234</v>
      </c>
      <c r="E271" s="30" t="s">
        <v>590</v>
      </c>
      <c r="F271" s="30" t="s">
        <v>591</v>
      </c>
      <c r="G271" s="30" t="s">
        <v>1622</v>
      </c>
      <c r="H271" s="30" t="s">
        <v>485</v>
      </c>
      <c r="I271" s="30" t="s">
        <v>1645</v>
      </c>
      <c r="J271" s="30" t="s">
        <v>1620</v>
      </c>
    </row>
    <row r="272" spans="1:10" x14ac:dyDescent="0.25">
      <c r="A272" s="30" t="s">
        <v>449</v>
      </c>
      <c r="B272" s="30" t="s">
        <v>446</v>
      </c>
      <c r="C272" s="30" t="s">
        <v>104</v>
      </c>
      <c r="D272" s="30" t="s">
        <v>234</v>
      </c>
      <c r="E272" s="30" t="s">
        <v>592</v>
      </c>
      <c r="F272" s="30" t="s">
        <v>593</v>
      </c>
      <c r="G272" s="30" t="s">
        <v>1622</v>
      </c>
      <c r="H272" s="30" t="s">
        <v>485</v>
      </c>
      <c r="I272" s="30" t="s">
        <v>1665</v>
      </c>
      <c r="J272" s="30" t="s">
        <v>1620</v>
      </c>
    </row>
    <row r="273" spans="1:10" x14ac:dyDescent="0.25">
      <c r="A273" s="30" t="s">
        <v>449</v>
      </c>
      <c r="B273" s="30" t="s">
        <v>446</v>
      </c>
      <c r="C273" s="30" t="s">
        <v>104</v>
      </c>
      <c r="D273" s="30" t="s">
        <v>234</v>
      </c>
      <c r="E273" s="30" t="s">
        <v>596</v>
      </c>
      <c r="F273" s="30" t="s">
        <v>597</v>
      </c>
      <c r="G273" s="30" t="s">
        <v>1622</v>
      </c>
      <c r="H273" s="30" t="s">
        <v>485</v>
      </c>
      <c r="J273" s="30" t="s">
        <v>1617</v>
      </c>
    </row>
    <row r="274" spans="1:10" x14ac:dyDescent="0.25">
      <c r="A274" s="30" t="s">
        <v>449</v>
      </c>
      <c r="B274" s="30" t="s">
        <v>446</v>
      </c>
      <c r="C274" s="30" t="s">
        <v>104</v>
      </c>
      <c r="D274" s="30" t="s">
        <v>234</v>
      </c>
      <c r="E274" s="30" t="s">
        <v>602</v>
      </c>
      <c r="F274" s="30" t="s">
        <v>603</v>
      </c>
      <c r="G274" s="30" t="s">
        <v>1622</v>
      </c>
      <c r="H274" s="30" t="s">
        <v>485</v>
      </c>
      <c r="I274" s="30" t="s">
        <v>1667</v>
      </c>
      <c r="J274" s="30" t="s">
        <v>1620</v>
      </c>
    </row>
    <row r="275" spans="1:10" x14ac:dyDescent="0.25">
      <c r="A275" s="30" t="s">
        <v>449</v>
      </c>
      <c r="B275" s="30" t="s">
        <v>446</v>
      </c>
      <c r="C275" s="30" t="s">
        <v>104</v>
      </c>
      <c r="D275" s="30" t="s">
        <v>234</v>
      </c>
      <c r="E275" s="30" t="s">
        <v>523</v>
      </c>
      <c r="F275" s="30" t="s">
        <v>524</v>
      </c>
      <c r="G275" s="30" t="s">
        <v>1622</v>
      </c>
      <c r="H275" s="30" t="s">
        <v>485</v>
      </c>
      <c r="I275" s="30" t="s">
        <v>1656</v>
      </c>
      <c r="J275" s="30" t="s">
        <v>1620</v>
      </c>
    </row>
    <row r="276" spans="1:10" x14ac:dyDescent="0.25">
      <c r="A276" s="30" t="s">
        <v>435</v>
      </c>
      <c r="B276" s="30" t="s">
        <v>446</v>
      </c>
      <c r="C276" s="30" t="s">
        <v>104</v>
      </c>
      <c r="D276" s="30" t="s">
        <v>276</v>
      </c>
      <c r="E276" s="30" t="s">
        <v>498</v>
      </c>
      <c r="F276" s="30" t="s">
        <v>499</v>
      </c>
      <c r="G276" s="30" t="s">
        <v>1638</v>
      </c>
      <c r="H276" s="30" t="s">
        <v>485</v>
      </c>
      <c r="J276" s="30" t="s">
        <v>1620</v>
      </c>
    </row>
    <row r="277" spans="1:10" x14ac:dyDescent="0.25">
      <c r="A277" s="30" t="s">
        <v>449</v>
      </c>
      <c r="B277" s="30" t="s">
        <v>446</v>
      </c>
      <c r="C277" s="30" t="s">
        <v>233</v>
      </c>
      <c r="D277" s="30" t="s">
        <v>232</v>
      </c>
      <c r="E277" s="30" t="s">
        <v>452</v>
      </c>
      <c r="F277" s="30" t="s">
        <v>453</v>
      </c>
      <c r="G277" s="30" t="s">
        <v>1618</v>
      </c>
      <c r="H277" s="30" t="s">
        <v>439</v>
      </c>
      <c r="I277" s="30" t="s">
        <v>1625</v>
      </c>
      <c r="J277" s="30" t="s">
        <v>1620</v>
      </c>
    </row>
    <row r="278" spans="1:10" x14ac:dyDescent="0.25">
      <c r="A278" s="30" t="s">
        <v>449</v>
      </c>
      <c r="B278" s="30" t="s">
        <v>446</v>
      </c>
      <c r="C278" s="30" t="s">
        <v>233</v>
      </c>
      <c r="D278" s="30" t="s">
        <v>232</v>
      </c>
      <c r="E278" s="30" t="s">
        <v>486</v>
      </c>
      <c r="F278" s="30" t="s">
        <v>487</v>
      </c>
      <c r="G278" s="30" t="s">
        <v>1638</v>
      </c>
      <c r="H278" s="30" t="s">
        <v>485</v>
      </c>
      <c r="I278" s="30" t="s">
        <v>1650</v>
      </c>
      <c r="J278" s="30" t="s">
        <v>1620</v>
      </c>
    </row>
    <row r="279" spans="1:10" x14ac:dyDescent="0.25">
      <c r="A279" s="30" t="s">
        <v>449</v>
      </c>
      <c r="B279" s="30" t="s">
        <v>446</v>
      </c>
      <c r="C279" s="30" t="s">
        <v>233</v>
      </c>
      <c r="D279" s="30" t="s">
        <v>232</v>
      </c>
      <c r="E279" s="30" t="s">
        <v>488</v>
      </c>
      <c r="F279" s="30" t="s">
        <v>489</v>
      </c>
      <c r="G279" s="30" t="s">
        <v>1638</v>
      </c>
      <c r="H279" s="30" t="s">
        <v>485</v>
      </c>
      <c r="I279" s="30" t="s">
        <v>1619</v>
      </c>
      <c r="J279" s="30" t="s">
        <v>1620</v>
      </c>
    </row>
    <row r="280" spans="1:10" x14ac:dyDescent="0.25">
      <c r="A280" s="30" t="s">
        <v>449</v>
      </c>
      <c r="B280" s="30" t="s">
        <v>446</v>
      </c>
      <c r="C280" s="30" t="s">
        <v>233</v>
      </c>
      <c r="D280" s="30" t="s">
        <v>232</v>
      </c>
      <c r="E280" s="30" t="s">
        <v>496</v>
      </c>
      <c r="F280" s="30" t="s">
        <v>497</v>
      </c>
      <c r="G280" s="30" t="s">
        <v>1638</v>
      </c>
      <c r="H280" s="30" t="s">
        <v>485</v>
      </c>
      <c r="J280" s="30" t="s">
        <v>1620</v>
      </c>
    </row>
    <row r="281" spans="1:10" x14ac:dyDescent="0.25">
      <c r="A281" s="30" t="s">
        <v>449</v>
      </c>
      <c r="B281" s="30" t="s">
        <v>446</v>
      </c>
      <c r="C281" s="30" t="s">
        <v>233</v>
      </c>
      <c r="D281" s="30" t="s">
        <v>232</v>
      </c>
      <c r="E281" s="30" t="s">
        <v>509</v>
      </c>
      <c r="F281" s="30" t="s">
        <v>510</v>
      </c>
      <c r="G281" s="30" t="s">
        <v>1638</v>
      </c>
      <c r="H281" s="30" t="s">
        <v>485</v>
      </c>
      <c r="I281" s="30" t="s">
        <v>1645</v>
      </c>
      <c r="J281" s="30" t="s">
        <v>1620</v>
      </c>
    </row>
    <row r="282" spans="1:10" x14ac:dyDescent="0.25">
      <c r="A282" s="30" t="s">
        <v>449</v>
      </c>
      <c r="B282" s="30" t="s">
        <v>446</v>
      </c>
      <c r="C282" s="30" t="s">
        <v>233</v>
      </c>
      <c r="D282" s="30" t="s">
        <v>232</v>
      </c>
      <c r="E282" s="30" t="s">
        <v>515</v>
      </c>
      <c r="F282" s="30" t="s">
        <v>516</v>
      </c>
      <c r="G282" s="30" t="s">
        <v>1622</v>
      </c>
      <c r="H282" s="30" t="s">
        <v>485</v>
      </c>
      <c r="I282" s="30" t="s">
        <v>1642</v>
      </c>
      <c r="J282" s="30" t="s">
        <v>1620</v>
      </c>
    </row>
    <row r="283" spans="1:10" x14ac:dyDescent="0.25">
      <c r="A283" s="30" t="s">
        <v>449</v>
      </c>
      <c r="B283" s="30" t="s">
        <v>446</v>
      </c>
      <c r="C283" s="30" t="s">
        <v>233</v>
      </c>
      <c r="D283" s="30" t="s">
        <v>232</v>
      </c>
      <c r="E283" s="30" t="s">
        <v>517</v>
      </c>
      <c r="F283" s="30" t="s">
        <v>518</v>
      </c>
      <c r="G283" s="30" t="s">
        <v>1622</v>
      </c>
      <c r="H283" s="30" t="s">
        <v>485</v>
      </c>
      <c r="I283" s="30" t="s">
        <v>1659</v>
      </c>
      <c r="J283" s="30" t="s">
        <v>1620</v>
      </c>
    </row>
    <row r="284" spans="1:10" x14ac:dyDescent="0.25">
      <c r="A284" s="30" t="s">
        <v>449</v>
      </c>
      <c r="B284" s="30" t="s">
        <v>446</v>
      </c>
      <c r="C284" s="30" t="s">
        <v>233</v>
      </c>
      <c r="D284" s="30" t="s">
        <v>232</v>
      </c>
      <c r="E284" s="30" t="s">
        <v>592</v>
      </c>
      <c r="F284" s="30" t="s">
        <v>593</v>
      </c>
      <c r="G284" s="30" t="s">
        <v>1622</v>
      </c>
      <c r="H284" s="30" t="s">
        <v>485</v>
      </c>
      <c r="I284" s="30" t="s">
        <v>1644</v>
      </c>
      <c r="J284" s="30" t="s">
        <v>1620</v>
      </c>
    </row>
    <row r="285" spans="1:10" x14ac:dyDescent="0.25">
      <c r="A285" s="30" t="s">
        <v>449</v>
      </c>
      <c r="B285" s="30" t="s">
        <v>446</v>
      </c>
      <c r="C285" s="30" t="s">
        <v>233</v>
      </c>
      <c r="D285" s="30" t="s">
        <v>232</v>
      </c>
      <c r="E285" s="30" t="s">
        <v>523</v>
      </c>
      <c r="F285" s="30" t="s">
        <v>524</v>
      </c>
      <c r="G285" s="30" t="s">
        <v>1622</v>
      </c>
      <c r="H285" s="30" t="s">
        <v>485</v>
      </c>
      <c r="I285" s="30" t="s">
        <v>1644</v>
      </c>
      <c r="J285" s="30" t="s">
        <v>1620</v>
      </c>
    </row>
    <row r="286" spans="1:10" x14ac:dyDescent="0.25">
      <c r="A286" s="30" t="s">
        <v>435</v>
      </c>
      <c r="B286" s="30" t="s">
        <v>584</v>
      </c>
      <c r="C286" s="30" t="s">
        <v>259</v>
      </c>
      <c r="D286" s="30" t="s">
        <v>258</v>
      </c>
      <c r="E286" s="30" t="s">
        <v>486</v>
      </c>
      <c r="F286" s="30" t="s">
        <v>487</v>
      </c>
      <c r="G286" s="30" t="s">
        <v>1638</v>
      </c>
      <c r="H286" s="30" t="s">
        <v>485</v>
      </c>
      <c r="J286" s="30" t="s">
        <v>1620</v>
      </c>
    </row>
    <row r="287" spans="1:10" x14ac:dyDescent="0.25">
      <c r="A287" s="30" t="s">
        <v>435</v>
      </c>
      <c r="B287" s="30" t="s">
        <v>584</v>
      </c>
      <c r="C287" s="30" t="s">
        <v>259</v>
      </c>
      <c r="D287" s="30" t="s">
        <v>258</v>
      </c>
      <c r="E287" s="30" t="s">
        <v>488</v>
      </c>
      <c r="F287" s="30" t="s">
        <v>489</v>
      </c>
      <c r="G287" s="30" t="s">
        <v>1638</v>
      </c>
      <c r="H287" s="30" t="s">
        <v>485</v>
      </c>
      <c r="I287" s="30" t="s">
        <v>1644</v>
      </c>
      <c r="J287" s="30" t="s">
        <v>1620</v>
      </c>
    </row>
    <row r="288" spans="1:10" x14ac:dyDescent="0.25">
      <c r="A288" s="30" t="s">
        <v>435</v>
      </c>
      <c r="B288" s="30" t="s">
        <v>584</v>
      </c>
      <c r="C288" s="30" t="s">
        <v>259</v>
      </c>
      <c r="D288" s="30" t="s">
        <v>258</v>
      </c>
      <c r="E288" s="30" t="s">
        <v>517</v>
      </c>
      <c r="F288" s="30" t="s">
        <v>518</v>
      </c>
      <c r="G288" s="30" t="s">
        <v>1622</v>
      </c>
      <c r="H288" s="30" t="s">
        <v>485</v>
      </c>
      <c r="J288" s="30" t="s">
        <v>1617</v>
      </c>
    </row>
    <row r="289" spans="1:10" x14ac:dyDescent="0.25">
      <c r="A289" s="30" t="s">
        <v>435</v>
      </c>
      <c r="B289" s="30" t="s">
        <v>584</v>
      </c>
      <c r="C289" s="30" t="s">
        <v>259</v>
      </c>
      <c r="D289" s="30" t="s">
        <v>258</v>
      </c>
      <c r="E289" s="30" t="s">
        <v>519</v>
      </c>
      <c r="F289" s="30" t="s">
        <v>520</v>
      </c>
      <c r="G289" s="30" t="s">
        <v>1622</v>
      </c>
      <c r="H289" s="30" t="s">
        <v>485</v>
      </c>
      <c r="J289" s="30" t="s">
        <v>1617</v>
      </c>
    </row>
    <row r="290" spans="1:10" x14ac:dyDescent="0.25">
      <c r="A290" s="30" t="s">
        <v>435</v>
      </c>
      <c r="B290" s="30" t="s">
        <v>584</v>
      </c>
      <c r="C290" s="30" t="s">
        <v>259</v>
      </c>
      <c r="D290" s="30" t="s">
        <v>258</v>
      </c>
      <c r="E290" s="30" t="s">
        <v>596</v>
      </c>
      <c r="F290" s="30" t="s">
        <v>597</v>
      </c>
      <c r="G290" s="30" t="s">
        <v>1622</v>
      </c>
      <c r="H290" s="30" t="s">
        <v>485</v>
      </c>
      <c r="J290" s="30" t="s">
        <v>1617</v>
      </c>
    </row>
    <row r="291" spans="1:10" x14ac:dyDescent="0.25">
      <c r="A291" s="30" t="s">
        <v>449</v>
      </c>
      <c r="B291" s="30" t="s">
        <v>584</v>
      </c>
      <c r="C291" s="30" t="s">
        <v>139</v>
      </c>
      <c r="D291" s="30" t="s">
        <v>208</v>
      </c>
      <c r="E291" s="30" t="s">
        <v>452</v>
      </c>
      <c r="F291" s="30" t="s">
        <v>453</v>
      </c>
      <c r="G291" s="30" t="s">
        <v>1618</v>
      </c>
      <c r="H291" s="30" t="s">
        <v>439</v>
      </c>
      <c r="I291" s="30" t="s">
        <v>1662</v>
      </c>
      <c r="J291" s="30" t="s">
        <v>1620</v>
      </c>
    </row>
    <row r="292" spans="1:10" x14ac:dyDescent="0.25">
      <c r="A292" s="30" t="s">
        <v>449</v>
      </c>
      <c r="B292" s="30" t="s">
        <v>584</v>
      </c>
      <c r="C292" s="30" t="s">
        <v>139</v>
      </c>
      <c r="D292" s="30" t="s">
        <v>208</v>
      </c>
      <c r="E292" s="30" t="s">
        <v>486</v>
      </c>
      <c r="F292" s="30" t="s">
        <v>487</v>
      </c>
      <c r="G292" s="30" t="s">
        <v>1638</v>
      </c>
      <c r="H292" s="30" t="s">
        <v>485</v>
      </c>
      <c r="I292" s="30" t="s">
        <v>1657</v>
      </c>
      <c r="J292" s="30" t="s">
        <v>1620</v>
      </c>
    </row>
    <row r="293" spans="1:10" x14ac:dyDescent="0.25">
      <c r="A293" s="30" t="s">
        <v>449</v>
      </c>
      <c r="B293" s="30" t="s">
        <v>584</v>
      </c>
      <c r="C293" s="30" t="s">
        <v>139</v>
      </c>
      <c r="D293" s="30" t="s">
        <v>208</v>
      </c>
      <c r="E293" s="30" t="s">
        <v>492</v>
      </c>
      <c r="F293" s="30" t="s">
        <v>493</v>
      </c>
      <c r="G293" s="30" t="s">
        <v>1638</v>
      </c>
      <c r="H293" s="30" t="s">
        <v>485</v>
      </c>
      <c r="J293" s="30" t="s">
        <v>1620</v>
      </c>
    </row>
    <row r="294" spans="1:10" x14ac:dyDescent="0.25">
      <c r="A294" s="30" t="s">
        <v>449</v>
      </c>
      <c r="B294" s="30" t="s">
        <v>584</v>
      </c>
      <c r="C294" s="30" t="s">
        <v>139</v>
      </c>
      <c r="D294" s="30" t="s">
        <v>208</v>
      </c>
      <c r="E294" s="30" t="s">
        <v>494</v>
      </c>
      <c r="F294" s="30" t="s">
        <v>495</v>
      </c>
      <c r="G294" s="30" t="s">
        <v>1638</v>
      </c>
      <c r="H294" s="30" t="s">
        <v>485</v>
      </c>
      <c r="J294" s="30" t="s">
        <v>1620</v>
      </c>
    </row>
    <row r="295" spans="1:10" x14ac:dyDescent="0.25">
      <c r="A295" s="30" t="s">
        <v>449</v>
      </c>
      <c r="B295" s="30" t="s">
        <v>584</v>
      </c>
      <c r="C295" s="30" t="s">
        <v>139</v>
      </c>
      <c r="D295" s="30" t="s">
        <v>208</v>
      </c>
      <c r="E295" s="30" t="s">
        <v>502</v>
      </c>
      <c r="F295" s="30" t="s">
        <v>503</v>
      </c>
      <c r="G295" s="30" t="s">
        <v>1638</v>
      </c>
      <c r="H295" s="30" t="s">
        <v>485</v>
      </c>
      <c r="I295" s="30" t="s">
        <v>1663</v>
      </c>
      <c r="J295" s="30" t="s">
        <v>1620</v>
      </c>
    </row>
    <row r="296" spans="1:10" x14ac:dyDescent="0.25">
      <c r="A296" s="30" t="s">
        <v>449</v>
      </c>
      <c r="B296" s="30" t="s">
        <v>584</v>
      </c>
      <c r="C296" s="30" t="s">
        <v>139</v>
      </c>
      <c r="D296" s="30" t="s">
        <v>208</v>
      </c>
      <c r="E296" s="30" t="s">
        <v>781</v>
      </c>
      <c r="F296" s="30" t="s">
        <v>782</v>
      </c>
      <c r="G296" s="30" t="s">
        <v>1638</v>
      </c>
      <c r="H296" s="30" t="s">
        <v>485</v>
      </c>
      <c r="I296" s="30" t="s">
        <v>1654</v>
      </c>
      <c r="J296" s="30" t="s">
        <v>1620</v>
      </c>
    </row>
    <row r="297" spans="1:10" x14ac:dyDescent="0.25">
      <c r="A297" s="30" t="s">
        <v>449</v>
      </c>
      <c r="B297" s="30" t="s">
        <v>584</v>
      </c>
      <c r="C297" s="30" t="s">
        <v>139</v>
      </c>
      <c r="D297" s="30" t="s">
        <v>208</v>
      </c>
      <c r="E297" s="30" t="s">
        <v>509</v>
      </c>
      <c r="F297" s="30" t="s">
        <v>510</v>
      </c>
      <c r="G297" s="30" t="s">
        <v>1638</v>
      </c>
      <c r="H297" s="30" t="s">
        <v>485</v>
      </c>
      <c r="I297" s="30" t="s">
        <v>1666</v>
      </c>
      <c r="J297" s="30" t="s">
        <v>1620</v>
      </c>
    </row>
    <row r="298" spans="1:10" x14ac:dyDescent="0.25">
      <c r="A298" s="30" t="s">
        <v>435</v>
      </c>
      <c r="B298" s="30" t="s">
        <v>446</v>
      </c>
      <c r="C298" s="30" t="s">
        <v>275</v>
      </c>
      <c r="D298" s="30" t="s">
        <v>274</v>
      </c>
      <c r="E298" s="30" t="s">
        <v>447</v>
      </c>
      <c r="F298" s="30" t="s">
        <v>448</v>
      </c>
      <c r="G298" s="30" t="s">
        <v>1618</v>
      </c>
      <c r="H298" s="30" t="s">
        <v>439</v>
      </c>
      <c r="I298" s="30" t="s">
        <v>1617</v>
      </c>
      <c r="J298" s="30" t="s">
        <v>1620</v>
      </c>
    </row>
    <row r="299" spans="1:10" x14ac:dyDescent="0.25">
      <c r="A299" s="30" t="s">
        <v>435</v>
      </c>
      <c r="B299" s="30" t="s">
        <v>446</v>
      </c>
      <c r="C299" s="30" t="s">
        <v>275</v>
      </c>
      <c r="D299" s="30" t="s">
        <v>274</v>
      </c>
      <c r="E299" s="30" t="s">
        <v>657</v>
      </c>
      <c r="F299" s="30" t="s">
        <v>658</v>
      </c>
      <c r="G299" s="30" t="s">
        <v>1618</v>
      </c>
      <c r="H299" s="30" t="s">
        <v>439</v>
      </c>
      <c r="I299" s="30" t="s">
        <v>1650</v>
      </c>
      <c r="J299" s="30" t="s">
        <v>1620</v>
      </c>
    </row>
    <row r="300" spans="1:10" x14ac:dyDescent="0.25">
      <c r="A300" s="30" t="s">
        <v>435</v>
      </c>
      <c r="B300" s="30" t="s">
        <v>446</v>
      </c>
      <c r="C300" s="30" t="s">
        <v>275</v>
      </c>
      <c r="D300" s="30" t="s">
        <v>274</v>
      </c>
      <c r="E300" s="30" t="s">
        <v>481</v>
      </c>
      <c r="F300" s="30" t="s">
        <v>482</v>
      </c>
      <c r="G300" s="30" t="s">
        <v>1621</v>
      </c>
      <c r="H300" s="30" t="s">
        <v>439</v>
      </c>
      <c r="J300" s="30" t="s">
        <v>1620</v>
      </c>
    </row>
    <row r="301" spans="1:10" x14ac:dyDescent="0.25">
      <c r="A301" s="30" t="s">
        <v>435</v>
      </c>
      <c r="B301" s="30" t="s">
        <v>446</v>
      </c>
      <c r="C301" s="30" t="s">
        <v>275</v>
      </c>
      <c r="D301" s="30" t="s">
        <v>274</v>
      </c>
      <c r="E301" s="30" t="s">
        <v>486</v>
      </c>
      <c r="F301" s="30" t="s">
        <v>487</v>
      </c>
      <c r="G301" s="30" t="s">
        <v>1638</v>
      </c>
      <c r="H301" s="30" t="s">
        <v>485</v>
      </c>
      <c r="I301" s="30" t="s">
        <v>1646</v>
      </c>
      <c r="J301" s="30" t="s">
        <v>1620</v>
      </c>
    </row>
    <row r="302" spans="1:10" x14ac:dyDescent="0.25">
      <c r="A302" s="30" t="s">
        <v>435</v>
      </c>
      <c r="B302" s="30" t="s">
        <v>446</v>
      </c>
      <c r="C302" s="30" t="s">
        <v>275</v>
      </c>
      <c r="D302" s="30" t="s">
        <v>274</v>
      </c>
      <c r="E302" s="30" t="s">
        <v>488</v>
      </c>
      <c r="F302" s="30" t="s">
        <v>489</v>
      </c>
      <c r="G302" s="30" t="s">
        <v>1638</v>
      </c>
      <c r="H302" s="30" t="s">
        <v>485</v>
      </c>
      <c r="I302" s="30" t="s">
        <v>1656</v>
      </c>
      <c r="J302" s="30" t="s">
        <v>1620</v>
      </c>
    </row>
    <row r="303" spans="1:10" x14ac:dyDescent="0.25">
      <c r="A303" s="30" t="s">
        <v>435</v>
      </c>
      <c r="B303" s="30" t="s">
        <v>446</v>
      </c>
      <c r="C303" s="30" t="s">
        <v>275</v>
      </c>
      <c r="D303" s="30" t="s">
        <v>274</v>
      </c>
      <c r="E303" s="30" t="s">
        <v>509</v>
      </c>
      <c r="F303" s="30" t="s">
        <v>510</v>
      </c>
      <c r="G303" s="30" t="s">
        <v>1638</v>
      </c>
      <c r="H303" s="30" t="s">
        <v>485</v>
      </c>
      <c r="I303" s="30" t="s">
        <v>1656</v>
      </c>
      <c r="J303" s="30" t="s">
        <v>1620</v>
      </c>
    </row>
    <row r="304" spans="1:10" x14ac:dyDescent="0.25">
      <c r="A304" s="30" t="s">
        <v>435</v>
      </c>
      <c r="B304" s="30" t="s">
        <v>446</v>
      </c>
      <c r="C304" s="30" t="s">
        <v>275</v>
      </c>
      <c r="D304" s="30" t="s">
        <v>274</v>
      </c>
      <c r="E304" s="30" t="s">
        <v>592</v>
      </c>
      <c r="F304" s="30" t="s">
        <v>593</v>
      </c>
      <c r="G304" s="30" t="s">
        <v>1622</v>
      </c>
      <c r="H304" s="30" t="s">
        <v>485</v>
      </c>
      <c r="I304" s="30" t="s">
        <v>1671</v>
      </c>
      <c r="J304" s="30" t="s">
        <v>1620</v>
      </c>
    </row>
    <row r="305" spans="1:10" x14ac:dyDescent="0.25">
      <c r="A305" s="30" t="s">
        <v>449</v>
      </c>
      <c r="B305" s="30" t="s">
        <v>584</v>
      </c>
      <c r="C305" s="30" t="s">
        <v>304</v>
      </c>
      <c r="D305" s="30" t="s">
        <v>303</v>
      </c>
      <c r="E305" s="30" t="s">
        <v>657</v>
      </c>
      <c r="F305" s="30" t="s">
        <v>658</v>
      </c>
      <c r="G305" s="30" t="s">
        <v>1638</v>
      </c>
      <c r="H305" s="30" t="s">
        <v>439</v>
      </c>
      <c r="J305" s="30" t="s">
        <v>1620</v>
      </c>
    </row>
    <row r="306" spans="1:10" x14ac:dyDescent="0.25">
      <c r="A306" s="30" t="s">
        <v>449</v>
      </c>
      <c r="B306" s="30" t="s">
        <v>584</v>
      </c>
      <c r="C306" s="30" t="s">
        <v>304</v>
      </c>
      <c r="D306" s="30" t="s">
        <v>303</v>
      </c>
      <c r="E306" s="30" t="s">
        <v>481</v>
      </c>
      <c r="F306" s="30" t="s">
        <v>482</v>
      </c>
      <c r="G306" s="30" t="s">
        <v>1622</v>
      </c>
      <c r="H306" s="30" t="s">
        <v>439</v>
      </c>
      <c r="I306" s="30" t="s">
        <v>1662</v>
      </c>
      <c r="J306" s="30" t="s">
        <v>1620</v>
      </c>
    </row>
    <row r="307" spans="1:10" x14ac:dyDescent="0.25">
      <c r="A307" s="30" t="s">
        <v>435</v>
      </c>
      <c r="B307" s="30" t="s">
        <v>446</v>
      </c>
      <c r="C307" s="30" t="s">
        <v>290</v>
      </c>
      <c r="D307" s="30" t="s">
        <v>289</v>
      </c>
      <c r="E307" s="30" t="s">
        <v>488</v>
      </c>
      <c r="F307" s="30" t="s">
        <v>489</v>
      </c>
      <c r="G307" s="30" t="s">
        <v>1638</v>
      </c>
      <c r="H307" s="30" t="s">
        <v>485</v>
      </c>
      <c r="I307" s="30" t="s">
        <v>1619</v>
      </c>
      <c r="J307" s="30" t="s">
        <v>1620</v>
      </c>
    </row>
    <row r="308" spans="1:10" x14ac:dyDescent="0.25">
      <c r="A308" s="30" t="s">
        <v>435</v>
      </c>
      <c r="B308" s="30" t="s">
        <v>446</v>
      </c>
      <c r="C308" s="30" t="s">
        <v>290</v>
      </c>
      <c r="D308" s="30" t="s">
        <v>289</v>
      </c>
      <c r="E308" s="30" t="s">
        <v>509</v>
      </c>
      <c r="F308" s="30" t="s">
        <v>510</v>
      </c>
      <c r="G308" s="30" t="s">
        <v>1638</v>
      </c>
      <c r="H308" s="30" t="s">
        <v>485</v>
      </c>
      <c r="I308" s="30" t="s">
        <v>1626</v>
      </c>
      <c r="J308" s="30" t="s">
        <v>1620</v>
      </c>
    </row>
    <row r="309" spans="1:10" x14ac:dyDescent="0.25">
      <c r="A309" s="30" t="s">
        <v>435</v>
      </c>
      <c r="B309" s="30" t="s">
        <v>446</v>
      </c>
      <c r="C309" s="30" t="s">
        <v>290</v>
      </c>
      <c r="D309" s="30" t="s">
        <v>289</v>
      </c>
      <c r="E309" s="30" t="s">
        <v>517</v>
      </c>
      <c r="F309" s="30" t="s">
        <v>518</v>
      </c>
      <c r="G309" s="30" t="s">
        <v>1622</v>
      </c>
      <c r="H309" s="30" t="s">
        <v>485</v>
      </c>
      <c r="I309" s="30" t="s">
        <v>1619</v>
      </c>
      <c r="J309" s="30" t="s">
        <v>1620</v>
      </c>
    </row>
    <row r="310" spans="1:10" x14ac:dyDescent="0.25">
      <c r="A310" s="30" t="s">
        <v>435</v>
      </c>
      <c r="B310" s="30" t="s">
        <v>446</v>
      </c>
      <c r="C310" s="30" t="s">
        <v>290</v>
      </c>
      <c r="D310" s="30" t="s">
        <v>289</v>
      </c>
      <c r="E310" s="30" t="s">
        <v>523</v>
      </c>
      <c r="F310" s="30" t="s">
        <v>524</v>
      </c>
      <c r="G310" s="30" t="s">
        <v>1622</v>
      </c>
      <c r="H310" s="30" t="s">
        <v>485</v>
      </c>
      <c r="I310" s="30" t="s">
        <v>1626</v>
      </c>
      <c r="J310" s="30" t="s">
        <v>1620</v>
      </c>
    </row>
    <row r="311" spans="1:10" x14ac:dyDescent="0.25">
      <c r="A311" s="30" t="s">
        <v>435</v>
      </c>
      <c r="B311" s="30" t="s">
        <v>446</v>
      </c>
      <c r="C311" s="30" t="s">
        <v>265</v>
      </c>
      <c r="D311" s="30" t="s">
        <v>264</v>
      </c>
      <c r="E311" s="30" t="s">
        <v>509</v>
      </c>
      <c r="F311" s="30" t="s">
        <v>510</v>
      </c>
      <c r="G311" s="30" t="s">
        <v>1638</v>
      </c>
      <c r="H311" s="30" t="s">
        <v>485</v>
      </c>
      <c r="I311" s="30" t="s">
        <v>1642</v>
      </c>
      <c r="J311" s="30" t="s">
        <v>1620</v>
      </c>
    </row>
    <row r="312" spans="1:10" x14ac:dyDescent="0.25">
      <c r="A312" s="30" t="s">
        <v>435</v>
      </c>
      <c r="B312" s="30" t="s">
        <v>446</v>
      </c>
      <c r="C312" s="30" t="s">
        <v>265</v>
      </c>
      <c r="D312" s="30" t="s">
        <v>264</v>
      </c>
      <c r="E312" s="30" t="s">
        <v>515</v>
      </c>
      <c r="F312" s="30" t="s">
        <v>516</v>
      </c>
      <c r="G312" s="30" t="s">
        <v>1622</v>
      </c>
      <c r="H312" s="30" t="s">
        <v>485</v>
      </c>
      <c r="I312" s="30" t="s">
        <v>1633</v>
      </c>
      <c r="J312" s="30" t="s">
        <v>1620</v>
      </c>
    </row>
    <row r="313" spans="1:10" x14ac:dyDescent="0.25">
      <c r="A313" s="30" t="s">
        <v>435</v>
      </c>
      <c r="B313" s="30" t="s">
        <v>446</v>
      </c>
      <c r="C313" s="30" t="s">
        <v>265</v>
      </c>
      <c r="D313" s="30" t="s">
        <v>264</v>
      </c>
      <c r="E313" s="30" t="s">
        <v>517</v>
      </c>
      <c r="F313" s="30" t="s">
        <v>518</v>
      </c>
      <c r="G313" s="30" t="s">
        <v>1622</v>
      </c>
      <c r="H313" s="30" t="s">
        <v>485</v>
      </c>
      <c r="I313" s="30" t="s">
        <v>1670</v>
      </c>
      <c r="J313" s="30" t="s">
        <v>1620</v>
      </c>
    </row>
    <row r="314" spans="1:10" x14ac:dyDescent="0.25">
      <c r="A314" s="30" t="s">
        <v>435</v>
      </c>
      <c r="B314" s="30" t="s">
        <v>446</v>
      </c>
      <c r="C314" s="30" t="s">
        <v>265</v>
      </c>
      <c r="D314" s="30" t="s">
        <v>264</v>
      </c>
      <c r="E314" s="30" t="s">
        <v>523</v>
      </c>
      <c r="F314" s="30" t="s">
        <v>524</v>
      </c>
      <c r="G314" s="30" t="s">
        <v>1622</v>
      </c>
      <c r="H314" s="30" t="s">
        <v>485</v>
      </c>
      <c r="I314" s="30" t="s">
        <v>1632</v>
      </c>
      <c r="J314" s="30" t="s">
        <v>1616</v>
      </c>
    </row>
    <row r="315" spans="1:10" x14ac:dyDescent="0.25">
      <c r="A315" s="30" t="s">
        <v>1686</v>
      </c>
      <c r="B315" s="30" t="s">
        <v>446</v>
      </c>
      <c r="C315" s="30" t="s">
        <v>71</v>
      </c>
      <c r="D315" s="30" t="s">
        <v>841</v>
      </c>
      <c r="E315" s="30" t="s">
        <v>452</v>
      </c>
      <c r="F315" s="30" t="s">
        <v>453</v>
      </c>
      <c r="G315" s="30" t="s">
        <v>1618</v>
      </c>
      <c r="H315" s="30" t="s">
        <v>439</v>
      </c>
      <c r="I315" s="30" t="s">
        <v>1659</v>
      </c>
      <c r="J315" s="30" t="s">
        <v>1620</v>
      </c>
    </row>
    <row r="316" spans="1:10" x14ac:dyDescent="0.25">
      <c r="A316" s="30" t="s">
        <v>1686</v>
      </c>
      <c r="B316" s="30" t="s">
        <v>446</v>
      </c>
      <c r="C316" s="30" t="s">
        <v>71</v>
      </c>
      <c r="D316" s="30" t="s">
        <v>841</v>
      </c>
      <c r="E316" s="30" t="s">
        <v>472</v>
      </c>
      <c r="F316" s="30" t="s">
        <v>473</v>
      </c>
      <c r="G316" s="30" t="s">
        <v>1621</v>
      </c>
      <c r="H316" s="30" t="s">
        <v>439</v>
      </c>
      <c r="I316" s="30" t="s">
        <v>1664</v>
      </c>
      <c r="J316" s="30" t="s">
        <v>1620</v>
      </c>
    </row>
    <row r="317" spans="1:10" x14ac:dyDescent="0.25">
      <c r="A317" s="30" t="s">
        <v>1686</v>
      </c>
      <c r="B317" s="30" t="s">
        <v>446</v>
      </c>
      <c r="C317" s="30" t="s">
        <v>71</v>
      </c>
      <c r="D317" s="30" t="s">
        <v>841</v>
      </c>
      <c r="E317" s="30" t="s">
        <v>462</v>
      </c>
      <c r="F317" s="30" t="s">
        <v>463</v>
      </c>
      <c r="G317" s="30" t="s">
        <v>1621</v>
      </c>
      <c r="H317" s="30" t="s">
        <v>439</v>
      </c>
      <c r="I317" s="30" t="s">
        <v>1649</v>
      </c>
      <c r="J317" s="30" t="s">
        <v>1620</v>
      </c>
    </row>
    <row r="318" spans="1:10" x14ac:dyDescent="0.25">
      <c r="A318" s="30" t="s">
        <v>1686</v>
      </c>
      <c r="B318" s="30" t="s">
        <v>446</v>
      </c>
      <c r="C318" s="30" t="s">
        <v>71</v>
      </c>
      <c r="D318" s="30" t="s">
        <v>841</v>
      </c>
      <c r="E318" s="30" t="s">
        <v>479</v>
      </c>
      <c r="F318" s="30" t="s">
        <v>480</v>
      </c>
      <c r="G318" s="30" t="s">
        <v>1621</v>
      </c>
      <c r="H318" s="30" t="s">
        <v>439</v>
      </c>
      <c r="I318" s="30" t="s">
        <v>1666</v>
      </c>
      <c r="J318" s="30" t="s">
        <v>1620</v>
      </c>
    </row>
    <row r="319" spans="1:10" x14ac:dyDescent="0.25">
      <c r="A319" s="30" t="s">
        <v>1686</v>
      </c>
      <c r="B319" s="30" t="s">
        <v>446</v>
      </c>
      <c r="C319" s="30" t="s">
        <v>71</v>
      </c>
      <c r="D319" s="30" t="s">
        <v>841</v>
      </c>
      <c r="E319" s="30" t="s">
        <v>470</v>
      </c>
      <c r="F319" s="30" t="s">
        <v>471</v>
      </c>
      <c r="G319" s="30" t="s">
        <v>1621</v>
      </c>
      <c r="H319" s="30" t="s">
        <v>439</v>
      </c>
      <c r="I319" s="30" t="s">
        <v>1653</v>
      </c>
      <c r="J319" s="30" t="s">
        <v>1620</v>
      </c>
    </row>
    <row r="320" spans="1:10" x14ac:dyDescent="0.25">
      <c r="A320" s="30" t="s">
        <v>1686</v>
      </c>
      <c r="B320" s="30" t="s">
        <v>446</v>
      </c>
      <c r="C320" s="30" t="s">
        <v>71</v>
      </c>
      <c r="D320" s="30" t="s">
        <v>841</v>
      </c>
      <c r="E320" s="30" t="s">
        <v>481</v>
      </c>
      <c r="F320" s="30" t="s">
        <v>482</v>
      </c>
      <c r="G320" s="30" t="s">
        <v>1621</v>
      </c>
      <c r="H320" s="30" t="s">
        <v>439</v>
      </c>
      <c r="J320" s="30" t="s">
        <v>1620</v>
      </c>
    </row>
    <row r="321" spans="1:10" x14ac:dyDescent="0.25">
      <c r="A321" s="30" t="s">
        <v>449</v>
      </c>
      <c r="B321" s="30" t="s">
        <v>446</v>
      </c>
      <c r="C321" s="30" t="s">
        <v>231</v>
      </c>
      <c r="D321" s="30" t="s">
        <v>230</v>
      </c>
      <c r="E321" s="30" t="s">
        <v>444</v>
      </c>
      <c r="F321" s="30" t="s">
        <v>445</v>
      </c>
      <c r="G321" s="30" t="s">
        <v>1618</v>
      </c>
      <c r="H321" s="30" t="s">
        <v>439</v>
      </c>
      <c r="I321" s="30" t="s">
        <v>1665</v>
      </c>
      <c r="J321" s="30" t="s">
        <v>1620</v>
      </c>
    </row>
    <row r="322" spans="1:10" x14ac:dyDescent="0.25">
      <c r="A322" s="30" t="s">
        <v>449</v>
      </c>
      <c r="B322" s="30" t="s">
        <v>446</v>
      </c>
      <c r="C322" s="30" t="s">
        <v>231</v>
      </c>
      <c r="D322" s="30" t="s">
        <v>230</v>
      </c>
      <c r="E322" s="30" t="s">
        <v>715</v>
      </c>
      <c r="F322" s="30" t="s">
        <v>716</v>
      </c>
      <c r="G322" s="30" t="s">
        <v>1618</v>
      </c>
      <c r="H322" s="30" t="s">
        <v>439</v>
      </c>
      <c r="I322" s="30" t="s">
        <v>1671</v>
      </c>
      <c r="J322" s="30" t="s">
        <v>1620</v>
      </c>
    </row>
    <row r="323" spans="1:10" x14ac:dyDescent="0.25">
      <c r="A323" s="30" t="s">
        <v>449</v>
      </c>
      <c r="B323" s="30" t="s">
        <v>446</v>
      </c>
      <c r="C323" s="30" t="s">
        <v>231</v>
      </c>
      <c r="D323" s="30" t="s">
        <v>230</v>
      </c>
      <c r="E323" s="30" t="s">
        <v>657</v>
      </c>
      <c r="F323" s="30" t="s">
        <v>658</v>
      </c>
      <c r="G323" s="30" t="s">
        <v>1618</v>
      </c>
      <c r="H323" s="30" t="s">
        <v>439</v>
      </c>
      <c r="J323" s="30" t="s">
        <v>1620</v>
      </c>
    </row>
    <row r="324" spans="1:10" x14ac:dyDescent="0.25">
      <c r="A324" s="30" t="s">
        <v>449</v>
      </c>
      <c r="B324" s="30" t="s">
        <v>446</v>
      </c>
      <c r="C324" s="30" t="s">
        <v>231</v>
      </c>
      <c r="D324" s="30" t="s">
        <v>230</v>
      </c>
      <c r="E324" s="30" t="s">
        <v>486</v>
      </c>
      <c r="F324" s="30" t="s">
        <v>487</v>
      </c>
      <c r="G324" s="30" t="s">
        <v>1638</v>
      </c>
      <c r="H324" s="30" t="s">
        <v>485</v>
      </c>
      <c r="I324" s="30" t="s">
        <v>1655</v>
      </c>
      <c r="J324" s="30" t="s">
        <v>1620</v>
      </c>
    </row>
    <row r="325" spans="1:10" x14ac:dyDescent="0.25">
      <c r="A325" s="30" t="s">
        <v>449</v>
      </c>
      <c r="B325" s="30" t="s">
        <v>446</v>
      </c>
      <c r="C325" s="30" t="s">
        <v>231</v>
      </c>
      <c r="D325" s="30" t="s">
        <v>230</v>
      </c>
      <c r="E325" s="30" t="s">
        <v>488</v>
      </c>
      <c r="F325" s="30" t="s">
        <v>489</v>
      </c>
      <c r="G325" s="30" t="s">
        <v>1638</v>
      </c>
      <c r="H325" s="30" t="s">
        <v>485</v>
      </c>
      <c r="I325" s="30" t="s">
        <v>1656</v>
      </c>
      <c r="J325" s="30" t="s">
        <v>1620</v>
      </c>
    </row>
    <row r="326" spans="1:10" x14ac:dyDescent="0.25">
      <c r="A326" s="30" t="s">
        <v>449</v>
      </c>
      <c r="B326" s="30" t="s">
        <v>446</v>
      </c>
      <c r="C326" s="30" t="s">
        <v>231</v>
      </c>
      <c r="D326" s="30" t="s">
        <v>230</v>
      </c>
      <c r="E326" s="30" t="s">
        <v>490</v>
      </c>
      <c r="F326" s="30" t="s">
        <v>491</v>
      </c>
      <c r="G326" s="30" t="s">
        <v>1638</v>
      </c>
      <c r="H326" s="30" t="s">
        <v>485</v>
      </c>
      <c r="I326" s="30" t="s">
        <v>1666</v>
      </c>
      <c r="J326" s="30" t="s">
        <v>1620</v>
      </c>
    </row>
    <row r="327" spans="1:10" x14ac:dyDescent="0.25">
      <c r="A327" s="30" t="s">
        <v>449</v>
      </c>
      <c r="B327" s="30" t="s">
        <v>446</v>
      </c>
      <c r="C327" s="30" t="s">
        <v>231</v>
      </c>
      <c r="D327" s="30" t="s">
        <v>230</v>
      </c>
      <c r="E327" s="30" t="s">
        <v>494</v>
      </c>
      <c r="F327" s="30" t="s">
        <v>495</v>
      </c>
      <c r="G327" s="30" t="s">
        <v>1638</v>
      </c>
      <c r="H327" s="30" t="s">
        <v>485</v>
      </c>
      <c r="I327" s="30" t="s">
        <v>1659</v>
      </c>
      <c r="J327" s="30" t="s">
        <v>1620</v>
      </c>
    </row>
    <row r="328" spans="1:10" x14ac:dyDescent="0.25">
      <c r="A328" s="30" t="s">
        <v>449</v>
      </c>
      <c r="B328" s="30" t="s">
        <v>446</v>
      </c>
      <c r="C328" s="30" t="s">
        <v>231</v>
      </c>
      <c r="D328" s="30" t="s">
        <v>230</v>
      </c>
      <c r="E328" s="30" t="s">
        <v>496</v>
      </c>
      <c r="F328" s="30" t="s">
        <v>497</v>
      </c>
      <c r="G328" s="30" t="s">
        <v>1638</v>
      </c>
      <c r="H328" s="30" t="s">
        <v>485</v>
      </c>
      <c r="J328" s="30" t="s">
        <v>1620</v>
      </c>
    </row>
    <row r="329" spans="1:10" x14ac:dyDescent="0.25">
      <c r="A329" s="30" t="s">
        <v>449</v>
      </c>
      <c r="B329" s="30" t="s">
        <v>446</v>
      </c>
      <c r="C329" s="30" t="s">
        <v>231</v>
      </c>
      <c r="D329" s="30" t="s">
        <v>230</v>
      </c>
      <c r="E329" s="30" t="s">
        <v>509</v>
      </c>
      <c r="F329" s="30" t="s">
        <v>510</v>
      </c>
      <c r="G329" s="30" t="s">
        <v>1638</v>
      </c>
      <c r="H329" s="30" t="s">
        <v>485</v>
      </c>
      <c r="I329" s="30" t="s">
        <v>1640</v>
      </c>
      <c r="J329" s="30" t="s">
        <v>1620</v>
      </c>
    </row>
    <row r="330" spans="1:10" x14ac:dyDescent="0.25">
      <c r="A330" s="30" t="s">
        <v>449</v>
      </c>
      <c r="B330" s="30" t="s">
        <v>446</v>
      </c>
      <c r="C330" s="30" t="s">
        <v>231</v>
      </c>
      <c r="D330" s="30" t="s">
        <v>230</v>
      </c>
      <c r="E330" s="30" t="s">
        <v>515</v>
      </c>
      <c r="F330" s="30" t="s">
        <v>516</v>
      </c>
      <c r="G330" s="30" t="s">
        <v>1622</v>
      </c>
      <c r="H330" s="30" t="s">
        <v>485</v>
      </c>
      <c r="I330" s="30" t="s">
        <v>1668</v>
      </c>
      <c r="J330" s="30" t="s">
        <v>1620</v>
      </c>
    </row>
    <row r="331" spans="1:10" x14ac:dyDescent="0.25">
      <c r="A331" s="30" t="s">
        <v>449</v>
      </c>
      <c r="B331" s="30" t="s">
        <v>446</v>
      </c>
      <c r="C331" s="30" t="s">
        <v>231</v>
      </c>
      <c r="D331" s="30" t="s">
        <v>230</v>
      </c>
      <c r="E331" s="30" t="s">
        <v>517</v>
      </c>
      <c r="F331" s="30" t="s">
        <v>518</v>
      </c>
      <c r="G331" s="30" t="s">
        <v>1622</v>
      </c>
      <c r="H331" s="30" t="s">
        <v>485</v>
      </c>
      <c r="I331" s="30" t="s">
        <v>1664</v>
      </c>
      <c r="J331" s="30" t="s">
        <v>1620</v>
      </c>
    </row>
    <row r="332" spans="1:10" x14ac:dyDescent="0.25">
      <c r="A332" s="30" t="s">
        <v>449</v>
      </c>
      <c r="B332" s="30" t="s">
        <v>446</v>
      </c>
      <c r="C332" s="30" t="s">
        <v>231</v>
      </c>
      <c r="D332" s="30" t="s">
        <v>230</v>
      </c>
      <c r="E332" s="30" t="s">
        <v>592</v>
      </c>
      <c r="F332" s="30" t="s">
        <v>593</v>
      </c>
      <c r="G332" s="30" t="s">
        <v>1622</v>
      </c>
      <c r="H332" s="30" t="s">
        <v>485</v>
      </c>
      <c r="I332" s="30" t="s">
        <v>1640</v>
      </c>
      <c r="J332" s="30" t="s">
        <v>1620</v>
      </c>
    </row>
    <row r="333" spans="1:10" x14ac:dyDescent="0.25">
      <c r="A333" s="30" t="s">
        <v>449</v>
      </c>
      <c r="B333" s="30" t="s">
        <v>446</v>
      </c>
      <c r="C333" s="30" t="s">
        <v>231</v>
      </c>
      <c r="D333" s="30" t="s">
        <v>230</v>
      </c>
      <c r="E333" s="30" t="s">
        <v>594</v>
      </c>
      <c r="F333" s="30" t="s">
        <v>595</v>
      </c>
      <c r="G333" s="30" t="s">
        <v>1622</v>
      </c>
      <c r="H333" s="30" t="s">
        <v>485</v>
      </c>
      <c r="I333" s="30" t="s">
        <v>1617</v>
      </c>
      <c r="J333" s="30" t="s">
        <v>1617</v>
      </c>
    </row>
    <row r="334" spans="1:10" x14ac:dyDescent="0.25">
      <c r="A334" s="30" t="s">
        <v>449</v>
      </c>
      <c r="B334" s="30" t="s">
        <v>446</v>
      </c>
      <c r="C334" s="30" t="s">
        <v>231</v>
      </c>
      <c r="D334" s="30" t="s">
        <v>230</v>
      </c>
      <c r="E334" s="30" t="s">
        <v>602</v>
      </c>
      <c r="F334" s="30" t="s">
        <v>603</v>
      </c>
      <c r="G334" s="30" t="s">
        <v>1622</v>
      </c>
      <c r="H334" s="30" t="s">
        <v>485</v>
      </c>
      <c r="I334" s="30" t="s">
        <v>1639</v>
      </c>
      <c r="J334" s="30" t="s">
        <v>1620</v>
      </c>
    </row>
    <row r="335" spans="1:10" x14ac:dyDescent="0.25">
      <c r="A335" s="30" t="s">
        <v>449</v>
      </c>
      <c r="B335" s="30" t="s">
        <v>446</v>
      </c>
      <c r="C335" s="30" t="s">
        <v>231</v>
      </c>
      <c r="D335" s="30" t="s">
        <v>230</v>
      </c>
      <c r="E335" s="30" t="s">
        <v>523</v>
      </c>
      <c r="F335" s="30" t="s">
        <v>524</v>
      </c>
      <c r="G335" s="30" t="s">
        <v>1622</v>
      </c>
      <c r="H335" s="30" t="s">
        <v>485</v>
      </c>
      <c r="I335" s="30" t="s">
        <v>1627</v>
      </c>
      <c r="J335" s="30" t="s">
        <v>1620</v>
      </c>
    </row>
    <row r="336" spans="1:10" x14ac:dyDescent="0.25">
      <c r="A336" s="30" t="s">
        <v>449</v>
      </c>
      <c r="B336" s="30" t="s">
        <v>446</v>
      </c>
      <c r="C336" s="30" t="s">
        <v>229</v>
      </c>
      <c r="D336" s="30" t="s">
        <v>6</v>
      </c>
      <c r="E336" s="30" t="s">
        <v>657</v>
      </c>
      <c r="F336" s="30" t="s">
        <v>658</v>
      </c>
      <c r="G336" s="30" t="s">
        <v>1618</v>
      </c>
      <c r="H336" s="30" t="s">
        <v>439</v>
      </c>
      <c r="J336" s="30" t="s">
        <v>1620</v>
      </c>
    </row>
    <row r="337" spans="1:10" x14ac:dyDescent="0.25">
      <c r="A337" s="30" t="s">
        <v>449</v>
      </c>
      <c r="B337" s="30" t="s">
        <v>446</v>
      </c>
      <c r="C337" s="30" t="s">
        <v>229</v>
      </c>
      <c r="D337" s="30" t="s">
        <v>6</v>
      </c>
      <c r="E337" s="30" t="s">
        <v>452</v>
      </c>
      <c r="F337" s="30" t="s">
        <v>453</v>
      </c>
      <c r="G337" s="30" t="s">
        <v>1618</v>
      </c>
      <c r="H337" s="30" t="s">
        <v>439</v>
      </c>
      <c r="I337" s="30" t="s">
        <v>1639</v>
      </c>
      <c r="J337" s="30" t="s">
        <v>1620</v>
      </c>
    </row>
    <row r="338" spans="1:10" x14ac:dyDescent="0.25">
      <c r="A338" s="30" t="s">
        <v>449</v>
      </c>
      <c r="B338" s="30" t="s">
        <v>446</v>
      </c>
      <c r="C338" s="30" t="s">
        <v>229</v>
      </c>
      <c r="D338" s="30" t="s">
        <v>6</v>
      </c>
      <c r="E338" s="30" t="s">
        <v>486</v>
      </c>
      <c r="F338" s="30" t="s">
        <v>487</v>
      </c>
      <c r="G338" s="30" t="s">
        <v>1638</v>
      </c>
      <c r="H338" s="30" t="s">
        <v>485</v>
      </c>
      <c r="I338" s="30" t="s">
        <v>1655</v>
      </c>
      <c r="J338" s="30" t="s">
        <v>1620</v>
      </c>
    </row>
    <row r="339" spans="1:10" x14ac:dyDescent="0.25">
      <c r="A339" s="30" t="s">
        <v>449</v>
      </c>
      <c r="B339" s="30" t="s">
        <v>446</v>
      </c>
      <c r="C339" s="30" t="s">
        <v>229</v>
      </c>
      <c r="D339" s="30" t="s">
        <v>6</v>
      </c>
      <c r="E339" s="30" t="s">
        <v>488</v>
      </c>
      <c r="F339" s="30" t="s">
        <v>489</v>
      </c>
      <c r="G339" s="30" t="s">
        <v>1638</v>
      </c>
      <c r="H339" s="30" t="s">
        <v>485</v>
      </c>
      <c r="I339" s="30" t="s">
        <v>1644</v>
      </c>
      <c r="J339" s="30" t="s">
        <v>1620</v>
      </c>
    </row>
    <row r="340" spans="1:10" x14ac:dyDescent="0.25">
      <c r="A340" s="30" t="s">
        <v>449</v>
      </c>
      <c r="B340" s="30" t="s">
        <v>446</v>
      </c>
      <c r="C340" s="30" t="s">
        <v>229</v>
      </c>
      <c r="D340" s="30" t="s">
        <v>6</v>
      </c>
      <c r="E340" s="30" t="s">
        <v>494</v>
      </c>
      <c r="F340" s="30" t="s">
        <v>495</v>
      </c>
      <c r="G340" s="30" t="s">
        <v>1638</v>
      </c>
      <c r="H340" s="30" t="s">
        <v>485</v>
      </c>
      <c r="I340" s="30" t="s">
        <v>1670</v>
      </c>
      <c r="J340" s="30" t="s">
        <v>1620</v>
      </c>
    </row>
    <row r="341" spans="1:10" x14ac:dyDescent="0.25">
      <c r="A341" s="30" t="s">
        <v>449</v>
      </c>
      <c r="B341" s="30" t="s">
        <v>446</v>
      </c>
      <c r="C341" s="30" t="s">
        <v>229</v>
      </c>
      <c r="D341" s="30" t="s">
        <v>6</v>
      </c>
      <c r="E341" s="30" t="s">
        <v>496</v>
      </c>
      <c r="F341" s="30" t="s">
        <v>497</v>
      </c>
      <c r="G341" s="30" t="s">
        <v>1638</v>
      </c>
      <c r="H341" s="30" t="s">
        <v>485</v>
      </c>
      <c r="J341" s="30" t="s">
        <v>1620</v>
      </c>
    </row>
    <row r="342" spans="1:10" x14ac:dyDescent="0.25">
      <c r="A342" s="30" t="s">
        <v>449</v>
      </c>
      <c r="B342" s="30" t="s">
        <v>446</v>
      </c>
      <c r="C342" s="30" t="s">
        <v>229</v>
      </c>
      <c r="D342" s="30" t="s">
        <v>6</v>
      </c>
      <c r="E342" s="30" t="s">
        <v>509</v>
      </c>
      <c r="F342" s="30" t="s">
        <v>510</v>
      </c>
      <c r="G342" s="30" t="s">
        <v>1638</v>
      </c>
      <c r="H342" s="30" t="s">
        <v>485</v>
      </c>
      <c r="I342" s="30" t="s">
        <v>1623</v>
      </c>
      <c r="J342" s="30" t="s">
        <v>1620</v>
      </c>
    </row>
    <row r="343" spans="1:10" x14ac:dyDescent="0.25">
      <c r="A343" s="30" t="s">
        <v>449</v>
      </c>
      <c r="B343" s="30" t="s">
        <v>446</v>
      </c>
      <c r="C343" s="30" t="s">
        <v>229</v>
      </c>
      <c r="D343" s="30" t="s">
        <v>6</v>
      </c>
      <c r="E343" s="30" t="s">
        <v>515</v>
      </c>
      <c r="F343" s="30" t="s">
        <v>516</v>
      </c>
      <c r="G343" s="30" t="s">
        <v>1622</v>
      </c>
      <c r="H343" s="30" t="s">
        <v>485</v>
      </c>
      <c r="I343" s="30" t="s">
        <v>1642</v>
      </c>
      <c r="J343" s="30" t="s">
        <v>1620</v>
      </c>
    </row>
    <row r="344" spans="1:10" x14ac:dyDescent="0.25">
      <c r="A344" s="30" t="s">
        <v>449</v>
      </c>
      <c r="B344" s="30" t="s">
        <v>446</v>
      </c>
      <c r="C344" s="30" t="s">
        <v>229</v>
      </c>
      <c r="D344" s="30" t="s">
        <v>6</v>
      </c>
      <c r="E344" s="30" t="s">
        <v>517</v>
      </c>
      <c r="F344" s="30" t="s">
        <v>518</v>
      </c>
      <c r="G344" s="30" t="s">
        <v>1622</v>
      </c>
      <c r="H344" s="30" t="s">
        <v>485</v>
      </c>
      <c r="I344" s="30" t="s">
        <v>1626</v>
      </c>
      <c r="J344" s="30" t="s">
        <v>1620</v>
      </c>
    </row>
    <row r="345" spans="1:10" x14ac:dyDescent="0.25">
      <c r="A345" s="30" t="s">
        <v>449</v>
      </c>
      <c r="B345" s="30" t="s">
        <v>446</v>
      </c>
      <c r="C345" s="30" t="s">
        <v>229</v>
      </c>
      <c r="D345" s="30" t="s">
        <v>6</v>
      </c>
      <c r="E345" s="30" t="s">
        <v>594</v>
      </c>
      <c r="F345" s="30" t="s">
        <v>595</v>
      </c>
      <c r="G345" s="30" t="s">
        <v>1622</v>
      </c>
      <c r="H345" s="30" t="s">
        <v>485</v>
      </c>
      <c r="I345" s="30" t="s">
        <v>1626</v>
      </c>
      <c r="J345" s="30" t="s">
        <v>1620</v>
      </c>
    </row>
    <row r="346" spans="1:10" x14ac:dyDescent="0.25">
      <c r="A346" s="30" t="s">
        <v>449</v>
      </c>
      <c r="B346" s="30" t="s">
        <v>446</v>
      </c>
      <c r="C346" s="30" t="s">
        <v>229</v>
      </c>
      <c r="D346" s="30" t="s">
        <v>6</v>
      </c>
      <c r="E346" s="30" t="s">
        <v>519</v>
      </c>
      <c r="F346" s="30" t="s">
        <v>520</v>
      </c>
      <c r="G346" s="30" t="s">
        <v>1622</v>
      </c>
      <c r="H346" s="30" t="s">
        <v>485</v>
      </c>
      <c r="I346" s="30" t="s">
        <v>977</v>
      </c>
      <c r="J346" s="30" t="s">
        <v>1616</v>
      </c>
    </row>
    <row r="347" spans="1:10" x14ac:dyDescent="0.25">
      <c r="A347" s="30" t="s">
        <v>449</v>
      </c>
      <c r="B347" s="30" t="s">
        <v>446</v>
      </c>
      <c r="C347" s="30" t="s">
        <v>229</v>
      </c>
      <c r="D347" s="30" t="s">
        <v>6</v>
      </c>
      <c r="E347" s="30" t="s">
        <v>602</v>
      </c>
      <c r="F347" s="30" t="s">
        <v>603</v>
      </c>
      <c r="G347" s="30" t="s">
        <v>1622</v>
      </c>
      <c r="H347" s="30" t="s">
        <v>485</v>
      </c>
      <c r="J347" s="30" t="s">
        <v>1617</v>
      </c>
    </row>
    <row r="348" spans="1:10" x14ac:dyDescent="0.25">
      <c r="A348" s="30" t="s">
        <v>449</v>
      </c>
      <c r="B348" s="30" t="s">
        <v>446</v>
      </c>
      <c r="C348" s="30" t="s">
        <v>229</v>
      </c>
      <c r="D348" s="30" t="s">
        <v>6</v>
      </c>
      <c r="E348" s="30" t="s">
        <v>523</v>
      </c>
      <c r="F348" s="30" t="s">
        <v>524</v>
      </c>
      <c r="G348" s="30" t="s">
        <v>1622</v>
      </c>
      <c r="H348" s="30" t="s">
        <v>485</v>
      </c>
      <c r="I348" s="30" t="s">
        <v>1625</v>
      </c>
      <c r="J348" s="30" t="s">
        <v>1620</v>
      </c>
    </row>
    <row r="349" spans="1:10" x14ac:dyDescent="0.25">
      <c r="A349" s="30" t="s">
        <v>449</v>
      </c>
      <c r="B349" s="30" t="s">
        <v>446</v>
      </c>
      <c r="C349" s="30" t="s">
        <v>228</v>
      </c>
      <c r="D349" s="30" t="s">
        <v>227</v>
      </c>
      <c r="E349" s="30" t="s">
        <v>486</v>
      </c>
      <c r="F349" s="30" t="s">
        <v>487</v>
      </c>
      <c r="G349" s="30" t="s">
        <v>1638</v>
      </c>
      <c r="H349" s="30" t="s">
        <v>485</v>
      </c>
      <c r="I349" s="30" t="s">
        <v>1660</v>
      </c>
      <c r="J349" s="30" t="s">
        <v>1620</v>
      </c>
    </row>
    <row r="350" spans="1:10" x14ac:dyDescent="0.25">
      <c r="A350" s="30" t="s">
        <v>449</v>
      </c>
      <c r="B350" s="30" t="s">
        <v>446</v>
      </c>
      <c r="C350" s="30" t="s">
        <v>228</v>
      </c>
      <c r="D350" s="30" t="s">
        <v>227</v>
      </c>
      <c r="E350" s="30" t="s">
        <v>515</v>
      </c>
      <c r="F350" s="30" t="s">
        <v>516</v>
      </c>
      <c r="G350" s="30" t="s">
        <v>1622</v>
      </c>
      <c r="H350" s="30" t="s">
        <v>485</v>
      </c>
      <c r="I350" s="30" t="s">
        <v>1623</v>
      </c>
      <c r="J350" s="30" t="s">
        <v>1620</v>
      </c>
    </row>
    <row r="351" spans="1:10" x14ac:dyDescent="0.25">
      <c r="A351" s="30" t="s">
        <v>449</v>
      </c>
      <c r="B351" s="30" t="s">
        <v>446</v>
      </c>
      <c r="C351" s="30" t="s">
        <v>228</v>
      </c>
      <c r="D351" s="30" t="s">
        <v>227</v>
      </c>
      <c r="E351" s="30" t="s">
        <v>517</v>
      </c>
      <c r="F351" s="30" t="s">
        <v>518</v>
      </c>
      <c r="G351" s="30" t="s">
        <v>1622</v>
      </c>
      <c r="H351" s="30" t="s">
        <v>485</v>
      </c>
      <c r="I351" s="30" t="s">
        <v>1659</v>
      </c>
      <c r="J351" s="30" t="s">
        <v>1620</v>
      </c>
    </row>
    <row r="352" spans="1:10" x14ac:dyDescent="0.25">
      <c r="A352" s="30" t="s">
        <v>449</v>
      </c>
      <c r="B352" s="30" t="s">
        <v>446</v>
      </c>
      <c r="C352" s="30" t="s">
        <v>228</v>
      </c>
      <c r="D352" s="30" t="s">
        <v>227</v>
      </c>
      <c r="E352" s="30" t="s">
        <v>590</v>
      </c>
      <c r="F352" s="30" t="s">
        <v>591</v>
      </c>
      <c r="G352" s="30" t="s">
        <v>1622</v>
      </c>
      <c r="H352" s="30" t="s">
        <v>485</v>
      </c>
      <c r="I352" s="30" t="s">
        <v>1619</v>
      </c>
      <c r="J352" s="30" t="s">
        <v>1620</v>
      </c>
    </row>
    <row r="353" spans="1:10" x14ac:dyDescent="0.25">
      <c r="A353" s="30" t="s">
        <v>449</v>
      </c>
      <c r="B353" s="30" t="s">
        <v>446</v>
      </c>
      <c r="C353" s="30" t="s">
        <v>228</v>
      </c>
      <c r="D353" s="30" t="s">
        <v>227</v>
      </c>
      <c r="E353" s="30" t="s">
        <v>594</v>
      </c>
      <c r="F353" s="30" t="s">
        <v>595</v>
      </c>
      <c r="G353" s="30" t="s">
        <v>1622</v>
      </c>
      <c r="H353" s="30" t="s">
        <v>485</v>
      </c>
      <c r="I353" s="30" t="s">
        <v>1659</v>
      </c>
      <c r="J353" s="30" t="s">
        <v>1620</v>
      </c>
    </row>
    <row r="354" spans="1:10" x14ac:dyDescent="0.25">
      <c r="A354" s="30" t="s">
        <v>449</v>
      </c>
      <c r="B354" s="30" t="s">
        <v>446</v>
      </c>
      <c r="C354" s="30" t="s">
        <v>228</v>
      </c>
      <c r="D354" s="30" t="s">
        <v>227</v>
      </c>
      <c r="E354" s="30" t="s">
        <v>602</v>
      </c>
      <c r="F354" s="30" t="s">
        <v>603</v>
      </c>
      <c r="G354" s="30" t="s">
        <v>1622</v>
      </c>
      <c r="H354" s="30" t="s">
        <v>485</v>
      </c>
      <c r="I354" s="30" t="s">
        <v>1619</v>
      </c>
      <c r="J354" s="30" t="s">
        <v>1620</v>
      </c>
    </row>
    <row r="355" spans="1:10" x14ac:dyDescent="0.25">
      <c r="A355" s="30" t="s">
        <v>449</v>
      </c>
      <c r="B355" s="30" t="s">
        <v>446</v>
      </c>
      <c r="C355" s="30" t="s">
        <v>228</v>
      </c>
      <c r="D355" s="30" t="s">
        <v>227</v>
      </c>
      <c r="E355" s="30" t="s">
        <v>523</v>
      </c>
      <c r="F355" s="30" t="s">
        <v>524</v>
      </c>
      <c r="G355" s="30" t="s">
        <v>1622</v>
      </c>
      <c r="H355" s="30" t="s">
        <v>485</v>
      </c>
      <c r="I355" s="30" t="s">
        <v>1626</v>
      </c>
      <c r="J355" s="30" t="s">
        <v>1620</v>
      </c>
    </row>
    <row r="356" spans="1:10" x14ac:dyDescent="0.25">
      <c r="A356" s="30" t="s">
        <v>449</v>
      </c>
      <c r="B356" s="30" t="s">
        <v>584</v>
      </c>
      <c r="C356" s="30" t="s">
        <v>203</v>
      </c>
      <c r="D356" s="30" t="s">
        <v>202</v>
      </c>
      <c r="E356" s="30" t="s">
        <v>486</v>
      </c>
      <c r="F356" s="30" t="s">
        <v>487</v>
      </c>
      <c r="G356" s="30" t="s">
        <v>1638</v>
      </c>
      <c r="H356" s="30" t="s">
        <v>485</v>
      </c>
      <c r="I356" s="30" t="s">
        <v>1660</v>
      </c>
      <c r="J356" s="30" t="s">
        <v>1620</v>
      </c>
    </row>
    <row r="357" spans="1:10" x14ac:dyDescent="0.25">
      <c r="A357" s="30" t="s">
        <v>449</v>
      </c>
      <c r="B357" s="30" t="s">
        <v>584</v>
      </c>
      <c r="C357" s="30" t="s">
        <v>203</v>
      </c>
      <c r="D357" s="30" t="s">
        <v>202</v>
      </c>
      <c r="E357" s="30" t="s">
        <v>488</v>
      </c>
      <c r="F357" s="30" t="s">
        <v>489</v>
      </c>
      <c r="G357" s="30" t="s">
        <v>1638</v>
      </c>
      <c r="H357" s="30" t="s">
        <v>485</v>
      </c>
      <c r="I357" s="30" t="s">
        <v>1625</v>
      </c>
      <c r="J357" s="30" t="s">
        <v>1620</v>
      </c>
    </row>
    <row r="358" spans="1:10" x14ac:dyDescent="0.25">
      <c r="A358" s="30" t="s">
        <v>449</v>
      </c>
      <c r="B358" s="30" t="s">
        <v>584</v>
      </c>
      <c r="C358" s="30" t="s">
        <v>203</v>
      </c>
      <c r="D358" s="30" t="s">
        <v>202</v>
      </c>
      <c r="E358" s="30" t="s">
        <v>490</v>
      </c>
      <c r="F358" s="30" t="s">
        <v>491</v>
      </c>
      <c r="G358" s="30" t="s">
        <v>1638</v>
      </c>
      <c r="H358" s="30" t="s">
        <v>485</v>
      </c>
      <c r="I358" s="30" t="s">
        <v>1670</v>
      </c>
      <c r="J358" s="30" t="s">
        <v>1620</v>
      </c>
    </row>
    <row r="359" spans="1:10" x14ac:dyDescent="0.25">
      <c r="A359" s="30" t="s">
        <v>449</v>
      </c>
      <c r="B359" s="30" t="s">
        <v>584</v>
      </c>
      <c r="C359" s="30" t="s">
        <v>203</v>
      </c>
      <c r="D359" s="30" t="s">
        <v>202</v>
      </c>
      <c r="E359" s="30" t="s">
        <v>492</v>
      </c>
      <c r="F359" s="30" t="s">
        <v>493</v>
      </c>
      <c r="G359" s="30" t="s">
        <v>1638</v>
      </c>
      <c r="H359" s="30" t="s">
        <v>485</v>
      </c>
      <c r="J359" s="30" t="s">
        <v>1620</v>
      </c>
    </row>
    <row r="360" spans="1:10" x14ac:dyDescent="0.25">
      <c r="A360" s="30" t="s">
        <v>449</v>
      </c>
      <c r="B360" s="30" t="s">
        <v>584</v>
      </c>
      <c r="C360" s="30" t="s">
        <v>203</v>
      </c>
      <c r="D360" s="30" t="s">
        <v>202</v>
      </c>
      <c r="E360" s="30" t="s">
        <v>494</v>
      </c>
      <c r="F360" s="30" t="s">
        <v>495</v>
      </c>
      <c r="G360" s="30" t="s">
        <v>1638</v>
      </c>
      <c r="H360" s="30" t="s">
        <v>485</v>
      </c>
      <c r="J360" s="30" t="s">
        <v>1620</v>
      </c>
    </row>
    <row r="361" spans="1:10" x14ac:dyDescent="0.25">
      <c r="A361" s="30" t="s">
        <v>449</v>
      </c>
      <c r="B361" s="30" t="s">
        <v>584</v>
      </c>
      <c r="C361" s="30" t="s">
        <v>203</v>
      </c>
      <c r="D361" s="30" t="s">
        <v>202</v>
      </c>
      <c r="E361" s="30" t="s">
        <v>509</v>
      </c>
      <c r="F361" s="30" t="s">
        <v>510</v>
      </c>
      <c r="G361" s="30" t="s">
        <v>1638</v>
      </c>
      <c r="H361" s="30" t="s">
        <v>485</v>
      </c>
      <c r="I361" s="30" t="s">
        <v>1661</v>
      </c>
      <c r="J361" s="30" t="s">
        <v>1620</v>
      </c>
    </row>
    <row r="362" spans="1:10" x14ac:dyDescent="0.25">
      <c r="A362" s="30" t="s">
        <v>449</v>
      </c>
      <c r="B362" s="30" t="s">
        <v>584</v>
      </c>
      <c r="C362" s="30" t="s">
        <v>203</v>
      </c>
      <c r="D362" s="30" t="s">
        <v>202</v>
      </c>
      <c r="E362" s="30" t="s">
        <v>515</v>
      </c>
      <c r="F362" s="30" t="s">
        <v>516</v>
      </c>
      <c r="G362" s="30" t="s">
        <v>1622</v>
      </c>
      <c r="H362" s="30" t="s">
        <v>485</v>
      </c>
      <c r="I362" s="30" t="s">
        <v>1623</v>
      </c>
      <c r="J362" s="30" t="s">
        <v>1620</v>
      </c>
    </row>
    <row r="363" spans="1:10" x14ac:dyDescent="0.25">
      <c r="A363" s="30" t="s">
        <v>449</v>
      </c>
      <c r="B363" s="30" t="s">
        <v>584</v>
      </c>
      <c r="C363" s="30" t="s">
        <v>203</v>
      </c>
      <c r="D363" s="30" t="s">
        <v>202</v>
      </c>
      <c r="E363" s="30" t="s">
        <v>517</v>
      </c>
      <c r="F363" s="30" t="s">
        <v>518</v>
      </c>
      <c r="G363" s="30" t="s">
        <v>1622</v>
      </c>
      <c r="H363" s="30" t="s">
        <v>485</v>
      </c>
      <c r="I363" s="30" t="s">
        <v>1626</v>
      </c>
      <c r="J363" s="30" t="s">
        <v>1620</v>
      </c>
    </row>
    <row r="364" spans="1:10" x14ac:dyDescent="0.25">
      <c r="A364" s="30" t="s">
        <v>449</v>
      </c>
      <c r="B364" s="30" t="s">
        <v>584</v>
      </c>
      <c r="C364" s="30" t="s">
        <v>203</v>
      </c>
      <c r="D364" s="30" t="s">
        <v>202</v>
      </c>
      <c r="E364" s="30" t="s">
        <v>592</v>
      </c>
      <c r="F364" s="30" t="s">
        <v>593</v>
      </c>
      <c r="G364" s="30" t="s">
        <v>1622</v>
      </c>
      <c r="H364" s="30" t="s">
        <v>485</v>
      </c>
      <c r="I364" s="30" t="s">
        <v>1662</v>
      </c>
      <c r="J364" s="30" t="s">
        <v>1620</v>
      </c>
    </row>
    <row r="365" spans="1:10" x14ac:dyDescent="0.25">
      <c r="A365" s="30" t="s">
        <v>449</v>
      </c>
      <c r="B365" s="30" t="s">
        <v>584</v>
      </c>
      <c r="C365" s="30" t="s">
        <v>203</v>
      </c>
      <c r="D365" s="30" t="s">
        <v>202</v>
      </c>
      <c r="E365" s="30" t="s">
        <v>594</v>
      </c>
      <c r="F365" s="30" t="s">
        <v>595</v>
      </c>
      <c r="G365" s="30" t="s">
        <v>1622</v>
      </c>
      <c r="H365" s="30" t="s">
        <v>485</v>
      </c>
      <c r="I365" s="30" t="s">
        <v>1617</v>
      </c>
      <c r="J365" s="30" t="s">
        <v>1617</v>
      </c>
    </row>
    <row r="366" spans="1:10" x14ac:dyDescent="0.25">
      <c r="A366" s="30" t="s">
        <v>435</v>
      </c>
      <c r="B366" s="30" t="s">
        <v>584</v>
      </c>
      <c r="C366" s="30" t="s">
        <v>297</v>
      </c>
      <c r="D366" s="30" t="s">
        <v>296</v>
      </c>
      <c r="E366" s="30" t="s">
        <v>515</v>
      </c>
      <c r="F366" s="30" t="s">
        <v>516</v>
      </c>
      <c r="G366" s="30" t="s">
        <v>1622</v>
      </c>
      <c r="H366" s="30" t="s">
        <v>485</v>
      </c>
      <c r="I366" s="30" t="s">
        <v>1651</v>
      </c>
      <c r="J366" s="30" t="s">
        <v>1620</v>
      </c>
    </row>
    <row r="367" spans="1:10" x14ac:dyDescent="0.25">
      <c r="A367" s="30" t="s">
        <v>435</v>
      </c>
      <c r="B367" s="30" t="s">
        <v>584</v>
      </c>
      <c r="C367" s="30" t="s">
        <v>297</v>
      </c>
      <c r="D367" s="30" t="s">
        <v>296</v>
      </c>
      <c r="E367" s="30" t="s">
        <v>517</v>
      </c>
      <c r="F367" s="30" t="s">
        <v>518</v>
      </c>
      <c r="G367" s="30" t="s">
        <v>1622</v>
      </c>
      <c r="H367" s="30" t="s">
        <v>485</v>
      </c>
      <c r="I367" s="30" t="s">
        <v>1625</v>
      </c>
      <c r="J367" s="30" t="s">
        <v>1620</v>
      </c>
    </row>
    <row r="368" spans="1:10" x14ac:dyDescent="0.25">
      <c r="A368" s="30" t="s">
        <v>449</v>
      </c>
      <c r="B368" s="30" t="s">
        <v>446</v>
      </c>
      <c r="C368" s="30" t="s">
        <v>226</v>
      </c>
      <c r="D368" s="30" t="s">
        <v>225</v>
      </c>
      <c r="E368" s="30" t="s">
        <v>447</v>
      </c>
      <c r="F368" s="30" t="s">
        <v>448</v>
      </c>
      <c r="G368" s="30" t="s">
        <v>1618</v>
      </c>
      <c r="H368" s="30" t="s">
        <v>439</v>
      </c>
      <c r="I368" s="30" t="s">
        <v>1617</v>
      </c>
      <c r="J368" s="30" t="s">
        <v>1620</v>
      </c>
    </row>
    <row r="369" spans="1:10" x14ac:dyDescent="0.25">
      <c r="A369" s="30" t="s">
        <v>449</v>
      </c>
      <c r="B369" s="30" t="s">
        <v>446</v>
      </c>
      <c r="C369" s="30" t="s">
        <v>226</v>
      </c>
      <c r="D369" s="30" t="s">
        <v>225</v>
      </c>
      <c r="E369" s="30" t="s">
        <v>474</v>
      </c>
      <c r="F369" s="30" t="s">
        <v>475</v>
      </c>
      <c r="G369" s="30" t="s">
        <v>1621</v>
      </c>
      <c r="H369" s="30" t="s">
        <v>439</v>
      </c>
      <c r="I369" s="30" t="s">
        <v>1667</v>
      </c>
      <c r="J369" s="30" t="s">
        <v>1620</v>
      </c>
    </row>
    <row r="370" spans="1:10" x14ac:dyDescent="0.25">
      <c r="A370" s="30" t="s">
        <v>449</v>
      </c>
      <c r="B370" s="30" t="s">
        <v>446</v>
      </c>
      <c r="C370" s="30" t="s">
        <v>226</v>
      </c>
      <c r="D370" s="30" t="s">
        <v>225</v>
      </c>
      <c r="E370" s="30" t="s">
        <v>470</v>
      </c>
      <c r="F370" s="30" t="s">
        <v>471</v>
      </c>
      <c r="G370" s="30" t="s">
        <v>1621</v>
      </c>
      <c r="H370" s="30" t="s">
        <v>439</v>
      </c>
      <c r="I370" s="30" t="s">
        <v>1660</v>
      </c>
      <c r="J370" s="30" t="s">
        <v>1620</v>
      </c>
    </row>
    <row r="371" spans="1:10" x14ac:dyDescent="0.25">
      <c r="A371" s="30" t="s">
        <v>449</v>
      </c>
      <c r="B371" s="30" t="s">
        <v>446</v>
      </c>
      <c r="C371" s="30" t="s">
        <v>226</v>
      </c>
      <c r="D371" s="30" t="s">
        <v>225</v>
      </c>
      <c r="E371" s="30" t="s">
        <v>486</v>
      </c>
      <c r="F371" s="30" t="s">
        <v>487</v>
      </c>
      <c r="G371" s="30" t="s">
        <v>1638</v>
      </c>
      <c r="H371" s="30" t="s">
        <v>485</v>
      </c>
      <c r="I371" s="30" t="s">
        <v>1669</v>
      </c>
      <c r="J371" s="30" t="s">
        <v>1620</v>
      </c>
    </row>
    <row r="372" spans="1:10" x14ac:dyDescent="0.25">
      <c r="A372" s="30" t="s">
        <v>449</v>
      </c>
      <c r="B372" s="30" t="s">
        <v>446</v>
      </c>
      <c r="C372" s="30" t="s">
        <v>226</v>
      </c>
      <c r="D372" s="30" t="s">
        <v>225</v>
      </c>
      <c r="E372" s="30" t="s">
        <v>488</v>
      </c>
      <c r="F372" s="30" t="s">
        <v>489</v>
      </c>
      <c r="G372" s="30" t="s">
        <v>1638</v>
      </c>
      <c r="H372" s="30" t="s">
        <v>485</v>
      </c>
      <c r="I372" s="30" t="s">
        <v>1670</v>
      </c>
      <c r="J372" s="30" t="s">
        <v>1620</v>
      </c>
    </row>
    <row r="373" spans="1:10" x14ac:dyDescent="0.25">
      <c r="A373" s="30" t="s">
        <v>449</v>
      </c>
      <c r="B373" s="30" t="s">
        <v>446</v>
      </c>
      <c r="C373" s="30" t="s">
        <v>226</v>
      </c>
      <c r="D373" s="30" t="s">
        <v>225</v>
      </c>
      <c r="E373" s="30" t="s">
        <v>490</v>
      </c>
      <c r="F373" s="30" t="s">
        <v>491</v>
      </c>
      <c r="G373" s="30" t="s">
        <v>1638</v>
      </c>
      <c r="H373" s="30" t="s">
        <v>485</v>
      </c>
      <c r="I373" s="30" t="s">
        <v>1632</v>
      </c>
      <c r="J373" s="30" t="s">
        <v>1620</v>
      </c>
    </row>
    <row r="374" spans="1:10" x14ac:dyDescent="0.25">
      <c r="A374" s="30" t="s">
        <v>449</v>
      </c>
      <c r="B374" s="30" t="s">
        <v>446</v>
      </c>
      <c r="C374" s="30" t="s">
        <v>226</v>
      </c>
      <c r="D374" s="30" t="s">
        <v>225</v>
      </c>
      <c r="E374" s="30" t="s">
        <v>494</v>
      </c>
      <c r="F374" s="30" t="s">
        <v>495</v>
      </c>
      <c r="G374" s="30" t="s">
        <v>1638</v>
      </c>
      <c r="H374" s="30" t="s">
        <v>485</v>
      </c>
      <c r="I374" s="30" t="s">
        <v>1625</v>
      </c>
      <c r="J374" s="30" t="s">
        <v>1620</v>
      </c>
    </row>
    <row r="375" spans="1:10" x14ac:dyDescent="0.25">
      <c r="A375" s="30" t="s">
        <v>449</v>
      </c>
      <c r="B375" s="30" t="s">
        <v>446</v>
      </c>
      <c r="C375" s="30" t="s">
        <v>226</v>
      </c>
      <c r="D375" s="30" t="s">
        <v>225</v>
      </c>
      <c r="E375" s="30" t="s">
        <v>496</v>
      </c>
      <c r="F375" s="30" t="s">
        <v>497</v>
      </c>
      <c r="G375" s="30" t="s">
        <v>1638</v>
      </c>
      <c r="H375" s="30" t="s">
        <v>485</v>
      </c>
      <c r="J375" s="30" t="s">
        <v>1620</v>
      </c>
    </row>
    <row r="376" spans="1:10" x14ac:dyDescent="0.25">
      <c r="A376" s="30" t="s">
        <v>449</v>
      </c>
      <c r="B376" s="30" t="s">
        <v>446</v>
      </c>
      <c r="C376" s="30" t="s">
        <v>226</v>
      </c>
      <c r="D376" s="30" t="s">
        <v>225</v>
      </c>
      <c r="E376" s="30" t="s">
        <v>509</v>
      </c>
      <c r="F376" s="30" t="s">
        <v>510</v>
      </c>
      <c r="G376" s="30" t="s">
        <v>1638</v>
      </c>
      <c r="H376" s="30" t="s">
        <v>485</v>
      </c>
      <c r="I376" s="30" t="s">
        <v>1649</v>
      </c>
      <c r="J376" s="30" t="s">
        <v>1620</v>
      </c>
    </row>
    <row r="377" spans="1:10" x14ac:dyDescent="0.25">
      <c r="A377" s="30" t="s">
        <v>449</v>
      </c>
      <c r="B377" s="30" t="s">
        <v>446</v>
      </c>
      <c r="C377" s="30" t="s">
        <v>226</v>
      </c>
      <c r="D377" s="30" t="s">
        <v>225</v>
      </c>
      <c r="E377" s="30" t="s">
        <v>517</v>
      </c>
      <c r="F377" s="30" t="s">
        <v>518</v>
      </c>
      <c r="G377" s="30" t="s">
        <v>1622</v>
      </c>
      <c r="H377" s="30" t="s">
        <v>485</v>
      </c>
      <c r="J377" s="30" t="s">
        <v>1616</v>
      </c>
    </row>
    <row r="378" spans="1:10" x14ac:dyDescent="0.25">
      <c r="A378" s="30" t="s">
        <v>449</v>
      </c>
      <c r="B378" s="30" t="s">
        <v>446</v>
      </c>
      <c r="C378" s="30" t="s">
        <v>226</v>
      </c>
      <c r="D378" s="30" t="s">
        <v>225</v>
      </c>
      <c r="E378" s="30" t="s">
        <v>521</v>
      </c>
      <c r="F378" s="30" t="s">
        <v>522</v>
      </c>
      <c r="G378" s="30" t="s">
        <v>1622</v>
      </c>
      <c r="H378" s="30" t="s">
        <v>485</v>
      </c>
      <c r="I378" s="30" t="s">
        <v>969</v>
      </c>
      <c r="J378" s="30" t="s">
        <v>1617</v>
      </c>
    </row>
    <row r="379" spans="1:10" x14ac:dyDescent="0.25">
      <c r="A379" s="30" t="s">
        <v>449</v>
      </c>
      <c r="B379" s="30" t="s">
        <v>446</v>
      </c>
      <c r="C379" s="30" t="s">
        <v>226</v>
      </c>
      <c r="D379" s="30" t="s">
        <v>225</v>
      </c>
      <c r="E379" s="30" t="s">
        <v>596</v>
      </c>
      <c r="F379" s="30" t="s">
        <v>597</v>
      </c>
      <c r="G379" s="30" t="s">
        <v>1622</v>
      </c>
      <c r="H379" s="30" t="s">
        <v>485</v>
      </c>
      <c r="J379" s="30" t="s">
        <v>1617</v>
      </c>
    </row>
    <row r="380" spans="1:10" x14ac:dyDescent="0.25">
      <c r="A380" s="30" t="s">
        <v>449</v>
      </c>
      <c r="B380" s="30" t="s">
        <v>446</v>
      </c>
      <c r="C380" s="30" t="s">
        <v>226</v>
      </c>
      <c r="D380" s="30" t="s">
        <v>225</v>
      </c>
      <c r="E380" s="30" t="s">
        <v>523</v>
      </c>
      <c r="F380" s="30" t="s">
        <v>524</v>
      </c>
      <c r="G380" s="30" t="s">
        <v>1622</v>
      </c>
      <c r="H380" s="30" t="s">
        <v>485</v>
      </c>
      <c r="I380" s="30" t="s">
        <v>1660</v>
      </c>
      <c r="J380" s="30" t="s">
        <v>1616</v>
      </c>
    </row>
    <row r="381" spans="1:10" x14ac:dyDescent="0.25">
      <c r="A381" s="30" t="s">
        <v>449</v>
      </c>
      <c r="B381" s="30" t="s">
        <v>584</v>
      </c>
      <c r="C381" s="30" t="s">
        <v>201</v>
      </c>
      <c r="D381" s="30" t="s">
        <v>78</v>
      </c>
      <c r="E381" s="30" t="s">
        <v>486</v>
      </c>
      <c r="F381" s="30" t="s">
        <v>487</v>
      </c>
      <c r="G381" s="30" t="s">
        <v>1638</v>
      </c>
      <c r="H381" s="30" t="s">
        <v>485</v>
      </c>
      <c r="I381" s="30" t="s">
        <v>1637</v>
      </c>
      <c r="J381" s="30" t="s">
        <v>1620</v>
      </c>
    </row>
    <row r="382" spans="1:10" x14ac:dyDescent="0.25">
      <c r="A382" s="30" t="s">
        <v>449</v>
      </c>
      <c r="B382" s="30" t="s">
        <v>584</v>
      </c>
      <c r="C382" s="30" t="s">
        <v>201</v>
      </c>
      <c r="D382" s="30" t="s">
        <v>78</v>
      </c>
      <c r="E382" s="30" t="s">
        <v>488</v>
      </c>
      <c r="F382" s="30" t="s">
        <v>489</v>
      </c>
      <c r="G382" s="30" t="s">
        <v>1638</v>
      </c>
      <c r="H382" s="30" t="s">
        <v>485</v>
      </c>
      <c r="I382" s="30" t="s">
        <v>1619</v>
      </c>
      <c r="J382" s="30" t="s">
        <v>1620</v>
      </c>
    </row>
    <row r="383" spans="1:10" x14ac:dyDescent="0.25">
      <c r="A383" s="30" t="s">
        <v>449</v>
      </c>
      <c r="B383" s="30" t="s">
        <v>584</v>
      </c>
      <c r="C383" s="30" t="s">
        <v>201</v>
      </c>
      <c r="D383" s="30" t="s">
        <v>78</v>
      </c>
      <c r="E383" s="30" t="s">
        <v>483</v>
      </c>
      <c r="F383" s="30" t="s">
        <v>484</v>
      </c>
      <c r="G383" s="30" t="s">
        <v>1638</v>
      </c>
      <c r="H383" s="30" t="s">
        <v>485</v>
      </c>
      <c r="J383" s="30" t="s">
        <v>1620</v>
      </c>
    </row>
    <row r="384" spans="1:10" x14ac:dyDescent="0.25">
      <c r="A384" s="30" t="s">
        <v>449</v>
      </c>
      <c r="B384" s="30" t="s">
        <v>584</v>
      </c>
      <c r="C384" s="30" t="s">
        <v>201</v>
      </c>
      <c r="D384" s="30" t="s">
        <v>78</v>
      </c>
      <c r="E384" s="30" t="s">
        <v>490</v>
      </c>
      <c r="F384" s="30" t="s">
        <v>491</v>
      </c>
      <c r="G384" s="30" t="s">
        <v>1638</v>
      </c>
      <c r="H384" s="30" t="s">
        <v>485</v>
      </c>
      <c r="I384" s="30" t="s">
        <v>1662</v>
      </c>
      <c r="J384" s="30" t="s">
        <v>1620</v>
      </c>
    </row>
    <row r="385" spans="1:10" x14ac:dyDescent="0.25">
      <c r="A385" s="30" t="s">
        <v>449</v>
      </c>
      <c r="B385" s="30" t="s">
        <v>584</v>
      </c>
      <c r="C385" s="30" t="s">
        <v>201</v>
      </c>
      <c r="D385" s="30" t="s">
        <v>78</v>
      </c>
      <c r="E385" s="30" t="s">
        <v>492</v>
      </c>
      <c r="F385" s="30" t="s">
        <v>493</v>
      </c>
      <c r="G385" s="30" t="s">
        <v>1638</v>
      </c>
      <c r="H385" s="30" t="s">
        <v>485</v>
      </c>
      <c r="J385" s="30" t="s">
        <v>1620</v>
      </c>
    </row>
    <row r="386" spans="1:10" x14ac:dyDescent="0.25">
      <c r="A386" s="30" t="s">
        <v>449</v>
      </c>
      <c r="B386" s="30" t="s">
        <v>584</v>
      </c>
      <c r="C386" s="30" t="s">
        <v>201</v>
      </c>
      <c r="D386" s="30" t="s">
        <v>78</v>
      </c>
      <c r="E386" s="30" t="s">
        <v>494</v>
      </c>
      <c r="F386" s="30" t="s">
        <v>495</v>
      </c>
      <c r="G386" s="30" t="s">
        <v>1638</v>
      </c>
      <c r="H386" s="30" t="s">
        <v>485</v>
      </c>
      <c r="I386" s="30" t="s">
        <v>1670</v>
      </c>
      <c r="J386" s="30" t="s">
        <v>1620</v>
      </c>
    </row>
    <row r="387" spans="1:10" x14ac:dyDescent="0.25">
      <c r="A387" s="30" t="s">
        <v>449</v>
      </c>
      <c r="B387" s="30" t="s">
        <v>584</v>
      </c>
      <c r="C387" s="30" t="s">
        <v>201</v>
      </c>
      <c r="D387" s="30" t="s">
        <v>78</v>
      </c>
      <c r="E387" s="30" t="s">
        <v>496</v>
      </c>
      <c r="F387" s="30" t="s">
        <v>497</v>
      </c>
      <c r="G387" s="30" t="s">
        <v>1638</v>
      </c>
      <c r="H387" s="30" t="s">
        <v>485</v>
      </c>
      <c r="J387" s="30" t="s">
        <v>1620</v>
      </c>
    </row>
    <row r="388" spans="1:10" x14ac:dyDescent="0.25">
      <c r="A388" s="30" t="s">
        <v>449</v>
      </c>
      <c r="B388" s="30" t="s">
        <v>584</v>
      </c>
      <c r="C388" s="30" t="s">
        <v>201</v>
      </c>
      <c r="D388" s="30" t="s">
        <v>78</v>
      </c>
      <c r="E388" s="30" t="s">
        <v>502</v>
      </c>
      <c r="F388" s="30" t="s">
        <v>503</v>
      </c>
      <c r="G388" s="30" t="s">
        <v>1638</v>
      </c>
      <c r="H388" s="30" t="s">
        <v>485</v>
      </c>
      <c r="I388" s="30" t="s">
        <v>1626</v>
      </c>
      <c r="J388" s="30" t="s">
        <v>1620</v>
      </c>
    </row>
    <row r="389" spans="1:10" x14ac:dyDescent="0.25">
      <c r="A389" s="30" t="s">
        <v>449</v>
      </c>
      <c r="B389" s="30" t="s">
        <v>584</v>
      </c>
      <c r="C389" s="30" t="s">
        <v>201</v>
      </c>
      <c r="D389" s="30" t="s">
        <v>78</v>
      </c>
      <c r="E389" s="30" t="s">
        <v>509</v>
      </c>
      <c r="F389" s="30" t="s">
        <v>510</v>
      </c>
      <c r="G389" s="30" t="s">
        <v>1638</v>
      </c>
      <c r="H389" s="30" t="s">
        <v>485</v>
      </c>
      <c r="I389" s="30" t="s">
        <v>1656</v>
      </c>
      <c r="J389" s="30" t="s">
        <v>1620</v>
      </c>
    </row>
    <row r="390" spans="1:10" x14ac:dyDescent="0.25">
      <c r="A390" s="30" t="s">
        <v>449</v>
      </c>
      <c r="B390" s="30" t="s">
        <v>584</v>
      </c>
      <c r="C390" s="30" t="s">
        <v>201</v>
      </c>
      <c r="D390" s="30" t="s">
        <v>78</v>
      </c>
      <c r="E390" s="30" t="s">
        <v>515</v>
      </c>
      <c r="F390" s="30" t="s">
        <v>516</v>
      </c>
      <c r="G390" s="30" t="s">
        <v>1622</v>
      </c>
      <c r="H390" s="30" t="s">
        <v>485</v>
      </c>
      <c r="I390" s="30" t="s">
        <v>1655</v>
      </c>
      <c r="J390" s="30" t="s">
        <v>1620</v>
      </c>
    </row>
    <row r="391" spans="1:10" x14ac:dyDescent="0.25">
      <c r="A391" s="30" t="s">
        <v>449</v>
      </c>
      <c r="B391" s="30" t="s">
        <v>584</v>
      </c>
      <c r="C391" s="30" t="s">
        <v>201</v>
      </c>
      <c r="D391" s="30" t="s">
        <v>78</v>
      </c>
      <c r="E391" s="30" t="s">
        <v>517</v>
      </c>
      <c r="F391" s="30" t="s">
        <v>518</v>
      </c>
      <c r="G391" s="30" t="s">
        <v>1622</v>
      </c>
      <c r="H391" s="30" t="s">
        <v>485</v>
      </c>
      <c r="J391" s="30" t="s">
        <v>1616</v>
      </c>
    </row>
    <row r="392" spans="1:10" x14ac:dyDescent="0.25">
      <c r="A392" s="30" t="s">
        <v>449</v>
      </c>
      <c r="B392" s="30" t="s">
        <v>584</v>
      </c>
      <c r="C392" s="30" t="s">
        <v>201</v>
      </c>
      <c r="D392" s="30" t="s">
        <v>78</v>
      </c>
      <c r="E392" s="30" t="s">
        <v>588</v>
      </c>
      <c r="F392" s="30" t="s">
        <v>589</v>
      </c>
      <c r="G392" s="30" t="s">
        <v>1622</v>
      </c>
      <c r="H392" s="30" t="s">
        <v>485</v>
      </c>
      <c r="I392" s="30" t="s">
        <v>1625</v>
      </c>
      <c r="J392" s="30" t="s">
        <v>1620</v>
      </c>
    </row>
    <row r="393" spans="1:10" x14ac:dyDescent="0.25">
      <c r="A393" s="30" t="s">
        <v>449</v>
      </c>
      <c r="B393" s="30" t="s">
        <v>584</v>
      </c>
      <c r="C393" s="30" t="s">
        <v>201</v>
      </c>
      <c r="D393" s="30" t="s">
        <v>78</v>
      </c>
      <c r="E393" s="30" t="s">
        <v>590</v>
      </c>
      <c r="F393" s="30" t="s">
        <v>591</v>
      </c>
      <c r="G393" s="30" t="s">
        <v>1622</v>
      </c>
      <c r="H393" s="30" t="s">
        <v>485</v>
      </c>
      <c r="I393" s="30" t="s">
        <v>1662</v>
      </c>
      <c r="J393" s="30" t="s">
        <v>1620</v>
      </c>
    </row>
    <row r="394" spans="1:10" x14ac:dyDescent="0.25">
      <c r="A394" s="30" t="s">
        <v>449</v>
      </c>
      <c r="B394" s="30" t="s">
        <v>584</v>
      </c>
      <c r="C394" s="30" t="s">
        <v>201</v>
      </c>
      <c r="D394" s="30" t="s">
        <v>78</v>
      </c>
      <c r="E394" s="30" t="s">
        <v>592</v>
      </c>
      <c r="F394" s="30" t="s">
        <v>593</v>
      </c>
      <c r="G394" s="30" t="s">
        <v>1622</v>
      </c>
      <c r="H394" s="30" t="s">
        <v>485</v>
      </c>
      <c r="I394" s="30" t="s">
        <v>1632</v>
      </c>
      <c r="J394" s="30" t="s">
        <v>1620</v>
      </c>
    </row>
    <row r="395" spans="1:10" x14ac:dyDescent="0.25">
      <c r="A395" s="30" t="s">
        <v>449</v>
      </c>
      <c r="B395" s="30" t="s">
        <v>584</v>
      </c>
      <c r="C395" s="30" t="s">
        <v>201</v>
      </c>
      <c r="D395" s="30" t="s">
        <v>78</v>
      </c>
      <c r="E395" s="30" t="s">
        <v>594</v>
      </c>
      <c r="F395" s="30" t="s">
        <v>595</v>
      </c>
      <c r="G395" s="30" t="s">
        <v>1622</v>
      </c>
      <c r="H395" s="30" t="s">
        <v>485</v>
      </c>
      <c r="I395" s="30" t="s">
        <v>1617</v>
      </c>
      <c r="J395" s="30" t="s">
        <v>1617</v>
      </c>
    </row>
    <row r="396" spans="1:10" x14ac:dyDescent="0.25">
      <c r="A396" s="30" t="s">
        <v>449</v>
      </c>
      <c r="B396" s="30" t="s">
        <v>584</v>
      </c>
      <c r="C396" s="30" t="s">
        <v>201</v>
      </c>
      <c r="D396" s="30" t="s">
        <v>78</v>
      </c>
      <c r="E396" s="30" t="s">
        <v>602</v>
      </c>
      <c r="F396" s="30" t="s">
        <v>603</v>
      </c>
      <c r="G396" s="30" t="s">
        <v>1622</v>
      </c>
      <c r="H396" s="30" t="s">
        <v>485</v>
      </c>
      <c r="J396" s="30" t="s">
        <v>1616</v>
      </c>
    </row>
    <row r="397" spans="1:10" x14ac:dyDescent="0.25">
      <c r="A397" s="30" t="s">
        <v>449</v>
      </c>
      <c r="B397" s="30" t="s">
        <v>584</v>
      </c>
      <c r="C397" s="30" t="s">
        <v>201</v>
      </c>
      <c r="D397" s="30" t="s">
        <v>78</v>
      </c>
      <c r="E397" s="30" t="s">
        <v>523</v>
      </c>
      <c r="F397" s="30" t="s">
        <v>524</v>
      </c>
      <c r="G397" s="30" t="s">
        <v>1622</v>
      </c>
      <c r="H397" s="30" t="s">
        <v>485</v>
      </c>
      <c r="I397" s="30" t="s">
        <v>1655</v>
      </c>
      <c r="J397" s="30" t="s">
        <v>1620</v>
      </c>
    </row>
    <row r="398" spans="1:10" x14ac:dyDescent="0.25">
      <c r="A398" s="30" t="s">
        <v>435</v>
      </c>
      <c r="B398" s="30" t="s">
        <v>436</v>
      </c>
      <c r="C398" s="30" t="s">
        <v>273</v>
      </c>
      <c r="D398" s="30" t="s">
        <v>272</v>
      </c>
      <c r="E398" s="30" t="s">
        <v>486</v>
      </c>
      <c r="F398" s="30" t="s">
        <v>487</v>
      </c>
      <c r="G398" s="30" t="s">
        <v>1638</v>
      </c>
      <c r="H398" s="30" t="s">
        <v>485</v>
      </c>
      <c r="I398" s="30" t="s">
        <v>1652</v>
      </c>
      <c r="J398" s="30" t="s">
        <v>1620</v>
      </c>
    </row>
    <row r="399" spans="1:10" x14ac:dyDescent="0.25">
      <c r="A399" s="30" t="s">
        <v>435</v>
      </c>
      <c r="B399" s="30" t="s">
        <v>436</v>
      </c>
      <c r="C399" s="30" t="s">
        <v>273</v>
      </c>
      <c r="D399" s="30" t="s">
        <v>272</v>
      </c>
      <c r="E399" s="30" t="s">
        <v>488</v>
      </c>
      <c r="F399" s="30" t="s">
        <v>489</v>
      </c>
      <c r="G399" s="30" t="s">
        <v>1638</v>
      </c>
      <c r="H399" s="30" t="s">
        <v>485</v>
      </c>
      <c r="I399" s="30" t="s">
        <v>1660</v>
      </c>
      <c r="J399" s="30" t="s">
        <v>1620</v>
      </c>
    </row>
    <row r="400" spans="1:10" x14ac:dyDescent="0.25">
      <c r="A400" s="30" t="s">
        <v>435</v>
      </c>
      <c r="B400" s="30" t="s">
        <v>436</v>
      </c>
      <c r="C400" s="30" t="s">
        <v>273</v>
      </c>
      <c r="D400" s="30" t="s">
        <v>272</v>
      </c>
      <c r="E400" s="30" t="s">
        <v>483</v>
      </c>
      <c r="F400" s="30" t="s">
        <v>484</v>
      </c>
      <c r="G400" s="30" t="s">
        <v>1638</v>
      </c>
      <c r="H400" s="30" t="s">
        <v>485</v>
      </c>
      <c r="I400" s="30" t="s">
        <v>1633</v>
      </c>
      <c r="J400" s="30" t="s">
        <v>1620</v>
      </c>
    </row>
    <row r="401" spans="1:10" x14ac:dyDescent="0.25">
      <c r="A401" s="30" t="s">
        <v>435</v>
      </c>
      <c r="B401" s="30" t="s">
        <v>436</v>
      </c>
      <c r="C401" s="30" t="s">
        <v>273</v>
      </c>
      <c r="D401" s="30" t="s">
        <v>272</v>
      </c>
      <c r="E401" s="30" t="s">
        <v>496</v>
      </c>
      <c r="F401" s="30" t="s">
        <v>497</v>
      </c>
      <c r="G401" s="30" t="s">
        <v>1638</v>
      </c>
      <c r="H401" s="30" t="s">
        <v>485</v>
      </c>
      <c r="J401" s="30" t="s">
        <v>1620</v>
      </c>
    </row>
    <row r="402" spans="1:10" x14ac:dyDescent="0.25">
      <c r="A402" s="30" t="s">
        <v>435</v>
      </c>
      <c r="B402" s="30" t="s">
        <v>436</v>
      </c>
      <c r="C402" s="30" t="s">
        <v>273</v>
      </c>
      <c r="D402" s="30" t="s">
        <v>272</v>
      </c>
      <c r="E402" s="30" t="s">
        <v>498</v>
      </c>
      <c r="F402" s="30" t="s">
        <v>499</v>
      </c>
      <c r="G402" s="30" t="s">
        <v>1638</v>
      </c>
      <c r="H402" s="30" t="s">
        <v>485</v>
      </c>
      <c r="J402" s="30" t="s">
        <v>1620</v>
      </c>
    </row>
    <row r="403" spans="1:10" x14ac:dyDescent="0.25">
      <c r="A403" s="30" t="s">
        <v>435</v>
      </c>
      <c r="B403" s="30" t="s">
        <v>436</v>
      </c>
      <c r="C403" s="30" t="s">
        <v>273</v>
      </c>
      <c r="D403" s="30" t="s">
        <v>272</v>
      </c>
      <c r="E403" s="30" t="s">
        <v>504</v>
      </c>
      <c r="F403" s="30" t="s">
        <v>505</v>
      </c>
      <c r="G403" s="30" t="s">
        <v>1638</v>
      </c>
      <c r="H403" s="30" t="s">
        <v>485</v>
      </c>
      <c r="I403" s="30" t="s">
        <v>1670</v>
      </c>
      <c r="J403" s="30" t="s">
        <v>1620</v>
      </c>
    </row>
    <row r="404" spans="1:10" x14ac:dyDescent="0.25">
      <c r="A404" s="30" t="s">
        <v>435</v>
      </c>
      <c r="B404" s="30" t="s">
        <v>436</v>
      </c>
      <c r="C404" s="30" t="s">
        <v>273</v>
      </c>
      <c r="D404" s="30" t="s">
        <v>272</v>
      </c>
      <c r="E404" s="30" t="s">
        <v>508</v>
      </c>
      <c r="F404" s="30" t="s">
        <v>471</v>
      </c>
      <c r="G404" s="30" t="s">
        <v>1638</v>
      </c>
      <c r="H404" s="30" t="s">
        <v>485</v>
      </c>
      <c r="I404" s="30" t="s">
        <v>1650</v>
      </c>
      <c r="J404" s="30" t="s">
        <v>1620</v>
      </c>
    </row>
    <row r="405" spans="1:10" x14ac:dyDescent="0.25">
      <c r="A405" s="30" t="s">
        <v>435</v>
      </c>
      <c r="B405" s="30" t="s">
        <v>436</v>
      </c>
      <c r="C405" s="30" t="s">
        <v>273</v>
      </c>
      <c r="D405" s="30" t="s">
        <v>272</v>
      </c>
      <c r="E405" s="30" t="s">
        <v>509</v>
      </c>
      <c r="F405" s="30" t="s">
        <v>510</v>
      </c>
      <c r="G405" s="30" t="s">
        <v>1638</v>
      </c>
      <c r="H405" s="30" t="s">
        <v>485</v>
      </c>
      <c r="I405" s="30" t="s">
        <v>1652</v>
      </c>
      <c r="J405" s="30" t="s">
        <v>1620</v>
      </c>
    </row>
    <row r="406" spans="1:10" x14ac:dyDescent="0.25">
      <c r="A406" s="30" t="s">
        <v>435</v>
      </c>
      <c r="B406" s="30" t="s">
        <v>436</v>
      </c>
      <c r="C406" s="30" t="s">
        <v>273</v>
      </c>
      <c r="D406" s="30" t="s">
        <v>272</v>
      </c>
      <c r="E406" s="30" t="s">
        <v>517</v>
      </c>
      <c r="F406" s="30" t="s">
        <v>518</v>
      </c>
      <c r="G406" s="30" t="s">
        <v>1622</v>
      </c>
      <c r="H406" s="30" t="s">
        <v>485</v>
      </c>
      <c r="J406" s="30" t="s">
        <v>1616</v>
      </c>
    </row>
    <row r="407" spans="1:10" x14ac:dyDescent="0.25">
      <c r="A407" s="30" t="s">
        <v>435</v>
      </c>
      <c r="B407" s="30" t="s">
        <v>436</v>
      </c>
      <c r="C407" s="30" t="s">
        <v>273</v>
      </c>
      <c r="D407" s="30" t="s">
        <v>272</v>
      </c>
      <c r="E407" s="30" t="s">
        <v>521</v>
      </c>
      <c r="F407" s="30" t="s">
        <v>522</v>
      </c>
      <c r="G407" s="30" t="s">
        <v>1622</v>
      </c>
      <c r="H407" s="30" t="s">
        <v>485</v>
      </c>
      <c r="I407" s="30" t="s">
        <v>976</v>
      </c>
      <c r="J407" s="30" t="s">
        <v>1617</v>
      </c>
    </row>
    <row r="408" spans="1:10" x14ac:dyDescent="0.25">
      <c r="A408" s="30" t="s">
        <v>435</v>
      </c>
      <c r="B408" s="30" t="s">
        <v>436</v>
      </c>
      <c r="C408" s="30" t="s">
        <v>273</v>
      </c>
      <c r="D408" s="30" t="s">
        <v>272</v>
      </c>
      <c r="E408" s="30" t="s">
        <v>596</v>
      </c>
      <c r="F408" s="30" t="s">
        <v>597</v>
      </c>
      <c r="G408" s="30" t="s">
        <v>1622</v>
      </c>
      <c r="H408" s="30" t="s">
        <v>485</v>
      </c>
      <c r="J408" s="30" t="s">
        <v>1617</v>
      </c>
    </row>
    <row r="409" spans="1:10" x14ac:dyDescent="0.25">
      <c r="A409" s="30" t="s">
        <v>435</v>
      </c>
      <c r="B409" s="30" t="s">
        <v>436</v>
      </c>
      <c r="C409" s="30" t="s">
        <v>273</v>
      </c>
      <c r="D409" s="30" t="s">
        <v>272</v>
      </c>
      <c r="E409" s="30" t="s">
        <v>523</v>
      </c>
      <c r="F409" s="30" t="s">
        <v>524</v>
      </c>
      <c r="G409" s="30" t="s">
        <v>1622</v>
      </c>
      <c r="H409" s="30" t="s">
        <v>485</v>
      </c>
      <c r="I409" s="30" t="s">
        <v>1630</v>
      </c>
      <c r="J409" s="30" t="s">
        <v>1616</v>
      </c>
    </row>
    <row r="410" spans="1:10" x14ac:dyDescent="0.25">
      <c r="A410" s="30" t="s">
        <v>449</v>
      </c>
      <c r="B410" s="30" t="s">
        <v>446</v>
      </c>
      <c r="C410" s="30" t="s">
        <v>14</v>
      </c>
      <c r="D410" s="30" t="s">
        <v>224</v>
      </c>
      <c r="E410" s="30" t="s">
        <v>447</v>
      </c>
      <c r="F410" s="30" t="s">
        <v>448</v>
      </c>
      <c r="G410" s="30" t="s">
        <v>1618</v>
      </c>
      <c r="H410" s="30" t="s">
        <v>439</v>
      </c>
      <c r="I410" s="30" t="s">
        <v>1617</v>
      </c>
      <c r="J410" s="30" t="s">
        <v>1620</v>
      </c>
    </row>
    <row r="411" spans="1:10" x14ac:dyDescent="0.25">
      <c r="A411" s="30" t="s">
        <v>449</v>
      </c>
      <c r="B411" s="30" t="s">
        <v>446</v>
      </c>
      <c r="C411" s="30" t="s">
        <v>14</v>
      </c>
      <c r="D411" s="30" t="s">
        <v>224</v>
      </c>
      <c r="E411" s="30" t="s">
        <v>486</v>
      </c>
      <c r="F411" s="30" t="s">
        <v>487</v>
      </c>
      <c r="G411" s="30" t="s">
        <v>1638</v>
      </c>
      <c r="H411" s="30" t="s">
        <v>485</v>
      </c>
      <c r="I411" s="30" t="s">
        <v>1657</v>
      </c>
      <c r="J411" s="30" t="s">
        <v>1620</v>
      </c>
    </row>
    <row r="412" spans="1:10" x14ac:dyDescent="0.25">
      <c r="A412" s="30" t="s">
        <v>449</v>
      </c>
      <c r="B412" s="30" t="s">
        <v>446</v>
      </c>
      <c r="C412" s="30" t="s">
        <v>14</v>
      </c>
      <c r="D412" s="30" t="s">
        <v>224</v>
      </c>
      <c r="E412" s="30" t="s">
        <v>488</v>
      </c>
      <c r="F412" s="30" t="s">
        <v>489</v>
      </c>
      <c r="G412" s="30" t="s">
        <v>1638</v>
      </c>
      <c r="H412" s="30" t="s">
        <v>485</v>
      </c>
      <c r="I412" s="30" t="s">
        <v>1662</v>
      </c>
      <c r="J412" s="30" t="s">
        <v>1620</v>
      </c>
    </row>
    <row r="413" spans="1:10" x14ac:dyDescent="0.25">
      <c r="A413" s="30" t="s">
        <v>449</v>
      </c>
      <c r="B413" s="30" t="s">
        <v>446</v>
      </c>
      <c r="C413" s="30" t="s">
        <v>14</v>
      </c>
      <c r="D413" s="30" t="s">
        <v>224</v>
      </c>
      <c r="E413" s="30" t="s">
        <v>496</v>
      </c>
      <c r="F413" s="30" t="s">
        <v>497</v>
      </c>
      <c r="G413" s="30" t="s">
        <v>1638</v>
      </c>
      <c r="H413" s="30" t="s">
        <v>485</v>
      </c>
      <c r="J413" s="30" t="s">
        <v>1620</v>
      </c>
    </row>
    <row r="414" spans="1:10" x14ac:dyDescent="0.25">
      <c r="A414" s="30" t="s">
        <v>449</v>
      </c>
      <c r="B414" s="30" t="s">
        <v>446</v>
      </c>
      <c r="C414" s="30" t="s">
        <v>14</v>
      </c>
      <c r="D414" s="30" t="s">
        <v>224</v>
      </c>
      <c r="E414" s="30" t="s">
        <v>590</v>
      </c>
      <c r="F414" s="30" t="s">
        <v>591</v>
      </c>
      <c r="G414" s="30" t="s">
        <v>1622</v>
      </c>
      <c r="H414" s="30" t="s">
        <v>485</v>
      </c>
      <c r="I414" s="30" t="s">
        <v>1664</v>
      </c>
      <c r="J414" s="30" t="s">
        <v>1620</v>
      </c>
    </row>
    <row r="415" spans="1:10" x14ac:dyDescent="0.25">
      <c r="A415" s="30" t="s">
        <v>449</v>
      </c>
      <c r="B415" s="30" t="s">
        <v>446</v>
      </c>
      <c r="C415" s="30" t="s">
        <v>14</v>
      </c>
      <c r="D415" s="30" t="s">
        <v>224</v>
      </c>
      <c r="E415" s="30" t="s">
        <v>592</v>
      </c>
      <c r="F415" s="30" t="s">
        <v>593</v>
      </c>
      <c r="G415" s="30" t="s">
        <v>1622</v>
      </c>
      <c r="H415" s="30" t="s">
        <v>485</v>
      </c>
      <c r="I415" s="30" t="s">
        <v>1644</v>
      </c>
      <c r="J415" s="30" t="s">
        <v>1620</v>
      </c>
    </row>
    <row r="416" spans="1:10" x14ac:dyDescent="0.25">
      <c r="A416" s="30" t="s">
        <v>1686</v>
      </c>
      <c r="B416" s="30" t="s">
        <v>446</v>
      </c>
      <c r="C416" s="30" t="s">
        <v>894</v>
      </c>
      <c r="D416" s="30" t="s">
        <v>895</v>
      </c>
      <c r="E416" s="30" t="s">
        <v>472</v>
      </c>
      <c r="F416" s="30" t="s">
        <v>473</v>
      </c>
      <c r="G416" s="30" t="s">
        <v>1621</v>
      </c>
      <c r="H416" s="30" t="s">
        <v>439</v>
      </c>
      <c r="I416" s="30" t="s">
        <v>1640</v>
      </c>
      <c r="J416" s="30" t="s">
        <v>1620</v>
      </c>
    </row>
    <row r="417" spans="1:10" x14ac:dyDescent="0.25">
      <c r="A417" s="30" t="s">
        <v>1686</v>
      </c>
      <c r="B417" s="30" t="s">
        <v>446</v>
      </c>
      <c r="C417" s="30" t="s">
        <v>894</v>
      </c>
      <c r="D417" s="30" t="s">
        <v>895</v>
      </c>
      <c r="E417" s="30" t="s">
        <v>476</v>
      </c>
      <c r="F417" s="30" t="s">
        <v>477</v>
      </c>
      <c r="G417" s="30" t="s">
        <v>1621</v>
      </c>
      <c r="H417" s="30" t="s">
        <v>439</v>
      </c>
      <c r="J417" s="30" t="s">
        <v>1620</v>
      </c>
    </row>
    <row r="418" spans="1:10" x14ac:dyDescent="0.25">
      <c r="A418" s="30" t="s">
        <v>1686</v>
      </c>
      <c r="B418" s="30" t="s">
        <v>446</v>
      </c>
      <c r="C418" s="30" t="s">
        <v>894</v>
      </c>
      <c r="D418" s="30" t="s">
        <v>895</v>
      </c>
      <c r="E418" s="30" t="s">
        <v>470</v>
      </c>
      <c r="F418" s="30" t="s">
        <v>471</v>
      </c>
      <c r="G418" s="30" t="s">
        <v>1621</v>
      </c>
      <c r="H418" s="30" t="s">
        <v>439</v>
      </c>
      <c r="I418" s="30" t="s">
        <v>1634</v>
      </c>
      <c r="J418" s="30" t="s">
        <v>1620</v>
      </c>
    </row>
    <row r="419" spans="1:10" x14ac:dyDescent="0.25">
      <c r="A419" s="30" t="s">
        <v>1686</v>
      </c>
      <c r="B419" s="30" t="s">
        <v>446</v>
      </c>
      <c r="C419" s="30" t="s">
        <v>894</v>
      </c>
      <c r="D419" s="30" t="s">
        <v>895</v>
      </c>
      <c r="E419" s="30" t="s">
        <v>481</v>
      </c>
      <c r="F419" s="30" t="s">
        <v>482</v>
      </c>
      <c r="G419" s="30" t="s">
        <v>1621</v>
      </c>
      <c r="H419" s="30" t="s">
        <v>439</v>
      </c>
      <c r="J419" s="30" t="s">
        <v>1620</v>
      </c>
    </row>
    <row r="420" spans="1:10" x14ac:dyDescent="0.25">
      <c r="A420" s="30" t="s">
        <v>1686</v>
      </c>
      <c r="B420" s="30" t="s">
        <v>446</v>
      </c>
      <c r="C420" s="30" t="s">
        <v>894</v>
      </c>
      <c r="D420" s="30" t="s">
        <v>895</v>
      </c>
      <c r="E420" s="30" t="s">
        <v>486</v>
      </c>
      <c r="F420" s="30" t="s">
        <v>487</v>
      </c>
      <c r="G420" s="30" t="s">
        <v>1638</v>
      </c>
      <c r="H420" s="30" t="s">
        <v>485</v>
      </c>
      <c r="I420" s="30" t="s">
        <v>1620</v>
      </c>
      <c r="J420" s="30" t="s">
        <v>1620</v>
      </c>
    </row>
    <row r="421" spans="1:10" x14ac:dyDescent="0.25">
      <c r="A421" s="30" t="s">
        <v>1686</v>
      </c>
      <c r="B421" s="30" t="s">
        <v>446</v>
      </c>
      <c r="C421" s="30" t="s">
        <v>894</v>
      </c>
      <c r="D421" s="30" t="s">
        <v>895</v>
      </c>
      <c r="E421" s="30" t="s">
        <v>488</v>
      </c>
      <c r="F421" s="30" t="s">
        <v>489</v>
      </c>
      <c r="G421" s="30" t="s">
        <v>1638</v>
      </c>
      <c r="H421" s="30" t="s">
        <v>485</v>
      </c>
      <c r="I421" s="30" t="s">
        <v>1655</v>
      </c>
      <c r="J421" s="30" t="s">
        <v>1620</v>
      </c>
    </row>
    <row r="422" spans="1:10" x14ac:dyDescent="0.25">
      <c r="A422" s="30" t="s">
        <v>1686</v>
      </c>
      <c r="B422" s="30" t="s">
        <v>446</v>
      </c>
      <c r="C422" s="30" t="s">
        <v>894</v>
      </c>
      <c r="D422" s="30" t="s">
        <v>895</v>
      </c>
      <c r="E422" s="30" t="s">
        <v>490</v>
      </c>
      <c r="F422" s="30" t="s">
        <v>491</v>
      </c>
      <c r="G422" s="30" t="s">
        <v>1638</v>
      </c>
      <c r="H422" s="30" t="s">
        <v>485</v>
      </c>
      <c r="I422" s="30" t="s">
        <v>1645</v>
      </c>
      <c r="J422" s="30" t="s">
        <v>1620</v>
      </c>
    </row>
    <row r="423" spans="1:10" x14ac:dyDescent="0.25">
      <c r="A423" s="30" t="s">
        <v>1686</v>
      </c>
      <c r="B423" s="30" t="s">
        <v>446</v>
      </c>
      <c r="C423" s="30" t="s">
        <v>894</v>
      </c>
      <c r="D423" s="30" t="s">
        <v>895</v>
      </c>
      <c r="E423" s="30" t="s">
        <v>492</v>
      </c>
      <c r="F423" s="30" t="s">
        <v>493</v>
      </c>
      <c r="G423" s="30" t="s">
        <v>1638</v>
      </c>
      <c r="H423" s="30" t="s">
        <v>485</v>
      </c>
      <c r="J423" s="30" t="s">
        <v>1620</v>
      </c>
    </row>
    <row r="424" spans="1:10" x14ac:dyDescent="0.25">
      <c r="A424" s="30" t="s">
        <v>1686</v>
      </c>
      <c r="B424" s="30" t="s">
        <v>446</v>
      </c>
      <c r="C424" s="30" t="s">
        <v>894</v>
      </c>
      <c r="D424" s="30" t="s">
        <v>895</v>
      </c>
      <c r="E424" s="30" t="s">
        <v>494</v>
      </c>
      <c r="F424" s="30" t="s">
        <v>495</v>
      </c>
      <c r="G424" s="30" t="s">
        <v>1638</v>
      </c>
      <c r="H424" s="30" t="s">
        <v>485</v>
      </c>
      <c r="J424" s="30" t="s">
        <v>1620</v>
      </c>
    </row>
    <row r="425" spans="1:10" x14ac:dyDescent="0.25">
      <c r="A425" s="30" t="s">
        <v>1686</v>
      </c>
      <c r="B425" s="30" t="s">
        <v>446</v>
      </c>
      <c r="C425" s="30" t="s">
        <v>894</v>
      </c>
      <c r="D425" s="30" t="s">
        <v>895</v>
      </c>
      <c r="E425" s="30" t="s">
        <v>496</v>
      </c>
      <c r="F425" s="30" t="s">
        <v>497</v>
      </c>
      <c r="G425" s="30" t="s">
        <v>1638</v>
      </c>
      <c r="H425" s="30" t="s">
        <v>485</v>
      </c>
      <c r="J425" s="30" t="s">
        <v>1620</v>
      </c>
    </row>
    <row r="426" spans="1:10" x14ac:dyDescent="0.25">
      <c r="A426" s="30" t="s">
        <v>1686</v>
      </c>
      <c r="B426" s="30" t="s">
        <v>446</v>
      </c>
      <c r="C426" s="30" t="s">
        <v>894</v>
      </c>
      <c r="D426" s="30" t="s">
        <v>895</v>
      </c>
      <c r="E426" s="30" t="s">
        <v>498</v>
      </c>
      <c r="F426" s="30" t="s">
        <v>499</v>
      </c>
      <c r="G426" s="30" t="s">
        <v>1638</v>
      </c>
      <c r="H426" s="30" t="s">
        <v>485</v>
      </c>
      <c r="J426" s="30" t="s">
        <v>1620</v>
      </c>
    </row>
    <row r="427" spans="1:10" x14ac:dyDescent="0.25">
      <c r="A427" s="30" t="s">
        <v>1686</v>
      </c>
      <c r="B427" s="30" t="s">
        <v>446</v>
      </c>
      <c r="C427" s="30" t="s">
        <v>894</v>
      </c>
      <c r="D427" s="30" t="s">
        <v>895</v>
      </c>
      <c r="E427" s="30" t="s">
        <v>502</v>
      </c>
      <c r="F427" s="30" t="s">
        <v>503</v>
      </c>
      <c r="G427" s="30" t="s">
        <v>1638</v>
      </c>
      <c r="H427" s="30" t="s">
        <v>485</v>
      </c>
      <c r="I427" s="30" t="s">
        <v>1669</v>
      </c>
      <c r="J427" s="30" t="s">
        <v>1620</v>
      </c>
    </row>
    <row r="428" spans="1:10" x14ac:dyDescent="0.25">
      <c r="A428" s="30" t="s">
        <v>1686</v>
      </c>
      <c r="B428" s="30" t="s">
        <v>446</v>
      </c>
      <c r="C428" s="30" t="s">
        <v>894</v>
      </c>
      <c r="D428" s="30" t="s">
        <v>895</v>
      </c>
      <c r="E428" s="30" t="s">
        <v>504</v>
      </c>
      <c r="F428" s="30" t="s">
        <v>505</v>
      </c>
      <c r="G428" s="30" t="s">
        <v>1638</v>
      </c>
      <c r="H428" s="30" t="s">
        <v>485</v>
      </c>
      <c r="I428" s="30" t="s">
        <v>1657</v>
      </c>
      <c r="J428" s="30" t="s">
        <v>1620</v>
      </c>
    </row>
    <row r="429" spans="1:10" x14ac:dyDescent="0.25">
      <c r="A429" s="30" t="s">
        <v>1686</v>
      </c>
      <c r="B429" s="30" t="s">
        <v>446</v>
      </c>
      <c r="C429" s="30" t="s">
        <v>894</v>
      </c>
      <c r="D429" s="30" t="s">
        <v>895</v>
      </c>
      <c r="E429" s="30" t="s">
        <v>896</v>
      </c>
      <c r="F429" s="30" t="s">
        <v>897</v>
      </c>
      <c r="G429" s="30" t="s">
        <v>1638</v>
      </c>
      <c r="H429" s="30" t="s">
        <v>485</v>
      </c>
      <c r="J429" s="30" t="s">
        <v>1620</v>
      </c>
    </row>
    <row r="430" spans="1:10" x14ac:dyDescent="0.25">
      <c r="A430" s="30" t="s">
        <v>1686</v>
      </c>
      <c r="B430" s="30" t="s">
        <v>446</v>
      </c>
      <c r="C430" s="30" t="s">
        <v>894</v>
      </c>
      <c r="D430" s="30" t="s">
        <v>895</v>
      </c>
      <c r="E430" s="30" t="s">
        <v>506</v>
      </c>
      <c r="F430" s="30" t="s">
        <v>507</v>
      </c>
      <c r="G430" s="30" t="s">
        <v>1638</v>
      </c>
      <c r="H430" s="30" t="s">
        <v>485</v>
      </c>
      <c r="J430" s="30" t="s">
        <v>1620</v>
      </c>
    </row>
    <row r="431" spans="1:10" x14ac:dyDescent="0.25">
      <c r="A431" s="30" t="s">
        <v>1686</v>
      </c>
      <c r="B431" s="30" t="s">
        <v>446</v>
      </c>
      <c r="C431" s="30" t="s">
        <v>894</v>
      </c>
      <c r="D431" s="30" t="s">
        <v>895</v>
      </c>
      <c r="E431" s="30" t="s">
        <v>508</v>
      </c>
      <c r="F431" s="30" t="s">
        <v>471</v>
      </c>
      <c r="G431" s="30" t="s">
        <v>1638</v>
      </c>
      <c r="H431" s="30" t="s">
        <v>485</v>
      </c>
      <c r="I431" s="30" t="s">
        <v>1647</v>
      </c>
      <c r="J431" s="30" t="s">
        <v>1620</v>
      </c>
    </row>
    <row r="432" spans="1:10" x14ac:dyDescent="0.25">
      <c r="A432" s="30" t="s">
        <v>1686</v>
      </c>
      <c r="B432" s="30" t="s">
        <v>446</v>
      </c>
      <c r="C432" s="30" t="s">
        <v>894</v>
      </c>
      <c r="D432" s="30" t="s">
        <v>895</v>
      </c>
      <c r="E432" s="30" t="s">
        <v>509</v>
      </c>
      <c r="F432" s="30" t="s">
        <v>510</v>
      </c>
      <c r="G432" s="30" t="s">
        <v>1638</v>
      </c>
      <c r="H432" s="30" t="s">
        <v>485</v>
      </c>
      <c r="I432" s="30" t="s">
        <v>1642</v>
      </c>
      <c r="J432" s="30" t="s">
        <v>1620</v>
      </c>
    </row>
    <row r="433" spans="1:10" x14ac:dyDescent="0.25">
      <c r="A433" s="30" t="s">
        <v>449</v>
      </c>
      <c r="B433" s="30" t="s">
        <v>446</v>
      </c>
      <c r="C433" s="30" t="s">
        <v>158</v>
      </c>
      <c r="D433" s="30" t="s">
        <v>223</v>
      </c>
      <c r="E433" s="30" t="s">
        <v>470</v>
      </c>
      <c r="F433" s="30" t="s">
        <v>471</v>
      </c>
      <c r="G433" s="30" t="s">
        <v>1621</v>
      </c>
      <c r="H433" s="30" t="s">
        <v>439</v>
      </c>
      <c r="I433" s="30" t="s">
        <v>1655</v>
      </c>
      <c r="J433" s="30" t="s">
        <v>1620</v>
      </c>
    </row>
    <row r="434" spans="1:10" x14ac:dyDescent="0.25">
      <c r="A434" s="30" t="s">
        <v>449</v>
      </c>
      <c r="B434" s="30" t="s">
        <v>446</v>
      </c>
      <c r="C434" s="30" t="s">
        <v>158</v>
      </c>
      <c r="D434" s="30" t="s">
        <v>223</v>
      </c>
      <c r="E434" s="30" t="s">
        <v>486</v>
      </c>
      <c r="F434" s="30" t="s">
        <v>487</v>
      </c>
      <c r="G434" s="30" t="s">
        <v>1638</v>
      </c>
      <c r="H434" s="30" t="s">
        <v>485</v>
      </c>
      <c r="I434" s="30" t="s">
        <v>1651</v>
      </c>
      <c r="J434" s="30" t="s">
        <v>1620</v>
      </c>
    </row>
    <row r="435" spans="1:10" x14ac:dyDescent="0.25">
      <c r="A435" s="30" t="s">
        <v>449</v>
      </c>
      <c r="B435" s="30" t="s">
        <v>446</v>
      </c>
      <c r="C435" s="30" t="s">
        <v>158</v>
      </c>
      <c r="D435" s="30" t="s">
        <v>223</v>
      </c>
      <c r="E435" s="30" t="s">
        <v>490</v>
      </c>
      <c r="F435" s="30" t="s">
        <v>491</v>
      </c>
      <c r="G435" s="30" t="s">
        <v>1638</v>
      </c>
      <c r="H435" s="30" t="s">
        <v>485</v>
      </c>
      <c r="I435" s="30" t="s">
        <v>1668</v>
      </c>
      <c r="J435" s="30" t="s">
        <v>1620</v>
      </c>
    </row>
    <row r="436" spans="1:10" x14ac:dyDescent="0.25">
      <c r="A436" s="30" t="s">
        <v>449</v>
      </c>
      <c r="B436" s="30" t="s">
        <v>446</v>
      </c>
      <c r="C436" s="30" t="s">
        <v>158</v>
      </c>
      <c r="D436" s="30" t="s">
        <v>223</v>
      </c>
      <c r="E436" s="30" t="s">
        <v>494</v>
      </c>
      <c r="F436" s="30" t="s">
        <v>495</v>
      </c>
      <c r="G436" s="30" t="s">
        <v>1638</v>
      </c>
      <c r="H436" s="30" t="s">
        <v>485</v>
      </c>
      <c r="J436" s="30" t="s">
        <v>1620</v>
      </c>
    </row>
    <row r="437" spans="1:10" x14ac:dyDescent="0.25">
      <c r="A437" s="30" t="s">
        <v>449</v>
      </c>
      <c r="B437" s="30" t="s">
        <v>446</v>
      </c>
      <c r="C437" s="30" t="s">
        <v>158</v>
      </c>
      <c r="D437" s="30" t="s">
        <v>223</v>
      </c>
      <c r="E437" s="30" t="s">
        <v>496</v>
      </c>
      <c r="F437" s="30" t="s">
        <v>497</v>
      </c>
      <c r="G437" s="30" t="s">
        <v>1638</v>
      </c>
      <c r="H437" s="30" t="s">
        <v>485</v>
      </c>
      <c r="J437" s="30" t="s">
        <v>1620</v>
      </c>
    </row>
    <row r="438" spans="1:10" x14ac:dyDescent="0.25">
      <c r="A438" s="30" t="s">
        <v>449</v>
      </c>
      <c r="B438" s="30" t="s">
        <v>446</v>
      </c>
      <c r="C438" s="30" t="s">
        <v>158</v>
      </c>
      <c r="D438" s="30" t="s">
        <v>223</v>
      </c>
      <c r="E438" s="30" t="s">
        <v>502</v>
      </c>
      <c r="F438" s="30" t="s">
        <v>503</v>
      </c>
      <c r="G438" s="30" t="s">
        <v>1638</v>
      </c>
      <c r="H438" s="30" t="s">
        <v>485</v>
      </c>
      <c r="I438" s="30" t="s">
        <v>1659</v>
      </c>
      <c r="J438" s="30" t="s">
        <v>1620</v>
      </c>
    </row>
    <row r="439" spans="1:10" x14ac:dyDescent="0.25">
      <c r="A439" s="30" t="s">
        <v>449</v>
      </c>
      <c r="B439" s="30" t="s">
        <v>446</v>
      </c>
      <c r="C439" s="30" t="s">
        <v>158</v>
      </c>
      <c r="D439" s="30" t="s">
        <v>223</v>
      </c>
      <c r="E439" s="30" t="s">
        <v>509</v>
      </c>
      <c r="F439" s="30" t="s">
        <v>510</v>
      </c>
      <c r="G439" s="30" t="s">
        <v>1638</v>
      </c>
      <c r="H439" s="30" t="s">
        <v>485</v>
      </c>
      <c r="I439" s="30" t="s">
        <v>1664</v>
      </c>
      <c r="J439" s="30" t="s">
        <v>1620</v>
      </c>
    </row>
    <row r="440" spans="1:10" x14ac:dyDescent="0.25">
      <c r="A440" s="30" t="s">
        <v>449</v>
      </c>
      <c r="B440" s="30" t="s">
        <v>446</v>
      </c>
      <c r="C440" s="30" t="s">
        <v>158</v>
      </c>
      <c r="D440" s="30" t="s">
        <v>223</v>
      </c>
      <c r="E440" s="30" t="s">
        <v>523</v>
      </c>
      <c r="F440" s="30" t="s">
        <v>524</v>
      </c>
      <c r="G440" s="30" t="s">
        <v>1622</v>
      </c>
      <c r="H440" s="30" t="s">
        <v>485</v>
      </c>
      <c r="I440" s="30" t="s">
        <v>1619</v>
      </c>
      <c r="J440" s="30" t="s">
        <v>1620</v>
      </c>
    </row>
    <row r="441" spans="1:10" x14ac:dyDescent="0.25">
      <c r="A441" s="30" t="s">
        <v>435</v>
      </c>
      <c r="B441" s="30" t="s">
        <v>584</v>
      </c>
      <c r="C441" s="30" t="s">
        <v>199</v>
      </c>
      <c r="D441" s="30" t="s">
        <v>257</v>
      </c>
      <c r="E441" s="30" t="s">
        <v>496</v>
      </c>
      <c r="F441" s="30" t="s">
        <v>497</v>
      </c>
      <c r="G441" s="30" t="s">
        <v>1638</v>
      </c>
      <c r="H441" s="30" t="s">
        <v>485</v>
      </c>
      <c r="J441" s="30" t="s">
        <v>1620</v>
      </c>
    </row>
    <row r="442" spans="1:10" x14ac:dyDescent="0.25">
      <c r="A442" s="30" t="s">
        <v>435</v>
      </c>
      <c r="B442" s="30" t="s">
        <v>584</v>
      </c>
      <c r="C442" s="30" t="s">
        <v>199</v>
      </c>
      <c r="D442" s="30" t="s">
        <v>257</v>
      </c>
      <c r="E442" s="30" t="s">
        <v>509</v>
      </c>
      <c r="F442" s="30" t="s">
        <v>510</v>
      </c>
      <c r="G442" s="30" t="s">
        <v>1638</v>
      </c>
      <c r="H442" s="30" t="s">
        <v>485</v>
      </c>
      <c r="I442" s="30" t="s">
        <v>1627</v>
      </c>
      <c r="J442" s="30" t="s">
        <v>1620</v>
      </c>
    </row>
    <row r="443" spans="1:10" x14ac:dyDescent="0.25">
      <c r="A443" s="30" t="s">
        <v>435</v>
      </c>
      <c r="B443" s="30" t="s">
        <v>584</v>
      </c>
      <c r="C443" s="30" t="s">
        <v>199</v>
      </c>
      <c r="D443" s="30" t="s">
        <v>257</v>
      </c>
      <c r="E443" s="30" t="s">
        <v>602</v>
      </c>
      <c r="F443" s="30" t="s">
        <v>603</v>
      </c>
      <c r="G443" s="30" t="s">
        <v>1622</v>
      </c>
      <c r="H443" s="30" t="s">
        <v>485</v>
      </c>
      <c r="J443" s="30" t="s">
        <v>1617</v>
      </c>
    </row>
    <row r="444" spans="1:10" x14ac:dyDescent="0.25">
      <c r="A444" s="30" t="s">
        <v>435</v>
      </c>
      <c r="B444" s="30" t="s">
        <v>584</v>
      </c>
      <c r="C444" s="30" t="s">
        <v>199</v>
      </c>
      <c r="D444" s="30" t="s">
        <v>257</v>
      </c>
      <c r="E444" s="30" t="s">
        <v>523</v>
      </c>
      <c r="F444" s="30" t="s">
        <v>524</v>
      </c>
      <c r="G444" s="30" t="s">
        <v>1622</v>
      </c>
      <c r="H444" s="30" t="s">
        <v>485</v>
      </c>
      <c r="I444" s="30" t="s">
        <v>1626</v>
      </c>
      <c r="J444" s="30" t="s">
        <v>1620</v>
      </c>
    </row>
    <row r="445" spans="1:10" x14ac:dyDescent="0.25">
      <c r="A445" s="30" t="s">
        <v>449</v>
      </c>
      <c r="B445" s="30" t="s">
        <v>446</v>
      </c>
      <c r="C445" s="30" t="s">
        <v>222</v>
      </c>
      <c r="D445" s="30" t="s">
        <v>221</v>
      </c>
      <c r="E445" s="30" t="s">
        <v>486</v>
      </c>
      <c r="F445" s="30" t="s">
        <v>487</v>
      </c>
      <c r="G445" s="30" t="s">
        <v>1638</v>
      </c>
      <c r="H445" s="30" t="s">
        <v>485</v>
      </c>
      <c r="J445" s="30" t="s">
        <v>1620</v>
      </c>
    </row>
    <row r="446" spans="1:10" x14ac:dyDescent="0.25">
      <c r="A446" s="30" t="s">
        <v>449</v>
      </c>
      <c r="B446" s="30" t="s">
        <v>446</v>
      </c>
      <c r="C446" s="30" t="s">
        <v>222</v>
      </c>
      <c r="D446" s="30" t="s">
        <v>221</v>
      </c>
      <c r="E446" s="30" t="s">
        <v>517</v>
      </c>
      <c r="F446" s="30" t="s">
        <v>518</v>
      </c>
      <c r="G446" s="30" t="s">
        <v>1622</v>
      </c>
      <c r="H446" s="30" t="s">
        <v>485</v>
      </c>
      <c r="I446" s="30" t="s">
        <v>1626</v>
      </c>
      <c r="J446" s="30" t="s">
        <v>1620</v>
      </c>
    </row>
    <row r="447" spans="1:10" x14ac:dyDescent="0.25">
      <c r="A447" s="30" t="s">
        <v>449</v>
      </c>
      <c r="B447" s="30" t="s">
        <v>446</v>
      </c>
      <c r="C447" s="30" t="s">
        <v>222</v>
      </c>
      <c r="D447" s="30" t="s">
        <v>221</v>
      </c>
      <c r="E447" s="30" t="s">
        <v>604</v>
      </c>
      <c r="F447" s="30" t="s">
        <v>605</v>
      </c>
      <c r="G447" s="30" t="s">
        <v>1622</v>
      </c>
      <c r="H447" s="30" t="s">
        <v>485</v>
      </c>
      <c r="J447" s="30" t="s">
        <v>1616</v>
      </c>
    </row>
    <row r="448" spans="1:10" x14ac:dyDescent="0.25">
      <c r="A448" s="30" t="s">
        <v>435</v>
      </c>
      <c r="B448" s="30" t="s">
        <v>446</v>
      </c>
      <c r="C448" s="30" t="s">
        <v>263</v>
      </c>
      <c r="D448" s="30" t="s">
        <v>262</v>
      </c>
      <c r="E448" s="30" t="s">
        <v>486</v>
      </c>
      <c r="F448" s="30" t="s">
        <v>487</v>
      </c>
      <c r="G448" s="30" t="s">
        <v>1638</v>
      </c>
      <c r="H448" s="30" t="s">
        <v>485</v>
      </c>
      <c r="I448" s="30" t="s">
        <v>1649</v>
      </c>
      <c r="J448" s="30" t="s">
        <v>1620</v>
      </c>
    </row>
    <row r="449" spans="1:10" x14ac:dyDescent="0.25">
      <c r="A449" s="30" t="s">
        <v>435</v>
      </c>
      <c r="B449" s="30" t="s">
        <v>446</v>
      </c>
      <c r="C449" s="30" t="s">
        <v>263</v>
      </c>
      <c r="D449" s="30" t="s">
        <v>262</v>
      </c>
      <c r="E449" s="30" t="s">
        <v>488</v>
      </c>
      <c r="F449" s="30" t="s">
        <v>489</v>
      </c>
      <c r="G449" s="30" t="s">
        <v>1638</v>
      </c>
      <c r="H449" s="30" t="s">
        <v>485</v>
      </c>
      <c r="I449" s="30" t="s">
        <v>1633</v>
      </c>
      <c r="J449" s="30" t="s">
        <v>1620</v>
      </c>
    </row>
    <row r="450" spans="1:10" x14ac:dyDescent="0.25">
      <c r="A450" s="30" t="s">
        <v>435</v>
      </c>
      <c r="B450" s="30" t="s">
        <v>446</v>
      </c>
      <c r="C450" s="30" t="s">
        <v>263</v>
      </c>
      <c r="D450" s="30" t="s">
        <v>262</v>
      </c>
      <c r="E450" s="30" t="s">
        <v>483</v>
      </c>
      <c r="F450" s="30" t="s">
        <v>484</v>
      </c>
      <c r="G450" s="30" t="s">
        <v>1638</v>
      </c>
      <c r="H450" s="30" t="s">
        <v>485</v>
      </c>
      <c r="I450" s="30" t="s">
        <v>1664</v>
      </c>
      <c r="J450" s="30" t="s">
        <v>1620</v>
      </c>
    </row>
    <row r="451" spans="1:10" x14ac:dyDescent="0.25">
      <c r="A451" s="30" t="s">
        <v>435</v>
      </c>
      <c r="B451" s="30" t="s">
        <v>446</v>
      </c>
      <c r="C451" s="30" t="s">
        <v>263</v>
      </c>
      <c r="D451" s="30" t="s">
        <v>262</v>
      </c>
      <c r="E451" s="30" t="s">
        <v>496</v>
      </c>
      <c r="F451" s="30" t="s">
        <v>497</v>
      </c>
      <c r="G451" s="30" t="s">
        <v>1638</v>
      </c>
      <c r="H451" s="30" t="s">
        <v>485</v>
      </c>
      <c r="J451" s="30" t="s">
        <v>1620</v>
      </c>
    </row>
    <row r="452" spans="1:10" x14ac:dyDescent="0.25">
      <c r="A452" s="30" t="s">
        <v>435</v>
      </c>
      <c r="B452" s="30" t="s">
        <v>446</v>
      </c>
      <c r="C452" s="30" t="s">
        <v>263</v>
      </c>
      <c r="D452" s="30" t="s">
        <v>262</v>
      </c>
      <c r="E452" s="30" t="s">
        <v>506</v>
      </c>
      <c r="F452" s="30" t="s">
        <v>507</v>
      </c>
      <c r="G452" s="30" t="s">
        <v>1638</v>
      </c>
      <c r="H452" s="30" t="s">
        <v>485</v>
      </c>
      <c r="J452" s="30" t="s">
        <v>1620</v>
      </c>
    </row>
    <row r="453" spans="1:10" x14ac:dyDescent="0.25">
      <c r="A453" s="30" t="s">
        <v>435</v>
      </c>
      <c r="B453" s="30" t="s">
        <v>446</v>
      </c>
      <c r="C453" s="30" t="s">
        <v>263</v>
      </c>
      <c r="D453" s="30" t="s">
        <v>262</v>
      </c>
      <c r="E453" s="30" t="s">
        <v>508</v>
      </c>
      <c r="F453" s="30" t="s">
        <v>471</v>
      </c>
      <c r="G453" s="30" t="s">
        <v>1638</v>
      </c>
      <c r="H453" s="30" t="s">
        <v>485</v>
      </c>
      <c r="I453" s="30" t="s">
        <v>1649</v>
      </c>
      <c r="J453" s="30" t="s">
        <v>1620</v>
      </c>
    </row>
    <row r="454" spans="1:10" x14ac:dyDescent="0.25">
      <c r="A454" s="30" t="s">
        <v>435</v>
      </c>
      <c r="B454" s="30" t="s">
        <v>446</v>
      </c>
      <c r="C454" s="30" t="s">
        <v>263</v>
      </c>
      <c r="D454" s="30" t="s">
        <v>262</v>
      </c>
      <c r="E454" s="30" t="s">
        <v>509</v>
      </c>
      <c r="F454" s="30" t="s">
        <v>510</v>
      </c>
      <c r="G454" s="30" t="s">
        <v>1638</v>
      </c>
      <c r="H454" s="30" t="s">
        <v>485</v>
      </c>
      <c r="I454" s="30" t="s">
        <v>1671</v>
      </c>
      <c r="J454" s="30" t="s">
        <v>1620</v>
      </c>
    </row>
    <row r="455" spans="1:10" x14ac:dyDescent="0.25">
      <c r="A455" s="30" t="s">
        <v>435</v>
      </c>
      <c r="B455" s="30" t="s">
        <v>446</v>
      </c>
      <c r="C455" s="30" t="s">
        <v>263</v>
      </c>
      <c r="D455" s="30" t="s">
        <v>262</v>
      </c>
      <c r="E455" s="30" t="s">
        <v>515</v>
      </c>
      <c r="F455" s="30" t="s">
        <v>516</v>
      </c>
      <c r="G455" s="30" t="s">
        <v>1622</v>
      </c>
      <c r="H455" s="30" t="s">
        <v>485</v>
      </c>
      <c r="I455" s="30" t="s">
        <v>1646</v>
      </c>
      <c r="J455" s="30" t="s">
        <v>1620</v>
      </c>
    </row>
    <row r="456" spans="1:10" x14ac:dyDescent="0.25">
      <c r="A456" s="30" t="s">
        <v>435</v>
      </c>
      <c r="B456" s="30" t="s">
        <v>446</v>
      </c>
      <c r="C456" s="30" t="s">
        <v>263</v>
      </c>
      <c r="D456" s="30" t="s">
        <v>262</v>
      </c>
      <c r="E456" s="30" t="s">
        <v>517</v>
      </c>
      <c r="F456" s="30" t="s">
        <v>518</v>
      </c>
      <c r="G456" s="30" t="s">
        <v>1622</v>
      </c>
      <c r="H456" s="30" t="s">
        <v>485</v>
      </c>
      <c r="I456" s="30" t="s">
        <v>1632</v>
      </c>
      <c r="J456" s="30" t="s">
        <v>1620</v>
      </c>
    </row>
    <row r="457" spans="1:10" x14ac:dyDescent="0.25">
      <c r="A457" s="30" t="s">
        <v>435</v>
      </c>
      <c r="B457" s="30" t="s">
        <v>446</v>
      </c>
      <c r="C457" s="30" t="s">
        <v>263</v>
      </c>
      <c r="D457" s="30" t="s">
        <v>262</v>
      </c>
      <c r="E457" s="30" t="s">
        <v>590</v>
      </c>
      <c r="F457" s="30" t="s">
        <v>591</v>
      </c>
      <c r="G457" s="30" t="s">
        <v>1622</v>
      </c>
      <c r="H457" s="30" t="s">
        <v>485</v>
      </c>
      <c r="I457" s="30" t="s">
        <v>1632</v>
      </c>
      <c r="J457" s="30" t="s">
        <v>1620</v>
      </c>
    </row>
    <row r="458" spans="1:10" x14ac:dyDescent="0.25">
      <c r="A458" s="30" t="s">
        <v>435</v>
      </c>
      <c r="B458" s="30" t="s">
        <v>446</v>
      </c>
      <c r="C458" s="30" t="s">
        <v>263</v>
      </c>
      <c r="D458" s="30" t="s">
        <v>262</v>
      </c>
      <c r="E458" s="30" t="s">
        <v>592</v>
      </c>
      <c r="F458" s="30" t="s">
        <v>593</v>
      </c>
      <c r="G458" s="30" t="s">
        <v>1622</v>
      </c>
      <c r="H458" s="30" t="s">
        <v>485</v>
      </c>
      <c r="I458" s="30" t="s">
        <v>1656</v>
      </c>
      <c r="J458" s="30" t="s">
        <v>1620</v>
      </c>
    </row>
    <row r="459" spans="1:10" x14ac:dyDescent="0.25">
      <c r="A459" s="30" t="s">
        <v>435</v>
      </c>
      <c r="B459" s="30" t="s">
        <v>446</v>
      </c>
      <c r="C459" s="30" t="s">
        <v>263</v>
      </c>
      <c r="D459" s="30" t="s">
        <v>262</v>
      </c>
      <c r="E459" s="30" t="s">
        <v>521</v>
      </c>
      <c r="F459" s="30" t="s">
        <v>522</v>
      </c>
      <c r="G459" s="30" t="s">
        <v>1622</v>
      </c>
      <c r="H459" s="30" t="s">
        <v>485</v>
      </c>
      <c r="I459" s="30" t="s">
        <v>973</v>
      </c>
      <c r="J459" s="30" t="s">
        <v>1617</v>
      </c>
    </row>
    <row r="460" spans="1:10" x14ac:dyDescent="0.25">
      <c r="A460" s="30" t="s">
        <v>435</v>
      </c>
      <c r="B460" s="30" t="s">
        <v>446</v>
      </c>
      <c r="C460" s="30" t="s">
        <v>263</v>
      </c>
      <c r="D460" s="30" t="s">
        <v>262</v>
      </c>
      <c r="E460" s="30" t="s">
        <v>596</v>
      </c>
      <c r="F460" s="30" t="s">
        <v>597</v>
      </c>
      <c r="G460" s="30" t="s">
        <v>1622</v>
      </c>
      <c r="H460" s="30" t="s">
        <v>485</v>
      </c>
      <c r="J460" s="30" t="s">
        <v>1617</v>
      </c>
    </row>
    <row r="461" spans="1:10" x14ac:dyDescent="0.25">
      <c r="A461" s="30" t="s">
        <v>435</v>
      </c>
      <c r="B461" s="30" t="s">
        <v>446</v>
      </c>
      <c r="C461" s="30" t="s">
        <v>263</v>
      </c>
      <c r="D461" s="30" t="s">
        <v>262</v>
      </c>
      <c r="E461" s="30" t="s">
        <v>523</v>
      </c>
      <c r="F461" s="30" t="s">
        <v>524</v>
      </c>
      <c r="G461" s="30" t="s">
        <v>1622</v>
      </c>
      <c r="H461" s="30" t="s">
        <v>485</v>
      </c>
      <c r="I461" s="30" t="s">
        <v>1623</v>
      </c>
      <c r="J461" s="30" t="s">
        <v>1620</v>
      </c>
    </row>
    <row r="462" spans="1:10" x14ac:dyDescent="0.25">
      <c r="A462" s="30" t="s">
        <v>1687</v>
      </c>
      <c r="B462" s="30" t="s">
        <v>584</v>
      </c>
      <c r="C462" s="30" t="s">
        <v>741</v>
      </c>
      <c r="D462" s="30" t="s">
        <v>742</v>
      </c>
      <c r="E462" s="30" t="s">
        <v>515</v>
      </c>
      <c r="F462" s="30" t="s">
        <v>516</v>
      </c>
      <c r="G462" s="30" t="s">
        <v>1621</v>
      </c>
      <c r="H462" s="30" t="s">
        <v>485</v>
      </c>
      <c r="J462" s="30" t="s">
        <v>1620</v>
      </c>
    </row>
    <row r="463" spans="1:10" x14ac:dyDescent="0.25">
      <c r="A463" s="30" t="s">
        <v>1687</v>
      </c>
      <c r="B463" s="30" t="s">
        <v>584</v>
      </c>
      <c r="C463" s="30" t="s">
        <v>741</v>
      </c>
      <c r="D463" s="30" t="s">
        <v>742</v>
      </c>
      <c r="E463" s="30" t="s">
        <v>517</v>
      </c>
      <c r="F463" s="30" t="s">
        <v>518</v>
      </c>
      <c r="G463" s="30" t="s">
        <v>1621</v>
      </c>
      <c r="H463" s="30" t="s">
        <v>485</v>
      </c>
      <c r="J463" s="30" t="s">
        <v>1620</v>
      </c>
    </row>
    <row r="464" spans="1:10" x14ac:dyDescent="0.25">
      <c r="A464" s="30" t="s">
        <v>1687</v>
      </c>
      <c r="B464" s="30" t="s">
        <v>584</v>
      </c>
      <c r="C464" s="30" t="s">
        <v>741</v>
      </c>
      <c r="D464" s="30" t="s">
        <v>742</v>
      </c>
      <c r="E464" s="30" t="s">
        <v>586</v>
      </c>
      <c r="F464" s="30" t="s">
        <v>587</v>
      </c>
      <c r="G464" s="30" t="s">
        <v>1621</v>
      </c>
      <c r="H464" s="30" t="s">
        <v>485</v>
      </c>
      <c r="J464" s="30" t="s">
        <v>1620</v>
      </c>
    </row>
    <row r="465" spans="1:10" x14ac:dyDescent="0.25">
      <c r="A465" s="30" t="s">
        <v>1687</v>
      </c>
      <c r="B465" s="30" t="s">
        <v>584</v>
      </c>
      <c r="C465" s="30" t="s">
        <v>741</v>
      </c>
      <c r="D465" s="30" t="s">
        <v>742</v>
      </c>
      <c r="E465" s="30" t="s">
        <v>588</v>
      </c>
      <c r="F465" s="30" t="s">
        <v>589</v>
      </c>
      <c r="G465" s="30" t="s">
        <v>1621</v>
      </c>
      <c r="H465" s="30" t="s">
        <v>485</v>
      </c>
      <c r="J465" s="30" t="s">
        <v>1620</v>
      </c>
    </row>
    <row r="466" spans="1:10" x14ac:dyDescent="0.25">
      <c r="A466" s="30" t="s">
        <v>1687</v>
      </c>
      <c r="B466" s="30" t="s">
        <v>584</v>
      </c>
      <c r="C466" s="30" t="s">
        <v>741</v>
      </c>
      <c r="D466" s="30" t="s">
        <v>742</v>
      </c>
      <c r="E466" s="30" t="s">
        <v>590</v>
      </c>
      <c r="F466" s="30" t="s">
        <v>591</v>
      </c>
      <c r="G466" s="30" t="s">
        <v>1621</v>
      </c>
      <c r="H466" s="30" t="s">
        <v>485</v>
      </c>
      <c r="J466" s="30" t="s">
        <v>1620</v>
      </c>
    </row>
    <row r="467" spans="1:10" x14ac:dyDescent="0.25">
      <c r="A467" s="30" t="s">
        <v>1687</v>
      </c>
      <c r="B467" s="30" t="s">
        <v>584</v>
      </c>
      <c r="C467" s="30" t="s">
        <v>741</v>
      </c>
      <c r="D467" s="30" t="s">
        <v>742</v>
      </c>
      <c r="E467" s="30" t="s">
        <v>592</v>
      </c>
      <c r="F467" s="30" t="s">
        <v>593</v>
      </c>
      <c r="G467" s="30" t="s">
        <v>1621</v>
      </c>
      <c r="H467" s="30" t="s">
        <v>485</v>
      </c>
      <c r="J467" s="30" t="s">
        <v>1620</v>
      </c>
    </row>
    <row r="468" spans="1:10" x14ac:dyDescent="0.25">
      <c r="A468" s="30" t="s">
        <v>1687</v>
      </c>
      <c r="B468" s="30" t="s">
        <v>584</v>
      </c>
      <c r="C468" s="30" t="s">
        <v>741</v>
      </c>
      <c r="D468" s="30" t="s">
        <v>742</v>
      </c>
      <c r="E468" s="30" t="s">
        <v>594</v>
      </c>
      <c r="F468" s="30" t="s">
        <v>595</v>
      </c>
      <c r="G468" s="30" t="s">
        <v>1621</v>
      </c>
      <c r="H468" s="30" t="s">
        <v>485</v>
      </c>
      <c r="J468" s="30" t="s">
        <v>1620</v>
      </c>
    </row>
    <row r="469" spans="1:10" x14ac:dyDescent="0.25">
      <c r="A469" s="30" t="s">
        <v>1687</v>
      </c>
      <c r="B469" s="30" t="s">
        <v>584</v>
      </c>
      <c r="C469" s="30" t="s">
        <v>741</v>
      </c>
      <c r="D469" s="30" t="s">
        <v>742</v>
      </c>
      <c r="E469" s="30" t="s">
        <v>743</v>
      </c>
      <c r="F469" s="30" t="s">
        <v>654</v>
      </c>
      <c r="G469" s="30" t="s">
        <v>1621</v>
      </c>
      <c r="H469" s="30" t="s">
        <v>485</v>
      </c>
      <c r="I469" s="30" t="s">
        <v>1620</v>
      </c>
      <c r="J469" s="30" t="s">
        <v>1620</v>
      </c>
    </row>
    <row r="470" spans="1:10" x14ac:dyDescent="0.25">
      <c r="A470" s="30" t="s">
        <v>1687</v>
      </c>
      <c r="B470" s="30" t="s">
        <v>584</v>
      </c>
      <c r="C470" s="30" t="s">
        <v>741</v>
      </c>
      <c r="D470" s="30" t="s">
        <v>742</v>
      </c>
      <c r="E470" s="30" t="s">
        <v>519</v>
      </c>
      <c r="F470" s="30" t="s">
        <v>520</v>
      </c>
      <c r="G470" s="30" t="s">
        <v>1621</v>
      </c>
      <c r="H470" s="30" t="s">
        <v>485</v>
      </c>
      <c r="I470" s="30" t="s">
        <v>1620</v>
      </c>
      <c r="J470" s="30" t="s">
        <v>1620</v>
      </c>
    </row>
    <row r="471" spans="1:10" x14ac:dyDescent="0.25">
      <c r="A471" s="30" t="s">
        <v>1687</v>
      </c>
      <c r="B471" s="30" t="s">
        <v>584</v>
      </c>
      <c r="C471" s="30" t="s">
        <v>741</v>
      </c>
      <c r="D471" s="30" t="s">
        <v>742</v>
      </c>
      <c r="E471" s="30" t="s">
        <v>596</v>
      </c>
      <c r="F471" s="30" t="s">
        <v>597</v>
      </c>
      <c r="G471" s="30" t="s">
        <v>1621</v>
      </c>
      <c r="H471" s="30" t="s">
        <v>485</v>
      </c>
      <c r="I471" s="30" t="s">
        <v>1620</v>
      </c>
      <c r="J471" s="30" t="s">
        <v>1620</v>
      </c>
    </row>
    <row r="472" spans="1:10" x14ac:dyDescent="0.25">
      <c r="A472" s="30" t="s">
        <v>1687</v>
      </c>
      <c r="B472" s="30" t="s">
        <v>584</v>
      </c>
      <c r="C472" s="30" t="s">
        <v>741</v>
      </c>
      <c r="D472" s="30" t="s">
        <v>742</v>
      </c>
      <c r="E472" s="30" t="s">
        <v>602</v>
      </c>
      <c r="F472" s="30" t="s">
        <v>603</v>
      </c>
      <c r="G472" s="30" t="s">
        <v>1621</v>
      </c>
      <c r="H472" s="30" t="s">
        <v>485</v>
      </c>
      <c r="J472" s="30" t="s">
        <v>1620</v>
      </c>
    </row>
    <row r="473" spans="1:10" x14ac:dyDescent="0.25">
      <c r="A473" s="30" t="s">
        <v>1687</v>
      </c>
      <c r="B473" s="30" t="s">
        <v>584</v>
      </c>
      <c r="C473" s="30" t="s">
        <v>741</v>
      </c>
      <c r="D473" s="30" t="s">
        <v>742</v>
      </c>
      <c r="E473" s="30" t="s">
        <v>513</v>
      </c>
      <c r="F473" s="30" t="s">
        <v>514</v>
      </c>
      <c r="G473" s="30" t="s">
        <v>1621</v>
      </c>
      <c r="H473" s="30" t="s">
        <v>485</v>
      </c>
      <c r="I473" s="30" t="s">
        <v>1620</v>
      </c>
      <c r="J473" s="30" t="s">
        <v>1620</v>
      </c>
    </row>
    <row r="474" spans="1:10" x14ac:dyDescent="0.25">
      <c r="A474" s="30" t="s">
        <v>1687</v>
      </c>
      <c r="B474" s="30" t="s">
        <v>584</v>
      </c>
      <c r="C474" s="30" t="s">
        <v>741</v>
      </c>
      <c r="D474" s="30" t="s">
        <v>742</v>
      </c>
      <c r="E474" s="30" t="s">
        <v>523</v>
      </c>
      <c r="F474" s="30" t="s">
        <v>524</v>
      </c>
      <c r="G474" s="30" t="s">
        <v>1621</v>
      </c>
      <c r="H474" s="30" t="s">
        <v>485</v>
      </c>
      <c r="J474" s="30" t="s">
        <v>1620</v>
      </c>
    </row>
    <row r="475" spans="1:10" x14ac:dyDescent="0.25">
      <c r="A475" s="30" t="s">
        <v>449</v>
      </c>
      <c r="B475" s="30" t="s">
        <v>446</v>
      </c>
      <c r="C475" s="30" t="s">
        <v>220</v>
      </c>
      <c r="D475" s="30" t="s">
        <v>219</v>
      </c>
      <c r="E475" s="30" t="s">
        <v>444</v>
      </c>
      <c r="F475" s="30" t="s">
        <v>445</v>
      </c>
      <c r="G475" s="30" t="s">
        <v>1618</v>
      </c>
      <c r="H475" s="30" t="s">
        <v>439</v>
      </c>
      <c r="I475" s="30" t="s">
        <v>1665</v>
      </c>
      <c r="J475" s="30" t="s">
        <v>1620</v>
      </c>
    </row>
    <row r="476" spans="1:10" x14ac:dyDescent="0.25">
      <c r="A476" s="30" t="s">
        <v>449</v>
      </c>
      <c r="B476" s="30" t="s">
        <v>446</v>
      </c>
      <c r="C476" s="30" t="s">
        <v>220</v>
      </c>
      <c r="D476" s="30" t="s">
        <v>219</v>
      </c>
      <c r="E476" s="30" t="s">
        <v>604</v>
      </c>
      <c r="F476" s="30" t="s">
        <v>885</v>
      </c>
      <c r="G476" s="30" t="s">
        <v>1618</v>
      </c>
      <c r="H476" s="30" t="s">
        <v>439</v>
      </c>
      <c r="J476" s="30" t="s">
        <v>1620</v>
      </c>
    </row>
    <row r="477" spans="1:10" x14ac:dyDescent="0.25">
      <c r="A477" s="30" t="s">
        <v>449</v>
      </c>
      <c r="B477" s="30" t="s">
        <v>446</v>
      </c>
      <c r="C477" s="30" t="s">
        <v>220</v>
      </c>
      <c r="D477" s="30" t="s">
        <v>219</v>
      </c>
      <c r="E477" s="30" t="s">
        <v>886</v>
      </c>
      <c r="F477" s="30" t="s">
        <v>569</v>
      </c>
      <c r="G477" s="30" t="s">
        <v>1621</v>
      </c>
      <c r="H477" s="30" t="s">
        <v>439</v>
      </c>
      <c r="J477" s="30" t="s">
        <v>1620</v>
      </c>
    </row>
    <row r="478" spans="1:10" x14ac:dyDescent="0.25">
      <c r="A478" s="30" t="s">
        <v>449</v>
      </c>
      <c r="B478" s="30" t="s">
        <v>446</v>
      </c>
      <c r="C478" s="30" t="s">
        <v>220</v>
      </c>
      <c r="D478" s="30" t="s">
        <v>219</v>
      </c>
      <c r="E478" s="30" t="s">
        <v>470</v>
      </c>
      <c r="F478" s="30" t="s">
        <v>471</v>
      </c>
      <c r="G478" s="30" t="s">
        <v>1621</v>
      </c>
      <c r="H478" s="30" t="s">
        <v>439</v>
      </c>
      <c r="I478" s="30" t="s">
        <v>1642</v>
      </c>
      <c r="J478" s="30" t="s">
        <v>1620</v>
      </c>
    </row>
    <row r="479" spans="1:10" x14ac:dyDescent="0.25">
      <c r="A479" s="30" t="s">
        <v>449</v>
      </c>
      <c r="B479" s="30" t="s">
        <v>446</v>
      </c>
      <c r="C479" s="30" t="s">
        <v>220</v>
      </c>
      <c r="D479" s="30" t="s">
        <v>219</v>
      </c>
      <c r="E479" s="30" t="s">
        <v>486</v>
      </c>
      <c r="F479" s="30" t="s">
        <v>487</v>
      </c>
      <c r="G479" s="30" t="s">
        <v>1638</v>
      </c>
      <c r="H479" s="30" t="s">
        <v>485</v>
      </c>
      <c r="I479" s="30" t="s">
        <v>1651</v>
      </c>
      <c r="J479" s="30" t="s">
        <v>1620</v>
      </c>
    </row>
    <row r="480" spans="1:10" x14ac:dyDescent="0.25">
      <c r="A480" s="30" t="s">
        <v>449</v>
      </c>
      <c r="B480" s="30" t="s">
        <v>446</v>
      </c>
      <c r="C480" s="30" t="s">
        <v>220</v>
      </c>
      <c r="D480" s="30" t="s">
        <v>219</v>
      </c>
      <c r="E480" s="30" t="s">
        <v>488</v>
      </c>
      <c r="F480" s="30" t="s">
        <v>489</v>
      </c>
      <c r="G480" s="30" t="s">
        <v>1638</v>
      </c>
      <c r="H480" s="30" t="s">
        <v>485</v>
      </c>
      <c r="I480" s="30" t="s">
        <v>1665</v>
      </c>
      <c r="J480" s="30" t="s">
        <v>1620</v>
      </c>
    </row>
    <row r="481" spans="1:10" x14ac:dyDescent="0.25">
      <c r="A481" s="30" t="s">
        <v>449</v>
      </c>
      <c r="B481" s="30" t="s">
        <v>446</v>
      </c>
      <c r="C481" s="30" t="s">
        <v>220</v>
      </c>
      <c r="D481" s="30" t="s">
        <v>219</v>
      </c>
      <c r="E481" s="30" t="s">
        <v>496</v>
      </c>
      <c r="F481" s="30" t="s">
        <v>497</v>
      </c>
      <c r="G481" s="30" t="s">
        <v>1638</v>
      </c>
      <c r="H481" s="30" t="s">
        <v>485</v>
      </c>
      <c r="J481" s="30" t="s">
        <v>1620</v>
      </c>
    </row>
    <row r="482" spans="1:10" x14ac:dyDescent="0.25">
      <c r="A482" s="30" t="s">
        <v>449</v>
      </c>
      <c r="B482" s="30" t="s">
        <v>446</v>
      </c>
      <c r="C482" s="30" t="s">
        <v>220</v>
      </c>
      <c r="D482" s="30" t="s">
        <v>219</v>
      </c>
      <c r="E482" s="30" t="s">
        <v>502</v>
      </c>
      <c r="F482" s="30" t="s">
        <v>503</v>
      </c>
      <c r="G482" s="30" t="s">
        <v>1638</v>
      </c>
      <c r="H482" s="30" t="s">
        <v>485</v>
      </c>
      <c r="I482" s="30" t="s">
        <v>1663</v>
      </c>
      <c r="J482" s="30" t="s">
        <v>1620</v>
      </c>
    </row>
    <row r="483" spans="1:10" x14ac:dyDescent="0.25">
      <c r="A483" s="30" t="s">
        <v>449</v>
      </c>
      <c r="B483" s="30" t="s">
        <v>446</v>
      </c>
      <c r="C483" s="30" t="s">
        <v>220</v>
      </c>
      <c r="D483" s="30" t="s">
        <v>219</v>
      </c>
      <c r="E483" s="30" t="s">
        <v>509</v>
      </c>
      <c r="F483" s="30" t="s">
        <v>510</v>
      </c>
      <c r="G483" s="30" t="s">
        <v>1638</v>
      </c>
      <c r="H483" s="30" t="s">
        <v>485</v>
      </c>
      <c r="I483" s="30" t="s">
        <v>1669</v>
      </c>
      <c r="J483" s="30" t="s">
        <v>1620</v>
      </c>
    </row>
    <row r="484" spans="1:10" x14ac:dyDescent="0.25">
      <c r="A484" s="30" t="s">
        <v>449</v>
      </c>
      <c r="B484" s="30" t="s">
        <v>446</v>
      </c>
      <c r="C484" s="30" t="s">
        <v>220</v>
      </c>
      <c r="D484" s="30" t="s">
        <v>219</v>
      </c>
      <c r="E484" s="30" t="s">
        <v>515</v>
      </c>
      <c r="F484" s="30" t="s">
        <v>516</v>
      </c>
      <c r="G484" s="30" t="s">
        <v>1622</v>
      </c>
      <c r="H484" s="30" t="s">
        <v>485</v>
      </c>
      <c r="I484" s="30" t="s">
        <v>1664</v>
      </c>
      <c r="J484" s="30" t="s">
        <v>1620</v>
      </c>
    </row>
    <row r="485" spans="1:10" x14ac:dyDescent="0.25">
      <c r="A485" s="30" t="s">
        <v>449</v>
      </c>
      <c r="B485" s="30" t="s">
        <v>446</v>
      </c>
      <c r="C485" s="30" t="s">
        <v>220</v>
      </c>
      <c r="D485" s="30" t="s">
        <v>219</v>
      </c>
      <c r="E485" s="30" t="s">
        <v>517</v>
      </c>
      <c r="F485" s="30" t="s">
        <v>518</v>
      </c>
      <c r="G485" s="30" t="s">
        <v>1622</v>
      </c>
      <c r="H485" s="30" t="s">
        <v>485</v>
      </c>
      <c r="I485" s="30" t="s">
        <v>1662</v>
      </c>
      <c r="J485" s="30" t="s">
        <v>1620</v>
      </c>
    </row>
    <row r="486" spans="1:10" x14ac:dyDescent="0.25">
      <c r="A486" s="30" t="s">
        <v>449</v>
      </c>
      <c r="B486" s="30" t="s">
        <v>446</v>
      </c>
      <c r="C486" s="30" t="s">
        <v>220</v>
      </c>
      <c r="D486" s="30" t="s">
        <v>219</v>
      </c>
      <c r="E486" s="30" t="s">
        <v>590</v>
      </c>
      <c r="F486" s="30" t="s">
        <v>591</v>
      </c>
      <c r="G486" s="30" t="s">
        <v>1622</v>
      </c>
      <c r="H486" s="30" t="s">
        <v>485</v>
      </c>
      <c r="I486" s="30" t="s">
        <v>1640</v>
      </c>
      <c r="J486" s="30" t="s">
        <v>1620</v>
      </c>
    </row>
    <row r="487" spans="1:10" x14ac:dyDescent="0.25">
      <c r="A487" s="30" t="s">
        <v>449</v>
      </c>
      <c r="B487" s="30" t="s">
        <v>446</v>
      </c>
      <c r="C487" s="30" t="s">
        <v>220</v>
      </c>
      <c r="D487" s="30" t="s">
        <v>219</v>
      </c>
      <c r="E487" s="30" t="s">
        <v>592</v>
      </c>
      <c r="F487" s="30" t="s">
        <v>593</v>
      </c>
      <c r="G487" s="30" t="s">
        <v>1622</v>
      </c>
      <c r="H487" s="30" t="s">
        <v>485</v>
      </c>
      <c r="I487" s="30" t="s">
        <v>1644</v>
      </c>
      <c r="J487" s="30" t="s">
        <v>1620</v>
      </c>
    </row>
    <row r="488" spans="1:10" x14ac:dyDescent="0.25">
      <c r="A488" s="30" t="s">
        <v>449</v>
      </c>
      <c r="B488" s="30" t="s">
        <v>446</v>
      </c>
      <c r="C488" s="30" t="s">
        <v>220</v>
      </c>
      <c r="D488" s="30" t="s">
        <v>219</v>
      </c>
      <c r="E488" s="30" t="s">
        <v>594</v>
      </c>
      <c r="F488" s="30" t="s">
        <v>595</v>
      </c>
      <c r="G488" s="30" t="s">
        <v>1622</v>
      </c>
      <c r="H488" s="30" t="s">
        <v>485</v>
      </c>
      <c r="I488" s="30" t="s">
        <v>1626</v>
      </c>
      <c r="J488" s="30" t="s">
        <v>1620</v>
      </c>
    </row>
    <row r="489" spans="1:10" x14ac:dyDescent="0.25">
      <c r="A489" s="30" t="s">
        <v>449</v>
      </c>
      <c r="B489" s="30" t="s">
        <v>446</v>
      </c>
      <c r="C489" s="30" t="s">
        <v>220</v>
      </c>
      <c r="D489" s="30" t="s">
        <v>219</v>
      </c>
      <c r="E489" s="30" t="s">
        <v>602</v>
      </c>
      <c r="F489" s="30" t="s">
        <v>603</v>
      </c>
      <c r="G489" s="30" t="s">
        <v>1622</v>
      </c>
      <c r="H489" s="30" t="s">
        <v>485</v>
      </c>
      <c r="I489" s="30" t="s">
        <v>1639</v>
      </c>
      <c r="J489" s="30" t="s">
        <v>1620</v>
      </c>
    </row>
    <row r="490" spans="1:10" x14ac:dyDescent="0.25">
      <c r="A490" s="30" t="s">
        <v>449</v>
      </c>
      <c r="B490" s="30" t="s">
        <v>446</v>
      </c>
      <c r="C490" s="30" t="s">
        <v>220</v>
      </c>
      <c r="D490" s="30" t="s">
        <v>219</v>
      </c>
      <c r="E490" s="30" t="s">
        <v>523</v>
      </c>
      <c r="F490" s="30" t="s">
        <v>524</v>
      </c>
      <c r="G490" s="30" t="s">
        <v>1622</v>
      </c>
      <c r="H490" s="30" t="s">
        <v>485</v>
      </c>
      <c r="I490" s="30" t="s">
        <v>1665</v>
      </c>
      <c r="J490" s="30" t="s">
        <v>1620</v>
      </c>
    </row>
    <row r="491" spans="1:10" x14ac:dyDescent="0.25">
      <c r="A491" s="30" t="s">
        <v>449</v>
      </c>
      <c r="B491" s="30" t="s">
        <v>446</v>
      </c>
      <c r="C491" s="30" t="s">
        <v>218</v>
      </c>
      <c r="D491" s="30" t="s">
        <v>217</v>
      </c>
      <c r="E491" s="30" t="s">
        <v>515</v>
      </c>
      <c r="F491" s="30" t="s">
        <v>516</v>
      </c>
      <c r="G491" s="30" t="s">
        <v>1622</v>
      </c>
      <c r="H491" s="30" t="s">
        <v>485</v>
      </c>
      <c r="J491" s="30" t="s">
        <v>1617</v>
      </c>
    </row>
    <row r="492" spans="1:10" x14ac:dyDescent="0.25">
      <c r="A492" s="30" t="s">
        <v>449</v>
      </c>
      <c r="B492" s="30" t="s">
        <v>446</v>
      </c>
      <c r="C492" s="30" t="s">
        <v>218</v>
      </c>
      <c r="D492" s="30" t="s">
        <v>217</v>
      </c>
      <c r="E492" s="30" t="s">
        <v>592</v>
      </c>
      <c r="F492" s="30" t="s">
        <v>593</v>
      </c>
      <c r="G492" s="30" t="s">
        <v>1622</v>
      </c>
      <c r="H492" s="30" t="s">
        <v>485</v>
      </c>
      <c r="I492" s="30" t="s">
        <v>1640</v>
      </c>
      <c r="J492" s="30" t="s">
        <v>1620</v>
      </c>
    </row>
    <row r="493" spans="1:10" x14ac:dyDescent="0.25">
      <c r="A493" s="30" t="s">
        <v>449</v>
      </c>
      <c r="B493" s="30" t="s">
        <v>446</v>
      </c>
      <c r="C493" s="30" t="s">
        <v>218</v>
      </c>
      <c r="D493" s="30" t="s">
        <v>217</v>
      </c>
      <c r="E493" s="30" t="s">
        <v>594</v>
      </c>
      <c r="F493" s="30" t="s">
        <v>595</v>
      </c>
      <c r="G493" s="30" t="s">
        <v>1622</v>
      </c>
      <c r="H493" s="30" t="s">
        <v>485</v>
      </c>
      <c r="I493" s="30" t="s">
        <v>1617</v>
      </c>
      <c r="J493" s="30" t="s">
        <v>1617</v>
      </c>
    </row>
    <row r="494" spans="1:10" x14ac:dyDescent="0.25">
      <c r="A494" s="30" t="s">
        <v>449</v>
      </c>
      <c r="B494" s="30" t="s">
        <v>446</v>
      </c>
      <c r="C494" s="30" t="s">
        <v>218</v>
      </c>
      <c r="D494" s="30" t="s">
        <v>217</v>
      </c>
      <c r="E494" s="30" t="s">
        <v>604</v>
      </c>
      <c r="F494" s="30" t="s">
        <v>605</v>
      </c>
      <c r="G494" s="30" t="s">
        <v>1622</v>
      </c>
      <c r="H494" s="30" t="s">
        <v>485</v>
      </c>
      <c r="J494" s="30" t="s">
        <v>1616</v>
      </c>
    </row>
    <row r="495" spans="1:10" x14ac:dyDescent="0.25">
      <c r="A495" s="30" t="s">
        <v>449</v>
      </c>
      <c r="B495" s="30" t="s">
        <v>446</v>
      </c>
      <c r="C495" s="30" t="s">
        <v>218</v>
      </c>
      <c r="D495" s="30" t="s">
        <v>217</v>
      </c>
      <c r="E495" s="30" t="s">
        <v>523</v>
      </c>
      <c r="F495" s="30" t="s">
        <v>524</v>
      </c>
      <c r="G495" s="30" t="s">
        <v>1622</v>
      </c>
      <c r="H495" s="30" t="s">
        <v>485</v>
      </c>
      <c r="I495" s="30" t="s">
        <v>1663</v>
      </c>
      <c r="J495" s="30" t="s">
        <v>1620</v>
      </c>
    </row>
    <row r="496" spans="1:10" x14ac:dyDescent="0.25">
      <c r="A496" s="30" t="s">
        <v>1687</v>
      </c>
      <c r="B496" s="30" t="s">
        <v>446</v>
      </c>
      <c r="C496" s="30" t="s">
        <v>915</v>
      </c>
      <c r="D496" s="30" t="s">
        <v>916</v>
      </c>
      <c r="E496" s="30" t="s">
        <v>444</v>
      </c>
      <c r="F496" s="30" t="s">
        <v>445</v>
      </c>
      <c r="G496" s="30" t="s">
        <v>1618</v>
      </c>
      <c r="H496" s="30" t="s">
        <v>439</v>
      </c>
      <c r="I496" s="30" t="s">
        <v>1640</v>
      </c>
      <c r="J496" s="30" t="s">
        <v>1620</v>
      </c>
    </row>
    <row r="497" spans="1:10" x14ac:dyDescent="0.25">
      <c r="A497" s="30" t="s">
        <v>1687</v>
      </c>
      <c r="B497" s="30" t="s">
        <v>446</v>
      </c>
      <c r="C497" s="30" t="s">
        <v>915</v>
      </c>
      <c r="D497" s="30" t="s">
        <v>916</v>
      </c>
      <c r="E497" s="30" t="s">
        <v>452</v>
      </c>
      <c r="F497" s="30" t="s">
        <v>453</v>
      </c>
      <c r="G497" s="30" t="s">
        <v>1618</v>
      </c>
      <c r="H497" s="30" t="s">
        <v>439</v>
      </c>
      <c r="I497" s="30" t="s">
        <v>1662</v>
      </c>
      <c r="J497" s="30" t="s">
        <v>1620</v>
      </c>
    </row>
    <row r="498" spans="1:10" x14ac:dyDescent="0.25">
      <c r="A498" s="30" t="s">
        <v>1687</v>
      </c>
      <c r="B498" s="30" t="s">
        <v>446</v>
      </c>
      <c r="C498" s="30" t="s">
        <v>915</v>
      </c>
      <c r="D498" s="30" t="s">
        <v>916</v>
      </c>
      <c r="E498" s="30" t="s">
        <v>472</v>
      </c>
      <c r="F498" s="30" t="s">
        <v>473</v>
      </c>
      <c r="G498" s="30" t="s">
        <v>1621</v>
      </c>
      <c r="H498" s="30" t="s">
        <v>439</v>
      </c>
      <c r="I498" s="30" t="s">
        <v>1651</v>
      </c>
      <c r="J498" s="30" t="s">
        <v>1620</v>
      </c>
    </row>
    <row r="499" spans="1:10" x14ac:dyDescent="0.25">
      <c r="A499" s="30" t="s">
        <v>1687</v>
      </c>
      <c r="B499" s="30" t="s">
        <v>446</v>
      </c>
      <c r="C499" s="30" t="s">
        <v>915</v>
      </c>
      <c r="D499" s="30" t="s">
        <v>916</v>
      </c>
      <c r="E499" s="30" t="s">
        <v>474</v>
      </c>
      <c r="F499" s="30" t="s">
        <v>475</v>
      </c>
      <c r="G499" s="30" t="s">
        <v>1621</v>
      </c>
      <c r="H499" s="30" t="s">
        <v>439</v>
      </c>
      <c r="I499" s="30" t="s">
        <v>1661</v>
      </c>
      <c r="J499" s="30" t="s">
        <v>1620</v>
      </c>
    </row>
    <row r="500" spans="1:10" x14ac:dyDescent="0.25">
      <c r="A500" s="30" t="s">
        <v>1687</v>
      </c>
      <c r="B500" s="30" t="s">
        <v>446</v>
      </c>
      <c r="C500" s="30" t="s">
        <v>915</v>
      </c>
      <c r="D500" s="30" t="s">
        <v>916</v>
      </c>
      <c r="E500" s="30" t="s">
        <v>464</v>
      </c>
      <c r="F500" s="30" t="s">
        <v>465</v>
      </c>
      <c r="G500" s="30" t="s">
        <v>1621</v>
      </c>
      <c r="H500" s="30" t="s">
        <v>439</v>
      </c>
      <c r="J500" s="30" t="s">
        <v>1620</v>
      </c>
    </row>
    <row r="501" spans="1:10" x14ac:dyDescent="0.25">
      <c r="A501" s="30" t="s">
        <v>1687</v>
      </c>
      <c r="B501" s="30" t="s">
        <v>446</v>
      </c>
      <c r="C501" s="30" t="s">
        <v>915</v>
      </c>
      <c r="D501" s="30" t="s">
        <v>916</v>
      </c>
      <c r="E501" s="30" t="s">
        <v>476</v>
      </c>
      <c r="F501" s="30" t="s">
        <v>477</v>
      </c>
      <c r="G501" s="30" t="s">
        <v>1621</v>
      </c>
      <c r="H501" s="30" t="s">
        <v>439</v>
      </c>
      <c r="J501" s="30" t="s">
        <v>1620</v>
      </c>
    </row>
    <row r="502" spans="1:10" x14ac:dyDescent="0.25">
      <c r="A502" s="30" t="s">
        <v>1687</v>
      </c>
      <c r="B502" s="30" t="s">
        <v>446</v>
      </c>
      <c r="C502" s="30" t="s">
        <v>915</v>
      </c>
      <c r="D502" s="30" t="s">
        <v>916</v>
      </c>
      <c r="E502" s="30" t="s">
        <v>466</v>
      </c>
      <c r="F502" s="30" t="s">
        <v>467</v>
      </c>
      <c r="G502" s="30" t="s">
        <v>1621</v>
      </c>
      <c r="H502" s="30" t="s">
        <v>439</v>
      </c>
      <c r="J502" s="30" t="s">
        <v>1620</v>
      </c>
    </row>
    <row r="503" spans="1:10" x14ac:dyDescent="0.25">
      <c r="A503" s="30" t="s">
        <v>1687</v>
      </c>
      <c r="B503" s="30" t="s">
        <v>446</v>
      </c>
      <c r="C503" s="30" t="s">
        <v>915</v>
      </c>
      <c r="D503" s="30" t="s">
        <v>916</v>
      </c>
      <c r="E503" s="30" t="s">
        <v>886</v>
      </c>
      <c r="F503" s="30" t="s">
        <v>569</v>
      </c>
      <c r="G503" s="30" t="s">
        <v>1621</v>
      </c>
      <c r="H503" s="30" t="s">
        <v>439</v>
      </c>
      <c r="J503" s="30" t="s">
        <v>1620</v>
      </c>
    </row>
    <row r="504" spans="1:10" x14ac:dyDescent="0.25">
      <c r="A504" s="30" t="s">
        <v>1687</v>
      </c>
      <c r="B504" s="30" t="s">
        <v>446</v>
      </c>
      <c r="C504" s="30" t="s">
        <v>915</v>
      </c>
      <c r="D504" s="30" t="s">
        <v>916</v>
      </c>
      <c r="E504" s="30" t="s">
        <v>479</v>
      </c>
      <c r="F504" s="30" t="s">
        <v>480</v>
      </c>
      <c r="G504" s="30" t="s">
        <v>1621</v>
      </c>
      <c r="H504" s="30" t="s">
        <v>439</v>
      </c>
      <c r="I504" s="30" t="s">
        <v>1654</v>
      </c>
      <c r="J504" s="30" t="s">
        <v>1620</v>
      </c>
    </row>
    <row r="505" spans="1:10" x14ac:dyDescent="0.25">
      <c r="A505" s="30" t="s">
        <v>1687</v>
      </c>
      <c r="B505" s="30" t="s">
        <v>446</v>
      </c>
      <c r="C505" s="30" t="s">
        <v>915</v>
      </c>
      <c r="D505" s="30" t="s">
        <v>916</v>
      </c>
      <c r="E505" s="30" t="s">
        <v>470</v>
      </c>
      <c r="F505" s="30" t="s">
        <v>471</v>
      </c>
      <c r="G505" s="30" t="s">
        <v>1621</v>
      </c>
      <c r="H505" s="30" t="s">
        <v>439</v>
      </c>
      <c r="I505" s="30" t="s">
        <v>1668</v>
      </c>
      <c r="J505" s="30" t="s">
        <v>1620</v>
      </c>
    </row>
    <row r="506" spans="1:10" x14ac:dyDescent="0.25">
      <c r="A506" s="30" t="s">
        <v>1687</v>
      </c>
      <c r="B506" s="30" t="s">
        <v>446</v>
      </c>
      <c r="C506" s="30" t="s">
        <v>915</v>
      </c>
      <c r="D506" s="30" t="s">
        <v>916</v>
      </c>
      <c r="E506" s="30" t="s">
        <v>481</v>
      </c>
      <c r="F506" s="30" t="s">
        <v>482</v>
      </c>
      <c r="G506" s="30" t="s">
        <v>1621</v>
      </c>
      <c r="H506" s="30" t="s">
        <v>439</v>
      </c>
      <c r="J506" s="30" t="s">
        <v>1620</v>
      </c>
    </row>
    <row r="507" spans="1:10" x14ac:dyDescent="0.25">
      <c r="A507" s="30" t="s">
        <v>449</v>
      </c>
      <c r="B507" s="30" t="s">
        <v>584</v>
      </c>
      <c r="C507" s="30" t="s">
        <v>207</v>
      </c>
      <c r="D507" s="30" t="s">
        <v>206</v>
      </c>
      <c r="E507" s="30" t="s">
        <v>452</v>
      </c>
      <c r="F507" s="30" t="s">
        <v>453</v>
      </c>
      <c r="G507" s="30" t="s">
        <v>1618</v>
      </c>
      <c r="H507" s="30" t="s">
        <v>439</v>
      </c>
      <c r="I507" s="30" t="s">
        <v>1619</v>
      </c>
      <c r="J507" s="30" t="s">
        <v>1620</v>
      </c>
    </row>
    <row r="508" spans="1:10" x14ac:dyDescent="0.25">
      <c r="A508" s="30" t="s">
        <v>449</v>
      </c>
      <c r="B508" s="30" t="s">
        <v>584</v>
      </c>
      <c r="C508" s="30" t="s">
        <v>207</v>
      </c>
      <c r="D508" s="30" t="s">
        <v>206</v>
      </c>
      <c r="E508" s="30" t="s">
        <v>481</v>
      </c>
      <c r="F508" s="30" t="s">
        <v>482</v>
      </c>
      <c r="G508" s="30" t="s">
        <v>1621</v>
      </c>
      <c r="H508" s="30" t="s">
        <v>439</v>
      </c>
      <c r="J508" s="30" t="s">
        <v>1620</v>
      </c>
    </row>
    <row r="509" spans="1:10" x14ac:dyDescent="0.25">
      <c r="A509" s="30" t="s">
        <v>449</v>
      </c>
      <c r="B509" s="30" t="s">
        <v>584</v>
      </c>
      <c r="C509" s="30" t="s">
        <v>207</v>
      </c>
      <c r="D509" s="30" t="s">
        <v>206</v>
      </c>
      <c r="E509" s="30" t="s">
        <v>486</v>
      </c>
      <c r="F509" s="30" t="s">
        <v>487</v>
      </c>
      <c r="G509" s="30" t="s">
        <v>1638</v>
      </c>
      <c r="H509" s="30" t="s">
        <v>485</v>
      </c>
      <c r="I509" s="30" t="s">
        <v>1652</v>
      </c>
      <c r="J509" s="30" t="s">
        <v>1620</v>
      </c>
    </row>
    <row r="510" spans="1:10" x14ac:dyDescent="0.25">
      <c r="A510" s="30" t="s">
        <v>449</v>
      </c>
      <c r="B510" s="30" t="s">
        <v>584</v>
      </c>
      <c r="C510" s="30" t="s">
        <v>207</v>
      </c>
      <c r="D510" s="30" t="s">
        <v>206</v>
      </c>
      <c r="E510" s="30" t="s">
        <v>488</v>
      </c>
      <c r="F510" s="30" t="s">
        <v>489</v>
      </c>
      <c r="G510" s="30" t="s">
        <v>1638</v>
      </c>
      <c r="H510" s="30" t="s">
        <v>485</v>
      </c>
      <c r="I510" s="30" t="s">
        <v>1632</v>
      </c>
      <c r="J510" s="30" t="s">
        <v>1620</v>
      </c>
    </row>
    <row r="511" spans="1:10" x14ac:dyDescent="0.25">
      <c r="A511" s="30" t="s">
        <v>449</v>
      </c>
      <c r="B511" s="30" t="s">
        <v>584</v>
      </c>
      <c r="C511" s="30" t="s">
        <v>207</v>
      </c>
      <c r="D511" s="30" t="s">
        <v>206</v>
      </c>
      <c r="E511" s="30" t="s">
        <v>490</v>
      </c>
      <c r="F511" s="30" t="s">
        <v>491</v>
      </c>
      <c r="G511" s="30" t="s">
        <v>1638</v>
      </c>
      <c r="H511" s="30" t="s">
        <v>485</v>
      </c>
      <c r="I511" s="30" t="s">
        <v>1625</v>
      </c>
      <c r="J511" s="30" t="s">
        <v>1620</v>
      </c>
    </row>
    <row r="512" spans="1:10" x14ac:dyDescent="0.25">
      <c r="A512" s="30" t="s">
        <v>449</v>
      </c>
      <c r="B512" s="30" t="s">
        <v>584</v>
      </c>
      <c r="C512" s="30" t="s">
        <v>207</v>
      </c>
      <c r="D512" s="30" t="s">
        <v>206</v>
      </c>
      <c r="E512" s="30" t="s">
        <v>492</v>
      </c>
      <c r="F512" s="30" t="s">
        <v>493</v>
      </c>
      <c r="G512" s="30" t="s">
        <v>1638</v>
      </c>
      <c r="H512" s="30" t="s">
        <v>485</v>
      </c>
      <c r="J512" s="30" t="s">
        <v>1620</v>
      </c>
    </row>
    <row r="513" spans="1:10" x14ac:dyDescent="0.25">
      <c r="A513" s="30" t="s">
        <v>449</v>
      </c>
      <c r="B513" s="30" t="s">
        <v>584</v>
      </c>
      <c r="C513" s="30" t="s">
        <v>207</v>
      </c>
      <c r="D513" s="30" t="s">
        <v>206</v>
      </c>
      <c r="E513" s="30" t="s">
        <v>494</v>
      </c>
      <c r="F513" s="30" t="s">
        <v>495</v>
      </c>
      <c r="G513" s="30" t="s">
        <v>1638</v>
      </c>
      <c r="H513" s="30" t="s">
        <v>485</v>
      </c>
      <c r="J513" s="30" t="s">
        <v>1620</v>
      </c>
    </row>
    <row r="514" spans="1:10" x14ac:dyDescent="0.25">
      <c r="A514" s="30" t="s">
        <v>449</v>
      </c>
      <c r="B514" s="30" t="s">
        <v>584</v>
      </c>
      <c r="C514" s="30" t="s">
        <v>207</v>
      </c>
      <c r="D514" s="30" t="s">
        <v>206</v>
      </c>
      <c r="E514" s="30" t="s">
        <v>502</v>
      </c>
      <c r="F514" s="30" t="s">
        <v>503</v>
      </c>
      <c r="G514" s="30" t="s">
        <v>1638</v>
      </c>
      <c r="H514" s="30" t="s">
        <v>485</v>
      </c>
      <c r="I514" s="30" t="s">
        <v>1667</v>
      </c>
      <c r="J514" s="30" t="s">
        <v>1620</v>
      </c>
    </row>
    <row r="515" spans="1:10" x14ac:dyDescent="0.25">
      <c r="A515" s="30" t="s">
        <v>449</v>
      </c>
      <c r="B515" s="30" t="s">
        <v>584</v>
      </c>
      <c r="C515" s="30" t="s">
        <v>207</v>
      </c>
      <c r="D515" s="30" t="s">
        <v>206</v>
      </c>
      <c r="E515" s="30" t="s">
        <v>515</v>
      </c>
      <c r="F515" s="30" t="s">
        <v>516</v>
      </c>
      <c r="G515" s="30" t="s">
        <v>1622</v>
      </c>
      <c r="H515" s="30" t="s">
        <v>485</v>
      </c>
      <c r="I515" s="30" t="s">
        <v>1651</v>
      </c>
      <c r="J515" s="30" t="s">
        <v>1620</v>
      </c>
    </row>
    <row r="516" spans="1:10" x14ac:dyDescent="0.25">
      <c r="A516" s="30" t="s">
        <v>449</v>
      </c>
      <c r="B516" s="30" t="s">
        <v>584</v>
      </c>
      <c r="C516" s="30" t="s">
        <v>207</v>
      </c>
      <c r="D516" s="30" t="s">
        <v>206</v>
      </c>
      <c r="E516" s="30" t="s">
        <v>592</v>
      </c>
      <c r="F516" s="30" t="s">
        <v>593</v>
      </c>
      <c r="G516" s="30" t="s">
        <v>1622</v>
      </c>
      <c r="H516" s="30" t="s">
        <v>485</v>
      </c>
      <c r="I516" s="30" t="s">
        <v>1665</v>
      </c>
      <c r="J516" s="30" t="s">
        <v>1620</v>
      </c>
    </row>
    <row r="517" spans="1:10" x14ac:dyDescent="0.25">
      <c r="A517" s="30" t="s">
        <v>449</v>
      </c>
      <c r="B517" s="30" t="s">
        <v>584</v>
      </c>
      <c r="C517" s="30" t="s">
        <v>207</v>
      </c>
      <c r="D517" s="30" t="s">
        <v>206</v>
      </c>
      <c r="E517" s="30" t="s">
        <v>523</v>
      </c>
      <c r="F517" s="30" t="s">
        <v>524</v>
      </c>
      <c r="G517" s="30" t="s">
        <v>1622</v>
      </c>
      <c r="H517" s="30" t="s">
        <v>485</v>
      </c>
      <c r="I517" s="30" t="s">
        <v>1670</v>
      </c>
      <c r="J517" s="30" t="s">
        <v>1620</v>
      </c>
    </row>
    <row r="518" spans="1:10" x14ac:dyDescent="0.25">
      <c r="A518" s="30" t="s">
        <v>435</v>
      </c>
      <c r="B518" s="30" t="s">
        <v>584</v>
      </c>
      <c r="C518" s="30" t="s">
        <v>256</v>
      </c>
      <c r="D518" s="30" t="s">
        <v>255</v>
      </c>
      <c r="E518" s="30" t="s">
        <v>488</v>
      </c>
      <c r="F518" s="30" t="s">
        <v>489</v>
      </c>
      <c r="G518" s="30" t="s">
        <v>1638</v>
      </c>
      <c r="H518" s="30" t="s">
        <v>485</v>
      </c>
      <c r="I518" s="30" t="s">
        <v>1665</v>
      </c>
      <c r="J518" s="30" t="s">
        <v>1620</v>
      </c>
    </row>
    <row r="519" spans="1:10" x14ac:dyDescent="0.25">
      <c r="A519" s="30" t="s">
        <v>435</v>
      </c>
      <c r="B519" s="30" t="s">
        <v>584</v>
      </c>
      <c r="C519" s="30" t="s">
        <v>256</v>
      </c>
      <c r="D519" s="30" t="s">
        <v>255</v>
      </c>
      <c r="E519" s="30" t="s">
        <v>509</v>
      </c>
      <c r="F519" s="30" t="s">
        <v>510</v>
      </c>
      <c r="G519" s="30" t="s">
        <v>1638</v>
      </c>
      <c r="H519" s="30" t="s">
        <v>485</v>
      </c>
      <c r="I519" s="30" t="s">
        <v>1665</v>
      </c>
      <c r="J519" s="30" t="s">
        <v>1620</v>
      </c>
    </row>
    <row r="520" spans="1:10" x14ac:dyDescent="0.25">
      <c r="A520" s="30" t="s">
        <v>435</v>
      </c>
      <c r="B520" s="30" t="s">
        <v>584</v>
      </c>
      <c r="C520" s="30" t="s">
        <v>256</v>
      </c>
      <c r="D520" s="30" t="s">
        <v>255</v>
      </c>
      <c r="E520" s="30" t="s">
        <v>523</v>
      </c>
      <c r="F520" s="30" t="s">
        <v>524</v>
      </c>
      <c r="G520" s="30" t="s">
        <v>1622</v>
      </c>
      <c r="H520" s="30" t="s">
        <v>485</v>
      </c>
      <c r="I520" s="30" t="s">
        <v>1619</v>
      </c>
      <c r="J520" s="30" t="s">
        <v>1620</v>
      </c>
    </row>
    <row r="521" spans="1:10" x14ac:dyDescent="0.25">
      <c r="A521" s="30" t="s">
        <v>435</v>
      </c>
      <c r="B521" s="30" t="s">
        <v>446</v>
      </c>
      <c r="C521" s="30" t="s">
        <v>271</v>
      </c>
      <c r="D521" s="30" t="s">
        <v>270</v>
      </c>
      <c r="E521" s="30" t="s">
        <v>515</v>
      </c>
      <c r="F521" s="30" t="s">
        <v>516</v>
      </c>
      <c r="G521" s="30" t="s">
        <v>1622</v>
      </c>
      <c r="H521" s="30" t="s">
        <v>485</v>
      </c>
      <c r="I521" s="30" t="s">
        <v>1641</v>
      </c>
      <c r="J521" s="30" t="s">
        <v>1620</v>
      </c>
    </row>
    <row r="522" spans="1:10" x14ac:dyDescent="0.25">
      <c r="A522" s="30" t="s">
        <v>435</v>
      </c>
      <c r="B522" s="30" t="s">
        <v>446</v>
      </c>
      <c r="C522" s="30" t="s">
        <v>271</v>
      </c>
      <c r="D522" s="30" t="s">
        <v>270</v>
      </c>
      <c r="E522" s="30" t="s">
        <v>523</v>
      </c>
      <c r="F522" s="30" t="s">
        <v>524</v>
      </c>
      <c r="G522" s="30" t="s">
        <v>1622</v>
      </c>
      <c r="H522" s="30" t="s">
        <v>485</v>
      </c>
      <c r="I522" s="30" t="s">
        <v>1659</v>
      </c>
      <c r="J522" s="30" t="s">
        <v>1620</v>
      </c>
    </row>
    <row r="523" spans="1:10" x14ac:dyDescent="0.25">
      <c r="A523" s="30" t="s">
        <v>449</v>
      </c>
      <c r="B523" s="30" t="s">
        <v>584</v>
      </c>
      <c r="C523" s="30" t="s">
        <v>205</v>
      </c>
      <c r="D523" s="30" t="s">
        <v>204</v>
      </c>
      <c r="E523" s="30" t="s">
        <v>667</v>
      </c>
      <c r="F523" s="30" t="s">
        <v>638</v>
      </c>
      <c r="G523" s="30" t="s">
        <v>1618</v>
      </c>
      <c r="H523" s="30" t="s">
        <v>439</v>
      </c>
      <c r="I523" s="30" t="s">
        <v>1617</v>
      </c>
      <c r="J523" s="30" t="s">
        <v>1620</v>
      </c>
    </row>
    <row r="524" spans="1:10" x14ac:dyDescent="0.25">
      <c r="A524" s="30" t="s">
        <v>449</v>
      </c>
      <c r="B524" s="30" t="s">
        <v>584</v>
      </c>
      <c r="C524" s="30" t="s">
        <v>205</v>
      </c>
      <c r="D524" s="30" t="s">
        <v>204</v>
      </c>
      <c r="E524" s="30" t="s">
        <v>452</v>
      </c>
      <c r="F524" s="30" t="s">
        <v>453</v>
      </c>
      <c r="G524" s="30" t="s">
        <v>1618</v>
      </c>
      <c r="H524" s="30" t="s">
        <v>439</v>
      </c>
      <c r="I524" s="30" t="s">
        <v>1671</v>
      </c>
      <c r="J524" s="30" t="s">
        <v>1620</v>
      </c>
    </row>
    <row r="525" spans="1:10" x14ac:dyDescent="0.25">
      <c r="A525" s="30" t="s">
        <v>449</v>
      </c>
      <c r="B525" s="30" t="s">
        <v>584</v>
      </c>
      <c r="C525" s="30" t="s">
        <v>205</v>
      </c>
      <c r="D525" s="30" t="s">
        <v>204</v>
      </c>
      <c r="E525" s="30" t="s">
        <v>472</v>
      </c>
      <c r="F525" s="30" t="s">
        <v>473</v>
      </c>
      <c r="G525" s="30" t="s">
        <v>1621</v>
      </c>
      <c r="H525" s="30" t="s">
        <v>439</v>
      </c>
      <c r="I525" s="30" t="s">
        <v>1623</v>
      </c>
      <c r="J525" s="30" t="s">
        <v>1620</v>
      </c>
    </row>
    <row r="526" spans="1:10" x14ac:dyDescent="0.25">
      <c r="A526" s="30" t="s">
        <v>449</v>
      </c>
      <c r="B526" s="30" t="s">
        <v>584</v>
      </c>
      <c r="C526" s="30" t="s">
        <v>205</v>
      </c>
      <c r="D526" s="30" t="s">
        <v>204</v>
      </c>
      <c r="E526" s="30" t="s">
        <v>470</v>
      </c>
      <c r="F526" s="30" t="s">
        <v>471</v>
      </c>
      <c r="G526" s="30" t="s">
        <v>1621</v>
      </c>
      <c r="H526" s="30" t="s">
        <v>439</v>
      </c>
      <c r="I526" s="30" t="s">
        <v>1630</v>
      </c>
      <c r="J526" s="30" t="s">
        <v>1620</v>
      </c>
    </row>
    <row r="527" spans="1:10" x14ac:dyDescent="0.25">
      <c r="A527" s="30" t="s">
        <v>449</v>
      </c>
      <c r="B527" s="30" t="s">
        <v>584</v>
      </c>
      <c r="C527" s="30" t="s">
        <v>205</v>
      </c>
      <c r="D527" s="30" t="s">
        <v>204</v>
      </c>
      <c r="E527" s="30" t="s">
        <v>481</v>
      </c>
      <c r="F527" s="30" t="s">
        <v>482</v>
      </c>
      <c r="G527" s="30" t="s">
        <v>1621</v>
      </c>
      <c r="H527" s="30" t="s">
        <v>439</v>
      </c>
      <c r="J527" s="30" t="s">
        <v>1620</v>
      </c>
    </row>
    <row r="528" spans="1:10" x14ac:dyDescent="0.25">
      <c r="A528" s="30" t="s">
        <v>449</v>
      </c>
      <c r="B528" s="30" t="s">
        <v>584</v>
      </c>
      <c r="C528" s="30" t="s">
        <v>205</v>
      </c>
      <c r="D528" s="30" t="s">
        <v>204</v>
      </c>
      <c r="E528" s="30" t="s">
        <v>486</v>
      </c>
      <c r="F528" s="30" t="s">
        <v>487</v>
      </c>
      <c r="G528" s="30" t="s">
        <v>1638</v>
      </c>
      <c r="H528" s="30" t="s">
        <v>485</v>
      </c>
      <c r="I528" s="30" t="s">
        <v>1641</v>
      </c>
      <c r="J528" s="30" t="s">
        <v>1620</v>
      </c>
    </row>
    <row r="529" spans="1:10" x14ac:dyDescent="0.25">
      <c r="A529" s="30" t="s">
        <v>449</v>
      </c>
      <c r="B529" s="30" t="s">
        <v>584</v>
      </c>
      <c r="C529" s="30" t="s">
        <v>205</v>
      </c>
      <c r="D529" s="30" t="s">
        <v>204</v>
      </c>
      <c r="E529" s="30" t="s">
        <v>488</v>
      </c>
      <c r="F529" s="30" t="s">
        <v>489</v>
      </c>
      <c r="G529" s="30" t="s">
        <v>1638</v>
      </c>
      <c r="H529" s="30" t="s">
        <v>485</v>
      </c>
      <c r="I529" s="30" t="s">
        <v>1627</v>
      </c>
      <c r="J529" s="30" t="s">
        <v>1620</v>
      </c>
    </row>
    <row r="530" spans="1:10" x14ac:dyDescent="0.25">
      <c r="A530" s="30" t="s">
        <v>449</v>
      </c>
      <c r="B530" s="30" t="s">
        <v>584</v>
      </c>
      <c r="C530" s="30" t="s">
        <v>205</v>
      </c>
      <c r="D530" s="30" t="s">
        <v>204</v>
      </c>
      <c r="E530" s="30" t="s">
        <v>490</v>
      </c>
      <c r="F530" s="30" t="s">
        <v>491</v>
      </c>
      <c r="G530" s="30" t="s">
        <v>1638</v>
      </c>
      <c r="H530" s="30" t="s">
        <v>485</v>
      </c>
      <c r="I530" s="30" t="s">
        <v>1627</v>
      </c>
      <c r="J530" s="30" t="s">
        <v>1620</v>
      </c>
    </row>
    <row r="531" spans="1:10" x14ac:dyDescent="0.25">
      <c r="A531" s="30" t="s">
        <v>449</v>
      </c>
      <c r="B531" s="30" t="s">
        <v>584</v>
      </c>
      <c r="C531" s="30" t="s">
        <v>205</v>
      </c>
      <c r="D531" s="30" t="s">
        <v>204</v>
      </c>
      <c r="E531" s="30" t="s">
        <v>492</v>
      </c>
      <c r="F531" s="30" t="s">
        <v>493</v>
      </c>
      <c r="G531" s="30" t="s">
        <v>1638</v>
      </c>
      <c r="H531" s="30" t="s">
        <v>485</v>
      </c>
      <c r="J531" s="30" t="s">
        <v>1620</v>
      </c>
    </row>
    <row r="532" spans="1:10" x14ac:dyDescent="0.25">
      <c r="A532" s="30" t="s">
        <v>449</v>
      </c>
      <c r="B532" s="30" t="s">
        <v>584</v>
      </c>
      <c r="C532" s="30" t="s">
        <v>205</v>
      </c>
      <c r="D532" s="30" t="s">
        <v>204</v>
      </c>
      <c r="E532" s="30" t="s">
        <v>494</v>
      </c>
      <c r="F532" s="30" t="s">
        <v>495</v>
      </c>
      <c r="G532" s="30" t="s">
        <v>1638</v>
      </c>
      <c r="H532" s="30" t="s">
        <v>485</v>
      </c>
      <c r="J532" s="30" t="s">
        <v>1620</v>
      </c>
    </row>
    <row r="533" spans="1:10" x14ac:dyDescent="0.25">
      <c r="A533" s="30" t="s">
        <v>449</v>
      </c>
      <c r="B533" s="30" t="s">
        <v>584</v>
      </c>
      <c r="C533" s="30" t="s">
        <v>205</v>
      </c>
      <c r="D533" s="30" t="s">
        <v>204</v>
      </c>
      <c r="E533" s="30" t="s">
        <v>496</v>
      </c>
      <c r="F533" s="30" t="s">
        <v>497</v>
      </c>
      <c r="G533" s="30" t="s">
        <v>1638</v>
      </c>
      <c r="H533" s="30" t="s">
        <v>485</v>
      </c>
      <c r="J533" s="30" t="s">
        <v>1620</v>
      </c>
    </row>
    <row r="534" spans="1:10" x14ac:dyDescent="0.25">
      <c r="A534" s="30" t="s">
        <v>449</v>
      </c>
      <c r="B534" s="30" t="s">
        <v>584</v>
      </c>
      <c r="C534" s="30" t="s">
        <v>205</v>
      </c>
      <c r="D534" s="30" t="s">
        <v>204</v>
      </c>
      <c r="E534" s="30" t="s">
        <v>509</v>
      </c>
      <c r="F534" s="30" t="s">
        <v>510</v>
      </c>
      <c r="G534" s="30" t="s">
        <v>1638</v>
      </c>
      <c r="H534" s="30" t="s">
        <v>485</v>
      </c>
      <c r="I534" s="30" t="s">
        <v>1640</v>
      </c>
      <c r="J534" s="30" t="s">
        <v>1620</v>
      </c>
    </row>
    <row r="535" spans="1:10" x14ac:dyDescent="0.25">
      <c r="A535" s="30" t="s">
        <v>449</v>
      </c>
      <c r="B535" s="30" t="s">
        <v>584</v>
      </c>
      <c r="C535" s="30" t="s">
        <v>205</v>
      </c>
      <c r="D535" s="30" t="s">
        <v>204</v>
      </c>
      <c r="E535" s="30" t="s">
        <v>515</v>
      </c>
      <c r="F535" s="30" t="s">
        <v>516</v>
      </c>
      <c r="G535" s="30" t="s">
        <v>1622</v>
      </c>
      <c r="H535" s="30" t="s">
        <v>485</v>
      </c>
      <c r="J535" s="30" t="s">
        <v>1617</v>
      </c>
    </row>
    <row r="536" spans="1:10" x14ac:dyDescent="0.25">
      <c r="A536" s="30" t="s">
        <v>449</v>
      </c>
      <c r="B536" s="30" t="s">
        <v>584</v>
      </c>
      <c r="C536" s="30" t="s">
        <v>205</v>
      </c>
      <c r="D536" s="30" t="s">
        <v>204</v>
      </c>
      <c r="E536" s="30" t="s">
        <v>517</v>
      </c>
      <c r="F536" s="30" t="s">
        <v>518</v>
      </c>
      <c r="G536" s="30" t="s">
        <v>1622</v>
      </c>
      <c r="H536" s="30" t="s">
        <v>485</v>
      </c>
      <c r="I536" s="30" t="s">
        <v>1626</v>
      </c>
      <c r="J536" s="30" t="s">
        <v>1620</v>
      </c>
    </row>
    <row r="537" spans="1:10" x14ac:dyDescent="0.25">
      <c r="A537" s="30" t="s">
        <v>449</v>
      </c>
      <c r="B537" s="30" t="s">
        <v>584</v>
      </c>
      <c r="C537" s="30" t="s">
        <v>205</v>
      </c>
      <c r="D537" s="30" t="s">
        <v>204</v>
      </c>
      <c r="E537" s="30" t="s">
        <v>592</v>
      </c>
      <c r="F537" s="30" t="s">
        <v>593</v>
      </c>
      <c r="G537" s="30" t="s">
        <v>1622</v>
      </c>
      <c r="H537" s="30" t="s">
        <v>485</v>
      </c>
      <c r="I537" s="30" t="s">
        <v>1665</v>
      </c>
      <c r="J537" s="30" t="s">
        <v>1620</v>
      </c>
    </row>
    <row r="538" spans="1:10" x14ac:dyDescent="0.25">
      <c r="A538" s="30" t="s">
        <v>449</v>
      </c>
      <c r="B538" s="30" t="s">
        <v>584</v>
      </c>
      <c r="C538" s="30" t="s">
        <v>205</v>
      </c>
      <c r="D538" s="30" t="s">
        <v>204</v>
      </c>
      <c r="E538" s="30" t="s">
        <v>523</v>
      </c>
      <c r="F538" s="30" t="s">
        <v>524</v>
      </c>
      <c r="G538" s="30" t="s">
        <v>1622</v>
      </c>
      <c r="H538" s="30" t="s">
        <v>485</v>
      </c>
      <c r="I538" s="30" t="s">
        <v>1662</v>
      </c>
      <c r="J538" s="30" t="s">
        <v>1620</v>
      </c>
    </row>
    <row r="539" spans="1:10" x14ac:dyDescent="0.25">
      <c r="A539" s="30" t="s">
        <v>435</v>
      </c>
      <c r="B539" s="30" t="s">
        <v>446</v>
      </c>
      <c r="C539" s="30" t="s">
        <v>269</v>
      </c>
      <c r="D539" s="30" t="s">
        <v>268</v>
      </c>
      <c r="E539" s="30" t="s">
        <v>486</v>
      </c>
      <c r="F539" s="30" t="s">
        <v>487</v>
      </c>
      <c r="G539" s="30" t="s">
        <v>1638</v>
      </c>
      <c r="H539" s="30" t="s">
        <v>485</v>
      </c>
      <c r="I539" s="30" t="s">
        <v>1649</v>
      </c>
      <c r="J539" s="30" t="s">
        <v>1620</v>
      </c>
    </row>
    <row r="540" spans="1:10" x14ac:dyDescent="0.25">
      <c r="A540" s="30" t="s">
        <v>435</v>
      </c>
      <c r="B540" s="30" t="s">
        <v>446</v>
      </c>
      <c r="C540" s="30" t="s">
        <v>269</v>
      </c>
      <c r="D540" s="30" t="s">
        <v>268</v>
      </c>
      <c r="E540" s="30" t="s">
        <v>496</v>
      </c>
      <c r="F540" s="30" t="s">
        <v>497</v>
      </c>
      <c r="G540" s="30" t="s">
        <v>1638</v>
      </c>
      <c r="H540" s="30" t="s">
        <v>485</v>
      </c>
      <c r="J540" s="30" t="s">
        <v>1620</v>
      </c>
    </row>
    <row r="541" spans="1:10" x14ac:dyDescent="0.25">
      <c r="A541" s="30" t="s">
        <v>435</v>
      </c>
      <c r="B541" s="30" t="s">
        <v>446</v>
      </c>
      <c r="C541" s="30" t="s">
        <v>269</v>
      </c>
      <c r="D541" s="30" t="s">
        <v>268</v>
      </c>
      <c r="E541" s="30" t="s">
        <v>515</v>
      </c>
      <c r="F541" s="30" t="s">
        <v>516</v>
      </c>
      <c r="G541" s="30" t="s">
        <v>1622</v>
      </c>
      <c r="H541" s="30" t="s">
        <v>485</v>
      </c>
      <c r="I541" s="30" t="s">
        <v>1623</v>
      </c>
      <c r="J541" s="30" t="s">
        <v>1620</v>
      </c>
    </row>
    <row r="542" spans="1:10" x14ac:dyDescent="0.25">
      <c r="A542" s="30" t="s">
        <v>435</v>
      </c>
      <c r="B542" s="30" t="s">
        <v>446</v>
      </c>
      <c r="C542" s="30" t="s">
        <v>269</v>
      </c>
      <c r="D542" s="30" t="s">
        <v>268</v>
      </c>
      <c r="E542" s="30" t="s">
        <v>592</v>
      </c>
      <c r="F542" s="30" t="s">
        <v>593</v>
      </c>
      <c r="G542" s="30" t="s">
        <v>1622</v>
      </c>
      <c r="H542" s="30" t="s">
        <v>485</v>
      </c>
      <c r="I542" s="30" t="s">
        <v>1640</v>
      </c>
      <c r="J542" s="30" t="s">
        <v>1620</v>
      </c>
    </row>
    <row r="543" spans="1:10" x14ac:dyDescent="0.25">
      <c r="A543" s="30" t="s">
        <v>435</v>
      </c>
      <c r="B543" s="30" t="s">
        <v>584</v>
      </c>
      <c r="C543" s="30" t="s">
        <v>254</v>
      </c>
      <c r="D543" s="30" t="s">
        <v>4</v>
      </c>
      <c r="E543" s="30" t="s">
        <v>462</v>
      </c>
      <c r="F543" s="30" t="s">
        <v>463</v>
      </c>
      <c r="G543" s="30" t="s">
        <v>1621</v>
      </c>
      <c r="H543" s="30" t="s">
        <v>439</v>
      </c>
      <c r="I543" s="30" t="s">
        <v>1645</v>
      </c>
      <c r="J543" s="30" t="s">
        <v>1620</v>
      </c>
    </row>
    <row r="544" spans="1:10" x14ac:dyDescent="0.25">
      <c r="A544" s="30" t="s">
        <v>435</v>
      </c>
      <c r="B544" s="30" t="s">
        <v>584</v>
      </c>
      <c r="C544" s="30" t="s">
        <v>254</v>
      </c>
      <c r="D544" s="30" t="s">
        <v>4</v>
      </c>
      <c r="E544" s="30" t="s">
        <v>886</v>
      </c>
      <c r="F544" s="30" t="s">
        <v>569</v>
      </c>
      <c r="G544" s="30" t="s">
        <v>1621</v>
      </c>
      <c r="H544" s="30" t="s">
        <v>439</v>
      </c>
      <c r="J544" s="30" t="s">
        <v>1620</v>
      </c>
    </row>
    <row r="545" spans="1:10" x14ac:dyDescent="0.25">
      <c r="A545" s="30" t="s">
        <v>435</v>
      </c>
      <c r="B545" s="30" t="s">
        <v>584</v>
      </c>
      <c r="C545" s="30" t="s">
        <v>254</v>
      </c>
      <c r="D545" s="30" t="s">
        <v>4</v>
      </c>
      <c r="E545" s="30" t="s">
        <v>479</v>
      </c>
      <c r="F545" s="30" t="s">
        <v>480</v>
      </c>
      <c r="G545" s="30" t="s">
        <v>1621</v>
      </c>
      <c r="H545" s="30" t="s">
        <v>439</v>
      </c>
      <c r="I545" s="30" t="s">
        <v>1627</v>
      </c>
      <c r="J545" s="30" t="s">
        <v>1620</v>
      </c>
    </row>
    <row r="546" spans="1:10" x14ac:dyDescent="0.25">
      <c r="A546" s="30" t="s">
        <v>435</v>
      </c>
      <c r="B546" s="30" t="s">
        <v>584</v>
      </c>
      <c r="C546" s="30" t="s">
        <v>254</v>
      </c>
      <c r="D546" s="30" t="s">
        <v>4</v>
      </c>
      <c r="E546" s="30" t="s">
        <v>481</v>
      </c>
      <c r="F546" s="30" t="s">
        <v>482</v>
      </c>
      <c r="G546" s="30" t="s">
        <v>1621</v>
      </c>
      <c r="H546" s="30" t="s">
        <v>439</v>
      </c>
      <c r="J546" s="30" t="s">
        <v>1620</v>
      </c>
    </row>
    <row r="547" spans="1:10" x14ac:dyDescent="0.25">
      <c r="A547" s="30" t="s">
        <v>435</v>
      </c>
      <c r="B547" s="30" t="s">
        <v>584</v>
      </c>
      <c r="C547" s="30" t="s">
        <v>254</v>
      </c>
      <c r="D547" s="30" t="s">
        <v>4</v>
      </c>
      <c r="E547" s="30" t="s">
        <v>486</v>
      </c>
      <c r="F547" s="30" t="s">
        <v>487</v>
      </c>
      <c r="G547" s="30" t="s">
        <v>1638</v>
      </c>
      <c r="H547" s="30" t="s">
        <v>485</v>
      </c>
      <c r="I547" s="30" t="s">
        <v>1650</v>
      </c>
      <c r="J547" s="30" t="s">
        <v>1620</v>
      </c>
    </row>
    <row r="548" spans="1:10" x14ac:dyDescent="0.25">
      <c r="A548" s="30" t="s">
        <v>435</v>
      </c>
      <c r="B548" s="30" t="s">
        <v>584</v>
      </c>
      <c r="C548" s="30" t="s">
        <v>254</v>
      </c>
      <c r="D548" s="30" t="s">
        <v>4</v>
      </c>
      <c r="E548" s="30" t="s">
        <v>488</v>
      </c>
      <c r="F548" s="30" t="s">
        <v>489</v>
      </c>
      <c r="G548" s="30" t="s">
        <v>1638</v>
      </c>
      <c r="H548" s="30" t="s">
        <v>485</v>
      </c>
      <c r="I548" s="30" t="s">
        <v>1662</v>
      </c>
      <c r="J548" s="30" t="s">
        <v>1620</v>
      </c>
    </row>
    <row r="549" spans="1:10" x14ac:dyDescent="0.25">
      <c r="A549" s="30" t="s">
        <v>435</v>
      </c>
      <c r="B549" s="30" t="s">
        <v>584</v>
      </c>
      <c r="C549" s="30" t="s">
        <v>254</v>
      </c>
      <c r="D549" s="30" t="s">
        <v>4</v>
      </c>
      <c r="E549" s="30" t="s">
        <v>490</v>
      </c>
      <c r="F549" s="30" t="s">
        <v>491</v>
      </c>
      <c r="G549" s="30" t="s">
        <v>1638</v>
      </c>
      <c r="H549" s="30" t="s">
        <v>485</v>
      </c>
      <c r="I549" s="30" t="s">
        <v>1627</v>
      </c>
      <c r="J549" s="30" t="s">
        <v>1620</v>
      </c>
    </row>
    <row r="550" spans="1:10" x14ac:dyDescent="0.25">
      <c r="A550" s="30" t="s">
        <v>435</v>
      </c>
      <c r="B550" s="30" t="s">
        <v>584</v>
      </c>
      <c r="C550" s="30" t="s">
        <v>254</v>
      </c>
      <c r="D550" s="30" t="s">
        <v>4</v>
      </c>
      <c r="E550" s="30" t="s">
        <v>496</v>
      </c>
      <c r="F550" s="30" t="s">
        <v>497</v>
      </c>
      <c r="G550" s="30" t="s">
        <v>1638</v>
      </c>
      <c r="H550" s="30" t="s">
        <v>485</v>
      </c>
      <c r="J550" s="30" t="s">
        <v>1620</v>
      </c>
    </row>
    <row r="551" spans="1:10" x14ac:dyDescent="0.25">
      <c r="A551" s="30" t="s">
        <v>435</v>
      </c>
      <c r="B551" s="30" t="s">
        <v>584</v>
      </c>
      <c r="C551" s="30" t="s">
        <v>254</v>
      </c>
      <c r="D551" s="30" t="s">
        <v>4</v>
      </c>
      <c r="E551" s="30" t="s">
        <v>508</v>
      </c>
      <c r="F551" s="30" t="s">
        <v>471</v>
      </c>
      <c r="G551" s="30" t="s">
        <v>1638</v>
      </c>
      <c r="H551" s="30" t="s">
        <v>485</v>
      </c>
      <c r="I551" s="30" t="s">
        <v>1626</v>
      </c>
      <c r="J551" s="30" t="s">
        <v>1620</v>
      </c>
    </row>
    <row r="552" spans="1:10" x14ac:dyDescent="0.25">
      <c r="A552" s="30" t="s">
        <v>435</v>
      </c>
      <c r="B552" s="30" t="s">
        <v>584</v>
      </c>
      <c r="C552" s="30" t="s">
        <v>254</v>
      </c>
      <c r="D552" s="30" t="s">
        <v>4</v>
      </c>
      <c r="E552" s="30" t="s">
        <v>509</v>
      </c>
      <c r="F552" s="30" t="s">
        <v>510</v>
      </c>
      <c r="G552" s="30" t="s">
        <v>1638</v>
      </c>
      <c r="H552" s="30" t="s">
        <v>485</v>
      </c>
      <c r="I552" s="30" t="s">
        <v>1667</v>
      </c>
      <c r="J552" s="30" t="s">
        <v>1620</v>
      </c>
    </row>
    <row r="553" spans="1:10" x14ac:dyDescent="0.25">
      <c r="A553" s="30" t="s">
        <v>435</v>
      </c>
      <c r="B553" s="30" t="s">
        <v>584</v>
      </c>
      <c r="C553" s="30" t="s">
        <v>254</v>
      </c>
      <c r="D553" s="30" t="s">
        <v>4</v>
      </c>
      <c r="E553" s="30" t="s">
        <v>515</v>
      </c>
      <c r="F553" s="30" t="s">
        <v>516</v>
      </c>
      <c r="G553" s="30" t="s">
        <v>1622</v>
      </c>
      <c r="H553" s="30" t="s">
        <v>485</v>
      </c>
      <c r="I553" s="30" t="s">
        <v>1646</v>
      </c>
      <c r="J553" s="30" t="s">
        <v>1620</v>
      </c>
    </row>
    <row r="554" spans="1:10" x14ac:dyDescent="0.25">
      <c r="A554" s="30" t="s">
        <v>435</v>
      </c>
      <c r="B554" s="30" t="s">
        <v>584</v>
      </c>
      <c r="C554" s="30" t="s">
        <v>254</v>
      </c>
      <c r="D554" s="30" t="s">
        <v>4</v>
      </c>
      <c r="E554" s="30" t="s">
        <v>517</v>
      </c>
      <c r="F554" s="30" t="s">
        <v>518</v>
      </c>
      <c r="G554" s="30" t="s">
        <v>1622</v>
      </c>
      <c r="H554" s="30" t="s">
        <v>485</v>
      </c>
      <c r="J554" s="30" t="s">
        <v>1617</v>
      </c>
    </row>
    <row r="555" spans="1:10" x14ac:dyDescent="0.25">
      <c r="A555" s="30" t="s">
        <v>435</v>
      </c>
      <c r="B555" s="30" t="s">
        <v>584</v>
      </c>
      <c r="C555" s="30" t="s">
        <v>254</v>
      </c>
      <c r="D555" s="30" t="s">
        <v>4</v>
      </c>
      <c r="E555" s="30" t="s">
        <v>588</v>
      </c>
      <c r="F555" s="30" t="s">
        <v>589</v>
      </c>
      <c r="G555" s="30" t="s">
        <v>1622</v>
      </c>
      <c r="H555" s="30" t="s">
        <v>485</v>
      </c>
      <c r="I555" s="30" t="s">
        <v>1666</v>
      </c>
      <c r="J555" s="30" t="s">
        <v>1620</v>
      </c>
    </row>
    <row r="556" spans="1:10" x14ac:dyDescent="0.25">
      <c r="A556" s="30" t="s">
        <v>435</v>
      </c>
      <c r="B556" s="30" t="s">
        <v>584</v>
      </c>
      <c r="C556" s="30" t="s">
        <v>254</v>
      </c>
      <c r="D556" s="30" t="s">
        <v>4</v>
      </c>
      <c r="E556" s="30" t="s">
        <v>590</v>
      </c>
      <c r="F556" s="30" t="s">
        <v>591</v>
      </c>
      <c r="G556" s="30" t="s">
        <v>1622</v>
      </c>
      <c r="H556" s="30" t="s">
        <v>485</v>
      </c>
      <c r="I556" s="30" t="s">
        <v>1669</v>
      </c>
      <c r="J556" s="30" t="s">
        <v>1620</v>
      </c>
    </row>
    <row r="557" spans="1:10" x14ac:dyDescent="0.25">
      <c r="A557" s="30" t="s">
        <v>435</v>
      </c>
      <c r="B557" s="30" t="s">
        <v>584</v>
      </c>
      <c r="C557" s="30" t="s">
        <v>254</v>
      </c>
      <c r="D557" s="30" t="s">
        <v>4</v>
      </c>
      <c r="E557" s="30" t="s">
        <v>594</v>
      </c>
      <c r="F557" s="30" t="s">
        <v>595</v>
      </c>
      <c r="G557" s="30" t="s">
        <v>1622</v>
      </c>
      <c r="H557" s="30" t="s">
        <v>485</v>
      </c>
      <c r="J557" s="30" t="s">
        <v>1617</v>
      </c>
    </row>
    <row r="558" spans="1:10" x14ac:dyDescent="0.25">
      <c r="A558" s="30" t="s">
        <v>435</v>
      </c>
      <c r="B558" s="30" t="s">
        <v>584</v>
      </c>
      <c r="C558" s="30" t="s">
        <v>254</v>
      </c>
      <c r="D558" s="30" t="s">
        <v>4</v>
      </c>
      <c r="E558" s="30" t="s">
        <v>519</v>
      </c>
      <c r="F558" s="30" t="s">
        <v>520</v>
      </c>
      <c r="G558" s="30" t="s">
        <v>1622</v>
      </c>
      <c r="H558" s="30" t="s">
        <v>485</v>
      </c>
      <c r="J558" s="30" t="s">
        <v>1617</v>
      </c>
    </row>
    <row r="559" spans="1:10" x14ac:dyDescent="0.25">
      <c r="A559" s="30" t="s">
        <v>435</v>
      </c>
      <c r="B559" s="30" t="s">
        <v>584</v>
      </c>
      <c r="C559" s="30" t="s">
        <v>254</v>
      </c>
      <c r="D559" s="30" t="s">
        <v>4</v>
      </c>
      <c r="E559" s="30" t="s">
        <v>596</v>
      </c>
      <c r="F559" s="30" t="s">
        <v>597</v>
      </c>
      <c r="G559" s="30" t="s">
        <v>1622</v>
      </c>
      <c r="H559" s="30" t="s">
        <v>485</v>
      </c>
      <c r="J559" s="30" t="s">
        <v>1617</v>
      </c>
    </row>
    <row r="560" spans="1:10" x14ac:dyDescent="0.25">
      <c r="A560" s="30" t="s">
        <v>435</v>
      </c>
      <c r="B560" s="30" t="s">
        <v>584</v>
      </c>
      <c r="C560" s="30" t="s">
        <v>254</v>
      </c>
      <c r="D560" s="30" t="s">
        <v>4</v>
      </c>
      <c r="E560" s="30" t="s">
        <v>602</v>
      </c>
      <c r="F560" s="30" t="s">
        <v>603</v>
      </c>
      <c r="G560" s="30" t="s">
        <v>1622</v>
      </c>
      <c r="H560" s="30" t="s">
        <v>485</v>
      </c>
      <c r="I560" s="30" t="s">
        <v>1663</v>
      </c>
      <c r="J560" s="30" t="s">
        <v>1620</v>
      </c>
    </row>
    <row r="561" spans="1:10" x14ac:dyDescent="0.25">
      <c r="A561" s="30" t="s">
        <v>435</v>
      </c>
      <c r="B561" s="30" t="s">
        <v>584</v>
      </c>
      <c r="C561" s="30" t="s">
        <v>254</v>
      </c>
      <c r="D561" s="30" t="s">
        <v>4</v>
      </c>
      <c r="E561" s="30" t="s">
        <v>523</v>
      </c>
      <c r="F561" s="30" t="s">
        <v>524</v>
      </c>
      <c r="G561" s="30" t="s">
        <v>1622</v>
      </c>
      <c r="H561" s="30" t="s">
        <v>485</v>
      </c>
      <c r="I561" s="30" t="s">
        <v>1623</v>
      </c>
      <c r="J561" s="30" t="s">
        <v>1620</v>
      </c>
    </row>
    <row r="562" spans="1:10" x14ac:dyDescent="0.25">
      <c r="A562" s="30" t="s">
        <v>435</v>
      </c>
      <c r="B562" s="30" t="s">
        <v>446</v>
      </c>
      <c r="C562" s="30" t="s">
        <v>191</v>
      </c>
      <c r="D562" s="30" t="s">
        <v>197</v>
      </c>
      <c r="E562" s="30" t="s">
        <v>517</v>
      </c>
      <c r="F562" s="30" t="s">
        <v>518</v>
      </c>
      <c r="G562" s="30" t="s">
        <v>1622</v>
      </c>
      <c r="H562" s="30" t="s">
        <v>485</v>
      </c>
      <c r="I562" s="30" t="s">
        <v>1627</v>
      </c>
      <c r="J562" s="30" t="s">
        <v>1620</v>
      </c>
    </row>
    <row r="563" spans="1:10" x14ac:dyDescent="0.25">
      <c r="A563" s="30" t="s">
        <v>1687</v>
      </c>
      <c r="B563" s="30" t="s">
        <v>584</v>
      </c>
      <c r="C563" s="30" t="s">
        <v>327</v>
      </c>
      <c r="D563" s="30" t="s">
        <v>668</v>
      </c>
      <c r="E563" s="30" t="s">
        <v>470</v>
      </c>
      <c r="F563" s="30" t="s">
        <v>471</v>
      </c>
      <c r="G563" s="30" t="s">
        <v>1628</v>
      </c>
      <c r="H563" s="30" t="s">
        <v>439</v>
      </c>
      <c r="J563" s="30" t="s">
        <v>1620</v>
      </c>
    </row>
    <row r="564" spans="1:10" x14ac:dyDescent="0.25">
      <c r="A564" s="30" t="s">
        <v>1687</v>
      </c>
      <c r="B564" s="30" t="s">
        <v>584</v>
      </c>
      <c r="C564" s="30" t="s">
        <v>327</v>
      </c>
      <c r="D564" s="30" t="s">
        <v>668</v>
      </c>
      <c r="E564" s="30" t="s">
        <v>517</v>
      </c>
      <c r="F564" s="30" t="s">
        <v>518</v>
      </c>
      <c r="G564" s="30" t="s">
        <v>1621</v>
      </c>
      <c r="H564" s="30" t="s">
        <v>485</v>
      </c>
      <c r="J564" s="30" t="s">
        <v>1620</v>
      </c>
    </row>
    <row r="565" spans="1:10" x14ac:dyDescent="0.25">
      <c r="A565" s="30" t="s">
        <v>1687</v>
      </c>
      <c r="B565" s="30" t="s">
        <v>584</v>
      </c>
      <c r="C565" s="30" t="s">
        <v>327</v>
      </c>
      <c r="D565" s="30" t="s">
        <v>668</v>
      </c>
      <c r="E565" s="30" t="s">
        <v>586</v>
      </c>
      <c r="F565" s="30" t="s">
        <v>587</v>
      </c>
      <c r="G565" s="30" t="s">
        <v>1621</v>
      </c>
      <c r="H565" s="30" t="s">
        <v>485</v>
      </c>
      <c r="J565" s="30" t="s">
        <v>1620</v>
      </c>
    </row>
    <row r="566" spans="1:10" x14ac:dyDescent="0.25">
      <c r="A566" s="30" t="s">
        <v>1687</v>
      </c>
      <c r="B566" s="30" t="s">
        <v>584</v>
      </c>
      <c r="C566" s="30" t="s">
        <v>327</v>
      </c>
      <c r="D566" s="30" t="s">
        <v>668</v>
      </c>
      <c r="E566" s="30" t="s">
        <v>588</v>
      </c>
      <c r="F566" s="30" t="s">
        <v>589</v>
      </c>
      <c r="G566" s="30" t="s">
        <v>1621</v>
      </c>
      <c r="H566" s="30" t="s">
        <v>485</v>
      </c>
      <c r="I566" s="30" t="s">
        <v>1656</v>
      </c>
      <c r="J566" s="30" t="s">
        <v>1620</v>
      </c>
    </row>
    <row r="567" spans="1:10" x14ac:dyDescent="0.25">
      <c r="A567" s="30" t="s">
        <v>1687</v>
      </c>
      <c r="B567" s="30" t="s">
        <v>584</v>
      </c>
      <c r="C567" s="30" t="s">
        <v>327</v>
      </c>
      <c r="D567" s="30" t="s">
        <v>668</v>
      </c>
      <c r="E567" s="30" t="s">
        <v>590</v>
      </c>
      <c r="F567" s="30" t="s">
        <v>591</v>
      </c>
      <c r="G567" s="30" t="s">
        <v>1621</v>
      </c>
      <c r="H567" s="30" t="s">
        <v>485</v>
      </c>
      <c r="I567" s="30" t="s">
        <v>1626</v>
      </c>
      <c r="J567" s="30" t="s">
        <v>1620</v>
      </c>
    </row>
    <row r="568" spans="1:10" x14ac:dyDescent="0.25">
      <c r="A568" s="30" t="s">
        <v>1687</v>
      </c>
      <c r="B568" s="30" t="s">
        <v>584</v>
      </c>
      <c r="C568" s="30" t="s">
        <v>327</v>
      </c>
      <c r="D568" s="30" t="s">
        <v>668</v>
      </c>
      <c r="E568" s="30" t="s">
        <v>592</v>
      </c>
      <c r="F568" s="30" t="s">
        <v>593</v>
      </c>
      <c r="G568" s="30" t="s">
        <v>1621</v>
      </c>
      <c r="H568" s="30" t="s">
        <v>485</v>
      </c>
      <c r="J568" s="30" t="s">
        <v>1620</v>
      </c>
    </row>
    <row r="569" spans="1:10" x14ac:dyDescent="0.25">
      <c r="A569" s="30" t="s">
        <v>1687</v>
      </c>
      <c r="B569" s="30" t="s">
        <v>584</v>
      </c>
      <c r="C569" s="30" t="s">
        <v>327</v>
      </c>
      <c r="D569" s="30" t="s">
        <v>668</v>
      </c>
      <c r="E569" s="30" t="s">
        <v>594</v>
      </c>
      <c r="F569" s="30" t="s">
        <v>595</v>
      </c>
      <c r="G569" s="30" t="s">
        <v>1621</v>
      </c>
      <c r="H569" s="30" t="s">
        <v>485</v>
      </c>
      <c r="I569" s="30" t="s">
        <v>1626</v>
      </c>
      <c r="J569" s="30" t="s">
        <v>1620</v>
      </c>
    </row>
    <row r="570" spans="1:10" x14ac:dyDescent="0.25">
      <c r="A570" s="30" t="s">
        <v>1687</v>
      </c>
      <c r="B570" s="30" t="s">
        <v>584</v>
      </c>
      <c r="C570" s="30" t="s">
        <v>327</v>
      </c>
      <c r="D570" s="30" t="s">
        <v>668</v>
      </c>
      <c r="E570" s="30" t="s">
        <v>519</v>
      </c>
      <c r="F570" s="30" t="s">
        <v>520</v>
      </c>
      <c r="G570" s="30" t="s">
        <v>1621</v>
      </c>
      <c r="H570" s="30" t="s">
        <v>485</v>
      </c>
      <c r="I570" s="30" t="s">
        <v>1620</v>
      </c>
      <c r="J570" s="30" t="s">
        <v>1620</v>
      </c>
    </row>
    <row r="571" spans="1:10" x14ac:dyDescent="0.25">
      <c r="A571" s="30" t="s">
        <v>1687</v>
      </c>
      <c r="B571" s="30" t="s">
        <v>584</v>
      </c>
      <c r="C571" s="30" t="s">
        <v>327</v>
      </c>
      <c r="D571" s="30" t="s">
        <v>668</v>
      </c>
      <c r="E571" s="30" t="s">
        <v>596</v>
      </c>
      <c r="F571" s="30" t="s">
        <v>597</v>
      </c>
      <c r="G571" s="30" t="s">
        <v>1621</v>
      </c>
      <c r="H571" s="30" t="s">
        <v>485</v>
      </c>
      <c r="I571" s="30" t="s">
        <v>1620</v>
      </c>
      <c r="J571" s="30" t="s">
        <v>1620</v>
      </c>
    </row>
    <row r="572" spans="1:10" x14ac:dyDescent="0.25">
      <c r="A572" s="30" t="s">
        <v>1687</v>
      </c>
      <c r="B572" s="30" t="s">
        <v>584</v>
      </c>
      <c r="C572" s="30" t="s">
        <v>327</v>
      </c>
      <c r="D572" s="30" t="s">
        <v>668</v>
      </c>
      <c r="E572" s="30" t="s">
        <v>598</v>
      </c>
      <c r="F572" s="30" t="s">
        <v>599</v>
      </c>
      <c r="G572" s="30" t="s">
        <v>1621</v>
      </c>
      <c r="H572" s="30" t="s">
        <v>485</v>
      </c>
      <c r="J572" s="30" t="s">
        <v>1620</v>
      </c>
    </row>
    <row r="573" spans="1:10" x14ac:dyDescent="0.25">
      <c r="A573" s="30" t="s">
        <v>1687</v>
      </c>
      <c r="B573" s="30" t="s">
        <v>584</v>
      </c>
      <c r="C573" s="30" t="s">
        <v>327</v>
      </c>
      <c r="D573" s="30" t="s">
        <v>668</v>
      </c>
      <c r="E573" s="30" t="s">
        <v>602</v>
      </c>
      <c r="F573" s="30" t="s">
        <v>603</v>
      </c>
      <c r="G573" s="30" t="s">
        <v>1621</v>
      </c>
      <c r="H573" s="30" t="s">
        <v>485</v>
      </c>
      <c r="J573" s="30" t="s">
        <v>1620</v>
      </c>
    </row>
    <row r="574" spans="1:10" x14ac:dyDescent="0.25">
      <c r="A574" s="30" t="s">
        <v>1687</v>
      </c>
      <c r="B574" s="30" t="s">
        <v>584</v>
      </c>
      <c r="C574" s="30" t="s">
        <v>327</v>
      </c>
      <c r="D574" s="30" t="s">
        <v>668</v>
      </c>
      <c r="E574" s="30" t="s">
        <v>513</v>
      </c>
      <c r="F574" s="30" t="s">
        <v>514</v>
      </c>
      <c r="G574" s="30" t="s">
        <v>1621</v>
      </c>
      <c r="H574" s="30" t="s">
        <v>485</v>
      </c>
      <c r="I574" s="30" t="s">
        <v>1649</v>
      </c>
      <c r="J574" s="30" t="s">
        <v>1620</v>
      </c>
    </row>
    <row r="575" spans="1:10" x14ac:dyDescent="0.25">
      <c r="A575" s="30" t="s">
        <v>1687</v>
      </c>
      <c r="B575" s="30" t="s">
        <v>584</v>
      </c>
      <c r="C575" s="30" t="s">
        <v>327</v>
      </c>
      <c r="D575" s="30" t="s">
        <v>668</v>
      </c>
      <c r="E575" s="30" t="s">
        <v>523</v>
      </c>
      <c r="F575" s="30" t="s">
        <v>524</v>
      </c>
      <c r="G575" s="30" t="s">
        <v>1621</v>
      </c>
      <c r="H575" s="30" t="s">
        <v>485</v>
      </c>
      <c r="J575" s="30" t="s">
        <v>1620</v>
      </c>
    </row>
    <row r="576" spans="1:10" x14ac:dyDescent="0.25">
      <c r="A576" s="30" t="s">
        <v>435</v>
      </c>
      <c r="B576" s="30" t="s">
        <v>446</v>
      </c>
      <c r="C576" s="30" t="s">
        <v>288</v>
      </c>
      <c r="D576" s="30" t="s">
        <v>287</v>
      </c>
      <c r="E576" s="30" t="s">
        <v>486</v>
      </c>
      <c r="F576" s="30" t="s">
        <v>487</v>
      </c>
      <c r="G576" s="30" t="s">
        <v>1638</v>
      </c>
      <c r="H576" s="30" t="s">
        <v>485</v>
      </c>
      <c r="I576" s="30" t="s">
        <v>1623</v>
      </c>
      <c r="J576" s="30" t="s">
        <v>1620</v>
      </c>
    </row>
    <row r="577" spans="1:10" x14ac:dyDescent="0.25">
      <c r="A577" s="30" t="s">
        <v>435</v>
      </c>
      <c r="B577" s="30" t="s">
        <v>446</v>
      </c>
      <c r="C577" s="30" t="s">
        <v>288</v>
      </c>
      <c r="D577" s="30" t="s">
        <v>287</v>
      </c>
      <c r="E577" s="30" t="s">
        <v>502</v>
      </c>
      <c r="F577" s="30" t="s">
        <v>503</v>
      </c>
      <c r="G577" s="30" t="s">
        <v>1638</v>
      </c>
      <c r="H577" s="30" t="s">
        <v>485</v>
      </c>
      <c r="I577" s="30" t="s">
        <v>1664</v>
      </c>
      <c r="J577" s="30" t="s">
        <v>1620</v>
      </c>
    </row>
    <row r="578" spans="1:10" x14ac:dyDescent="0.25">
      <c r="A578" s="30" t="s">
        <v>435</v>
      </c>
      <c r="B578" s="30" t="s">
        <v>446</v>
      </c>
      <c r="C578" s="30" t="s">
        <v>288</v>
      </c>
      <c r="D578" s="30" t="s">
        <v>287</v>
      </c>
      <c r="E578" s="30" t="s">
        <v>509</v>
      </c>
      <c r="F578" s="30" t="s">
        <v>510</v>
      </c>
      <c r="G578" s="30" t="s">
        <v>1638</v>
      </c>
      <c r="H578" s="30" t="s">
        <v>485</v>
      </c>
      <c r="I578" s="30" t="s">
        <v>1671</v>
      </c>
      <c r="J578" s="30" t="s">
        <v>1620</v>
      </c>
    </row>
    <row r="579" spans="1:10" x14ac:dyDescent="0.25">
      <c r="A579" s="30" t="s">
        <v>435</v>
      </c>
      <c r="B579" s="30" t="s">
        <v>446</v>
      </c>
      <c r="C579" s="30" t="s">
        <v>288</v>
      </c>
      <c r="D579" s="30" t="s">
        <v>287</v>
      </c>
      <c r="E579" s="30" t="s">
        <v>515</v>
      </c>
      <c r="F579" s="30" t="s">
        <v>516</v>
      </c>
      <c r="G579" s="30" t="s">
        <v>1622</v>
      </c>
      <c r="H579" s="30" t="s">
        <v>485</v>
      </c>
      <c r="I579" s="30" t="s">
        <v>1651</v>
      </c>
      <c r="J579" s="30" t="s">
        <v>1620</v>
      </c>
    </row>
    <row r="580" spans="1:10" x14ac:dyDescent="0.25">
      <c r="A580" s="30" t="s">
        <v>435</v>
      </c>
      <c r="B580" s="30" t="s">
        <v>446</v>
      </c>
      <c r="C580" s="30" t="s">
        <v>288</v>
      </c>
      <c r="D580" s="30" t="s">
        <v>287</v>
      </c>
      <c r="E580" s="30" t="s">
        <v>517</v>
      </c>
      <c r="F580" s="30" t="s">
        <v>518</v>
      </c>
      <c r="G580" s="30" t="s">
        <v>1622</v>
      </c>
      <c r="H580" s="30" t="s">
        <v>485</v>
      </c>
      <c r="I580" s="30" t="s">
        <v>1659</v>
      </c>
      <c r="J580" s="30" t="s">
        <v>1620</v>
      </c>
    </row>
    <row r="581" spans="1:10" x14ac:dyDescent="0.25">
      <c r="A581" s="30" t="s">
        <v>435</v>
      </c>
      <c r="B581" s="30" t="s">
        <v>446</v>
      </c>
      <c r="C581" s="30" t="s">
        <v>288</v>
      </c>
      <c r="D581" s="30" t="s">
        <v>287</v>
      </c>
      <c r="E581" s="30" t="s">
        <v>590</v>
      </c>
      <c r="F581" s="30" t="s">
        <v>591</v>
      </c>
      <c r="G581" s="30" t="s">
        <v>1622</v>
      </c>
      <c r="H581" s="30" t="s">
        <v>485</v>
      </c>
      <c r="I581" s="30" t="s">
        <v>1619</v>
      </c>
      <c r="J581" s="30" t="s">
        <v>1620</v>
      </c>
    </row>
    <row r="582" spans="1:10" x14ac:dyDescent="0.25">
      <c r="A582" s="30" t="s">
        <v>435</v>
      </c>
      <c r="B582" s="30" t="s">
        <v>446</v>
      </c>
      <c r="C582" s="30" t="s">
        <v>288</v>
      </c>
      <c r="D582" s="30" t="s">
        <v>287</v>
      </c>
      <c r="E582" s="30" t="s">
        <v>523</v>
      </c>
      <c r="F582" s="30" t="s">
        <v>524</v>
      </c>
      <c r="G582" s="30" t="s">
        <v>1622</v>
      </c>
      <c r="H582" s="30" t="s">
        <v>485</v>
      </c>
      <c r="I582" s="30" t="s">
        <v>1659</v>
      </c>
      <c r="J582" s="30" t="s">
        <v>1620</v>
      </c>
    </row>
    <row r="583" spans="1:10" x14ac:dyDescent="0.25">
      <c r="A583" s="30" t="s">
        <v>449</v>
      </c>
      <c r="B583" s="30" t="s">
        <v>446</v>
      </c>
      <c r="C583" s="30" t="s">
        <v>212</v>
      </c>
      <c r="D583" s="30" t="s">
        <v>211</v>
      </c>
      <c r="E583" s="30" t="s">
        <v>515</v>
      </c>
      <c r="F583" s="30" t="s">
        <v>516</v>
      </c>
      <c r="G583" s="30" t="s">
        <v>1622</v>
      </c>
      <c r="H583" s="30" t="s">
        <v>485</v>
      </c>
      <c r="J583" s="30" t="s">
        <v>1617</v>
      </c>
    </row>
    <row r="584" spans="1:10" x14ac:dyDescent="0.25">
      <c r="A584" s="30" t="s">
        <v>449</v>
      </c>
      <c r="B584" s="30" t="s">
        <v>446</v>
      </c>
      <c r="C584" s="30" t="s">
        <v>212</v>
      </c>
      <c r="D584" s="30" t="s">
        <v>211</v>
      </c>
      <c r="E584" s="30" t="s">
        <v>517</v>
      </c>
      <c r="F584" s="30" t="s">
        <v>518</v>
      </c>
      <c r="G584" s="30" t="s">
        <v>1622</v>
      </c>
      <c r="H584" s="30" t="s">
        <v>485</v>
      </c>
      <c r="I584" s="30" t="s">
        <v>1639</v>
      </c>
      <c r="J584" s="30" t="s">
        <v>1620</v>
      </c>
    </row>
    <row r="585" spans="1:10" x14ac:dyDescent="0.25">
      <c r="A585" s="30" t="s">
        <v>449</v>
      </c>
      <c r="B585" s="30" t="s">
        <v>446</v>
      </c>
      <c r="C585" s="30" t="s">
        <v>212</v>
      </c>
      <c r="D585" s="30" t="s">
        <v>211</v>
      </c>
      <c r="E585" s="30" t="s">
        <v>592</v>
      </c>
      <c r="F585" s="30" t="s">
        <v>593</v>
      </c>
      <c r="G585" s="30" t="s">
        <v>1622</v>
      </c>
      <c r="H585" s="30" t="s">
        <v>485</v>
      </c>
      <c r="I585" s="30" t="s">
        <v>1671</v>
      </c>
      <c r="J585" s="30" t="s">
        <v>1620</v>
      </c>
    </row>
    <row r="586" spans="1:10" x14ac:dyDescent="0.25">
      <c r="A586" s="30" t="s">
        <v>449</v>
      </c>
      <c r="B586" s="30" t="s">
        <v>446</v>
      </c>
      <c r="C586" s="30" t="s">
        <v>212</v>
      </c>
      <c r="D586" s="30" t="s">
        <v>211</v>
      </c>
      <c r="E586" s="30" t="s">
        <v>594</v>
      </c>
      <c r="F586" s="30" t="s">
        <v>595</v>
      </c>
      <c r="G586" s="30" t="s">
        <v>1622</v>
      </c>
      <c r="H586" s="30" t="s">
        <v>485</v>
      </c>
      <c r="I586" s="30" t="s">
        <v>1617</v>
      </c>
      <c r="J586" s="30" t="s">
        <v>1617</v>
      </c>
    </row>
    <row r="587" spans="1:10" x14ac:dyDescent="0.25">
      <c r="A587" s="30" t="s">
        <v>449</v>
      </c>
      <c r="B587" s="30" t="s">
        <v>446</v>
      </c>
      <c r="C587" s="30" t="s">
        <v>212</v>
      </c>
      <c r="D587" s="30" t="s">
        <v>211</v>
      </c>
      <c r="E587" s="30" t="s">
        <v>604</v>
      </c>
      <c r="F587" s="30" t="s">
        <v>605</v>
      </c>
      <c r="G587" s="30" t="s">
        <v>1622</v>
      </c>
      <c r="H587" s="30" t="s">
        <v>485</v>
      </c>
      <c r="J587" s="30" t="s">
        <v>1616</v>
      </c>
    </row>
    <row r="588" spans="1:10" x14ac:dyDescent="0.25">
      <c r="A588" s="30" t="s">
        <v>449</v>
      </c>
      <c r="B588" s="30" t="s">
        <v>446</v>
      </c>
      <c r="C588" s="30" t="s">
        <v>214</v>
      </c>
      <c r="D588" s="30" t="s">
        <v>213</v>
      </c>
      <c r="E588" s="30" t="s">
        <v>657</v>
      </c>
      <c r="F588" s="30" t="s">
        <v>658</v>
      </c>
      <c r="G588" s="30" t="s">
        <v>1618</v>
      </c>
      <c r="H588" s="30" t="s">
        <v>439</v>
      </c>
      <c r="J588" s="30" t="s">
        <v>1620</v>
      </c>
    </row>
    <row r="589" spans="1:10" x14ac:dyDescent="0.25">
      <c r="A589" s="30" t="s">
        <v>449</v>
      </c>
      <c r="B589" s="30" t="s">
        <v>446</v>
      </c>
      <c r="C589" s="30" t="s">
        <v>214</v>
      </c>
      <c r="D589" s="30" t="s">
        <v>213</v>
      </c>
      <c r="E589" s="30" t="s">
        <v>486</v>
      </c>
      <c r="F589" s="30" t="s">
        <v>487</v>
      </c>
      <c r="G589" s="30" t="s">
        <v>1638</v>
      </c>
      <c r="H589" s="30" t="s">
        <v>485</v>
      </c>
      <c r="I589" s="30" t="s">
        <v>1657</v>
      </c>
      <c r="J589" s="30" t="s">
        <v>1620</v>
      </c>
    </row>
    <row r="590" spans="1:10" x14ac:dyDescent="0.25">
      <c r="A590" s="30" t="s">
        <v>449</v>
      </c>
      <c r="B590" s="30" t="s">
        <v>446</v>
      </c>
      <c r="C590" s="30" t="s">
        <v>214</v>
      </c>
      <c r="D590" s="30" t="s">
        <v>213</v>
      </c>
      <c r="E590" s="30" t="s">
        <v>488</v>
      </c>
      <c r="F590" s="30" t="s">
        <v>489</v>
      </c>
      <c r="G590" s="30" t="s">
        <v>1638</v>
      </c>
      <c r="H590" s="30" t="s">
        <v>485</v>
      </c>
      <c r="I590" s="30" t="s">
        <v>1632</v>
      </c>
      <c r="J590" s="30" t="s">
        <v>1620</v>
      </c>
    </row>
    <row r="591" spans="1:10" x14ac:dyDescent="0.25">
      <c r="A591" s="30" t="s">
        <v>449</v>
      </c>
      <c r="B591" s="30" t="s">
        <v>446</v>
      </c>
      <c r="C591" s="30" t="s">
        <v>214</v>
      </c>
      <c r="D591" s="30" t="s">
        <v>213</v>
      </c>
      <c r="E591" s="30" t="s">
        <v>490</v>
      </c>
      <c r="F591" s="30" t="s">
        <v>491</v>
      </c>
      <c r="G591" s="30" t="s">
        <v>1638</v>
      </c>
      <c r="H591" s="30" t="s">
        <v>485</v>
      </c>
      <c r="I591" s="30" t="s">
        <v>1639</v>
      </c>
      <c r="J591" s="30" t="s">
        <v>1620</v>
      </c>
    </row>
    <row r="592" spans="1:10" x14ac:dyDescent="0.25">
      <c r="A592" s="30" t="s">
        <v>449</v>
      </c>
      <c r="B592" s="30" t="s">
        <v>446</v>
      </c>
      <c r="C592" s="30" t="s">
        <v>214</v>
      </c>
      <c r="D592" s="30" t="s">
        <v>213</v>
      </c>
      <c r="E592" s="30" t="s">
        <v>494</v>
      </c>
      <c r="F592" s="30" t="s">
        <v>495</v>
      </c>
      <c r="G592" s="30" t="s">
        <v>1638</v>
      </c>
      <c r="H592" s="30" t="s">
        <v>485</v>
      </c>
      <c r="I592" s="30" t="s">
        <v>1619</v>
      </c>
      <c r="J592" s="30" t="s">
        <v>1620</v>
      </c>
    </row>
    <row r="593" spans="1:10" x14ac:dyDescent="0.25">
      <c r="A593" s="30" t="s">
        <v>449</v>
      </c>
      <c r="B593" s="30" t="s">
        <v>446</v>
      </c>
      <c r="C593" s="30" t="s">
        <v>214</v>
      </c>
      <c r="D593" s="30" t="s">
        <v>213</v>
      </c>
      <c r="E593" s="30" t="s">
        <v>496</v>
      </c>
      <c r="F593" s="30" t="s">
        <v>497</v>
      </c>
      <c r="G593" s="30" t="s">
        <v>1638</v>
      </c>
      <c r="H593" s="30" t="s">
        <v>485</v>
      </c>
      <c r="J593" s="30" t="s">
        <v>1620</v>
      </c>
    </row>
    <row r="594" spans="1:10" x14ac:dyDescent="0.25">
      <c r="A594" s="30" t="s">
        <v>449</v>
      </c>
      <c r="B594" s="30" t="s">
        <v>446</v>
      </c>
      <c r="C594" s="30" t="s">
        <v>214</v>
      </c>
      <c r="D594" s="30" t="s">
        <v>213</v>
      </c>
      <c r="E594" s="30" t="s">
        <v>502</v>
      </c>
      <c r="F594" s="30" t="s">
        <v>503</v>
      </c>
      <c r="G594" s="30" t="s">
        <v>1638</v>
      </c>
      <c r="H594" s="30" t="s">
        <v>485</v>
      </c>
      <c r="I594" s="30" t="s">
        <v>1663</v>
      </c>
      <c r="J594" s="30" t="s">
        <v>1620</v>
      </c>
    </row>
    <row r="595" spans="1:10" x14ac:dyDescent="0.25">
      <c r="A595" s="30" t="s">
        <v>449</v>
      </c>
      <c r="B595" s="30" t="s">
        <v>446</v>
      </c>
      <c r="C595" s="30" t="s">
        <v>214</v>
      </c>
      <c r="D595" s="30" t="s">
        <v>213</v>
      </c>
      <c r="E595" s="30" t="s">
        <v>509</v>
      </c>
      <c r="F595" s="30" t="s">
        <v>510</v>
      </c>
      <c r="G595" s="30" t="s">
        <v>1638</v>
      </c>
      <c r="H595" s="30" t="s">
        <v>485</v>
      </c>
      <c r="I595" s="30" t="s">
        <v>1645</v>
      </c>
      <c r="J595" s="30" t="s">
        <v>1620</v>
      </c>
    </row>
    <row r="596" spans="1:10" x14ac:dyDescent="0.25">
      <c r="A596" s="30" t="s">
        <v>449</v>
      </c>
      <c r="B596" s="30" t="s">
        <v>446</v>
      </c>
      <c r="C596" s="30" t="s">
        <v>214</v>
      </c>
      <c r="D596" s="30" t="s">
        <v>213</v>
      </c>
      <c r="E596" s="30" t="s">
        <v>515</v>
      </c>
      <c r="F596" s="30" t="s">
        <v>516</v>
      </c>
      <c r="G596" s="30" t="s">
        <v>1622</v>
      </c>
      <c r="H596" s="30" t="s">
        <v>485</v>
      </c>
      <c r="I596" s="30" t="s">
        <v>1623</v>
      </c>
      <c r="J596" s="30" t="s">
        <v>1620</v>
      </c>
    </row>
    <row r="597" spans="1:10" x14ac:dyDescent="0.25">
      <c r="A597" s="30" t="s">
        <v>449</v>
      </c>
      <c r="B597" s="30" t="s">
        <v>446</v>
      </c>
      <c r="C597" s="30" t="s">
        <v>214</v>
      </c>
      <c r="D597" s="30" t="s">
        <v>213</v>
      </c>
      <c r="E597" s="30" t="s">
        <v>517</v>
      </c>
      <c r="F597" s="30" t="s">
        <v>518</v>
      </c>
      <c r="G597" s="30" t="s">
        <v>1622</v>
      </c>
      <c r="H597" s="30" t="s">
        <v>485</v>
      </c>
      <c r="I597" s="30" t="s">
        <v>1659</v>
      </c>
      <c r="J597" s="30" t="s">
        <v>1620</v>
      </c>
    </row>
    <row r="598" spans="1:10" x14ac:dyDescent="0.25">
      <c r="A598" s="30" t="s">
        <v>449</v>
      </c>
      <c r="B598" s="30" t="s">
        <v>446</v>
      </c>
      <c r="C598" s="30" t="s">
        <v>214</v>
      </c>
      <c r="D598" s="30" t="s">
        <v>213</v>
      </c>
      <c r="E598" s="30" t="s">
        <v>592</v>
      </c>
      <c r="F598" s="30" t="s">
        <v>593</v>
      </c>
      <c r="G598" s="30" t="s">
        <v>1622</v>
      </c>
      <c r="H598" s="30" t="s">
        <v>485</v>
      </c>
      <c r="I598" s="30" t="s">
        <v>1627</v>
      </c>
      <c r="J598" s="30" t="s">
        <v>1620</v>
      </c>
    </row>
    <row r="599" spans="1:10" x14ac:dyDescent="0.25">
      <c r="A599" s="30" t="s">
        <v>449</v>
      </c>
      <c r="B599" s="30" t="s">
        <v>446</v>
      </c>
      <c r="C599" s="30" t="s">
        <v>214</v>
      </c>
      <c r="D599" s="30" t="s">
        <v>213</v>
      </c>
      <c r="E599" s="30" t="s">
        <v>594</v>
      </c>
      <c r="F599" s="30" t="s">
        <v>595</v>
      </c>
      <c r="G599" s="30" t="s">
        <v>1622</v>
      </c>
      <c r="H599" s="30" t="s">
        <v>485</v>
      </c>
      <c r="I599" s="30" t="s">
        <v>1663</v>
      </c>
      <c r="J599" s="30" t="s">
        <v>1620</v>
      </c>
    </row>
    <row r="600" spans="1:10" x14ac:dyDescent="0.25">
      <c r="A600" s="30" t="s">
        <v>449</v>
      </c>
      <c r="B600" s="30" t="s">
        <v>446</v>
      </c>
      <c r="C600" s="30" t="s">
        <v>214</v>
      </c>
      <c r="D600" s="30" t="s">
        <v>213</v>
      </c>
      <c r="E600" s="30" t="s">
        <v>602</v>
      </c>
      <c r="F600" s="30" t="s">
        <v>603</v>
      </c>
      <c r="G600" s="30" t="s">
        <v>1622</v>
      </c>
      <c r="H600" s="30" t="s">
        <v>485</v>
      </c>
      <c r="I600" s="30" t="s">
        <v>1667</v>
      </c>
      <c r="J600" s="30" t="s">
        <v>1620</v>
      </c>
    </row>
    <row r="601" spans="1:10" x14ac:dyDescent="0.25">
      <c r="A601" s="30" t="s">
        <v>435</v>
      </c>
      <c r="B601" s="30" t="s">
        <v>446</v>
      </c>
      <c r="C601" s="30" t="s">
        <v>267</v>
      </c>
      <c r="D601" s="30" t="s">
        <v>266</v>
      </c>
      <c r="E601" s="30" t="s">
        <v>472</v>
      </c>
      <c r="F601" s="30" t="s">
        <v>473</v>
      </c>
      <c r="G601" s="30" t="s">
        <v>1621</v>
      </c>
      <c r="H601" s="30" t="s">
        <v>439</v>
      </c>
      <c r="I601" s="30" t="s">
        <v>1670</v>
      </c>
      <c r="J601" s="30" t="s">
        <v>1620</v>
      </c>
    </row>
    <row r="602" spans="1:10" x14ac:dyDescent="0.25">
      <c r="A602" s="30" t="s">
        <v>435</v>
      </c>
      <c r="B602" s="30" t="s">
        <v>446</v>
      </c>
      <c r="C602" s="30" t="s">
        <v>267</v>
      </c>
      <c r="D602" s="30" t="s">
        <v>266</v>
      </c>
      <c r="E602" s="30" t="s">
        <v>462</v>
      </c>
      <c r="F602" s="30" t="s">
        <v>463</v>
      </c>
      <c r="G602" s="30" t="s">
        <v>1621</v>
      </c>
      <c r="H602" s="30" t="s">
        <v>439</v>
      </c>
      <c r="J602" s="30" t="s">
        <v>1620</v>
      </c>
    </row>
    <row r="603" spans="1:10" x14ac:dyDescent="0.25">
      <c r="A603" s="30" t="s">
        <v>435</v>
      </c>
      <c r="B603" s="30" t="s">
        <v>446</v>
      </c>
      <c r="C603" s="30" t="s">
        <v>267</v>
      </c>
      <c r="D603" s="30" t="s">
        <v>266</v>
      </c>
      <c r="E603" s="30" t="s">
        <v>474</v>
      </c>
      <c r="F603" s="30" t="s">
        <v>475</v>
      </c>
      <c r="G603" s="30" t="s">
        <v>1621</v>
      </c>
      <c r="H603" s="30" t="s">
        <v>439</v>
      </c>
      <c r="J603" s="30" t="s">
        <v>1620</v>
      </c>
    </row>
    <row r="604" spans="1:10" x14ac:dyDescent="0.25">
      <c r="A604" s="30" t="s">
        <v>435</v>
      </c>
      <c r="B604" s="30" t="s">
        <v>446</v>
      </c>
      <c r="C604" s="30" t="s">
        <v>267</v>
      </c>
      <c r="D604" s="30" t="s">
        <v>266</v>
      </c>
      <c r="E604" s="30" t="s">
        <v>486</v>
      </c>
      <c r="F604" s="30" t="s">
        <v>487</v>
      </c>
      <c r="G604" s="30" t="s">
        <v>1638</v>
      </c>
      <c r="H604" s="30" t="s">
        <v>485</v>
      </c>
      <c r="I604" s="30" t="s">
        <v>1630</v>
      </c>
      <c r="J604" s="30" t="s">
        <v>1620</v>
      </c>
    </row>
    <row r="605" spans="1:10" x14ac:dyDescent="0.25">
      <c r="A605" s="30" t="s">
        <v>435</v>
      </c>
      <c r="B605" s="30" t="s">
        <v>446</v>
      </c>
      <c r="C605" s="30" t="s">
        <v>267</v>
      </c>
      <c r="D605" s="30" t="s">
        <v>266</v>
      </c>
      <c r="E605" s="30" t="s">
        <v>490</v>
      </c>
      <c r="F605" s="30" t="s">
        <v>491</v>
      </c>
      <c r="G605" s="30" t="s">
        <v>1638</v>
      </c>
      <c r="H605" s="30" t="s">
        <v>485</v>
      </c>
      <c r="I605" s="30" t="s">
        <v>1625</v>
      </c>
      <c r="J605" s="30" t="s">
        <v>1620</v>
      </c>
    </row>
    <row r="606" spans="1:10" x14ac:dyDescent="0.25">
      <c r="A606" s="30" t="s">
        <v>435</v>
      </c>
      <c r="B606" s="30" t="s">
        <v>446</v>
      </c>
      <c r="C606" s="30" t="s">
        <v>267</v>
      </c>
      <c r="D606" s="30" t="s">
        <v>266</v>
      </c>
      <c r="E606" s="30" t="s">
        <v>496</v>
      </c>
      <c r="F606" s="30" t="s">
        <v>497</v>
      </c>
      <c r="G606" s="30" t="s">
        <v>1638</v>
      </c>
      <c r="H606" s="30" t="s">
        <v>485</v>
      </c>
      <c r="J606" s="30" t="s">
        <v>1620</v>
      </c>
    </row>
    <row r="607" spans="1:10" x14ac:dyDescent="0.25">
      <c r="A607" s="30" t="s">
        <v>435</v>
      </c>
      <c r="B607" s="30" t="s">
        <v>446</v>
      </c>
      <c r="C607" s="30" t="s">
        <v>267</v>
      </c>
      <c r="D607" s="30" t="s">
        <v>266</v>
      </c>
      <c r="E607" s="30" t="s">
        <v>509</v>
      </c>
      <c r="F607" s="30" t="s">
        <v>510</v>
      </c>
      <c r="G607" s="30" t="s">
        <v>1638</v>
      </c>
      <c r="H607" s="30" t="s">
        <v>485</v>
      </c>
      <c r="I607" s="30" t="s">
        <v>1668</v>
      </c>
      <c r="J607" s="30" t="s">
        <v>1620</v>
      </c>
    </row>
    <row r="608" spans="1:10" x14ac:dyDescent="0.25">
      <c r="A608" s="30" t="s">
        <v>435</v>
      </c>
      <c r="B608" s="30" t="s">
        <v>446</v>
      </c>
      <c r="C608" s="30" t="s">
        <v>267</v>
      </c>
      <c r="D608" s="30" t="s">
        <v>266</v>
      </c>
      <c r="E608" s="30" t="s">
        <v>515</v>
      </c>
      <c r="F608" s="30" t="s">
        <v>516</v>
      </c>
      <c r="G608" s="30" t="s">
        <v>1622</v>
      </c>
      <c r="H608" s="30" t="s">
        <v>485</v>
      </c>
      <c r="I608" s="30" t="s">
        <v>1669</v>
      </c>
      <c r="J608" s="30" t="s">
        <v>1620</v>
      </c>
    </row>
    <row r="609" spans="1:10" x14ac:dyDescent="0.25">
      <c r="A609" s="30" t="s">
        <v>435</v>
      </c>
      <c r="B609" s="30" t="s">
        <v>446</v>
      </c>
      <c r="C609" s="30" t="s">
        <v>267</v>
      </c>
      <c r="D609" s="30" t="s">
        <v>266</v>
      </c>
      <c r="E609" s="30" t="s">
        <v>517</v>
      </c>
      <c r="F609" s="30" t="s">
        <v>518</v>
      </c>
      <c r="G609" s="30" t="s">
        <v>1622</v>
      </c>
      <c r="H609" s="30" t="s">
        <v>485</v>
      </c>
      <c r="I609" s="30" t="s">
        <v>1664</v>
      </c>
      <c r="J609" s="30" t="s">
        <v>1620</v>
      </c>
    </row>
    <row r="610" spans="1:10" x14ac:dyDescent="0.25">
      <c r="A610" s="30" t="s">
        <v>435</v>
      </c>
      <c r="B610" s="30" t="s">
        <v>446</v>
      </c>
      <c r="C610" s="30" t="s">
        <v>267</v>
      </c>
      <c r="D610" s="30" t="s">
        <v>266</v>
      </c>
      <c r="E610" s="30" t="s">
        <v>590</v>
      </c>
      <c r="F610" s="30" t="s">
        <v>591</v>
      </c>
      <c r="G610" s="30" t="s">
        <v>1622</v>
      </c>
      <c r="H610" s="30" t="s">
        <v>485</v>
      </c>
      <c r="I610" s="30" t="s">
        <v>1619</v>
      </c>
      <c r="J610" s="30" t="s">
        <v>1620</v>
      </c>
    </row>
    <row r="611" spans="1:10" x14ac:dyDescent="0.25">
      <c r="A611" s="30" t="s">
        <v>435</v>
      </c>
      <c r="B611" s="30" t="s">
        <v>446</v>
      </c>
      <c r="C611" s="30" t="s">
        <v>267</v>
      </c>
      <c r="D611" s="30" t="s">
        <v>266</v>
      </c>
      <c r="E611" s="30" t="s">
        <v>592</v>
      </c>
      <c r="F611" s="30" t="s">
        <v>593</v>
      </c>
      <c r="G611" s="30" t="s">
        <v>1622</v>
      </c>
      <c r="H611" s="30" t="s">
        <v>485</v>
      </c>
      <c r="I611" s="30" t="s">
        <v>1627</v>
      </c>
      <c r="J611" s="30" t="s">
        <v>1620</v>
      </c>
    </row>
    <row r="612" spans="1:10" x14ac:dyDescent="0.25">
      <c r="A612" s="30" t="s">
        <v>435</v>
      </c>
      <c r="B612" s="30" t="s">
        <v>446</v>
      </c>
      <c r="C612" s="30" t="s">
        <v>267</v>
      </c>
      <c r="D612" s="30" t="s">
        <v>266</v>
      </c>
      <c r="E612" s="30" t="s">
        <v>602</v>
      </c>
      <c r="F612" s="30" t="s">
        <v>603</v>
      </c>
      <c r="G612" s="30" t="s">
        <v>1622</v>
      </c>
      <c r="H612" s="30" t="s">
        <v>485</v>
      </c>
      <c r="I612" s="30" t="s">
        <v>1657</v>
      </c>
      <c r="J612" s="30" t="s">
        <v>1620</v>
      </c>
    </row>
    <row r="613" spans="1:10" x14ac:dyDescent="0.25">
      <c r="A613" s="30" t="s">
        <v>435</v>
      </c>
      <c r="B613" s="30" t="s">
        <v>446</v>
      </c>
      <c r="C613" s="30" t="s">
        <v>267</v>
      </c>
      <c r="D613" s="30" t="s">
        <v>266</v>
      </c>
      <c r="E613" s="30" t="s">
        <v>523</v>
      </c>
      <c r="F613" s="30" t="s">
        <v>524</v>
      </c>
      <c r="G613" s="30" t="s">
        <v>1622</v>
      </c>
      <c r="H613" s="30" t="s">
        <v>485</v>
      </c>
      <c r="I613" s="30" t="s">
        <v>1640</v>
      </c>
      <c r="J613" s="30" t="s">
        <v>1620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J518"/>
  <sheetViews>
    <sheetView topLeftCell="A371" workbookViewId="0">
      <selection activeCell="K581" sqref="K581"/>
    </sheetView>
  </sheetViews>
  <sheetFormatPr defaultColWidth="9" defaultRowHeight="18.75" x14ac:dyDescent="0.3"/>
  <cols>
    <col min="1" max="1" width="4.625" style="31" bestFit="1" customWidth="1"/>
    <col min="2" max="2" width="6.125" style="31" bestFit="1" customWidth="1"/>
    <col min="3" max="3" width="9.125" style="31" bestFit="1" customWidth="1"/>
    <col min="4" max="4" width="8.875" style="31" bestFit="1" customWidth="1"/>
    <col min="5" max="5" width="6.25" style="31" bestFit="1" customWidth="1"/>
    <col min="6" max="6" width="24" style="31" bestFit="1" customWidth="1"/>
    <col min="7" max="7" width="5.875" style="31" bestFit="1" customWidth="1"/>
    <col min="8" max="8" width="3.125" style="31" bestFit="1" customWidth="1"/>
    <col min="9" max="9" width="3" style="31" bestFit="1" customWidth="1"/>
    <col min="10" max="10" width="2.75" style="31" bestFit="1" customWidth="1"/>
    <col min="11" max="16384" width="9" style="31"/>
  </cols>
  <sheetData>
    <row r="1" spans="1:10" x14ac:dyDescent="0.3">
      <c r="A1" s="31" t="s">
        <v>727</v>
      </c>
      <c r="B1" s="31" t="s">
        <v>436</v>
      </c>
      <c r="C1" s="31" t="s">
        <v>186</v>
      </c>
      <c r="D1" s="31" t="s">
        <v>185</v>
      </c>
      <c r="E1" s="31" t="s">
        <v>553</v>
      </c>
      <c r="F1" s="31" t="s">
        <v>463</v>
      </c>
      <c r="G1" s="31" t="s">
        <v>1622</v>
      </c>
      <c r="H1" s="31" t="s">
        <v>527</v>
      </c>
      <c r="I1" s="31" t="s">
        <v>1640</v>
      </c>
      <c r="J1" s="31" t="s">
        <v>1620</v>
      </c>
    </row>
    <row r="2" spans="1:10" x14ac:dyDescent="0.3">
      <c r="A2" s="31" t="s">
        <v>540</v>
      </c>
      <c r="B2" s="31" t="s">
        <v>436</v>
      </c>
      <c r="C2" s="31" t="s">
        <v>181</v>
      </c>
      <c r="D2" s="31" t="s">
        <v>180</v>
      </c>
      <c r="E2" s="31" t="s">
        <v>526</v>
      </c>
      <c r="F2" s="31" t="s">
        <v>438</v>
      </c>
      <c r="G2" s="31" t="s">
        <v>1638</v>
      </c>
      <c r="H2" s="31" t="s">
        <v>527</v>
      </c>
      <c r="I2" s="31" t="s">
        <v>1620</v>
      </c>
      <c r="J2" s="31" t="s">
        <v>1620</v>
      </c>
    </row>
    <row r="3" spans="1:10" x14ac:dyDescent="0.3">
      <c r="A3" s="31" t="s">
        <v>540</v>
      </c>
      <c r="B3" s="31" t="s">
        <v>436</v>
      </c>
      <c r="C3" s="31" t="s">
        <v>181</v>
      </c>
      <c r="D3" s="31" t="s">
        <v>180</v>
      </c>
      <c r="E3" s="31" t="s">
        <v>541</v>
      </c>
      <c r="F3" s="31" t="s">
        <v>441</v>
      </c>
      <c r="G3" s="31" t="s">
        <v>1638</v>
      </c>
      <c r="H3" s="31" t="s">
        <v>527</v>
      </c>
      <c r="I3" s="31" t="s">
        <v>1634</v>
      </c>
      <c r="J3" s="31" t="s">
        <v>1620</v>
      </c>
    </row>
    <row r="4" spans="1:10" x14ac:dyDescent="0.3">
      <c r="A4" s="31" t="s">
        <v>540</v>
      </c>
      <c r="B4" s="31" t="s">
        <v>436</v>
      </c>
      <c r="C4" s="31" t="s">
        <v>181</v>
      </c>
      <c r="D4" s="31" t="s">
        <v>180</v>
      </c>
      <c r="E4" s="31" t="s">
        <v>544</v>
      </c>
      <c r="F4" s="31" t="s">
        <v>545</v>
      </c>
      <c r="G4" s="31" t="s">
        <v>1638</v>
      </c>
      <c r="H4" s="31" t="s">
        <v>527</v>
      </c>
      <c r="I4" s="31" t="s">
        <v>1617</v>
      </c>
      <c r="J4" s="31" t="s">
        <v>1620</v>
      </c>
    </row>
    <row r="5" spans="1:10" x14ac:dyDescent="0.3">
      <c r="A5" s="31" t="s">
        <v>540</v>
      </c>
      <c r="B5" s="31" t="s">
        <v>436</v>
      </c>
      <c r="C5" s="31" t="s">
        <v>181</v>
      </c>
      <c r="D5" s="31" t="s">
        <v>180</v>
      </c>
      <c r="E5" s="31" t="s">
        <v>546</v>
      </c>
      <c r="F5" s="31" t="s">
        <v>455</v>
      </c>
      <c r="G5" s="31" t="s">
        <v>1638</v>
      </c>
      <c r="H5" s="31" t="s">
        <v>527</v>
      </c>
      <c r="I5" s="31" t="s">
        <v>1619</v>
      </c>
      <c r="J5" s="31" t="s">
        <v>1620</v>
      </c>
    </row>
    <row r="6" spans="1:10" x14ac:dyDescent="0.3">
      <c r="A6" s="31" t="s">
        <v>540</v>
      </c>
      <c r="B6" s="31" t="s">
        <v>436</v>
      </c>
      <c r="C6" s="31" t="s">
        <v>181</v>
      </c>
      <c r="D6" s="31" t="s">
        <v>180</v>
      </c>
      <c r="E6" s="31" t="s">
        <v>530</v>
      </c>
      <c r="F6" s="31" t="s">
        <v>448</v>
      </c>
      <c r="G6" s="31" t="s">
        <v>1638</v>
      </c>
      <c r="H6" s="31" t="s">
        <v>527</v>
      </c>
      <c r="I6" s="31" t="s">
        <v>1617</v>
      </c>
      <c r="J6" s="31" t="s">
        <v>1620</v>
      </c>
    </row>
    <row r="7" spans="1:10" x14ac:dyDescent="0.3">
      <c r="A7" s="31" t="s">
        <v>540</v>
      </c>
      <c r="B7" s="31" t="s">
        <v>436</v>
      </c>
      <c r="C7" s="31" t="s">
        <v>181</v>
      </c>
      <c r="D7" s="31" t="s">
        <v>180</v>
      </c>
      <c r="E7" s="31" t="s">
        <v>548</v>
      </c>
      <c r="F7" s="31" t="s">
        <v>549</v>
      </c>
      <c r="G7" s="31" t="s">
        <v>1638</v>
      </c>
      <c r="H7" s="31" t="s">
        <v>527</v>
      </c>
      <c r="I7" s="31" t="s">
        <v>1651</v>
      </c>
      <c r="J7" s="31" t="s">
        <v>1620</v>
      </c>
    </row>
    <row r="8" spans="1:10" x14ac:dyDescent="0.3">
      <c r="A8" s="31" t="s">
        <v>540</v>
      </c>
      <c r="B8" s="31" t="s">
        <v>436</v>
      </c>
      <c r="C8" s="31" t="s">
        <v>181</v>
      </c>
      <c r="D8" s="31" t="s">
        <v>180</v>
      </c>
      <c r="E8" s="31" t="s">
        <v>550</v>
      </c>
      <c r="F8" s="31" t="s">
        <v>551</v>
      </c>
      <c r="G8" s="31" t="s">
        <v>1622</v>
      </c>
      <c r="H8" s="31" t="s">
        <v>527</v>
      </c>
      <c r="I8" s="31" t="s">
        <v>1617</v>
      </c>
      <c r="J8" s="31" t="s">
        <v>1617</v>
      </c>
    </row>
    <row r="9" spans="1:10" x14ac:dyDescent="0.3">
      <c r="A9" s="31" t="s">
        <v>540</v>
      </c>
      <c r="B9" s="31" t="s">
        <v>436</v>
      </c>
      <c r="C9" s="31" t="s">
        <v>181</v>
      </c>
      <c r="D9" s="31" t="s">
        <v>180</v>
      </c>
      <c r="E9" s="31" t="s">
        <v>552</v>
      </c>
      <c r="F9" s="31" t="s">
        <v>473</v>
      </c>
      <c r="G9" s="31" t="s">
        <v>1622</v>
      </c>
      <c r="H9" s="31" t="s">
        <v>527</v>
      </c>
      <c r="I9" s="31" t="s">
        <v>1617</v>
      </c>
      <c r="J9" s="31" t="s">
        <v>1617</v>
      </c>
    </row>
    <row r="10" spans="1:10" x14ac:dyDescent="0.3">
      <c r="A10" s="31" t="s">
        <v>540</v>
      </c>
      <c r="B10" s="31" t="s">
        <v>436</v>
      </c>
      <c r="C10" s="31" t="s">
        <v>181</v>
      </c>
      <c r="D10" s="31" t="s">
        <v>180</v>
      </c>
      <c r="E10" s="31" t="s">
        <v>553</v>
      </c>
      <c r="F10" s="31" t="s">
        <v>463</v>
      </c>
      <c r="G10" s="31" t="s">
        <v>1622</v>
      </c>
      <c r="H10" s="31" t="s">
        <v>527</v>
      </c>
      <c r="I10" s="31" t="s">
        <v>1669</v>
      </c>
      <c r="J10" s="31" t="s">
        <v>1620</v>
      </c>
    </row>
    <row r="11" spans="1:10" x14ac:dyDescent="0.3">
      <c r="A11" s="31" t="s">
        <v>540</v>
      </c>
      <c r="B11" s="31" t="s">
        <v>676</v>
      </c>
      <c r="C11" s="31" t="s">
        <v>125</v>
      </c>
      <c r="D11" s="31" t="s">
        <v>124</v>
      </c>
      <c r="E11" s="31" t="s">
        <v>531</v>
      </c>
      <c r="F11" s="31" t="s">
        <v>567</v>
      </c>
      <c r="G11" s="31" t="s">
        <v>1638</v>
      </c>
      <c r="H11" s="31" t="s">
        <v>527</v>
      </c>
      <c r="J11" s="31" t="s">
        <v>1620</v>
      </c>
    </row>
    <row r="12" spans="1:10" x14ac:dyDescent="0.3">
      <c r="A12" s="31" t="s">
        <v>540</v>
      </c>
      <c r="B12" s="31" t="s">
        <v>676</v>
      </c>
      <c r="C12" s="31" t="s">
        <v>125</v>
      </c>
      <c r="D12" s="31" t="s">
        <v>124</v>
      </c>
      <c r="E12" s="31" t="s">
        <v>553</v>
      </c>
      <c r="F12" s="31" t="s">
        <v>463</v>
      </c>
      <c r="G12" s="31" t="s">
        <v>1622</v>
      </c>
      <c r="H12" s="31" t="s">
        <v>527</v>
      </c>
      <c r="I12" s="31" t="s">
        <v>1617</v>
      </c>
      <c r="J12" s="31" t="s">
        <v>1617</v>
      </c>
    </row>
    <row r="13" spans="1:10" x14ac:dyDescent="0.3">
      <c r="A13" s="31" t="s">
        <v>540</v>
      </c>
      <c r="B13" s="31" t="s">
        <v>676</v>
      </c>
      <c r="C13" s="31" t="s">
        <v>125</v>
      </c>
      <c r="D13" s="31" t="s">
        <v>124</v>
      </c>
      <c r="E13" s="31" t="s">
        <v>556</v>
      </c>
      <c r="F13" s="31" t="s">
        <v>557</v>
      </c>
      <c r="G13" s="31" t="s">
        <v>1622</v>
      </c>
      <c r="H13" s="31" t="s">
        <v>527</v>
      </c>
      <c r="I13" s="31" t="s">
        <v>1623</v>
      </c>
      <c r="J13" s="31" t="s">
        <v>1617</v>
      </c>
    </row>
    <row r="14" spans="1:10" x14ac:dyDescent="0.3">
      <c r="A14" s="31" t="s">
        <v>540</v>
      </c>
      <c r="B14" s="31" t="s">
        <v>676</v>
      </c>
      <c r="C14" s="31" t="s">
        <v>125</v>
      </c>
      <c r="D14" s="31" t="s">
        <v>124</v>
      </c>
      <c r="E14" s="31" t="s">
        <v>579</v>
      </c>
      <c r="F14" s="31" t="s">
        <v>482</v>
      </c>
      <c r="G14" s="31" t="s">
        <v>1622</v>
      </c>
      <c r="H14" s="31" t="s">
        <v>527</v>
      </c>
      <c r="I14" s="31" t="s">
        <v>1654</v>
      </c>
      <c r="J14" s="31" t="s">
        <v>1620</v>
      </c>
    </row>
    <row r="15" spans="1:10" x14ac:dyDescent="0.3">
      <c r="A15" s="31" t="s">
        <v>540</v>
      </c>
      <c r="B15" s="31" t="s">
        <v>436</v>
      </c>
      <c r="C15" s="31" t="s">
        <v>155</v>
      </c>
      <c r="D15" s="31" t="s">
        <v>154</v>
      </c>
      <c r="E15" s="31" t="s">
        <v>550</v>
      </c>
      <c r="F15" s="31" t="s">
        <v>551</v>
      </c>
      <c r="G15" s="31" t="s">
        <v>1622</v>
      </c>
      <c r="H15" s="31" t="s">
        <v>527</v>
      </c>
      <c r="I15" s="31" t="s">
        <v>1617</v>
      </c>
      <c r="J15" s="31" t="s">
        <v>1617</v>
      </c>
    </row>
    <row r="16" spans="1:10" x14ac:dyDescent="0.3">
      <c r="A16" s="31" t="s">
        <v>540</v>
      </c>
      <c r="B16" s="31" t="s">
        <v>436</v>
      </c>
      <c r="C16" s="31" t="s">
        <v>155</v>
      </c>
      <c r="D16" s="31" t="s">
        <v>154</v>
      </c>
      <c r="E16" s="31" t="s">
        <v>579</v>
      </c>
      <c r="F16" s="31" t="s">
        <v>482</v>
      </c>
      <c r="G16" s="31" t="s">
        <v>1622</v>
      </c>
      <c r="H16" s="31" t="s">
        <v>527</v>
      </c>
      <c r="I16" s="31" t="s">
        <v>1640</v>
      </c>
      <c r="J16" s="31" t="s">
        <v>1620</v>
      </c>
    </row>
    <row r="17" spans="1:10" x14ac:dyDescent="0.3">
      <c r="A17" s="31" t="s">
        <v>540</v>
      </c>
      <c r="B17" s="31" t="s">
        <v>436</v>
      </c>
      <c r="C17" s="31" t="s">
        <v>141</v>
      </c>
      <c r="D17" s="31" t="s">
        <v>419</v>
      </c>
      <c r="E17" s="31" t="s">
        <v>541</v>
      </c>
      <c r="F17" s="31" t="s">
        <v>441</v>
      </c>
      <c r="G17" s="31" t="s">
        <v>1638</v>
      </c>
      <c r="H17" s="31" t="s">
        <v>527</v>
      </c>
      <c r="I17" s="31" t="s">
        <v>1617</v>
      </c>
      <c r="J17" s="31" t="s">
        <v>1620</v>
      </c>
    </row>
    <row r="18" spans="1:10" x14ac:dyDescent="0.3">
      <c r="A18" s="31" t="s">
        <v>540</v>
      </c>
      <c r="B18" s="31" t="s">
        <v>436</v>
      </c>
      <c r="C18" s="31" t="s">
        <v>141</v>
      </c>
      <c r="D18" s="31" t="s">
        <v>419</v>
      </c>
      <c r="E18" s="31" t="s">
        <v>539</v>
      </c>
      <c r="F18" s="31" t="s">
        <v>453</v>
      </c>
      <c r="G18" s="31" t="s">
        <v>1638</v>
      </c>
      <c r="H18" s="31" t="s">
        <v>527</v>
      </c>
      <c r="I18" s="31" t="s">
        <v>1656</v>
      </c>
      <c r="J18" s="31" t="s">
        <v>1620</v>
      </c>
    </row>
    <row r="19" spans="1:10" x14ac:dyDescent="0.3">
      <c r="A19" s="31" t="s">
        <v>540</v>
      </c>
      <c r="B19" s="31" t="s">
        <v>436</v>
      </c>
      <c r="C19" s="31" t="s">
        <v>141</v>
      </c>
      <c r="D19" s="31" t="s">
        <v>419</v>
      </c>
      <c r="E19" s="31" t="s">
        <v>550</v>
      </c>
      <c r="F19" s="31" t="s">
        <v>551</v>
      </c>
      <c r="G19" s="31" t="s">
        <v>1622</v>
      </c>
      <c r="H19" s="31" t="s">
        <v>527</v>
      </c>
      <c r="I19" s="31" t="s">
        <v>1617</v>
      </c>
      <c r="J19" s="31" t="s">
        <v>1617</v>
      </c>
    </row>
    <row r="20" spans="1:10" x14ac:dyDescent="0.3">
      <c r="A20" s="31" t="s">
        <v>540</v>
      </c>
      <c r="B20" s="31" t="s">
        <v>436</v>
      </c>
      <c r="C20" s="31" t="s">
        <v>141</v>
      </c>
      <c r="D20" s="31" t="s">
        <v>419</v>
      </c>
      <c r="E20" s="31" t="s">
        <v>579</v>
      </c>
      <c r="F20" s="31" t="s">
        <v>482</v>
      </c>
      <c r="G20" s="31" t="s">
        <v>1622</v>
      </c>
      <c r="H20" s="31" t="s">
        <v>527</v>
      </c>
      <c r="I20" s="31" t="s">
        <v>1640</v>
      </c>
      <c r="J20" s="31" t="s">
        <v>1620</v>
      </c>
    </row>
    <row r="21" spans="1:10" x14ac:dyDescent="0.3">
      <c r="A21" s="31" t="s">
        <v>540</v>
      </c>
      <c r="B21" s="31" t="s">
        <v>436</v>
      </c>
      <c r="C21" s="31" t="s">
        <v>179</v>
      </c>
      <c r="D21" s="31" t="s">
        <v>178</v>
      </c>
      <c r="E21" s="31" t="s">
        <v>541</v>
      </c>
      <c r="F21" s="31" t="s">
        <v>441</v>
      </c>
      <c r="G21" s="31" t="s">
        <v>1638</v>
      </c>
      <c r="H21" s="31" t="s">
        <v>527</v>
      </c>
      <c r="I21" s="31" t="s">
        <v>1668</v>
      </c>
      <c r="J21" s="31" t="s">
        <v>1620</v>
      </c>
    </row>
    <row r="22" spans="1:10" x14ac:dyDescent="0.3">
      <c r="A22" s="31" t="s">
        <v>540</v>
      </c>
      <c r="B22" s="31" t="s">
        <v>436</v>
      </c>
      <c r="C22" s="31" t="s">
        <v>179</v>
      </c>
      <c r="D22" s="31" t="s">
        <v>178</v>
      </c>
      <c r="E22" s="31" t="s">
        <v>530</v>
      </c>
      <c r="F22" s="31" t="s">
        <v>448</v>
      </c>
      <c r="G22" s="31" t="s">
        <v>1638</v>
      </c>
      <c r="H22" s="31" t="s">
        <v>527</v>
      </c>
      <c r="I22" s="31" t="s">
        <v>1617</v>
      </c>
      <c r="J22" s="31" t="s">
        <v>1620</v>
      </c>
    </row>
    <row r="23" spans="1:10" x14ac:dyDescent="0.3">
      <c r="A23" s="31" t="s">
        <v>540</v>
      </c>
      <c r="B23" s="31" t="s">
        <v>436</v>
      </c>
      <c r="C23" s="31" t="s">
        <v>179</v>
      </c>
      <c r="D23" s="31" t="s">
        <v>178</v>
      </c>
      <c r="E23" s="31" t="s">
        <v>548</v>
      </c>
      <c r="F23" s="31" t="s">
        <v>549</v>
      </c>
      <c r="G23" s="31" t="s">
        <v>1638</v>
      </c>
      <c r="H23" s="31" t="s">
        <v>527</v>
      </c>
      <c r="I23" s="31" t="s">
        <v>1623</v>
      </c>
      <c r="J23" s="31" t="s">
        <v>1620</v>
      </c>
    </row>
    <row r="24" spans="1:10" x14ac:dyDescent="0.3">
      <c r="A24" s="31" t="s">
        <v>540</v>
      </c>
      <c r="B24" s="31" t="s">
        <v>436</v>
      </c>
      <c r="C24" s="31" t="s">
        <v>179</v>
      </c>
      <c r="D24" s="31" t="s">
        <v>178</v>
      </c>
      <c r="E24" s="31" t="s">
        <v>550</v>
      </c>
      <c r="F24" s="31" t="s">
        <v>551</v>
      </c>
      <c r="G24" s="31" t="s">
        <v>1622</v>
      </c>
      <c r="H24" s="31" t="s">
        <v>527</v>
      </c>
      <c r="I24" s="31" t="s">
        <v>1617</v>
      </c>
      <c r="J24" s="31" t="s">
        <v>1617</v>
      </c>
    </row>
    <row r="25" spans="1:10" x14ac:dyDescent="0.3">
      <c r="A25" s="31" t="s">
        <v>540</v>
      </c>
      <c r="B25" s="31" t="s">
        <v>436</v>
      </c>
      <c r="C25" s="31" t="s">
        <v>179</v>
      </c>
      <c r="D25" s="31" t="s">
        <v>178</v>
      </c>
      <c r="E25" s="31" t="s">
        <v>553</v>
      </c>
      <c r="F25" s="31" t="s">
        <v>463</v>
      </c>
      <c r="G25" s="31" t="s">
        <v>1622</v>
      </c>
      <c r="H25" s="31" t="s">
        <v>527</v>
      </c>
      <c r="I25" s="31" t="s">
        <v>1671</v>
      </c>
      <c r="J25" s="31" t="s">
        <v>1620</v>
      </c>
    </row>
    <row r="26" spans="1:10" x14ac:dyDescent="0.3">
      <c r="A26" s="31" t="s">
        <v>540</v>
      </c>
      <c r="B26" s="31" t="s">
        <v>436</v>
      </c>
      <c r="C26" s="31" t="s">
        <v>179</v>
      </c>
      <c r="D26" s="31" t="s">
        <v>178</v>
      </c>
      <c r="E26" s="31" t="s">
        <v>579</v>
      </c>
      <c r="F26" s="31" t="s">
        <v>482</v>
      </c>
      <c r="G26" s="31" t="s">
        <v>1622</v>
      </c>
      <c r="H26" s="31" t="s">
        <v>527</v>
      </c>
      <c r="I26" s="31" t="s">
        <v>1640</v>
      </c>
      <c r="J26" s="31" t="s">
        <v>1620</v>
      </c>
    </row>
    <row r="27" spans="1:10" x14ac:dyDescent="0.3">
      <c r="A27" s="31" t="s">
        <v>540</v>
      </c>
      <c r="B27" s="31" t="s">
        <v>676</v>
      </c>
      <c r="C27" s="31" t="s">
        <v>123</v>
      </c>
      <c r="D27" s="31" t="s">
        <v>37</v>
      </c>
      <c r="E27" s="31" t="s">
        <v>632</v>
      </c>
      <c r="F27" s="31" t="s">
        <v>633</v>
      </c>
      <c r="G27" s="31" t="s">
        <v>1638</v>
      </c>
      <c r="H27" s="31" t="s">
        <v>527</v>
      </c>
      <c r="I27" s="31" t="s">
        <v>1663</v>
      </c>
      <c r="J27" s="31" t="s">
        <v>1620</v>
      </c>
    </row>
    <row r="28" spans="1:10" x14ac:dyDescent="0.3">
      <c r="A28" s="31" t="s">
        <v>540</v>
      </c>
      <c r="B28" s="31" t="s">
        <v>676</v>
      </c>
      <c r="C28" s="31" t="s">
        <v>123</v>
      </c>
      <c r="D28" s="31" t="s">
        <v>37</v>
      </c>
      <c r="E28" s="31" t="s">
        <v>530</v>
      </c>
      <c r="F28" s="31" t="s">
        <v>448</v>
      </c>
      <c r="G28" s="31" t="s">
        <v>1638</v>
      </c>
      <c r="H28" s="31" t="s">
        <v>527</v>
      </c>
      <c r="I28" s="31" t="s">
        <v>1617</v>
      </c>
      <c r="J28" s="31" t="s">
        <v>1620</v>
      </c>
    </row>
    <row r="29" spans="1:10" x14ac:dyDescent="0.3">
      <c r="A29" s="31" t="s">
        <v>540</v>
      </c>
      <c r="B29" s="31" t="s">
        <v>676</v>
      </c>
      <c r="C29" s="31" t="s">
        <v>123</v>
      </c>
      <c r="D29" s="31" t="s">
        <v>37</v>
      </c>
      <c r="E29" s="31" t="s">
        <v>548</v>
      </c>
      <c r="F29" s="31" t="s">
        <v>549</v>
      </c>
      <c r="G29" s="31" t="s">
        <v>1638</v>
      </c>
      <c r="H29" s="31" t="s">
        <v>527</v>
      </c>
      <c r="I29" s="31" t="s">
        <v>1623</v>
      </c>
      <c r="J29" s="31" t="s">
        <v>1620</v>
      </c>
    </row>
    <row r="30" spans="1:10" x14ac:dyDescent="0.3">
      <c r="A30" s="31" t="s">
        <v>540</v>
      </c>
      <c r="B30" s="31" t="s">
        <v>676</v>
      </c>
      <c r="C30" s="31" t="s">
        <v>123</v>
      </c>
      <c r="D30" s="31" t="s">
        <v>37</v>
      </c>
      <c r="E30" s="31" t="s">
        <v>550</v>
      </c>
      <c r="F30" s="31" t="s">
        <v>551</v>
      </c>
      <c r="G30" s="31" t="s">
        <v>1622</v>
      </c>
      <c r="H30" s="31" t="s">
        <v>527</v>
      </c>
      <c r="I30" s="31" t="s">
        <v>1620</v>
      </c>
      <c r="J30" s="31" t="s">
        <v>1620</v>
      </c>
    </row>
    <row r="31" spans="1:10" x14ac:dyDescent="0.3">
      <c r="A31" s="31" t="s">
        <v>540</v>
      </c>
      <c r="B31" s="31" t="s">
        <v>676</v>
      </c>
      <c r="C31" s="31" t="s">
        <v>123</v>
      </c>
      <c r="D31" s="31" t="s">
        <v>37</v>
      </c>
      <c r="E31" s="31" t="s">
        <v>568</v>
      </c>
      <c r="F31" s="31" t="s">
        <v>569</v>
      </c>
      <c r="G31" s="31" t="s">
        <v>1622</v>
      </c>
      <c r="H31" s="31" t="s">
        <v>527</v>
      </c>
      <c r="I31" s="31" t="s">
        <v>1627</v>
      </c>
      <c r="J31" s="31" t="s">
        <v>1620</v>
      </c>
    </row>
    <row r="32" spans="1:10" x14ac:dyDescent="0.3">
      <c r="A32" s="31" t="s">
        <v>540</v>
      </c>
      <c r="B32" s="31" t="s">
        <v>676</v>
      </c>
      <c r="C32" s="31" t="s">
        <v>123</v>
      </c>
      <c r="D32" s="31" t="s">
        <v>37</v>
      </c>
      <c r="E32" s="31" t="s">
        <v>570</v>
      </c>
      <c r="F32" s="31" t="s">
        <v>571</v>
      </c>
      <c r="G32" s="31" t="s">
        <v>1622</v>
      </c>
      <c r="H32" s="31" t="s">
        <v>527</v>
      </c>
      <c r="I32" s="31" t="s">
        <v>1620</v>
      </c>
      <c r="J32" s="31" t="s">
        <v>1620</v>
      </c>
    </row>
    <row r="33" spans="1:10" x14ac:dyDescent="0.3">
      <c r="A33" s="31" t="s">
        <v>540</v>
      </c>
      <c r="B33" s="31" t="s">
        <v>676</v>
      </c>
      <c r="C33" s="31" t="s">
        <v>120</v>
      </c>
      <c r="D33" s="31" t="s">
        <v>119</v>
      </c>
      <c r="E33" s="31" t="s">
        <v>541</v>
      </c>
      <c r="F33" s="31" t="s">
        <v>441</v>
      </c>
      <c r="G33" s="31" t="s">
        <v>1638</v>
      </c>
      <c r="H33" s="31" t="s">
        <v>527</v>
      </c>
      <c r="I33" s="31" t="s">
        <v>1627</v>
      </c>
      <c r="J33" s="31" t="s">
        <v>1620</v>
      </c>
    </row>
    <row r="34" spans="1:10" x14ac:dyDescent="0.3">
      <c r="A34" s="31" t="s">
        <v>540</v>
      </c>
      <c r="B34" s="31" t="s">
        <v>676</v>
      </c>
      <c r="C34" s="31" t="s">
        <v>120</v>
      </c>
      <c r="D34" s="31" t="s">
        <v>119</v>
      </c>
      <c r="E34" s="31" t="s">
        <v>542</v>
      </c>
      <c r="F34" s="31" t="s">
        <v>543</v>
      </c>
      <c r="G34" s="31" t="s">
        <v>1638</v>
      </c>
      <c r="H34" s="31" t="s">
        <v>527</v>
      </c>
      <c r="I34" s="31" t="s">
        <v>1625</v>
      </c>
      <c r="J34" s="31" t="s">
        <v>1620</v>
      </c>
    </row>
    <row r="35" spans="1:10" x14ac:dyDescent="0.3">
      <c r="A35" s="31" t="s">
        <v>540</v>
      </c>
      <c r="B35" s="31" t="s">
        <v>676</v>
      </c>
      <c r="C35" s="31" t="s">
        <v>120</v>
      </c>
      <c r="D35" s="31" t="s">
        <v>119</v>
      </c>
      <c r="E35" s="31" t="s">
        <v>530</v>
      </c>
      <c r="F35" s="31" t="s">
        <v>448</v>
      </c>
      <c r="G35" s="31" t="s">
        <v>1638</v>
      </c>
      <c r="H35" s="31" t="s">
        <v>527</v>
      </c>
      <c r="I35" s="31" t="s">
        <v>1617</v>
      </c>
      <c r="J35" s="31" t="s">
        <v>1620</v>
      </c>
    </row>
    <row r="36" spans="1:10" x14ac:dyDescent="0.3">
      <c r="A36" s="31" t="s">
        <v>540</v>
      </c>
      <c r="B36" s="31" t="s">
        <v>676</v>
      </c>
      <c r="C36" s="31" t="s">
        <v>120</v>
      </c>
      <c r="D36" s="31" t="s">
        <v>119</v>
      </c>
      <c r="E36" s="31" t="s">
        <v>770</v>
      </c>
      <c r="F36" s="31" t="s">
        <v>771</v>
      </c>
      <c r="G36" s="31" t="s">
        <v>1638</v>
      </c>
      <c r="H36" s="31" t="s">
        <v>527</v>
      </c>
      <c r="I36" s="31" t="s">
        <v>1663</v>
      </c>
      <c r="J36" s="31" t="s">
        <v>1620</v>
      </c>
    </row>
    <row r="37" spans="1:10" x14ac:dyDescent="0.3">
      <c r="A37" s="31" t="s">
        <v>540</v>
      </c>
      <c r="B37" s="31" t="s">
        <v>676</v>
      </c>
      <c r="C37" s="31" t="s">
        <v>120</v>
      </c>
      <c r="D37" s="31" t="s">
        <v>119</v>
      </c>
      <c r="E37" s="31" t="s">
        <v>548</v>
      </c>
      <c r="F37" s="31" t="s">
        <v>549</v>
      </c>
      <c r="G37" s="31" t="s">
        <v>1638</v>
      </c>
      <c r="H37" s="31" t="s">
        <v>527</v>
      </c>
      <c r="I37" s="31" t="s">
        <v>1623</v>
      </c>
      <c r="J37" s="31" t="s">
        <v>1620</v>
      </c>
    </row>
    <row r="38" spans="1:10" x14ac:dyDescent="0.3">
      <c r="A38" s="31" t="s">
        <v>540</v>
      </c>
      <c r="B38" s="31" t="s">
        <v>676</v>
      </c>
      <c r="C38" s="31" t="s">
        <v>120</v>
      </c>
      <c r="D38" s="31" t="s">
        <v>119</v>
      </c>
      <c r="E38" s="31" t="s">
        <v>539</v>
      </c>
      <c r="F38" s="31" t="s">
        <v>453</v>
      </c>
      <c r="G38" s="31" t="s">
        <v>1638</v>
      </c>
      <c r="H38" s="31" t="s">
        <v>527</v>
      </c>
      <c r="I38" s="31" t="s">
        <v>1642</v>
      </c>
      <c r="J38" s="31" t="s">
        <v>1620</v>
      </c>
    </row>
    <row r="39" spans="1:10" x14ac:dyDescent="0.3">
      <c r="A39" s="31" t="s">
        <v>540</v>
      </c>
      <c r="B39" s="31" t="s">
        <v>676</v>
      </c>
      <c r="C39" s="31" t="s">
        <v>120</v>
      </c>
      <c r="D39" s="31" t="s">
        <v>119</v>
      </c>
      <c r="E39" s="31" t="s">
        <v>550</v>
      </c>
      <c r="F39" s="31" t="s">
        <v>551</v>
      </c>
      <c r="G39" s="31" t="s">
        <v>1622</v>
      </c>
      <c r="H39" s="31" t="s">
        <v>527</v>
      </c>
      <c r="I39" s="31" t="s">
        <v>1617</v>
      </c>
      <c r="J39" s="31" t="s">
        <v>1617</v>
      </c>
    </row>
    <row r="40" spans="1:10" x14ac:dyDescent="0.3">
      <c r="A40" s="31" t="s">
        <v>540</v>
      </c>
      <c r="B40" s="31" t="s">
        <v>676</v>
      </c>
      <c r="C40" s="31" t="s">
        <v>120</v>
      </c>
      <c r="D40" s="31" t="s">
        <v>119</v>
      </c>
      <c r="E40" s="31" t="s">
        <v>556</v>
      </c>
      <c r="F40" s="31" t="s">
        <v>557</v>
      </c>
      <c r="G40" s="31" t="s">
        <v>1622</v>
      </c>
      <c r="H40" s="31" t="s">
        <v>527</v>
      </c>
      <c r="I40" s="31" t="s">
        <v>1660</v>
      </c>
      <c r="J40" s="31" t="s">
        <v>1620</v>
      </c>
    </row>
    <row r="41" spans="1:10" x14ac:dyDescent="0.3">
      <c r="A41" s="31" t="s">
        <v>540</v>
      </c>
      <c r="B41" s="31" t="s">
        <v>676</v>
      </c>
      <c r="C41" s="31" t="s">
        <v>136</v>
      </c>
      <c r="D41" s="31" t="s">
        <v>135</v>
      </c>
      <c r="E41" s="31" t="s">
        <v>539</v>
      </c>
      <c r="F41" s="31" t="s">
        <v>453</v>
      </c>
      <c r="G41" s="31" t="s">
        <v>1638</v>
      </c>
      <c r="H41" s="31" t="s">
        <v>527</v>
      </c>
      <c r="I41" s="31" t="s">
        <v>1642</v>
      </c>
      <c r="J41" s="31" t="s">
        <v>1620</v>
      </c>
    </row>
    <row r="42" spans="1:10" x14ac:dyDescent="0.3">
      <c r="A42" s="31" t="s">
        <v>540</v>
      </c>
      <c r="B42" s="31" t="s">
        <v>676</v>
      </c>
      <c r="C42" s="31" t="s">
        <v>136</v>
      </c>
      <c r="D42" s="31" t="s">
        <v>135</v>
      </c>
      <c r="E42" s="31" t="s">
        <v>550</v>
      </c>
      <c r="F42" s="31" t="s">
        <v>551</v>
      </c>
      <c r="G42" s="31" t="s">
        <v>1622</v>
      </c>
      <c r="H42" s="31" t="s">
        <v>527</v>
      </c>
      <c r="I42" s="31" t="s">
        <v>1617</v>
      </c>
      <c r="J42" s="31" t="s">
        <v>1617</v>
      </c>
    </row>
    <row r="43" spans="1:10" x14ac:dyDescent="0.3">
      <c r="A43" s="31" t="s">
        <v>540</v>
      </c>
      <c r="B43" s="31" t="s">
        <v>436</v>
      </c>
      <c r="C43" s="31" t="s">
        <v>152</v>
      </c>
      <c r="D43" s="31" t="s">
        <v>7</v>
      </c>
      <c r="E43" s="31" t="s">
        <v>526</v>
      </c>
      <c r="F43" s="31" t="s">
        <v>438</v>
      </c>
      <c r="G43" s="31" t="s">
        <v>1638</v>
      </c>
      <c r="H43" s="31" t="s">
        <v>527</v>
      </c>
      <c r="I43" s="31" t="s">
        <v>1620</v>
      </c>
      <c r="J43" s="31" t="s">
        <v>1620</v>
      </c>
    </row>
    <row r="44" spans="1:10" x14ac:dyDescent="0.3">
      <c r="A44" s="31" t="s">
        <v>540</v>
      </c>
      <c r="B44" s="31" t="s">
        <v>436</v>
      </c>
      <c r="C44" s="31" t="s">
        <v>152</v>
      </c>
      <c r="D44" s="31" t="s">
        <v>7</v>
      </c>
      <c r="E44" s="31" t="s">
        <v>541</v>
      </c>
      <c r="F44" s="31" t="s">
        <v>441</v>
      </c>
      <c r="G44" s="31" t="s">
        <v>1638</v>
      </c>
      <c r="H44" s="31" t="s">
        <v>527</v>
      </c>
      <c r="J44" s="31" t="s">
        <v>1620</v>
      </c>
    </row>
    <row r="45" spans="1:10" x14ac:dyDescent="0.3">
      <c r="A45" s="31" t="s">
        <v>540</v>
      </c>
      <c r="B45" s="31" t="s">
        <v>436</v>
      </c>
      <c r="C45" s="31" t="s">
        <v>152</v>
      </c>
      <c r="D45" s="31" t="s">
        <v>7</v>
      </c>
      <c r="E45" s="31" t="s">
        <v>546</v>
      </c>
      <c r="F45" s="31" t="s">
        <v>455</v>
      </c>
      <c r="G45" s="31" t="s">
        <v>1638</v>
      </c>
      <c r="H45" s="31" t="s">
        <v>527</v>
      </c>
      <c r="I45" s="31" t="s">
        <v>1670</v>
      </c>
      <c r="J45" s="31" t="s">
        <v>1620</v>
      </c>
    </row>
    <row r="46" spans="1:10" x14ac:dyDescent="0.3">
      <c r="A46" s="31" t="s">
        <v>540</v>
      </c>
      <c r="B46" s="31" t="s">
        <v>436</v>
      </c>
      <c r="C46" s="31" t="s">
        <v>152</v>
      </c>
      <c r="D46" s="31" t="s">
        <v>7</v>
      </c>
      <c r="E46" s="31" t="s">
        <v>793</v>
      </c>
      <c r="F46" s="31" t="s">
        <v>445</v>
      </c>
      <c r="G46" s="31" t="s">
        <v>1638</v>
      </c>
      <c r="H46" s="31" t="s">
        <v>527</v>
      </c>
      <c r="I46" s="31" t="s">
        <v>1667</v>
      </c>
      <c r="J46" s="31" t="s">
        <v>1620</v>
      </c>
    </row>
    <row r="47" spans="1:10" x14ac:dyDescent="0.3">
      <c r="A47" s="31" t="s">
        <v>540</v>
      </c>
      <c r="B47" s="31" t="s">
        <v>436</v>
      </c>
      <c r="C47" s="31" t="s">
        <v>152</v>
      </c>
      <c r="D47" s="31" t="s">
        <v>7</v>
      </c>
      <c r="E47" s="31" t="s">
        <v>786</v>
      </c>
      <c r="F47" s="31" t="s">
        <v>457</v>
      </c>
      <c r="G47" s="31" t="s">
        <v>1638</v>
      </c>
      <c r="H47" s="31" t="s">
        <v>527</v>
      </c>
      <c r="J47" s="31" t="s">
        <v>1620</v>
      </c>
    </row>
    <row r="48" spans="1:10" x14ac:dyDescent="0.3">
      <c r="A48" s="31" t="s">
        <v>540</v>
      </c>
      <c r="B48" s="31" t="s">
        <v>436</v>
      </c>
      <c r="C48" s="31" t="s">
        <v>152</v>
      </c>
      <c r="D48" s="31" t="s">
        <v>7</v>
      </c>
      <c r="E48" s="31" t="s">
        <v>530</v>
      </c>
      <c r="F48" s="31" t="s">
        <v>448</v>
      </c>
      <c r="G48" s="31" t="s">
        <v>1638</v>
      </c>
      <c r="H48" s="31" t="s">
        <v>527</v>
      </c>
      <c r="I48" s="31" t="s">
        <v>1617</v>
      </c>
      <c r="J48" s="31" t="s">
        <v>1620</v>
      </c>
    </row>
    <row r="49" spans="1:10" x14ac:dyDescent="0.3">
      <c r="A49" s="31" t="s">
        <v>540</v>
      </c>
      <c r="B49" s="31" t="s">
        <v>436</v>
      </c>
      <c r="C49" s="31" t="s">
        <v>152</v>
      </c>
      <c r="D49" s="31" t="s">
        <v>7</v>
      </c>
      <c r="E49" s="31" t="s">
        <v>531</v>
      </c>
      <c r="F49" s="31" t="s">
        <v>567</v>
      </c>
      <c r="G49" s="31" t="s">
        <v>1638</v>
      </c>
      <c r="H49" s="31" t="s">
        <v>527</v>
      </c>
      <c r="I49" s="31" t="s">
        <v>1663</v>
      </c>
      <c r="J49" s="31" t="s">
        <v>1620</v>
      </c>
    </row>
    <row r="50" spans="1:10" x14ac:dyDescent="0.3">
      <c r="A50" s="31" t="s">
        <v>540</v>
      </c>
      <c r="B50" s="31" t="s">
        <v>436</v>
      </c>
      <c r="C50" s="31" t="s">
        <v>152</v>
      </c>
      <c r="D50" s="31" t="s">
        <v>7</v>
      </c>
      <c r="E50" s="31" t="s">
        <v>770</v>
      </c>
      <c r="F50" s="31" t="s">
        <v>771</v>
      </c>
      <c r="G50" s="31" t="s">
        <v>1638</v>
      </c>
      <c r="H50" s="31" t="s">
        <v>527</v>
      </c>
      <c r="I50" s="31" t="s">
        <v>1651</v>
      </c>
      <c r="J50" s="31" t="s">
        <v>1620</v>
      </c>
    </row>
    <row r="51" spans="1:10" x14ac:dyDescent="0.3">
      <c r="A51" s="31" t="s">
        <v>540</v>
      </c>
      <c r="B51" s="31" t="s">
        <v>436</v>
      </c>
      <c r="C51" s="31" t="s">
        <v>152</v>
      </c>
      <c r="D51" s="31" t="s">
        <v>7</v>
      </c>
      <c r="E51" s="31" t="s">
        <v>535</v>
      </c>
      <c r="F51" s="31" t="s">
        <v>536</v>
      </c>
      <c r="G51" s="31" t="s">
        <v>1638</v>
      </c>
      <c r="H51" s="31" t="s">
        <v>527</v>
      </c>
      <c r="J51" s="31" t="s">
        <v>1620</v>
      </c>
    </row>
    <row r="52" spans="1:10" x14ac:dyDescent="0.3">
      <c r="A52" s="31" t="s">
        <v>540</v>
      </c>
      <c r="B52" s="31" t="s">
        <v>436</v>
      </c>
      <c r="C52" s="31" t="s">
        <v>152</v>
      </c>
      <c r="D52" s="31" t="s">
        <v>7</v>
      </c>
      <c r="E52" s="31" t="s">
        <v>550</v>
      </c>
      <c r="F52" s="31" t="s">
        <v>551</v>
      </c>
      <c r="G52" s="31" t="s">
        <v>1622</v>
      </c>
      <c r="H52" s="31" t="s">
        <v>527</v>
      </c>
      <c r="I52" s="31" t="s">
        <v>1617</v>
      </c>
      <c r="J52" s="31" t="s">
        <v>1617</v>
      </c>
    </row>
    <row r="53" spans="1:10" x14ac:dyDescent="0.3">
      <c r="A53" s="31" t="s">
        <v>540</v>
      </c>
      <c r="B53" s="31" t="s">
        <v>436</v>
      </c>
      <c r="C53" s="31" t="s">
        <v>152</v>
      </c>
      <c r="D53" s="31" t="s">
        <v>7</v>
      </c>
      <c r="E53" s="31" t="s">
        <v>553</v>
      </c>
      <c r="F53" s="31" t="s">
        <v>463</v>
      </c>
      <c r="G53" s="31" t="s">
        <v>1622</v>
      </c>
      <c r="H53" s="31" t="s">
        <v>527</v>
      </c>
      <c r="I53" s="31" t="s">
        <v>1661</v>
      </c>
      <c r="J53" s="31" t="s">
        <v>1620</v>
      </c>
    </row>
    <row r="54" spans="1:10" x14ac:dyDescent="0.3">
      <c r="A54" s="31" t="s">
        <v>540</v>
      </c>
      <c r="B54" s="31" t="s">
        <v>436</v>
      </c>
      <c r="C54" s="31" t="s">
        <v>152</v>
      </c>
      <c r="D54" s="31" t="s">
        <v>7</v>
      </c>
      <c r="E54" s="31" t="s">
        <v>556</v>
      </c>
      <c r="F54" s="31" t="s">
        <v>557</v>
      </c>
      <c r="G54" s="31" t="s">
        <v>1622</v>
      </c>
      <c r="H54" s="31" t="s">
        <v>527</v>
      </c>
      <c r="I54" s="31" t="s">
        <v>1627</v>
      </c>
      <c r="J54" s="31" t="s">
        <v>1620</v>
      </c>
    </row>
    <row r="55" spans="1:10" x14ac:dyDescent="0.3">
      <c r="A55" s="31" t="s">
        <v>540</v>
      </c>
      <c r="B55" s="31" t="s">
        <v>436</v>
      </c>
      <c r="C55" s="31" t="s">
        <v>152</v>
      </c>
      <c r="D55" s="31" t="s">
        <v>7</v>
      </c>
      <c r="E55" s="31" t="s">
        <v>560</v>
      </c>
      <c r="F55" s="31" t="s">
        <v>465</v>
      </c>
      <c r="G55" s="31" t="s">
        <v>1622</v>
      </c>
      <c r="H55" s="31" t="s">
        <v>527</v>
      </c>
      <c r="I55" s="31" t="s">
        <v>1670</v>
      </c>
      <c r="J55" s="31" t="s">
        <v>1620</v>
      </c>
    </row>
    <row r="56" spans="1:10" x14ac:dyDescent="0.3">
      <c r="A56" s="31" t="s">
        <v>540</v>
      </c>
      <c r="B56" s="31" t="s">
        <v>436</v>
      </c>
      <c r="C56" s="31" t="s">
        <v>152</v>
      </c>
      <c r="D56" s="31" t="s">
        <v>7</v>
      </c>
      <c r="E56" s="31" t="s">
        <v>570</v>
      </c>
      <c r="F56" s="31" t="s">
        <v>571</v>
      </c>
      <c r="G56" s="31" t="s">
        <v>1622</v>
      </c>
      <c r="H56" s="31" t="s">
        <v>527</v>
      </c>
      <c r="I56" s="31" t="s">
        <v>1617</v>
      </c>
      <c r="J56" s="31" t="s">
        <v>1617</v>
      </c>
    </row>
    <row r="57" spans="1:10" x14ac:dyDescent="0.3">
      <c r="A57" s="31" t="s">
        <v>540</v>
      </c>
      <c r="B57" s="31" t="s">
        <v>436</v>
      </c>
      <c r="C57" s="31" t="s">
        <v>152</v>
      </c>
      <c r="D57" s="31" t="s">
        <v>7</v>
      </c>
      <c r="E57" s="31" t="s">
        <v>574</v>
      </c>
      <c r="F57" s="31" t="s">
        <v>575</v>
      </c>
      <c r="G57" s="31" t="s">
        <v>1622</v>
      </c>
      <c r="H57" s="31" t="s">
        <v>527</v>
      </c>
      <c r="I57" s="31" t="s">
        <v>1617</v>
      </c>
      <c r="J57" s="31" t="s">
        <v>1617</v>
      </c>
    </row>
    <row r="58" spans="1:10" x14ac:dyDescent="0.3">
      <c r="A58" s="31" t="s">
        <v>540</v>
      </c>
      <c r="B58" s="31" t="s">
        <v>436</v>
      </c>
      <c r="C58" s="31" t="s">
        <v>152</v>
      </c>
      <c r="D58" s="31" t="s">
        <v>7</v>
      </c>
      <c r="E58" s="31" t="s">
        <v>576</v>
      </c>
      <c r="F58" s="31" t="s">
        <v>471</v>
      </c>
      <c r="G58" s="31" t="s">
        <v>1622</v>
      </c>
      <c r="H58" s="31" t="s">
        <v>527</v>
      </c>
      <c r="I58" s="31" t="s">
        <v>1670</v>
      </c>
      <c r="J58" s="31" t="s">
        <v>1616</v>
      </c>
    </row>
    <row r="59" spans="1:10" x14ac:dyDescent="0.3">
      <c r="A59" s="31" t="s">
        <v>540</v>
      </c>
      <c r="B59" s="31" t="s">
        <v>436</v>
      </c>
      <c r="C59" s="31" t="s">
        <v>152</v>
      </c>
      <c r="D59" s="31" t="s">
        <v>7</v>
      </c>
      <c r="E59" s="31" t="s">
        <v>579</v>
      </c>
      <c r="F59" s="31" t="s">
        <v>482</v>
      </c>
      <c r="G59" s="31" t="s">
        <v>1622</v>
      </c>
      <c r="H59" s="31" t="s">
        <v>527</v>
      </c>
      <c r="I59" s="31" t="s">
        <v>1642</v>
      </c>
      <c r="J59" s="31" t="s">
        <v>1620</v>
      </c>
    </row>
    <row r="60" spans="1:10" x14ac:dyDescent="0.3">
      <c r="A60" s="31" t="s">
        <v>540</v>
      </c>
      <c r="B60" s="31" t="s">
        <v>436</v>
      </c>
      <c r="C60" s="31" t="s">
        <v>161</v>
      </c>
      <c r="D60" s="31" t="s">
        <v>160</v>
      </c>
      <c r="E60" s="31" t="s">
        <v>541</v>
      </c>
      <c r="F60" s="31" t="s">
        <v>441</v>
      </c>
      <c r="G60" s="31" t="s">
        <v>1638</v>
      </c>
      <c r="H60" s="31" t="s">
        <v>527</v>
      </c>
      <c r="I60" s="31" t="s">
        <v>1666</v>
      </c>
      <c r="J60" s="31" t="s">
        <v>1620</v>
      </c>
    </row>
    <row r="61" spans="1:10" x14ac:dyDescent="0.3">
      <c r="A61" s="31" t="s">
        <v>540</v>
      </c>
      <c r="B61" s="31" t="s">
        <v>436</v>
      </c>
      <c r="C61" s="31" t="s">
        <v>161</v>
      </c>
      <c r="D61" s="31" t="s">
        <v>160</v>
      </c>
      <c r="E61" s="31" t="s">
        <v>786</v>
      </c>
      <c r="F61" s="31" t="s">
        <v>457</v>
      </c>
      <c r="G61" s="31" t="s">
        <v>1638</v>
      </c>
      <c r="H61" s="31" t="s">
        <v>527</v>
      </c>
      <c r="J61" s="31" t="s">
        <v>1620</v>
      </c>
    </row>
    <row r="62" spans="1:10" x14ac:dyDescent="0.3">
      <c r="A62" s="31" t="s">
        <v>540</v>
      </c>
      <c r="B62" s="31" t="s">
        <v>436</v>
      </c>
      <c r="C62" s="31" t="s">
        <v>161</v>
      </c>
      <c r="D62" s="31" t="s">
        <v>160</v>
      </c>
      <c r="E62" s="31" t="s">
        <v>530</v>
      </c>
      <c r="F62" s="31" t="s">
        <v>448</v>
      </c>
      <c r="G62" s="31" t="s">
        <v>1638</v>
      </c>
      <c r="H62" s="31" t="s">
        <v>527</v>
      </c>
      <c r="I62" s="31" t="s">
        <v>1617</v>
      </c>
      <c r="J62" s="31" t="s">
        <v>1620</v>
      </c>
    </row>
    <row r="63" spans="1:10" x14ac:dyDescent="0.3">
      <c r="A63" s="31" t="s">
        <v>540</v>
      </c>
      <c r="B63" s="31" t="s">
        <v>436</v>
      </c>
      <c r="C63" s="31" t="s">
        <v>161</v>
      </c>
      <c r="D63" s="31" t="s">
        <v>160</v>
      </c>
      <c r="E63" s="31" t="s">
        <v>770</v>
      </c>
      <c r="F63" s="31" t="s">
        <v>771</v>
      </c>
      <c r="G63" s="31" t="s">
        <v>1638</v>
      </c>
      <c r="H63" s="31" t="s">
        <v>527</v>
      </c>
      <c r="I63" s="31" t="s">
        <v>1664</v>
      </c>
      <c r="J63" s="31" t="s">
        <v>1620</v>
      </c>
    </row>
    <row r="64" spans="1:10" x14ac:dyDescent="0.3">
      <c r="A64" s="31" t="s">
        <v>540</v>
      </c>
      <c r="B64" s="31" t="s">
        <v>436</v>
      </c>
      <c r="C64" s="31" t="s">
        <v>161</v>
      </c>
      <c r="D64" s="31" t="s">
        <v>160</v>
      </c>
      <c r="E64" s="31" t="s">
        <v>550</v>
      </c>
      <c r="F64" s="31" t="s">
        <v>551</v>
      </c>
      <c r="G64" s="31" t="s">
        <v>1622</v>
      </c>
      <c r="H64" s="31" t="s">
        <v>527</v>
      </c>
      <c r="I64" s="31" t="s">
        <v>1617</v>
      </c>
      <c r="J64" s="31" t="s">
        <v>1617</v>
      </c>
    </row>
    <row r="65" spans="1:10" x14ac:dyDescent="0.3">
      <c r="A65" s="31" t="s">
        <v>540</v>
      </c>
      <c r="B65" s="31" t="s">
        <v>436</v>
      </c>
      <c r="C65" s="31" t="s">
        <v>161</v>
      </c>
      <c r="D65" s="31" t="s">
        <v>160</v>
      </c>
      <c r="E65" s="31" t="s">
        <v>553</v>
      </c>
      <c r="F65" s="31" t="s">
        <v>463</v>
      </c>
      <c r="G65" s="31" t="s">
        <v>1622</v>
      </c>
      <c r="H65" s="31" t="s">
        <v>527</v>
      </c>
      <c r="I65" s="31" t="s">
        <v>1617</v>
      </c>
      <c r="J65" s="31" t="s">
        <v>1617</v>
      </c>
    </row>
    <row r="66" spans="1:10" x14ac:dyDescent="0.3">
      <c r="A66" s="31" t="s">
        <v>540</v>
      </c>
      <c r="B66" s="31" t="s">
        <v>436</v>
      </c>
      <c r="C66" s="31" t="s">
        <v>161</v>
      </c>
      <c r="D66" s="31" t="s">
        <v>160</v>
      </c>
      <c r="E66" s="31" t="s">
        <v>576</v>
      </c>
      <c r="F66" s="31" t="s">
        <v>471</v>
      </c>
      <c r="G66" s="31" t="s">
        <v>1622</v>
      </c>
      <c r="H66" s="31" t="s">
        <v>527</v>
      </c>
      <c r="I66" s="31" t="s">
        <v>1667</v>
      </c>
      <c r="J66" s="31" t="s">
        <v>1620</v>
      </c>
    </row>
    <row r="67" spans="1:10" x14ac:dyDescent="0.3">
      <c r="A67" s="31" t="s">
        <v>540</v>
      </c>
      <c r="B67" s="31" t="s">
        <v>436</v>
      </c>
      <c r="C67" s="31" t="s">
        <v>161</v>
      </c>
      <c r="D67" s="31" t="s">
        <v>160</v>
      </c>
      <c r="E67" s="31" t="s">
        <v>683</v>
      </c>
      <c r="F67" s="31" t="s">
        <v>684</v>
      </c>
      <c r="G67" s="31" t="s">
        <v>1622</v>
      </c>
      <c r="H67" s="31" t="s">
        <v>527</v>
      </c>
      <c r="I67" s="31" t="s">
        <v>1670</v>
      </c>
      <c r="J67" s="31" t="s">
        <v>1620</v>
      </c>
    </row>
    <row r="68" spans="1:10" x14ac:dyDescent="0.3">
      <c r="A68" s="31" t="s">
        <v>540</v>
      </c>
      <c r="B68" s="31" t="s">
        <v>436</v>
      </c>
      <c r="C68" s="31" t="s">
        <v>163</v>
      </c>
      <c r="D68" s="31" t="s">
        <v>162</v>
      </c>
      <c r="E68" s="31" t="s">
        <v>541</v>
      </c>
      <c r="F68" s="31" t="s">
        <v>441</v>
      </c>
      <c r="G68" s="31" t="s">
        <v>1638</v>
      </c>
      <c r="H68" s="31" t="s">
        <v>527</v>
      </c>
      <c r="I68" s="31" t="s">
        <v>1623</v>
      </c>
      <c r="J68" s="31" t="s">
        <v>1620</v>
      </c>
    </row>
    <row r="69" spans="1:10" x14ac:dyDescent="0.3">
      <c r="A69" s="31" t="s">
        <v>540</v>
      </c>
      <c r="B69" s="31" t="s">
        <v>436</v>
      </c>
      <c r="C69" s="31" t="s">
        <v>163</v>
      </c>
      <c r="D69" s="31" t="s">
        <v>162</v>
      </c>
      <c r="E69" s="31" t="s">
        <v>546</v>
      </c>
      <c r="F69" s="31" t="s">
        <v>455</v>
      </c>
      <c r="G69" s="31" t="s">
        <v>1638</v>
      </c>
      <c r="H69" s="31" t="s">
        <v>527</v>
      </c>
      <c r="I69" s="31" t="s">
        <v>1639</v>
      </c>
      <c r="J69" s="31" t="s">
        <v>1620</v>
      </c>
    </row>
    <row r="70" spans="1:10" x14ac:dyDescent="0.3">
      <c r="A70" s="31" t="s">
        <v>540</v>
      </c>
      <c r="B70" s="31" t="s">
        <v>436</v>
      </c>
      <c r="C70" s="31" t="s">
        <v>163</v>
      </c>
      <c r="D70" s="31" t="s">
        <v>162</v>
      </c>
      <c r="E70" s="31" t="s">
        <v>548</v>
      </c>
      <c r="F70" s="31" t="s">
        <v>549</v>
      </c>
      <c r="G70" s="31" t="s">
        <v>1638</v>
      </c>
      <c r="H70" s="31" t="s">
        <v>527</v>
      </c>
      <c r="I70" s="31" t="s">
        <v>1664</v>
      </c>
      <c r="J70" s="31" t="s">
        <v>1620</v>
      </c>
    </row>
    <row r="71" spans="1:10" x14ac:dyDescent="0.3">
      <c r="A71" s="31" t="s">
        <v>540</v>
      </c>
      <c r="B71" s="31" t="s">
        <v>436</v>
      </c>
      <c r="C71" s="31" t="s">
        <v>163</v>
      </c>
      <c r="D71" s="31" t="s">
        <v>162</v>
      </c>
      <c r="E71" s="31" t="s">
        <v>539</v>
      </c>
      <c r="F71" s="31" t="s">
        <v>453</v>
      </c>
      <c r="G71" s="31" t="s">
        <v>1638</v>
      </c>
      <c r="H71" s="31" t="s">
        <v>527</v>
      </c>
      <c r="I71" s="31" t="s">
        <v>1651</v>
      </c>
      <c r="J71" s="31" t="s">
        <v>1620</v>
      </c>
    </row>
    <row r="72" spans="1:10" x14ac:dyDescent="0.3">
      <c r="A72" s="31" t="s">
        <v>540</v>
      </c>
      <c r="B72" s="31" t="s">
        <v>436</v>
      </c>
      <c r="C72" s="31" t="s">
        <v>163</v>
      </c>
      <c r="D72" s="31" t="s">
        <v>162</v>
      </c>
      <c r="E72" s="31" t="s">
        <v>550</v>
      </c>
      <c r="F72" s="31" t="s">
        <v>551</v>
      </c>
      <c r="G72" s="31" t="s">
        <v>1622</v>
      </c>
      <c r="H72" s="31" t="s">
        <v>527</v>
      </c>
      <c r="I72" s="31" t="s">
        <v>1617</v>
      </c>
      <c r="J72" s="31" t="s">
        <v>1617</v>
      </c>
    </row>
    <row r="73" spans="1:10" x14ac:dyDescent="0.3">
      <c r="A73" s="31" t="s">
        <v>540</v>
      </c>
      <c r="B73" s="31" t="s">
        <v>436</v>
      </c>
      <c r="C73" s="31" t="s">
        <v>163</v>
      </c>
      <c r="D73" s="31" t="s">
        <v>162</v>
      </c>
      <c r="E73" s="31" t="s">
        <v>552</v>
      </c>
      <c r="F73" s="31" t="s">
        <v>473</v>
      </c>
      <c r="G73" s="31" t="s">
        <v>1622</v>
      </c>
      <c r="H73" s="31" t="s">
        <v>527</v>
      </c>
      <c r="I73" s="31" t="s">
        <v>1617</v>
      </c>
      <c r="J73" s="31" t="s">
        <v>1617</v>
      </c>
    </row>
    <row r="74" spans="1:10" x14ac:dyDescent="0.3">
      <c r="A74" s="31" t="s">
        <v>540</v>
      </c>
      <c r="B74" s="31" t="s">
        <v>436</v>
      </c>
      <c r="C74" s="31" t="s">
        <v>163</v>
      </c>
      <c r="D74" s="31" t="s">
        <v>162</v>
      </c>
      <c r="E74" s="31" t="s">
        <v>553</v>
      </c>
      <c r="F74" s="31" t="s">
        <v>463</v>
      </c>
      <c r="G74" s="31" t="s">
        <v>1622</v>
      </c>
      <c r="H74" s="31" t="s">
        <v>527</v>
      </c>
      <c r="I74" s="31" t="s">
        <v>1645</v>
      </c>
      <c r="J74" s="31" t="s">
        <v>1620</v>
      </c>
    </row>
    <row r="75" spans="1:10" x14ac:dyDescent="0.3">
      <c r="A75" s="31" t="s">
        <v>540</v>
      </c>
      <c r="B75" s="31" t="s">
        <v>436</v>
      </c>
      <c r="C75" s="31" t="s">
        <v>163</v>
      </c>
      <c r="D75" s="31" t="s">
        <v>162</v>
      </c>
      <c r="E75" s="31" t="s">
        <v>581</v>
      </c>
      <c r="F75" s="31" t="s">
        <v>469</v>
      </c>
      <c r="G75" s="31" t="s">
        <v>1622</v>
      </c>
      <c r="H75" s="31" t="s">
        <v>527</v>
      </c>
      <c r="I75" s="31" t="s">
        <v>1649</v>
      </c>
      <c r="J75" s="31" t="s">
        <v>1620</v>
      </c>
    </row>
    <row r="76" spans="1:10" x14ac:dyDescent="0.3">
      <c r="A76" s="31" t="s">
        <v>540</v>
      </c>
      <c r="B76" s="31" t="s">
        <v>436</v>
      </c>
      <c r="C76" s="31" t="s">
        <v>163</v>
      </c>
      <c r="D76" s="31" t="s">
        <v>162</v>
      </c>
      <c r="E76" s="31" t="s">
        <v>579</v>
      </c>
      <c r="F76" s="31" t="s">
        <v>482</v>
      </c>
      <c r="G76" s="31" t="s">
        <v>1622</v>
      </c>
      <c r="H76" s="31" t="s">
        <v>527</v>
      </c>
      <c r="I76" s="31" t="s">
        <v>1657</v>
      </c>
      <c r="J76" s="31" t="s">
        <v>1620</v>
      </c>
    </row>
    <row r="77" spans="1:10" x14ac:dyDescent="0.3">
      <c r="A77" s="31" t="s">
        <v>540</v>
      </c>
      <c r="B77" s="31" t="s">
        <v>676</v>
      </c>
      <c r="C77" s="31" t="s">
        <v>174</v>
      </c>
      <c r="D77" s="31" t="s">
        <v>173</v>
      </c>
      <c r="E77" s="31" t="s">
        <v>550</v>
      </c>
      <c r="F77" s="31" t="s">
        <v>551</v>
      </c>
      <c r="G77" s="31" t="s">
        <v>1622</v>
      </c>
      <c r="H77" s="31" t="s">
        <v>527</v>
      </c>
      <c r="I77" s="31" t="s">
        <v>1617</v>
      </c>
      <c r="J77" s="31" t="s">
        <v>1617</v>
      </c>
    </row>
    <row r="78" spans="1:10" x14ac:dyDescent="0.3">
      <c r="A78" s="31" t="s">
        <v>540</v>
      </c>
      <c r="B78" s="31" t="s">
        <v>676</v>
      </c>
      <c r="C78" s="31" t="s">
        <v>783</v>
      </c>
      <c r="D78" s="31" t="s">
        <v>169</v>
      </c>
      <c r="E78" s="31" t="s">
        <v>550</v>
      </c>
      <c r="F78" s="31" t="s">
        <v>551</v>
      </c>
      <c r="G78" s="31" t="s">
        <v>1622</v>
      </c>
      <c r="H78" s="31" t="s">
        <v>527</v>
      </c>
      <c r="I78" s="31" t="s">
        <v>1617</v>
      </c>
      <c r="J78" s="31" t="s">
        <v>1617</v>
      </c>
    </row>
    <row r="79" spans="1:10" x14ac:dyDescent="0.3">
      <c r="A79" s="31" t="s">
        <v>540</v>
      </c>
      <c r="B79" s="31" t="s">
        <v>436</v>
      </c>
      <c r="C79" s="31" t="s">
        <v>176</v>
      </c>
      <c r="D79" s="31" t="s">
        <v>175</v>
      </c>
      <c r="E79" s="31" t="s">
        <v>541</v>
      </c>
      <c r="F79" s="31" t="s">
        <v>441</v>
      </c>
      <c r="G79" s="31" t="s">
        <v>1638</v>
      </c>
      <c r="H79" s="31" t="s">
        <v>527</v>
      </c>
      <c r="I79" s="31" t="s">
        <v>1657</v>
      </c>
      <c r="J79" s="31" t="s">
        <v>1620</v>
      </c>
    </row>
    <row r="80" spans="1:10" x14ac:dyDescent="0.3">
      <c r="A80" s="31" t="s">
        <v>540</v>
      </c>
      <c r="B80" s="31" t="s">
        <v>436</v>
      </c>
      <c r="C80" s="31" t="s">
        <v>176</v>
      </c>
      <c r="D80" s="31" t="s">
        <v>175</v>
      </c>
      <c r="E80" s="31" t="s">
        <v>542</v>
      </c>
      <c r="F80" s="31" t="s">
        <v>543</v>
      </c>
      <c r="G80" s="31" t="s">
        <v>1638</v>
      </c>
      <c r="H80" s="31" t="s">
        <v>527</v>
      </c>
      <c r="I80" s="31" t="s">
        <v>1625</v>
      </c>
      <c r="J80" s="31" t="s">
        <v>1620</v>
      </c>
    </row>
    <row r="81" spans="1:10" x14ac:dyDescent="0.3">
      <c r="A81" s="31" t="s">
        <v>540</v>
      </c>
      <c r="B81" s="31" t="s">
        <v>436</v>
      </c>
      <c r="C81" s="31" t="s">
        <v>176</v>
      </c>
      <c r="D81" s="31" t="s">
        <v>175</v>
      </c>
      <c r="E81" s="31" t="s">
        <v>544</v>
      </c>
      <c r="F81" s="31" t="s">
        <v>545</v>
      </c>
      <c r="G81" s="31" t="s">
        <v>1638</v>
      </c>
      <c r="H81" s="31" t="s">
        <v>527</v>
      </c>
      <c r="I81" s="31" t="s">
        <v>1617</v>
      </c>
      <c r="J81" s="31" t="s">
        <v>1620</v>
      </c>
    </row>
    <row r="82" spans="1:10" x14ac:dyDescent="0.3">
      <c r="A82" s="31" t="s">
        <v>540</v>
      </c>
      <c r="B82" s="31" t="s">
        <v>436</v>
      </c>
      <c r="C82" s="31" t="s">
        <v>176</v>
      </c>
      <c r="D82" s="31" t="s">
        <v>175</v>
      </c>
      <c r="E82" s="31" t="s">
        <v>530</v>
      </c>
      <c r="F82" s="31" t="s">
        <v>448</v>
      </c>
      <c r="G82" s="31" t="s">
        <v>1638</v>
      </c>
      <c r="H82" s="31" t="s">
        <v>527</v>
      </c>
      <c r="I82" s="31" t="s">
        <v>1617</v>
      </c>
      <c r="J82" s="31" t="s">
        <v>1620</v>
      </c>
    </row>
    <row r="83" spans="1:10" x14ac:dyDescent="0.3">
      <c r="A83" s="31" t="s">
        <v>540</v>
      </c>
      <c r="B83" s="31" t="s">
        <v>436</v>
      </c>
      <c r="C83" s="31" t="s">
        <v>176</v>
      </c>
      <c r="D83" s="31" t="s">
        <v>175</v>
      </c>
      <c r="E83" s="31" t="s">
        <v>550</v>
      </c>
      <c r="F83" s="31" t="s">
        <v>551</v>
      </c>
      <c r="G83" s="31" t="s">
        <v>1622</v>
      </c>
      <c r="H83" s="31" t="s">
        <v>527</v>
      </c>
      <c r="I83" s="31" t="s">
        <v>1617</v>
      </c>
      <c r="J83" s="31" t="s">
        <v>1617</v>
      </c>
    </row>
    <row r="84" spans="1:10" x14ac:dyDescent="0.3">
      <c r="A84" s="31" t="s">
        <v>540</v>
      </c>
      <c r="B84" s="31" t="s">
        <v>436</v>
      </c>
      <c r="C84" s="31" t="s">
        <v>176</v>
      </c>
      <c r="D84" s="31" t="s">
        <v>175</v>
      </c>
      <c r="E84" s="31" t="s">
        <v>553</v>
      </c>
      <c r="F84" s="31" t="s">
        <v>463</v>
      </c>
      <c r="G84" s="31" t="s">
        <v>1622</v>
      </c>
      <c r="H84" s="31" t="s">
        <v>527</v>
      </c>
      <c r="I84" s="31" t="s">
        <v>1632</v>
      </c>
      <c r="J84" s="31" t="s">
        <v>1620</v>
      </c>
    </row>
    <row r="85" spans="1:10" x14ac:dyDescent="0.3">
      <c r="A85" s="31" t="s">
        <v>540</v>
      </c>
      <c r="B85" s="31" t="s">
        <v>436</v>
      </c>
      <c r="C85" s="31" t="s">
        <v>176</v>
      </c>
      <c r="D85" s="31" t="s">
        <v>175</v>
      </c>
      <c r="E85" s="31" t="s">
        <v>556</v>
      </c>
      <c r="F85" s="31" t="s">
        <v>557</v>
      </c>
      <c r="G85" s="31" t="s">
        <v>1622</v>
      </c>
      <c r="H85" s="31" t="s">
        <v>527</v>
      </c>
      <c r="I85" s="31" t="s">
        <v>1641</v>
      </c>
      <c r="J85" s="31" t="s">
        <v>1620</v>
      </c>
    </row>
    <row r="86" spans="1:10" x14ac:dyDescent="0.3">
      <c r="A86" s="31" t="s">
        <v>540</v>
      </c>
      <c r="B86" s="31" t="s">
        <v>436</v>
      </c>
      <c r="C86" s="31" t="s">
        <v>176</v>
      </c>
      <c r="D86" s="31" t="s">
        <v>175</v>
      </c>
      <c r="E86" s="31" t="s">
        <v>581</v>
      </c>
      <c r="F86" s="31" t="s">
        <v>469</v>
      </c>
      <c r="G86" s="31" t="s">
        <v>1622</v>
      </c>
      <c r="H86" s="31" t="s">
        <v>527</v>
      </c>
      <c r="I86" s="31" t="s">
        <v>1662</v>
      </c>
      <c r="J86" s="31" t="s">
        <v>1620</v>
      </c>
    </row>
    <row r="87" spans="1:10" x14ac:dyDescent="0.3">
      <c r="A87" s="31" t="s">
        <v>540</v>
      </c>
      <c r="B87" s="31" t="s">
        <v>436</v>
      </c>
      <c r="C87" s="31" t="s">
        <v>176</v>
      </c>
      <c r="D87" s="31" t="s">
        <v>175</v>
      </c>
      <c r="E87" s="31" t="s">
        <v>560</v>
      </c>
      <c r="F87" s="31" t="s">
        <v>465</v>
      </c>
      <c r="G87" s="31" t="s">
        <v>1622</v>
      </c>
      <c r="H87" s="31" t="s">
        <v>527</v>
      </c>
      <c r="I87" s="31" t="s">
        <v>1626</v>
      </c>
      <c r="J87" s="31" t="s">
        <v>1620</v>
      </c>
    </row>
    <row r="88" spans="1:10" x14ac:dyDescent="0.3">
      <c r="A88" s="31" t="s">
        <v>540</v>
      </c>
      <c r="B88" s="31" t="s">
        <v>436</v>
      </c>
      <c r="C88" s="31" t="s">
        <v>176</v>
      </c>
      <c r="D88" s="31" t="s">
        <v>175</v>
      </c>
      <c r="E88" s="31" t="s">
        <v>579</v>
      </c>
      <c r="F88" s="31" t="s">
        <v>482</v>
      </c>
      <c r="G88" s="31" t="s">
        <v>1622</v>
      </c>
      <c r="H88" s="31" t="s">
        <v>527</v>
      </c>
      <c r="I88" s="31" t="s">
        <v>1662</v>
      </c>
      <c r="J88" s="31" t="s">
        <v>1620</v>
      </c>
    </row>
    <row r="89" spans="1:10" x14ac:dyDescent="0.3">
      <c r="A89" s="31" t="s">
        <v>540</v>
      </c>
      <c r="B89" s="31" t="s">
        <v>436</v>
      </c>
      <c r="C89" s="31" t="s">
        <v>97</v>
      </c>
      <c r="D89" s="31" t="s">
        <v>156</v>
      </c>
      <c r="E89" s="31" t="s">
        <v>786</v>
      </c>
      <c r="F89" s="31" t="s">
        <v>457</v>
      </c>
      <c r="G89" s="31" t="s">
        <v>1638</v>
      </c>
      <c r="H89" s="31" t="s">
        <v>527</v>
      </c>
      <c r="I89" s="31" t="s">
        <v>1670</v>
      </c>
      <c r="J89" s="31" t="s">
        <v>1620</v>
      </c>
    </row>
    <row r="90" spans="1:10" x14ac:dyDescent="0.3">
      <c r="A90" s="31" t="s">
        <v>540</v>
      </c>
      <c r="B90" s="31" t="s">
        <v>436</v>
      </c>
      <c r="C90" s="31" t="s">
        <v>97</v>
      </c>
      <c r="D90" s="31" t="s">
        <v>156</v>
      </c>
      <c r="E90" s="31" t="s">
        <v>528</v>
      </c>
      <c r="F90" s="31" t="s">
        <v>529</v>
      </c>
      <c r="G90" s="31" t="s">
        <v>1638</v>
      </c>
      <c r="H90" s="31" t="s">
        <v>527</v>
      </c>
      <c r="I90" s="31" t="s">
        <v>1639</v>
      </c>
      <c r="J90" s="31" t="s">
        <v>1620</v>
      </c>
    </row>
    <row r="91" spans="1:10" x14ac:dyDescent="0.3">
      <c r="A91" s="31" t="s">
        <v>540</v>
      </c>
      <c r="B91" s="31" t="s">
        <v>436</v>
      </c>
      <c r="C91" s="31" t="s">
        <v>97</v>
      </c>
      <c r="D91" s="31" t="s">
        <v>156</v>
      </c>
      <c r="E91" s="31" t="s">
        <v>530</v>
      </c>
      <c r="F91" s="31" t="s">
        <v>448</v>
      </c>
      <c r="G91" s="31" t="s">
        <v>1638</v>
      </c>
      <c r="H91" s="31" t="s">
        <v>527</v>
      </c>
      <c r="I91" s="31" t="s">
        <v>1617</v>
      </c>
      <c r="J91" s="31" t="s">
        <v>1620</v>
      </c>
    </row>
    <row r="92" spans="1:10" x14ac:dyDescent="0.3">
      <c r="A92" s="31" t="s">
        <v>540</v>
      </c>
      <c r="B92" s="31" t="s">
        <v>436</v>
      </c>
      <c r="C92" s="31" t="s">
        <v>97</v>
      </c>
      <c r="D92" s="31" t="s">
        <v>156</v>
      </c>
      <c r="E92" s="31" t="s">
        <v>548</v>
      </c>
      <c r="F92" s="31" t="s">
        <v>549</v>
      </c>
      <c r="G92" s="31" t="s">
        <v>1638</v>
      </c>
      <c r="H92" s="31" t="s">
        <v>527</v>
      </c>
      <c r="I92" s="31" t="s">
        <v>1665</v>
      </c>
      <c r="J92" s="31" t="s">
        <v>1620</v>
      </c>
    </row>
    <row r="93" spans="1:10" x14ac:dyDescent="0.3">
      <c r="A93" s="31" t="s">
        <v>540</v>
      </c>
      <c r="B93" s="31" t="s">
        <v>436</v>
      </c>
      <c r="C93" s="31" t="s">
        <v>97</v>
      </c>
      <c r="D93" s="31" t="s">
        <v>156</v>
      </c>
      <c r="E93" s="31" t="s">
        <v>550</v>
      </c>
      <c r="F93" s="31" t="s">
        <v>551</v>
      </c>
      <c r="G93" s="31" t="s">
        <v>1622</v>
      </c>
      <c r="H93" s="31" t="s">
        <v>527</v>
      </c>
      <c r="I93" s="31" t="s">
        <v>1617</v>
      </c>
      <c r="J93" s="31" t="s">
        <v>1617</v>
      </c>
    </row>
    <row r="94" spans="1:10" x14ac:dyDescent="0.3">
      <c r="A94" s="31" t="s">
        <v>540</v>
      </c>
      <c r="B94" s="31" t="s">
        <v>436</v>
      </c>
      <c r="C94" s="31" t="s">
        <v>97</v>
      </c>
      <c r="D94" s="31" t="s">
        <v>156</v>
      </c>
      <c r="E94" s="31" t="s">
        <v>552</v>
      </c>
      <c r="F94" s="31" t="s">
        <v>473</v>
      </c>
      <c r="G94" s="31" t="s">
        <v>1622</v>
      </c>
      <c r="H94" s="31" t="s">
        <v>527</v>
      </c>
      <c r="I94" s="31" t="s">
        <v>1617</v>
      </c>
      <c r="J94" s="31" t="s">
        <v>1617</v>
      </c>
    </row>
    <row r="95" spans="1:10" x14ac:dyDescent="0.3">
      <c r="A95" s="31" t="s">
        <v>540</v>
      </c>
      <c r="B95" s="31" t="s">
        <v>436</v>
      </c>
      <c r="C95" s="31" t="s">
        <v>97</v>
      </c>
      <c r="D95" s="31" t="s">
        <v>156</v>
      </c>
      <c r="E95" s="31" t="s">
        <v>560</v>
      </c>
      <c r="F95" s="31" t="s">
        <v>465</v>
      </c>
      <c r="G95" s="31" t="s">
        <v>1622</v>
      </c>
      <c r="H95" s="31" t="s">
        <v>527</v>
      </c>
      <c r="I95" s="31" t="s">
        <v>1626</v>
      </c>
      <c r="J95" s="31" t="s">
        <v>1620</v>
      </c>
    </row>
    <row r="96" spans="1:10" x14ac:dyDescent="0.3">
      <c r="A96" s="31" t="s">
        <v>540</v>
      </c>
      <c r="B96" s="31" t="s">
        <v>436</v>
      </c>
      <c r="C96" s="31" t="s">
        <v>97</v>
      </c>
      <c r="D96" s="31" t="s">
        <v>156</v>
      </c>
      <c r="E96" s="31" t="s">
        <v>579</v>
      </c>
      <c r="F96" s="31" t="s">
        <v>482</v>
      </c>
      <c r="G96" s="31" t="s">
        <v>1622</v>
      </c>
      <c r="H96" s="31" t="s">
        <v>527</v>
      </c>
      <c r="I96" s="31" t="s">
        <v>1644</v>
      </c>
      <c r="J96" s="31" t="s">
        <v>1620</v>
      </c>
    </row>
    <row r="97" spans="1:10" x14ac:dyDescent="0.3">
      <c r="A97" s="31" t="s">
        <v>540</v>
      </c>
      <c r="B97" s="31" t="s">
        <v>436</v>
      </c>
      <c r="C97" s="31" t="s">
        <v>148</v>
      </c>
      <c r="D97" s="31" t="s">
        <v>147</v>
      </c>
      <c r="E97" s="31" t="s">
        <v>526</v>
      </c>
      <c r="F97" s="31" t="s">
        <v>438</v>
      </c>
      <c r="G97" s="31" t="s">
        <v>1638</v>
      </c>
      <c r="H97" s="31" t="s">
        <v>527</v>
      </c>
      <c r="I97" s="31" t="s">
        <v>1704</v>
      </c>
      <c r="J97" s="31" t="s">
        <v>1620</v>
      </c>
    </row>
    <row r="98" spans="1:10" x14ac:dyDescent="0.3">
      <c r="A98" s="31" t="s">
        <v>540</v>
      </c>
      <c r="B98" s="31" t="s">
        <v>436</v>
      </c>
      <c r="C98" s="31" t="s">
        <v>148</v>
      </c>
      <c r="D98" s="31" t="s">
        <v>147</v>
      </c>
      <c r="E98" s="31" t="s">
        <v>541</v>
      </c>
      <c r="F98" s="31" t="s">
        <v>441</v>
      </c>
      <c r="G98" s="31" t="s">
        <v>1638</v>
      </c>
      <c r="H98" s="31" t="s">
        <v>527</v>
      </c>
      <c r="I98" s="31" t="s">
        <v>1647</v>
      </c>
      <c r="J98" s="31" t="s">
        <v>1620</v>
      </c>
    </row>
    <row r="99" spans="1:10" x14ac:dyDescent="0.3">
      <c r="A99" s="31" t="s">
        <v>540</v>
      </c>
      <c r="B99" s="31" t="s">
        <v>436</v>
      </c>
      <c r="C99" s="31" t="s">
        <v>148</v>
      </c>
      <c r="D99" s="31" t="s">
        <v>147</v>
      </c>
      <c r="E99" s="31" t="s">
        <v>546</v>
      </c>
      <c r="F99" s="31" t="s">
        <v>455</v>
      </c>
      <c r="G99" s="31" t="s">
        <v>1638</v>
      </c>
      <c r="H99" s="31" t="s">
        <v>527</v>
      </c>
      <c r="I99" s="31" t="s">
        <v>1664</v>
      </c>
      <c r="J99" s="31" t="s">
        <v>1620</v>
      </c>
    </row>
    <row r="100" spans="1:10" x14ac:dyDescent="0.3">
      <c r="A100" s="31" t="s">
        <v>540</v>
      </c>
      <c r="B100" s="31" t="s">
        <v>436</v>
      </c>
      <c r="C100" s="31" t="s">
        <v>148</v>
      </c>
      <c r="D100" s="31" t="s">
        <v>147</v>
      </c>
      <c r="E100" s="31" t="s">
        <v>793</v>
      </c>
      <c r="F100" s="31" t="s">
        <v>445</v>
      </c>
      <c r="G100" s="31" t="s">
        <v>1638</v>
      </c>
      <c r="H100" s="31" t="s">
        <v>527</v>
      </c>
      <c r="I100" s="31" t="s">
        <v>1626</v>
      </c>
      <c r="J100" s="31" t="s">
        <v>1620</v>
      </c>
    </row>
    <row r="101" spans="1:10" x14ac:dyDescent="0.3">
      <c r="A101" s="31" t="s">
        <v>540</v>
      </c>
      <c r="B101" s="31" t="s">
        <v>436</v>
      </c>
      <c r="C101" s="31" t="s">
        <v>148</v>
      </c>
      <c r="D101" s="31" t="s">
        <v>147</v>
      </c>
      <c r="E101" s="31" t="s">
        <v>786</v>
      </c>
      <c r="F101" s="31" t="s">
        <v>457</v>
      </c>
      <c r="G101" s="31" t="s">
        <v>1638</v>
      </c>
      <c r="H101" s="31" t="s">
        <v>527</v>
      </c>
      <c r="J101" s="31" t="s">
        <v>1620</v>
      </c>
    </row>
    <row r="102" spans="1:10" x14ac:dyDescent="0.3">
      <c r="A102" s="31" t="s">
        <v>540</v>
      </c>
      <c r="B102" s="31" t="s">
        <v>436</v>
      </c>
      <c r="C102" s="31" t="s">
        <v>148</v>
      </c>
      <c r="D102" s="31" t="s">
        <v>147</v>
      </c>
      <c r="E102" s="31" t="s">
        <v>671</v>
      </c>
      <c r="F102" s="31" t="s">
        <v>672</v>
      </c>
      <c r="G102" s="31" t="s">
        <v>1638</v>
      </c>
      <c r="H102" s="31" t="s">
        <v>527</v>
      </c>
      <c r="I102" s="31" t="s">
        <v>1617</v>
      </c>
      <c r="J102" s="31" t="s">
        <v>1620</v>
      </c>
    </row>
    <row r="103" spans="1:10" x14ac:dyDescent="0.3">
      <c r="A103" s="31" t="s">
        <v>540</v>
      </c>
      <c r="B103" s="31" t="s">
        <v>436</v>
      </c>
      <c r="C103" s="31" t="s">
        <v>148</v>
      </c>
      <c r="D103" s="31" t="s">
        <v>147</v>
      </c>
      <c r="E103" s="31" t="s">
        <v>530</v>
      </c>
      <c r="F103" s="31" t="s">
        <v>448</v>
      </c>
      <c r="G103" s="31" t="s">
        <v>1638</v>
      </c>
      <c r="H103" s="31" t="s">
        <v>527</v>
      </c>
      <c r="I103" s="31" t="s">
        <v>1617</v>
      </c>
      <c r="J103" s="31" t="s">
        <v>1620</v>
      </c>
    </row>
    <row r="104" spans="1:10" x14ac:dyDescent="0.3">
      <c r="A104" s="31" t="s">
        <v>540</v>
      </c>
      <c r="B104" s="31" t="s">
        <v>436</v>
      </c>
      <c r="C104" s="31" t="s">
        <v>148</v>
      </c>
      <c r="D104" s="31" t="s">
        <v>147</v>
      </c>
      <c r="E104" s="31" t="s">
        <v>531</v>
      </c>
      <c r="F104" s="31" t="s">
        <v>567</v>
      </c>
      <c r="G104" s="31" t="s">
        <v>1638</v>
      </c>
      <c r="H104" s="31" t="s">
        <v>527</v>
      </c>
      <c r="I104" s="31" t="s">
        <v>1626</v>
      </c>
      <c r="J104" s="31" t="s">
        <v>1620</v>
      </c>
    </row>
    <row r="105" spans="1:10" x14ac:dyDescent="0.3">
      <c r="A105" s="31" t="s">
        <v>540</v>
      </c>
      <c r="B105" s="31" t="s">
        <v>436</v>
      </c>
      <c r="C105" s="31" t="s">
        <v>148</v>
      </c>
      <c r="D105" s="31" t="s">
        <v>147</v>
      </c>
      <c r="E105" s="31" t="s">
        <v>539</v>
      </c>
      <c r="F105" s="31" t="s">
        <v>453</v>
      </c>
      <c r="G105" s="31" t="s">
        <v>1638</v>
      </c>
      <c r="H105" s="31" t="s">
        <v>527</v>
      </c>
      <c r="I105" s="31" t="s">
        <v>1660</v>
      </c>
      <c r="J105" s="31" t="s">
        <v>1620</v>
      </c>
    </row>
    <row r="106" spans="1:10" x14ac:dyDescent="0.3">
      <c r="A106" s="31" t="s">
        <v>540</v>
      </c>
      <c r="B106" s="31" t="s">
        <v>436</v>
      </c>
      <c r="C106" s="31" t="s">
        <v>148</v>
      </c>
      <c r="D106" s="31" t="s">
        <v>147</v>
      </c>
      <c r="E106" s="31" t="s">
        <v>550</v>
      </c>
      <c r="F106" s="31" t="s">
        <v>551</v>
      </c>
      <c r="G106" s="31" t="s">
        <v>1622</v>
      </c>
      <c r="H106" s="31" t="s">
        <v>527</v>
      </c>
      <c r="I106" s="31" t="s">
        <v>1617</v>
      </c>
      <c r="J106" s="31" t="s">
        <v>1617</v>
      </c>
    </row>
    <row r="107" spans="1:10" x14ac:dyDescent="0.3">
      <c r="A107" s="31" t="s">
        <v>540</v>
      </c>
      <c r="B107" s="31" t="s">
        <v>436</v>
      </c>
      <c r="C107" s="31" t="s">
        <v>148</v>
      </c>
      <c r="D107" s="31" t="s">
        <v>147</v>
      </c>
      <c r="E107" s="31" t="s">
        <v>552</v>
      </c>
      <c r="F107" s="31" t="s">
        <v>473</v>
      </c>
      <c r="G107" s="31" t="s">
        <v>1622</v>
      </c>
      <c r="H107" s="31" t="s">
        <v>527</v>
      </c>
      <c r="I107" s="31" t="s">
        <v>1617</v>
      </c>
      <c r="J107" s="31" t="s">
        <v>1617</v>
      </c>
    </row>
    <row r="108" spans="1:10" x14ac:dyDescent="0.3">
      <c r="A108" s="31" t="s">
        <v>540</v>
      </c>
      <c r="B108" s="31" t="s">
        <v>436</v>
      </c>
      <c r="C108" s="31" t="s">
        <v>148</v>
      </c>
      <c r="D108" s="31" t="s">
        <v>147</v>
      </c>
      <c r="E108" s="31" t="s">
        <v>553</v>
      </c>
      <c r="F108" s="31" t="s">
        <v>463</v>
      </c>
      <c r="G108" s="31" t="s">
        <v>1622</v>
      </c>
      <c r="H108" s="31" t="s">
        <v>527</v>
      </c>
      <c r="I108" s="31" t="s">
        <v>1636</v>
      </c>
      <c r="J108" s="31" t="s">
        <v>1620</v>
      </c>
    </row>
    <row r="109" spans="1:10" x14ac:dyDescent="0.3">
      <c r="A109" s="31" t="s">
        <v>540</v>
      </c>
      <c r="B109" s="31" t="s">
        <v>436</v>
      </c>
      <c r="C109" s="31" t="s">
        <v>148</v>
      </c>
      <c r="D109" s="31" t="s">
        <v>147</v>
      </c>
      <c r="E109" s="31" t="s">
        <v>556</v>
      </c>
      <c r="F109" s="31" t="s">
        <v>557</v>
      </c>
      <c r="G109" s="31" t="s">
        <v>1622</v>
      </c>
      <c r="H109" s="31" t="s">
        <v>527</v>
      </c>
      <c r="I109" s="31" t="s">
        <v>1654</v>
      </c>
      <c r="J109" s="31" t="s">
        <v>1617</v>
      </c>
    </row>
    <row r="110" spans="1:10" x14ac:dyDescent="0.3">
      <c r="A110" s="31" t="s">
        <v>540</v>
      </c>
      <c r="B110" s="31" t="s">
        <v>436</v>
      </c>
      <c r="C110" s="31" t="s">
        <v>148</v>
      </c>
      <c r="D110" s="31" t="s">
        <v>147</v>
      </c>
      <c r="E110" s="31" t="s">
        <v>558</v>
      </c>
      <c r="F110" s="31" t="s">
        <v>559</v>
      </c>
      <c r="G110" s="31" t="s">
        <v>1622</v>
      </c>
      <c r="H110" s="31" t="s">
        <v>527</v>
      </c>
      <c r="I110" s="31" t="s">
        <v>1617</v>
      </c>
      <c r="J110" s="31" t="s">
        <v>1617</v>
      </c>
    </row>
    <row r="111" spans="1:10" x14ac:dyDescent="0.3">
      <c r="A111" s="31" t="s">
        <v>540</v>
      </c>
      <c r="B111" s="31" t="s">
        <v>436</v>
      </c>
      <c r="C111" s="31" t="s">
        <v>148</v>
      </c>
      <c r="D111" s="31" t="s">
        <v>147</v>
      </c>
      <c r="E111" s="31" t="s">
        <v>837</v>
      </c>
      <c r="F111" s="31" t="s">
        <v>838</v>
      </c>
      <c r="G111" s="31" t="s">
        <v>1622</v>
      </c>
      <c r="H111" s="31" t="s">
        <v>527</v>
      </c>
      <c r="I111" s="31" t="s">
        <v>1663</v>
      </c>
      <c r="J111" s="31" t="s">
        <v>1616</v>
      </c>
    </row>
    <row r="112" spans="1:10" x14ac:dyDescent="0.3">
      <c r="A112" s="31" t="s">
        <v>540</v>
      </c>
      <c r="B112" s="31" t="s">
        <v>436</v>
      </c>
      <c r="C112" s="31" t="s">
        <v>148</v>
      </c>
      <c r="D112" s="31" t="s">
        <v>147</v>
      </c>
      <c r="E112" s="31" t="s">
        <v>581</v>
      </c>
      <c r="F112" s="31" t="s">
        <v>469</v>
      </c>
      <c r="G112" s="31" t="s">
        <v>1622</v>
      </c>
      <c r="H112" s="31" t="s">
        <v>527</v>
      </c>
      <c r="I112" s="31" t="s">
        <v>1617</v>
      </c>
      <c r="J112" s="31" t="s">
        <v>1617</v>
      </c>
    </row>
    <row r="113" spans="1:10" x14ac:dyDescent="0.3">
      <c r="A113" s="31" t="s">
        <v>540</v>
      </c>
      <c r="B113" s="31" t="s">
        <v>436</v>
      </c>
      <c r="C113" s="31" t="s">
        <v>148</v>
      </c>
      <c r="D113" s="31" t="s">
        <v>147</v>
      </c>
      <c r="E113" s="31" t="s">
        <v>560</v>
      </c>
      <c r="F113" s="31" t="s">
        <v>465</v>
      </c>
      <c r="G113" s="31" t="s">
        <v>1622</v>
      </c>
      <c r="H113" s="31" t="s">
        <v>527</v>
      </c>
      <c r="I113" s="31" t="s">
        <v>1617</v>
      </c>
      <c r="J113" s="31" t="s">
        <v>1617</v>
      </c>
    </row>
    <row r="114" spans="1:10" x14ac:dyDescent="0.3">
      <c r="A114" s="31" t="s">
        <v>540</v>
      </c>
      <c r="B114" s="31" t="s">
        <v>436</v>
      </c>
      <c r="C114" s="31" t="s">
        <v>148</v>
      </c>
      <c r="D114" s="31" t="s">
        <v>147</v>
      </c>
      <c r="E114" s="31" t="s">
        <v>664</v>
      </c>
      <c r="F114" s="31" t="s">
        <v>477</v>
      </c>
      <c r="G114" s="31" t="s">
        <v>1622</v>
      </c>
      <c r="H114" s="31" t="s">
        <v>527</v>
      </c>
      <c r="I114" s="31" t="s">
        <v>1639</v>
      </c>
      <c r="J114" s="31" t="s">
        <v>1616</v>
      </c>
    </row>
    <row r="115" spans="1:10" x14ac:dyDescent="0.3">
      <c r="A115" s="31" t="s">
        <v>540</v>
      </c>
      <c r="B115" s="31" t="s">
        <v>436</v>
      </c>
      <c r="C115" s="31" t="s">
        <v>148</v>
      </c>
      <c r="D115" s="31" t="s">
        <v>147</v>
      </c>
      <c r="E115" s="31" t="s">
        <v>561</v>
      </c>
      <c r="F115" s="31" t="s">
        <v>467</v>
      </c>
      <c r="G115" s="31" t="s">
        <v>1622</v>
      </c>
      <c r="H115" s="31" t="s">
        <v>527</v>
      </c>
      <c r="I115" s="31" t="s">
        <v>1617</v>
      </c>
      <c r="J115" s="31" t="s">
        <v>1617</v>
      </c>
    </row>
    <row r="116" spans="1:10" x14ac:dyDescent="0.3">
      <c r="A116" s="31" t="s">
        <v>540</v>
      </c>
      <c r="B116" s="31" t="s">
        <v>436</v>
      </c>
      <c r="C116" s="31" t="s">
        <v>148</v>
      </c>
      <c r="D116" s="31" t="s">
        <v>147</v>
      </c>
      <c r="E116" s="31" t="s">
        <v>562</v>
      </c>
      <c r="F116" s="31" t="s">
        <v>563</v>
      </c>
      <c r="G116" s="31" t="s">
        <v>1622</v>
      </c>
      <c r="H116" s="31" t="s">
        <v>527</v>
      </c>
      <c r="I116" s="31" t="s">
        <v>1617</v>
      </c>
      <c r="J116" s="31" t="s">
        <v>1617</v>
      </c>
    </row>
    <row r="117" spans="1:10" x14ac:dyDescent="0.3">
      <c r="A117" s="31" t="s">
        <v>540</v>
      </c>
      <c r="B117" s="31" t="s">
        <v>436</v>
      </c>
      <c r="C117" s="31" t="s">
        <v>148</v>
      </c>
      <c r="D117" s="31" t="s">
        <v>147</v>
      </c>
      <c r="E117" s="31" t="s">
        <v>564</v>
      </c>
      <c r="F117" s="31" t="s">
        <v>565</v>
      </c>
      <c r="G117" s="31" t="s">
        <v>1622</v>
      </c>
      <c r="H117" s="31" t="s">
        <v>527</v>
      </c>
      <c r="I117" s="31" t="s">
        <v>1623</v>
      </c>
      <c r="J117" s="31" t="s">
        <v>1620</v>
      </c>
    </row>
    <row r="118" spans="1:10" x14ac:dyDescent="0.3">
      <c r="A118" s="31" t="s">
        <v>540</v>
      </c>
      <c r="B118" s="31" t="s">
        <v>436</v>
      </c>
      <c r="C118" s="31" t="s">
        <v>148</v>
      </c>
      <c r="D118" s="31" t="s">
        <v>147</v>
      </c>
      <c r="E118" s="31" t="s">
        <v>839</v>
      </c>
      <c r="F118" s="31" t="s">
        <v>840</v>
      </c>
      <c r="G118" s="31" t="s">
        <v>1622</v>
      </c>
      <c r="H118" s="31" t="s">
        <v>527</v>
      </c>
      <c r="I118" s="31" t="s">
        <v>1623</v>
      </c>
      <c r="J118" s="31" t="s">
        <v>1616</v>
      </c>
    </row>
    <row r="119" spans="1:10" x14ac:dyDescent="0.3">
      <c r="A119" s="31" t="s">
        <v>540</v>
      </c>
      <c r="B119" s="31" t="s">
        <v>436</v>
      </c>
      <c r="C119" s="31" t="s">
        <v>148</v>
      </c>
      <c r="D119" s="31" t="s">
        <v>147</v>
      </c>
      <c r="E119" s="31" t="s">
        <v>568</v>
      </c>
      <c r="F119" s="31" t="s">
        <v>569</v>
      </c>
      <c r="G119" s="31" t="s">
        <v>1622</v>
      </c>
      <c r="H119" s="31" t="s">
        <v>527</v>
      </c>
      <c r="I119" s="31" t="s">
        <v>1639</v>
      </c>
      <c r="J119" s="31" t="s">
        <v>1620</v>
      </c>
    </row>
    <row r="120" spans="1:10" x14ac:dyDescent="0.3">
      <c r="A120" s="31" t="s">
        <v>540</v>
      </c>
      <c r="B120" s="31" t="s">
        <v>436</v>
      </c>
      <c r="C120" s="31" t="s">
        <v>148</v>
      </c>
      <c r="D120" s="31" t="s">
        <v>147</v>
      </c>
      <c r="E120" s="31" t="s">
        <v>570</v>
      </c>
      <c r="F120" s="31" t="s">
        <v>571</v>
      </c>
      <c r="G120" s="31" t="s">
        <v>1622</v>
      </c>
      <c r="H120" s="31" t="s">
        <v>527</v>
      </c>
      <c r="I120" s="31" t="s">
        <v>1617</v>
      </c>
      <c r="J120" s="31" t="s">
        <v>1617</v>
      </c>
    </row>
    <row r="121" spans="1:10" x14ac:dyDescent="0.3">
      <c r="A121" s="31" t="s">
        <v>540</v>
      </c>
      <c r="B121" s="31" t="s">
        <v>436</v>
      </c>
      <c r="C121" s="31" t="s">
        <v>148</v>
      </c>
      <c r="D121" s="31" t="s">
        <v>147</v>
      </c>
      <c r="E121" s="31" t="s">
        <v>574</v>
      </c>
      <c r="F121" s="31" t="s">
        <v>575</v>
      </c>
      <c r="G121" s="31" t="s">
        <v>1622</v>
      </c>
      <c r="H121" s="31" t="s">
        <v>527</v>
      </c>
      <c r="I121" s="31" t="s">
        <v>1617</v>
      </c>
      <c r="J121" s="31" t="s">
        <v>1617</v>
      </c>
    </row>
    <row r="122" spans="1:10" x14ac:dyDescent="0.3">
      <c r="A122" s="31" t="s">
        <v>540</v>
      </c>
      <c r="B122" s="31" t="s">
        <v>436</v>
      </c>
      <c r="C122" s="31" t="s">
        <v>148</v>
      </c>
      <c r="D122" s="31" t="s">
        <v>147</v>
      </c>
      <c r="E122" s="31" t="s">
        <v>576</v>
      </c>
      <c r="F122" s="31" t="s">
        <v>471</v>
      </c>
      <c r="G122" s="31" t="s">
        <v>1622</v>
      </c>
      <c r="H122" s="31" t="s">
        <v>527</v>
      </c>
      <c r="I122" s="31" t="s">
        <v>1619</v>
      </c>
      <c r="J122" s="31" t="s">
        <v>1616</v>
      </c>
    </row>
    <row r="123" spans="1:10" x14ac:dyDescent="0.3">
      <c r="A123" s="31" t="s">
        <v>540</v>
      </c>
      <c r="B123" s="31" t="s">
        <v>436</v>
      </c>
      <c r="C123" s="31" t="s">
        <v>148</v>
      </c>
      <c r="D123" s="31" t="s">
        <v>147</v>
      </c>
      <c r="E123" s="31" t="s">
        <v>683</v>
      </c>
      <c r="F123" s="31" t="s">
        <v>684</v>
      </c>
      <c r="G123" s="31" t="s">
        <v>1622</v>
      </c>
      <c r="H123" s="31" t="s">
        <v>527</v>
      </c>
      <c r="I123" s="31" t="s">
        <v>1666</v>
      </c>
      <c r="J123" s="31" t="s">
        <v>1620</v>
      </c>
    </row>
    <row r="124" spans="1:10" x14ac:dyDescent="0.3">
      <c r="A124" s="31" t="s">
        <v>540</v>
      </c>
      <c r="B124" s="31" t="s">
        <v>436</v>
      </c>
      <c r="C124" s="31" t="s">
        <v>148</v>
      </c>
      <c r="D124" s="31" t="s">
        <v>147</v>
      </c>
      <c r="E124" s="31" t="s">
        <v>579</v>
      </c>
      <c r="F124" s="31" t="s">
        <v>482</v>
      </c>
      <c r="G124" s="31" t="s">
        <v>1622</v>
      </c>
      <c r="H124" s="31" t="s">
        <v>527</v>
      </c>
      <c r="I124" s="31" t="s">
        <v>1629</v>
      </c>
      <c r="J124" s="31" t="s">
        <v>1616</v>
      </c>
    </row>
    <row r="125" spans="1:10" x14ac:dyDescent="0.3">
      <c r="A125" s="31" t="s">
        <v>540</v>
      </c>
      <c r="B125" s="31" t="s">
        <v>436</v>
      </c>
      <c r="C125" s="31" t="s">
        <v>790</v>
      </c>
      <c r="D125" s="31" t="s">
        <v>168</v>
      </c>
      <c r="E125" s="31" t="s">
        <v>541</v>
      </c>
      <c r="F125" s="31" t="s">
        <v>441</v>
      </c>
      <c r="G125" s="31" t="s">
        <v>1638</v>
      </c>
      <c r="H125" s="31" t="s">
        <v>527</v>
      </c>
      <c r="I125" s="31" t="s">
        <v>1617</v>
      </c>
      <c r="J125" s="31" t="s">
        <v>1620</v>
      </c>
    </row>
    <row r="126" spans="1:10" x14ac:dyDescent="0.3">
      <c r="A126" s="31" t="s">
        <v>540</v>
      </c>
      <c r="B126" s="31" t="s">
        <v>436</v>
      </c>
      <c r="C126" s="31" t="s">
        <v>790</v>
      </c>
      <c r="D126" s="31" t="s">
        <v>168</v>
      </c>
      <c r="E126" s="31" t="s">
        <v>552</v>
      </c>
      <c r="F126" s="31" t="s">
        <v>473</v>
      </c>
      <c r="G126" s="31" t="s">
        <v>1622</v>
      </c>
      <c r="H126" s="31" t="s">
        <v>527</v>
      </c>
      <c r="I126" s="31" t="s">
        <v>1617</v>
      </c>
      <c r="J126" s="31" t="s">
        <v>1617</v>
      </c>
    </row>
    <row r="127" spans="1:10" x14ac:dyDescent="0.3">
      <c r="A127" s="31" t="s">
        <v>540</v>
      </c>
      <c r="B127" s="31" t="s">
        <v>436</v>
      </c>
      <c r="C127" s="31" t="s">
        <v>790</v>
      </c>
      <c r="D127" s="31" t="s">
        <v>168</v>
      </c>
      <c r="E127" s="31" t="s">
        <v>553</v>
      </c>
      <c r="F127" s="31" t="s">
        <v>463</v>
      </c>
      <c r="G127" s="31" t="s">
        <v>1622</v>
      </c>
      <c r="H127" s="31" t="s">
        <v>527</v>
      </c>
      <c r="I127" s="31" t="s">
        <v>1661</v>
      </c>
      <c r="J127" s="31" t="s">
        <v>1620</v>
      </c>
    </row>
    <row r="128" spans="1:10" x14ac:dyDescent="0.3">
      <c r="A128" s="31" t="s">
        <v>540</v>
      </c>
      <c r="B128" s="31" t="s">
        <v>436</v>
      </c>
      <c r="C128" s="31" t="s">
        <v>790</v>
      </c>
      <c r="D128" s="31" t="s">
        <v>168</v>
      </c>
      <c r="E128" s="31" t="s">
        <v>570</v>
      </c>
      <c r="F128" s="31" t="s">
        <v>571</v>
      </c>
      <c r="G128" s="31" t="s">
        <v>1622</v>
      </c>
      <c r="H128" s="31" t="s">
        <v>527</v>
      </c>
      <c r="I128" s="31" t="s">
        <v>1617</v>
      </c>
      <c r="J128" s="31" t="s">
        <v>1617</v>
      </c>
    </row>
    <row r="129" spans="1:10" x14ac:dyDescent="0.3">
      <c r="A129" s="31" t="s">
        <v>540</v>
      </c>
      <c r="B129" s="31" t="s">
        <v>436</v>
      </c>
      <c r="C129" s="31" t="s">
        <v>790</v>
      </c>
      <c r="D129" s="31" t="s">
        <v>168</v>
      </c>
      <c r="E129" s="31" t="s">
        <v>579</v>
      </c>
      <c r="F129" s="31" t="s">
        <v>482</v>
      </c>
      <c r="G129" s="31" t="s">
        <v>1622</v>
      </c>
      <c r="H129" s="31" t="s">
        <v>527</v>
      </c>
      <c r="I129" s="31" t="s">
        <v>1666</v>
      </c>
      <c r="J129" s="31" t="s">
        <v>1620</v>
      </c>
    </row>
    <row r="130" spans="1:10" x14ac:dyDescent="0.3">
      <c r="A130" s="31" t="s">
        <v>540</v>
      </c>
      <c r="B130" s="31" t="s">
        <v>676</v>
      </c>
      <c r="C130" s="31" t="s">
        <v>746</v>
      </c>
      <c r="D130" s="31" t="s">
        <v>172</v>
      </c>
      <c r="E130" s="31" t="s">
        <v>550</v>
      </c>
      <c r="F130" s="31" t="s">
        <v>551</v>
      </c>
      <c r="G130" s="31" t="s">
        <v>1622</v>
      </c>
      <c r="H130" s="31" t="s">
        <v>527</v>
      </c>
      <c r="I130" s="31" t="s">
        <v>1617</v>
      </c>
      <c r="J130" s="31" t="s">
        <v>1617</v>
      </c>
    </row>
    <row r="131" spans="1:10" x14ac:dyDescent="0.3">
      <c r="A131" s="31" t="s">
        <v>547</v>
      </c>
      <c r="B131" s="31" t="s">
        <v>436</v>
      </c>
      <c r="C131" s="31" t="s">
        <v>167</v>
      </c>
      <c r="D131" s="31" t="s">
        <v>166</v>
      </c>
      <c r="E131" s="31" t="s">
        <v>548</v>
      </c>
      <c r="F131" s="31" t="s">
        <v>549</v>
      </c>
      <c r="G131" s="31" t="s">
        <v>1638</v>
      </c>
      <c r="H131" s="31" t="s">
        <v>527</v>
      </c>
      <c r="I131" s="31" t="s">
        <v>1645</v>
      </c>
      <c r="J131" s="31" t="s">
        <v>1620</v>
      </c>
    </row>
    <row r="132" spans="1:10" x14ac:dyDescent="0.3">
      <c r="A132" s="31" t="s">
        <v>547</v>
      </c>
      <c r="B132" s="31" t="s">
        <v>436</v>
      </c>
      <c r="C132" s="31" t="s">
        <v>167</v>
      </c>
      <c r="D132" s="31" t="s">
        <v>166</v>
      </c>
      <c r="E132" s="31" t="s">
        <v>550</v>
      </c>
      <c r="F132" s="31" t="s">
        <v>551</v>
      </c>
      <c r="G132" s="31" t="s">
        <v>1622</v>
      </c>
      <c r="H132" s="31" t="s">
        <v>527</v>
      </c>
      <c r="I132" s="31" t="s">
        <v>1617</v>
      </c>
      <c r="J132" s="31" t="s">
        <v>1617</v>
      </c>
    </row>
    <row r="133" spans="1:10" x14ac:dyDescent="0.3">
      <c r="A133" s="31" t="s">
        <v>547</v>
      </c>
      <c r="B133" s="31" t="s">
        <v>436</v>
      </c>
      <c r="C133" s="31" t="s">
        <v>167</v>
      </c>
      <c r="D133" s="31" t="s">
        <v>166</v>
      </c>
      <c r="E133" s="31" t="s">
        <v>570</v>
      </c>
      <c r="F133" s="31" t="s">
        <v>571</v>
      </c>
      <c r="G133" s="31" t="s">
        <v>1622</v>
      </c>
      <c r="H133" s="31" t="s">
        <v>527</v>
      </c>
      <c r="I133" s="31" t="s">
        <v>1617</v>
      </c>
      <c r="J133" s="31" t="s">
        <v>1617</v>
      </c>
    </row>
    <row r="134" spans="1:10" x14ac:dyDescent="0.3">
      <c r="A134" s="31" t="s">
        <v>547</v>
      </c>
      <c r="B134" s="31" t="s">
        <v>436</v>
      </c>
      <c r="C134" s="31" t="s">
        <v>167</v>
      </c>
      <c r="D134" s="31" t="s">
        <v>166</v>
      </c>
      <c r="E134" s="31" t="s">
        <v>579</v>
      </c>
      <c r="F134" s="31" t="s">
        <v>482</v>
      </c>
      <c r="G134" s="31" t="s">
        <v>1622</v>
      </c>
      <c r="H134" s="31" t="s">
        <v>527</v>
      </c>
      <c r="I134" s="31" t="s">
        <v>1648</v>
      </c>
      <c r="J134" s="31" t="s">
        <v>1620</v>
      </c>
    </row>
    <row r="135" spans="1:10" x14ac:dyDescent="0.3">
      <c r="A135" s="31" t="s">
        <v>547</v>
      </c>
      <c r="B135" s="31" t="s">
        <v>676</v>
      </c>
      <c r="C135" s="31" t="s">
        <v>5</v>
      </c>
      <c r="D135" s="31" t="s">
        <v>126</v>
      </c>
      <c r="E135" s="31" t="s">
        <v>541</v>
      </c>
      <c r="F135" s="31" t="s">
        <v>441</v>
      </c>
      <c r="G135" s="31" t="s">
        <v>1638</v>
      </c>
      <c r="H135" s="31" t="s">
        <v>527</v>
      </c>
      <c r="I135" s="31" t="s">
        <v>1640</v>
      </c>
      <c r="J135" s="31" t="s">
        <v>1620</v>
      </c>
    </row>
    <row r="136" spans="1:10" x14ac:dyDescent="0.3">
      <c r="A136" s="31" t="s">
        <v>547</v>
      </c>
      <c r="B136" s="31" t="s">
        <v>676</v>
      </c>
      <c r="C136" s="31" t="s">
        <v>5</v>
      </c>
      <c r="D136" s="31" t="s">
        <v>126</v>
      </c>
      <c r="E136" s="31" t="s">
        <v>786</v>
      </c>
      <c r="F136" s="31" t="s">
        <v>457</v>
      </c>
      <c r="G136" s="31" t="s">
        <v>1638</v>
      </c>
      <c r="H136" s="31" t="s">
        <v>527</v>
      </c>
      <c r="I136" s="31" t="s">
        <v>1626</v>
      </c>
      <c r="J136" s="31" t="s">
        <v>1620</v>
      </c>
    </row>
    <row r="137" spans="1:10" x14ac:dyDescent="0.3">
      <c r="A137" s="31" t="s">
        <v>547</v>
      </c>
      <c r="B137" s="31" t="s">
        <v>676</v>
      </c>
      <c r="C137" s="31" t="s">
        <v>5</v>
      </c>
      <c r="D137" s="31" t="s">
        <v>126</v>
      </c>
      <c r="E137" s="31" t="s">
        <v>539</v>
      </c>
      <c r="F137" s="31" t="s">
        <v>453</v>
      </c>
      <c r="G137" s="31" t="s">
        <v>1638</v>
      </c>
      <c r="H137" s="31" t="s">
        <v>527</v>
      </c>
      <c r="I137" s="31" t="s">
        <v>1661</v>
      </c>
      <c r="J137" s="31" t="s">
        <v>1620</v>
      </c>
    </row>
    <row r="138" spans="1:10" x14ac:dyDescent="0.3">
      <c r="A138" s="31" t="s">
        <v>547</v>
      </c>
      <c r="B138" s="31" t="s">
        <v>676</v>
      </c>
      <c r="C138" s="31" t="s">
        <v>15</v>
      </c>
      <c r="D138" s="31" t="s">
        <v>171</v>
      </c>
      <c r="E138" s="31" t="s">
        <v>541</v>
      </c>
      <c r="F138" s="31" t="s">
        <v>441</v>
      </c>
      <c r="G138" s="31" t="s">
        <v>1638</v>
      </c>
      <c r="H138" s="31" t="s">
        <v>527</v>
      </c>
      <c r="I138" s="31" t="s">
        <v>1641</v>
      </c>
      <c r="J138" s="31" t="s">
        <v>1620</v>
      </c>
    </row>
    <row r="139" spans="1:10" x14ac:dyDescent="0.3">
      <c r="A139" s="31" t="s">
        <v>547</v>
      </c>
      <c r="B139" s="31" t="s">
        <v>676</v>
      </c>
      <c r="C139" s="31" t="s">
        <v>15</v>
      </c>
      <c r="D139" s="31" t="s">
        <v>171</v>
      </c>
      <c r="E139" s="31" t="s">
        <v>528</v>
      </c>
      <c r="F139" s="31" t="s">
        <v>529</v>
      </c>
      <c r="G139" s="31" t="s">
        <v>1638</v>
      </c>
      <c r="H139" s="31" t="s">
        <v>527</v>
      </c>
      <c r="I139" s="31" t="s">
        <v>1639</v>
      </c>
      <c r="J139" s="31" t="s">
        <v>1620</v>
      </c>
    </row>
    <row r="140" spans="1:10" x14ac:dyDescent="0.3">
      <c r="A140" s="31" t="s">
        <v>547</v>
      </c>
      <c r="B140" s="31" t="s">
        <v>676</v>
      </c>
      <c r="C140" s="31" t="s">
        <v>15</v>
      </c>
      <c r="D140" s="31" t="s">
        <v>171</v>
      </c>
      <c r="E140" s="31" t="s">
        <v>530</v>
      </c>
      <c r="F140" s="31" t="s">
        <v>448</v>
      </c>
      <c r="G140" s="31" t="s">
        <v>1638</v>
      </c>
      <c r="H140" s="31" t="s">
        <v>527</v>
      </c>
      <c r="I140" s="31" t="s">
        <v>1617</v>
      </c>
      <c r="J140" s="31" t="s">
        <v>1620</v>
      </c>
    </row>
    <row r="141" spans="1:10" x14ac:dyDescent="0.3">
      <c r="A141" s="31" t="s">
        <v>547</v>
      </c>
      <c r="B141" s="31" t="s">
        <v>676</v>
      </c>
      <c r="C141" s="31" t="s">
        <v>15</v>
      </c>
      <c r="D141" s="31" t="s">
        <v>171</v>
      </c>
      <c r="E141" s="31" t="s">
        <v>548</v>
      </c>
      <c r="F141" s="31" t="s">
        <v>549</v>
      </c>
      <c r="G141" s="31" t="s">
        <v>1638</v>
      </c>
      <c r="H141" s="31" t="s">
        <v>527</v>
      </c>
      <c r="I141" s="31" t="s">
        <v>1670</v>
      </c>
      <c r="J141" s="31" t="s">
        <v>1620</v>
      </c>
    </row>
    <row r="142" spans="1:10" x14ac:dyDescent="0.3">
      <c r="A142" s="31" t="s">
        <v>547</v>
      </c>
      <c r="B142" s="31" t="s">
        <v>676</v>
      </c>
      <c r="C142" s="31" t="s">
        <v>15</v>
      </c>
      <c r="D142" s="31" t="s">
        <v>171</v>
      </c>
      <c r="E142" s="31" t="s">
        <v>539</v>
      </c>
      <c r="F142" s="31" t="s">
        <v>453</v>
      </c>
      <c r="G142" s="31" t="s">
        <v>1638</v>
      </c>
      <c r="H142" s="31" t="s">
        <v>527</v>
      </c>
      <c r="I142" s="31" t="s">
        <v>1625</v>
      </c>
      <c r="J142" s="31" t="s">
        <v>1620</v>
      </c>
    </row>
    <row r="143" spans="1:10" x14ac:dyDescent="0.3">
      <c r="A143" s="31" t="s">
        <v>547</v>
      </c>
      <c r="B143" s="31" t="s">
        <v>676</v>
      </c>
      <c r="C143" s="31" t="s">
        <v>15</v>
      </c>
      <c r="D143" s="31" t="s">
        <v>171</v>
      </c>
      <c r="E143" s="31" t="s">
        <v>550</v>
      </c>
      <c r="F143" s="31" t="s">
        <v>551</v>
      </c>
      <c r="G143" s="31" t="s">
        <v>1622</v>
      </c>
      <c r="H143" s="31" t="s">
        <v>527</v>
      </c>
      <c r="I143" s="31" t="s">
        <v>1617</v>
      </c>
      <c r="J143" s="31" t="s">
        <v>1617</v>
      </c>
    </row>
    <row r="144" spans="1:10" x14ac:dyDescent="0.3">
      <c r="A144" s="31" t="s">
        <v>547</v>
      </c>
      <c r="B144" s="31" t="s">
        <v>676</v>
      </c>
      <c r="C144" s="31" t="s">
        <v>15</v>
      </c>
      <c r="D144" s="31" t="s">
        <v>171</v>
      </c>
      <c r="E144" s="31" t="s">
        <v>552</v>
      </c>
      <c r="F144" s="31" t="s">
        <v>473</v>
      </c>
      <c r="G144" s="31" t="s">
        <v>1622</v>
      </c>
      <c r="H144" s="31" t="s">
        <v>527</v>
      </c>
      <c r="J144" s="31" t="s">
        <v>1617</v>
      </c>
    </row>
    <row r="145" spans="1:10" x14ac:dyDescent="0.3">
      <c r="A145" s="31" t="s">
        <v>547</v>
      </c>
      <c r="B145" s="31" t="s">
        <v>676</v>
      </c>
      <c r="C145" s="31" t="s">
        <v>15</v>
      </c>
      <c r="D145" s="31" t="s">
        <v>171</v>
      </c>
      <c r="E145" s="31" t="s">
        <v>553</v>
      </c>
      <c r="F145" s="31" t="s">
        <v>463</v>
      </c>
      <c r="G145" s="31" t="s">
        <v>1622</v>
      </c>
      <c r="H145" s="31" t="s">
        <v>527</v>
      </c>
      <c r="J145" s="31" t="s">
        <v>1616</v>
      </c>
    </row>
    <row r="146" spans="1:10" x14ac:dyDescent="0.3">
      <c r="A146" s="31" t="s">
        <v>547</v>
      </c>
      <c r="B146" s="31" t="s">
        <v>676</v>
      </c>
      <c r="C146" s="31" t="s">
        <v>15</v>
      </c>
      <c r="D146" s="31" t="s">
        <v>171</v>
      </c>
      <c r="E146" s="31" t="s">
        <v>556</v>
      </c>
      <c r="F146" s="31" t="s">
        <v>557</v>
      </c>
      <c r="G146" s="31" t="s">
        <v>1622</v>
      </c>
      <c r="H146" s="31" t="s">
        <v>527</v>
      </c>
      <c r="J146" s="31" t="s">
        <v>1616</v>
      </c>
    </row>
    <row r="147" spans="1:10" x14ac:dyDescent="0.3">
      <c r="A147" s="31" t="s">
        <v>547</v>
      </c>
      <c r="B147" s="31" t="s">
        <v>676</v>
      </c>
      <c r="C147" s="31" t="s">
        <v>15</v>
      </c>
      <c r="D147" s="31" t="s">
        <v>171</v>
      </c>
      <c r="E147" s="31" t="s">
        <v>558</v>
      </c>
      <c r="F147" s="31" t="s">
        <v>559</v>
      </c>
      <c r="G147" s="31" t="s">
        <v>1622</v>
      </c>
      <c r="H147" s="31" t="s">
        <v>527</v>
      </c>
      <c r="J147" s="31" t="s">
        <v>1616</v>
      </c>
    </row>
    <row r="148" spans="1:10" x14ac:dyDescent="0.3">
      <c r="A148" s="31" t="s">
        <v>547</v>
      </c>
      <c r="B148" s="31" t="s">
        <v>676</v>
      </c>
      <c r="C148" s="31" t="s">
        <v>15</v>
      </c>
      <c r="D148" s="31" t="s">
        <v>171</v>
      </c>
      <c r="E148" s="31" t="s">
        <v>560</v>
      </c>
      <c r="F148" s="31" t="s">
        <v>465</v>
      </c>
      <c r="G148" s="31" t="s">
        <v>1622</v>
      </c>
      <c r="H148" s="31" t="s">
        <v>527</v>
      </c>
      <c r="J148" s="31" t="s">
        <v>1617</v>
      </c>
    </row>
    <row r="149" spans="1:10" x14ac:dyDescent="0.3">
      <c r="A149" s="31" t="s">
        <v>547</v>
      </c>
      <c r="B149" s="31" t="s">
        <v>676</v>
      </c>
      <c r="C149" s="31" t="s">
        <v>15</v>
      </c>
      <c r="D149" s="31" t="s">
        <v>171</v>
      </c>
      <c r="E149" s="31" t="s">
        <v>664</v>
      </c>
      <c r="F149" s="31" t="s">
        <v>477</v>
      </c>
      <c r="G149" s="31" t="s">
        <v>1622</v>
      </c>
      <c r="H149" s="31" t="s">
        <v>527</v>
      </c>
      <c r="J149" s="31" t="s">
        <v>1617</v>
      </c>
    </row>
    <row r="150" spans="1:10" x14ac:dyDescent="0.3">
      <c r="A150" s="31" t="s">
        <v>547</v>
      </c>
      <c r="B150" s="31" t="s">
        <v>676</v>
      </c>
      <c r="C150" s="31" t="s">
        <v>15</v>
      </c>
      <c r="D150" s="31" t="s">
        <v>171</v>
      </c>
      <c r="E150" s="31" t="s">
        <v>568</v>
      </c>
      <c r="F150" s="31" t="s">
        <v>569</v>
      </c>
      <c r="G150" s="31" t="s">
        <v>1622</v>
      </c>
      <c r="H150" s="31" t="s">
        <v>527</v>
      </c>
      <c r="J150" s="31" t="s">
        <v>1617</v>
      </c>
    </row>
    <row r="151" spans="1:10" x14ac:dyDescent="0.3">
      <c r="A151" s="31" t="s">
        <v>547</v>
      </c>
      <c r="B151" s="31" t="s">
        <v>676</v>
      </c>
      <c r="C151" s="31" t="s">
        <v>118</v>
      </c>
      <c r="D151" s="31" t="s">
        <v>117</v>
      </c>
      <c r="E151" s="31" t="s">
        <v>541</v>
      </c>
      <c r="F151" s="31" t="s">
        <v>441</v>
      </c>
      <c r="G151" s="31" t="s">
        <v>1638</v>
      </c>
      <c r="H151" s="31" t="s">
        <v>527</v>
      </c>
      <c r="I151" s="31" t="s">
        <v>1617</v>
      </c>
      <c r="J151" s="31" t="s">
        <v>1620</v>
      </c>
    </row>
    <row r="152" spans="1:10" x14ac:dyDescent="0.3">
      <c r="A152" s="31" t="s">
        <v>547</v>
      </c>
      <c r="B152" s="31" t="s">
        <v>676</v>
      </c>
      <c r="C152" s="31" t="s">
        <v>132</v>
      </c>
      <c r="D152" s="31" t="s">
        <v>131</v>
      </c>
      <c r="E152" s="31" t="s">
        <v>632</v>
      </c>
      <c r="F152" s="31" t="s">
        <v>633</v>
      </c>
      <c r="G152" s="31" t="s">
        <v>1638</v>
      </c>
      <c r="H152" s="31" t="s">
        <v>527</v>
      </c>
      <c r="I152" s="31" t="s">
        <v>1663</v>
      </c>
      <c r="J152" s="31" t="s">
        <v>1620</v>
      </c>
    </row>
    <row r="153" spans="1:10" x14ac:dyDescent="0.3">
      <c r="A153" s="31" t="s">
        <v>547</v>
      </c>
      <c r="B153" s="31" t="s">
        <v>676</v>
      </c>
      <c r="C153" s="31" t="s">
        <v>132</v>
      </c>
      <c r="D153" s="31" t="s">
        <v>131</v>
      </c>
      <c r="E153" s="31" t="s">
        <v>541</v>
      </c>
      <c r="F153" s="31" t="s">
        <v>441</v>
      </c>
      <c r="G153" s="31" t="s">
        <v>1638</v>
      </c>
      <c r="H153" s="31" t="s">
        <v>527</v>
      </c>
      <c r="I153" s="31" t="s">
        <v>1656</v>
      </c>
      <c r="J153" s="31" t="s">
        <v>1620</v>
      </c>
    </row>
    <row r="154" spans="1:10" x14ac:dyDescent="0.3">
      <c r="A154" s="31" t="s">
        <v>547</v>
      </c>
      <c r="B154" s="31" t="s">
        <v>676</v>
      </c>
      <c r="C154" s="31" t="s">
        <v>132</v>
      </c>
      <c r="D154" s="31" t="s">
        <v>131</v>
      </c>
      <c r="E154" s="31" t="s">
        <v>546</v>
      </c>
      <c r="F154" s="31" t="s">
        <v>455</v>
      </c>
      <c r="G154" s="31" t="s">
        <v>1638</v>
      </c>
      <c r="H154" s="31" t="s">
        <v>527</v>
      </c>
      <c r="I154" s="31" t="s">
        <v>1644</v>
      </c>
      <c r="J154" s="31" t="s">
        <v>1620</v>
      </c>
    </row>
    <row r="155" spans="1:10" x14ac:dyDescent="0.3">
      <c r="A155" s="31" t="s">
        <v>547</v>
      </c>
      <c r="B155" s="31" t="s">
        <v>676</v>
      </c>
      <c r="C155" s="31" t="s">
        <v>132</v>
      </c>
      <c r="D155" s="31" t="s">
        <v>131</v>
      </c>
      <c r="E155" s="31" t="s">
        <v>793</v>
      </c>
      <c r="F155" s="31" t="s">
        <v>445</v>
      </c>
      <c r="G155" s="31" t="s">
        <v>1638</v>
      </c>
      <c r="H155" s="31" t="s">
        <v>527</v>
      </c>
      <c r="I155" s="31" t="s">
        <v>1620</v>
      </c>
      <c r="J155" s="31" t="s">
        <v>1620</v>
      </c>
    </row>
    <row r="156" spans="1:10" x14ac:dyDescent="0.3">
      <c r="A156" s="31" t="s">
        <v>547</v>
      </c>
      <c r="B156" s="31" t="s">
        <v>676</v>
      </c>
      <c r="C156" s="31" t="s">
        <v>132</v>
      </c>
      <c r="D156" s="31" t="s">
        <v>131</v>
      </c>
      <c r="E156" s="31" t="s">
        <v>786</v>
      </c>
      <c r="F156" s="31" t="s">
        <v>457</v>
      </c>
      <c r="G156" s="31" t="s">
        <v>1638</v>
      </c>
      <c r="H156" s="31" t="s">
        <v>527</v>
      </c>
      <c r="I156" s="31" t="s">
        <v>1670</v>
      </c>
      <c r="J156" s="31" t="s">
        <v>1620</v>
      </c>
    </row>
    <row r="157" spans="1:10" x14ac:dyDescent="0.3">
      <c r="A157" s="31" t="s">
        <v>547</v>
      </c>
      <c r="B157" s="31" t="s">
        <v>676</v>
      </c>
      <c r="C157" s="31" t="s">
        <v>132</v>
      </c>
      <c r="D157" s="31" t="s">
        <v>131</v>
      </c>
      <c r="E157" s="31" t="s">
        <v>528</v>
      </c>
      <c r="F157" s="31" t="s">
        <v>529</v>
      </c>
      <c r="G157" s="31" t="s">
        <v>1638</v>
      </c>
      <c r="H157" s="31" t="s">
        <v>527</v>
      </c>
      <c r="I157" s="31" t="s">
        <v>1668</v>
      </c>
      <c r="J157" s="31" t="s">
        <v>1620</v>
      </c>
    </row>
    <row r="158" spans="1:10" x14ac:dyDescent="0.3">
      <c r="A158" s="31" t="s">
        <v>547</v>
      </c>
      <c r="B158" s="31" t="s">
        <v>676</v>
      </c>
      <c r="C158" s="31" t="s">
        <v>132</v>
      </c>
      <c r="D158" s="31" t="s">
        <v>131</v>
      </c>
      <c r="E158" s="31" t="s">
        <v>671</v>
      </c>
      <c r="F158" s="31" t="s">
        <v>672</v>
      </c>
      <c r="G158" s="31" t="s">
        <v>1638</v>
      </c>
      <c r="H158" s="31" t="s">
        <v>527</v>
      </c>
      <c r="I158" s="31" t="s">
        <v>1617</v>
      </c>
      <c r="J158" s="31" t="s">
        <v>1620</v>
      </c>
    </row>
    <row r="159" spans="1:10" x14ac:dyDescent="0.3">
      <c r="A159" s="31" t="s">
        <v>547</v>
      </c>
      <c r="B159" s="31" t="s">
        <v>676</v>
      </c>
      <c r="C159" s="31" t="s">
        <v>132</v>
      </c>
      <c r="D159" s="31" t="s">
        <v>131</v>
      </c>
      <c r="E159" s="31" t="s">
        <v>530</v>
      </c>
      <c r="F159" s="31" t="s">
        <v>448</v>
      </c>
      <c r="G159" s="31" t="s">
        <v>1638</v>
      </c>
      <c r="H159" s="31" t="s">
        <v>527</v>
      </c>
      <c r="I159" s="31" t="s">
        <v>1617</v>
      </c>
      <c r="J159" s="31" t="s">
        <v>1620</v>
      </c>
    </row>
    <row r="160" spans="1:10" x14ac:dyDescent="0.3">
      <c r="A160" s="31" t="s">
        <v>547</v>
      </c>
      <c r="B160" s="31" t="s">
        <v>676</v>
      </c>
      <c r="C160" s="31" t="s">
        <v>132</v>
      </c>
      <c r="D160" s="31" t="s">
        <v>131</v>
      </c>
      <c r="E160" s="31" t="s">
        <v>770</v>
      </c>
      <c r="F160" s="31" t="s">
        <v>771</v>
      </c>
      <c r="G160" s="31" t="s">
        <v>1638</v>
      </c>
      <c r="H160" s="31" t="s">
        <v>527</v>
      </c>
      <c r="I160" s="31" t="s">
        <v>1652</v>
      </c>
      <c r="J160" s="31" t="s">
        <v>1620</v>
      </c>
    </row>
    <row r="161" spans="1:10" x14ac:dyDescent="0.3">
      <c r="A161" s="31" t="s">
        <v>547</v>
      </c>
      <c r="B161" s="31" t="s">
        <v>676</v>
      </c>
      <c r="C161" s="31" t="s">
        <v>132</v>
      </c>
      <c r="D161" s="31" t="s">
        <v>131</v>
      </c>
      <c r="E161" s="31" t="s">
        <v>548</v>
      </c>
      <c r="F161" s="31" t="s">
        <v>549</v>
      </c>
      <c r="G161" s="31" t="s">
        <v>1638</v>
      </c>
      <c r="H161" s="31" t="s">
        <v>527</v>
      </c>
      <c r="I161" s="31" t="s">
        <v>1661</v>
      </c>
      <c r="J161" s="31" t="s">
        <v>1620</v>
      </c>
    </row>
    <row r="162" spans="1:10" x14ac:dyDescent="0.3">
      <c r="A162" s="31" t="s">
        <v>547</v>
      </c>
      <c r="B162" s="31" t="s">
        <v>676</v>
      </c>
      <c r="C162" s="31" t="s">
        <v>132</v>
      </c>
      <c r="D162" s="31" t="s">
        <v>131</v>
      </c>
      <c r="E162" s="31" t="s">
        <v>539</v>
      </c>
      <c r="F162" s="31" t="s">
        <v>453</v>
      </c>
      <c r="G162" s="31" t="s">
        <v>1638</v>
      </c>
      <c r="H162" s="31" t="s">
        <v>527</v>
      </c>
      <c r="I162" s="31" t="s">
        <v>1651</v>
      </c>
      <c r="J162" s="31" t="s">
        <v>1620</v>
      </c>
    </row>
    <row r="163" spans="1:10" x14ac:dyDescent="0.3">
      <c r="A163" s="31" t="s">
        <v>547</v>
      </c>
      <c r="B163" s="31" t="s">
        <v>676</v>
      </c>
      <c r="C163" s="31" t="s">
        <v>132</v>
      </c>
      <c r="D163" s="31" t="s">
        <v>131</v>
      </c>
      <c r="E163" s="31" t="s">
        <v>550</v>
      </c>
      <c r="F163" s="31" t="s">
        <v>551</v>
      </c>
      <c r="G163" s="31" t="s">
        <v>1622</v>
      </c>
      <c r="H163" s="31" t="s">
        <v>527</v>
      </c>
      <c r="I163" s="31" t="s">
        <v>1617</v>
      </c>
      <c r="J163" s="31" t="s">
        <v>1617</v>
      </c>
    </row>
    <row r="164" spans="1:10" x14ac:dyDescent="0.3">
      <c r="A164" s="31" t="s">
        <v>547</v>
      </c>
      <c r="B164" s="31" t="s">
        <v>676</v>
      </c>
      <c r="C164" s="31" t="s">
        <v>132</v>
      </c>
      <c r="D164" s="31" t="s">
        <v>131</v>
      </c>
      <c r="E164" s="31" t="s">
        <v>553</v>
      </c>
      <c r="F164" s="31" t="s">
        <v>463</v>
      </c>
      <c r="G164" s="31" t="s">
        <v>1622</v>
      </c>
      <c r="H164" s="31" t="s">
        <v>527</v>
      </c>
      <c r="I164" s="31" t="s">
        <v>1642</v>
      </c>
      <c r="J164" s="31" t="s">
        <v>1617</v>
      </c>
    </row>
    <row r="165" spans="1:10" x14ac:dyDescent="0.3">
      <c r="A165" s="31" t="s">
        <v>547</v>
      </c>
      <c r="B165" s="31" t="s">
        <v>676</v>
      </c>
      <c r="C165" s="31" t="s">
        <v>132</v>
      </c>
      <c r="D165" s="31" t="s">
        <v>131</v>
      </c>
      <c r="E165" s="31" t="s">
        <v>556</v>
      </c>
      <c r="F165" s="31" t="s">
        <v>557</v>
      </c>
      <c r="G165" s="31" t="s">
        <v>1622</v>
      </c>
      <c r="H165" s="31" t="s">
        <v>527</v>
      </c>
      <c r="I165" s="31" t="s">
        <v>1665</v>
      </c>
      <c r="J165" s="31" t="s">
        <v>1620</v>
      </c>
    </row>
    <row r="166" spans="1:10" x14ac:dyDescent="0.3">
      <c r="A166" s="31" t="s">
        <v>547</v>
      </c>
      <c r="B166" s="31" t="s">
        <v>676</v>
      </c>
      <c r="C166" s="31" t="s">
        <v>132</v>
      </c>
      <c r="D166" s="31" t="s">
        <v>131</v>
      </c>
      <c r="E166" s="31" t="s">
        <v>581</v>
      </c>
      <c r="F166" s="31" t="s">
        <v>469</v>
      </c>
      <c r="G166" s="31" t="s">
        <v>1622</v>
      </c>
      <c r="H166" s="31" t="s">
        <v>527</v>
      </c>
      <c r="I166" s="31" t="s">
        <v>1640</v>
      </c>
      <c r="J166" s="31" t="s">
        <v>1620</v>
      </c>
    </row>
    <row r="167" spans="1:10" x14ac:dyDescent="0.3">
      <c r="A167" s="31" t="s">
        <v>547</v>
      </c>
      <c r="B167" s="31" t="s">
        <v>676</v>
      </c>
      <c r="C167" s="31" t="s">
        <v>132</v>
      </c>
      <c r="D167" s="31" t="s">
        <v>131</v>
      </c>
      <c r="E167" s="31" t="s">
        <v>570</v>
      </c>
      <c r="F167" s="31" t="s">
        <v>571</v>
      </c>
      <c r="G167" s="31" t="s">
        <v>1622</v>
      </c>
      <c r="H167" s="31" t="s">
        <v>527</v>
      </c>
      <c r="I167" s="31" t="s">
        <v>1617</v>
      </c>
      <c r="J167" s="31" t="s">
        <v>1617</v>
      </c>
    </row>
    <row r="168" spans="1:10" x14ac:dyDescent="0.3">
      <c r="A168" s="31" t="s">
        <v>547</v>
      </c>
      <c r="B168" s="31" t="s">
        <v>584</v>
      </c>
      <c r="C168" s="31" t="s">
        <v>141</v>
      </c>
      <c r="D168" s="31" t="s">
        <v>140</v>
      </c>
      <c r="E168" s="31" t="s">
        <v>541</v>
      </c>
      <c r="F168" s="31" t="s">
        <v>441</v>
      </c>
      <c r="G168" s="31" t="s">
        <v>1638</v>
      </c>
      <c r="H168" s="31" t="s">
        <v>527</v>
      </c>
      <c r="I168" s="31" t="s">
        <v>1640</v>
      </c>
      <c r="J168" s="31" t="s">
        <v>1620</v>
      </c>
    </row>
    <row r="169" spans="1:10" x14ac:dyDescent="0.3">
      <c r="A169" s="31" t="s">
        <v>547</v>
      </c>
      <c r="B169" s="31" t="s">
        <v>584</v>
      </c>
      <c r="C169" s="31" t="s">
        <v>141</v>
      </c>
      <c r="D169" s="31" t="s">
        <v>140</v>
      </c>
      <c r="E169" s="31" t="s">
        <v>542</v>
      </c>
      <c r="F169" s="31" t="s">
        <v>543</v>
      </c>
      <c r="G169" s="31" t="s">
        <v>1638</v>
      </c>
      <c r="H169" s="31" t="s">
        <v>527</v>
      </c>
      <c r="I169" s="31" t="s">
        <v>1625</v>
      </c>
      <c r="J169" s="31" t="s">
        <v>1620</v>
      </c>
    </row>
    <row r="170" spans="1:10" x14ac:dyDescent="0.3">
      <c r="A170" s="31" t="s">
        <v>547</v>
      </c>
      <c r="B170" s="31" t="s">
        <v>584</v>
      </c>
      <c r="C170" s="31" t="s">
        <v>141</v>
      </c>
      <c r="D170" s="31" t="s">
        <v>140</v>
      </c>
      <c r="E170" s="31" t="s">
        <v>530</v>
      </c>
      <c r="F170" s="31" t="s">
        <v>448</v>
      </c>
      <c r="G170" s="31" t="s">
        <v>1638</v>
      </c>
      <c r="H170" s="31" t="s">
        <v>527</v>
      </c>
      <c r="I170" s="31" t="s">
        <v>1617</v>
      </c>
      <c r="J170" s="31" t="s">
        <v>1620</v>
      </c>
    </row>
    <row r="171" spans="1:10" x14ac:dyDescent="0.3">
      <c r="A171" s="31" t="s">
        <v>547</v>
      </c>
      <c r="B171" s="31" t="s">
        <v>584</v>
      </c>
      <c r="C171" s="31" t="s">
        <v>141</v>
      </c>
      <c r="D171" s="31" t="s">
        <v>140</v>
      </c>
      <c r="E171" s="31" t="s">
        <v>531</v>
      </c>
      <c r="F171" s="31" t="s">
        <v>567</v>
      </c>
      <c r="G171" s="31" t="s">
        <v>1638</v>
      </c>
      <c r="H171" s="31" t="s">
        <v>527</v>
      </c>
      <c r="J171" s="31" t="s">
        <v>1620</v>
      </c>
    </row>
    <row r="172" spans="1:10" x14ac:dyDescent="0.3">
      <c r="A172" s="31" t="s">
        <v>547</v>
      </c>
      <c r="B172" s="31" t="s">
        <v>584</v>
      </c>
      <c r="C172" s="31" t="s">
        <v>141</v>
      </c>
      <c r="D172" s="31" t="s">
        <v>140</v>
      </c>
      <c r="E172" s="31" t="s">
        <v>539</v>
      </c>
      <c r="F172" s="31" t="s">
        <v>453</v>
      </c>
      <c r="G172" s="31" t="s">
        <v>1638</v>
      </c>
      <c r="H172" s="31" t="s">
        <v>527</v>
      </c>
      <c r="I172" s="31" t="s">
        <v>1669</v>
      </c>
      <c r="J172" s="31" t="s">
        <v>1620</v>
      </c>
    </row>
    <row r="173" spans="1:10" x14ac:dyDescent="0.3">
      <c r="A173" s="31" t="s">
        <v>547</v>
      </c>
      <c r="B173" s="31" t="s">
        <v>584</v>
      </c>
      <c r="C173" s="31" t="s">
        <v>141</v>
      </c>
      <c r="D173" s="31" t="s">
        <v>140</v>
      </c>
      <c r="E173" s="31" t="s">
        <v>550</v>
      </c>
      <c r="F173" s="31" t="s">
        <v>551</v>
      </c>
      <c r="G173" s="31" t="s">
        <v>1622</v>
      </c>
      <c r="H173" s="31" t="s">
        <v>527</v>
      </c>
      <c r="I173" s="31" t="s">
        <v>1617</v>
      </c>
      <c r="J173" s="31" t="s">
        <v>1617</v>
      </c>
    </row>
    <row r="174" spans="1:10" x14ac:dyDescent="0.3">
      <c r="A174" s="31" t="s">
        <v>547</v>
      </c>
      <c r="B174" s="31" t="s">
        <v>584</v>
      </c>
      <c r="C174" s="31" t="s">
        <v>146</v>
      </c>
      <c r="D174" s="31" t="s">
        <v>145</v>
      </c>
      <c r="E174" s="31" t="s">
        <v>632</v>
      </c>
      <c r="F174" s="31" t="s">
        <v>633</v>
      </c>
      <c r="G174" s="31" t="s">
        <v>1638</v>
      </c>
      <c r="H174" s="31" t="s">
        <v>527</v>
      </c>
      <c r="I174" s="31" t="s">
        <v>1634</v>
      </c>
      <c r="J174" s="31" t="s">
        <v>1620</v>
      </c>
    </row>
    <row r="175" spans="1:10" x14ac:dyDescent="0.3">
      <c r="A175" s="31" t="s">
        <v>547</v>
      </c>
      <c r="B175" s="31" t="s">
        <v>584</v>
      </c>
      <c r="C175" s="31" t="s">
        <v>146</v>
      </c>
      <c r="D175" s="31" t="s">
        <v>145</v>
      </c>
      <c r="E175" s="31" t="s">
        <v>541</v>
      </c>
      <c r="F175" s="31" t="s">
        <v>441</v>
      </c>
      <c r="G175" s="31" t="s">
        <v>1638</v>
      </c>
      <c r="H175" s="31" t="s">
        <v>527</v>
      </c>
      <c r="I175" s="31" t="s">
        <v>1668</v>
      </c>
      <c r="J175" s="31" t="s">
        <v>1620</v>
      </c>
    </row>
    <row r="176" spans="1:10" x14ac:dyDescent="0.3">
      <c r="A176" s="31" t="s">
        <v>547</v>
      </c>
      <c r="B176" s="31" t="s">
        <v>584</v>
      </c>
      <c r="C176" s="31" t="s">
        <v>146</v>
      </c>
      <c r="D176" s="31" t="s">
        <v>145</v>
      </c>
      <c r="E176" s="31" t="s">
        <v>528</v>
      </c>
      <c r="F176" s="31" t="s">
        <v>529</v>
      </c>
      <c r="G176" s="31" t="s">
        <v>1638</v>
      </c>
      <c r="H176" s="31" t="s">
        <v>527</v>
      </c>
      <c r="I176" s="31" t="s">
        <v>1663</v>
      </c>
      <c r="J176" s="31" t="s">
        <v>1620</v>
      </c>
    </row>
    <row r="177" spans="1:10" x14ac:dyDescent="0.3">
      <c r="A177" s="31" t="s">
        <v>547</v>
      </c>
      <c r="B177" s="31" t="s">
        <v>584</v>
      </c>
      <c r="C177" s="31" t="s">
        <v>146</v>
      </c>
      <c r="D177" s="31" t="s">
        <v>145</v>
      </c>
      <c r="E177" s="31" t="s">
        <v>770</v>
      </c>
      <c r="F177" s="31" t="s">
        <v>771</v>
      </c>
      <c r="G177" s="31" t="s">
        <v>1638</v>
      </c>
      <c r="H177" s="31" t="s">
        <v>527</v>
      </c>
      <c r="I177" s="31" t="s">
        <v>1639</v>
      </c>
      <c r="J177" s="31" t="s">
        <v>1620</v>
      </c>
    </row>
    <row r="178" spans="1:10" x14ac:dyDescent="0.3">
      <c r="A178" s="31" t="s">
        <v>547</v>
      </c>
      <c r="B178" s="31" t="s">
        <v>584</v>
      </c>
      <c r="C178" s="31" t="s">
        <v>146</v>
      </c>
      <c r="D178" s="31" t="s">
        <v>145</v>
      </c>
      <c r="E178" s="31" t="s">
        <v>535</v>
      </c>
      <c r="F178" s="31" t="s">
        <v>536</v>
      </c>
      <c r="G178" s="31" t="s">
        <v>1638</v>
      </c>
      <c r="H178" s="31" t="s">
        <v>527</v>
      </c>
      <c r="J178" s="31" t="s">
        <v>1620</v>
      </c>
    </row>
    <row r="179" spans="1:10" x14ac:dyDescent="0.3">
      <c r="A179" s="31" t="s">
        <v>547</v>
      </c>
      <c r="B179" s="31" t="s">
        <v>584</v>
      </c>
      <c r="C179" s="31" t="s">
        <v>146</v>
      </c>
      <c r="D179" s="31" t="s">
        <v>145</v>
      </c>
      <c r="E179" s="31" t="s">
        <v>548</v>
      </c>
      <c r="F179" s="31" t="s">
        <v>549</v>
      </c>
      <c r="G179" s="31" t="s">
        <v>1638</v>
      </c>
      <c r="H179" s="31" t="s">
        <v>527</v>
      </c>
      <c r="I179" s="31" t="s">
        <v>1668</v>
      </c>
      <c r="J179" s="31" t="s">
        <v>1620</v>
      </c>
    </row>
    <row r="180" spans="1:10" x14ac:dyDescent="0.3">
      <c r="A180" s="31" t="s">
        <v>547</v>
      </c>
      <c r="B180" s="31" t="s">
        <v>584</v>
      </c>
      <c r="C180" s="31" t="s">
        <v>146</v>
      </c>
      <c r="D180" s="31" t="s">
        <v>145</v>
      </c>
      <c r="E180" s="31" t="s">
        <v>539</v>
      </c>
      <c r="F180" s="31" t="s">
        <v>453</v>
      </c>
      <c r="G180" s="31" t="s">
        <v>1638</v>
      </c>
      <c r="H180" s="31" t="s">
        <v>527</v>
      </c>
      <c r="I180" s="31" t="s">
        <v>1668</v>
      </c>
      <c r="J180" s="31" t="s">
        <v>1620</v>
      </c>
    </row>
    <row r="181" spans="1:10" x14ac:dyDescent="0.3">
      <c r="A181" s="31" t="s">
        <v>547</v>
      </c>
      <c r="B181" s="31" t="s">
        <v>584</v>
      </c>
      <c r="C181" s="31" t="s">
        <v>146</v>
      </c>
      <c r="D181" s="31" t="s">
        <v>145</v>
      </c>
      <c r="E181" s="31" t="s">
        <v>550</v>
      </c>
      <c r="F181" s="31" t="s">
        <v>551</v>
      </c>
      <c r="G181" s="31" t="s">
        <v>1622</v>
      </c>
      <c r="H181" s="31" t="s">
        <v>527</v>
      </c>
      <c r="I181" s="31" t="s">
        <v>1617</v>
      </c>
      <c r="J181" s="31" t="s">
        <v>1617</v>
      </c>
    </row>
    <row r="182" spans="1:10" x14ac:dyDescent="0.3">
      <c r="A182" s="31" t="s">
        <v>547</v>
      </c>
      <c r="B182" s="31" t="s">
        <v>584</v>
      </c>
      <c r="C182" s="31" t="s">
        <v>146</v>
      </c>
      <c r="D182" s="31" t="s">
        <v>145</v>
      </c>
      <c r="E182" s="31" t="s">
        <v>553</v>
      </c>
      <c r="F182" s="31" t="s">
        <v>463</v>
      </c>
      <c r="G182" s="31" t="s">
        <v>1622</v>
      </c>
      <c r="H182" s="31" t="s">
        <v>527</v>
      </c>
      <c r="I182" s="31" t="s">
        <v>1633</v>
      </c>
      <c r="J182" s="31" t="s">
        <v>1617</v>
      </c>
    </row>
    <row r="183" spans="1:10" x14ac:dyDescent="0.3">
      <c r="A183" s="31" t="s">
        <v>547</v>
      </c>
      <c r="B183" s="31" t="s">
        <v>584</v>
      </c>
      <c r="C183" s="31" t="s">
        <v>146</v>
      </c>
      <c r="D183" s="31" t="s">
        <v>145</v>
      </c>
      <c r="E183" s="31" t="s">
        <v>570</v>
      </c>
      <c r="F183" s="31" t="s">
        <v>571</v>
      </c>
      <c r="G183" s="31" t="s">
        <v>1622</v>
      </c>
      <c r="H183" s="31" t="s">
        <v>527</v>
      </c>
      <c r="I183" s="31" t="s">
        <v>1617</v>
      </c>
      <c r="J183" s="31" t="s">
        <v>1617</v>
      </c>
    </row>
    <row r="184" spans="1:10" x14ac:dyDescent="0.3">
      <c r="A184" s="31" t="s">
        <v>547</v>
      </c>
      <c r="B184" s="31" t="s">
        <v>584</v>
      </c>
      <c r="C184" s="31" t="s">
        <v>146</v>
      </c>
      <c r="D184" s="31" t="s">
        <v>145</v>
      </c>
      <c r="E184" s="31" t="s">
        <v>579</v>
      </c>
      <c r="F184" s="31" t="s">
        <v>482</v>
      </c>
      <c r="G184" s="31" t="s">
        <v>1622</v>
      </c>
      <c r="H184" s="31" t="s">
        <v>527</v>
      </c>
      <c r="I184" s="31" t="s">
        <v>1661</v>
      </c>
      <c r="J184" s="31" t="s">
        <v>1620</v>
      </c>
    </row>
    <row r="185" spans="1:10" x14ac:dyDescent="0.3">
      <c r="A185" s="31" t="s">
        <v>547</v>
      </c>
      <c r="B185" s="31" t="s">
        <v>436</v>
      </c>
      <c r="C185" s="31" t="s">
        <v>177</v>
      </c>
      <c r="D185" s="31" t="s">
        <v>6</v>
      </c>
      <c r="E185" s="31" t="s">
        <v>526</v>
      </c>
      <c r="F185" s="31" t="s">
        <v>438</v>
      </c>
      <c r="G185" s="31" t="s">
        <v>1638</v>
      </c>
      <c r="H185" s="31" t="s">
        <v>527</v>
      </c>
      <c r="I185" s="31" t="s">
        <v>1636</v>
      </c>
      <c r="J185" s="31" t="s">
        <v>1620</v>
      </c>
    </row>
    <row r="186" spans="1:10" x14ac:dyDescent="0.3">
      <c r="A186" s="31" t="s">
        <v>547</v>
      </c>
      <c r="B186" s="31" t="s">
        <v>436</v>
      </c>
      <c r="C186" s="31" t="s">
        <v>177</v>
      </c>
      <c r="D186" s="31" t="s">
        <v>6</v>
      </c>
      <c r="E186" s="31" t="s">
        <v>541</v>
      </c>
      <c r="F186" s="31" t="s">
        <v>441</v>
      </c>
      <c r="G186" s="31" t="s">
        <v>1638</v>
      </c>
      <c r="H186" s="31" t="s">
        <v>527</v>
      </c>
      <c r="I186" s="31" t="s">
        <v>1657</v>
      </c>
      <c r="J186" s="31" t="s">
        <v>1620</v>
      </c>
    </row>
    <row r="187" spans="1:10" x14ac:dyDescent="0.3">
      <c r="A187" s="31" t="s">
        <v>547</v>
      </c>
      <c r="B187" s="31" t="s">
        <v>436</v>
      </c>
      <c r="C187" s="31" t="s">
        <v>177</v>
      </c>
      <c r="D187" s="31" t="s">
        <v>6</v>
      </c>
      <c r="E187" s="31" t="s">
        <v>544</v>
      </c>
      <c r="F187" s="31" t="s">
        <v>545</v>
      </c>
      <c r="G187" s="31" t="s">
        <v>1638</v>
      </c>
      <c r="H187" s="31" t="s">
        <v>527</v>
      </c>
      <c r="I187" s="31" t="s">
        <v>1617</v>
      </c>
      <c r="J187" s="31" t="s">
        <v>1620</v>
      </c>
    </row>
    <row r="188" spans="1:10" x14ac:dyDescent="0.3">
      <c r="A188" s="31" t="s">
        <v>547</v>
      </c>
      <c r="B188" s="31" t="s">
        <v>436</v>
      </c>
      <c r="C188" s="31" t="s">
        <v>177</v>
      </c>
      <c r="D188" s="31" t="s">
        <v>6</v>
      </c>
      <c r="E188" s="31" t="s">
        <v>546</v>
      </c>
      <c r="F188" s="31" t="s">
        <v>455</v>
      </c>
      <c r="G188" s="31" t="s">
        <v>1638</v>
      </c>
      <c r="H188" s="31" t="s">
        <v>527</v>
      </c>
      <c r="I188" s="31" t="s">
        <v>1626</v>
      </c>
      <c r="J188" s="31" t="s">
        <v>1620</v>
      </c>
    </row>
    <row r="189" spans="1:10" x14ac:dyDescent="0.3">
      <c r="A189" s="31" t="s">
        <v>547</v>
      </c>
      <c r="B189" s="31" t="s">
        <v>436</v>
      </c>
      <c r="C189" s="31" t="s">
        <v>177</v>
      </c>
      <c r="D189" s="31" t="s">
        <v>6</v>
      </c>
      <c r="E189" s="31" t="s">
        <v>528</v>
      </c>
      <c r="F189" s="31" t="s">
        <v>529</v>
      </c>
      <c r="G189" s="31" t="s">
        <v>1638</v>
      </c>
      <c r="H189" s="31" t="s">
        <v>527</v>
      </c>
      <c r="I189" s="31" t="s">
        <v>1659</v>
      </c>
      <c r="J189" s="31" t="s">
        <v>1620</v>
      </c>
    </row>
    <row r="190" spans="1:10" x14ac:dyDescent="0.3">
      <c r="A190" s="31" t="s">
        <v>547</v>
      </c>
      <c r="B190" s="31" t="s">
        <v>436</v>
      </c>
      <c r="C190" s="31" t="s">
        <v>177</v>
      </c>
      <c r="D190" s="31" t="s">
        <v>6</v>
      </c>
      <c r="E190" s="31" t="s">
        <v>530</v>
      </c>
      <c r="F190" s="31" t="s">
        <v>448</v>
      </c>
      <c r="G190" s="31" t="s">
        <v>1638</v>
      </c>
      <c r="H190" s="31" t="s">
        <v>527</v>
      </c>
      <c r="I190" s="31" t="s">
        <v>1617</v>
      </c>
      <c r="J190" s="31" t="s">
        <v>1620</v>
      </c>
    </row>
    <row r="191" spans="1:10" x14ac:dyDescent="0.3">
      <c r="A191" s="31" t="s">
        <v>547</v>
      </c>
      <c r="B191" s="31" t="s">
        <v>436</v>
      </c>
      <c r="C191" s="31" t="s">
        <v>177</v>
      </c>
      <c r="D191" s="31" t="s">
        <v>6</v>
      </c>
      <c r="E191" s="31" t="s">
        <v>548</v>
      </c>
      <c r="F191" s="31" t="s">
        <v>549</v>
      </c>
      <c r="G191" s="31" t="s">
        <v>1638</v>
      </c>
      <c r="H191" s="31" t="s">
        <v>527</v>
      </c>
      <c r="I191" s="31" t="s">
        <v>1633</v>
      </c>
      <c r="J191" s="31" t="s">
        <v>1620</v>
      </c>
    </row>
    <row r="192" spans="1:10" x14ac:dyDescent="0.3">
      <c r="A192" s="31" t="s">
        <v>547</v>
      </c>
      <c r="B192" s="31" t="s">
        <v>436</v>
      </c>
      <c r="C192" s="31" t="s">
        <v>177</v>
      </c>
      <c r="D192" s="31" t="s">
        <v>6</v>
      </c>
      <c r="E192" s="31" t="s">
        <v>639</v>
      </c>
      <c r="F192" s="31" t="s">
        <v>640</v>
      </c>
      <c r="G192" s="31" t="s">
        <v>1638</v>
      </c>
      <c r="H192" s="31" t="s">
        <v>527</v>
      </c>
      <c r="I192" s="31" t="s">
        <v>1665</v>
      </c>
      <c r="J192" s="31" t="s">
        <v>1620</v>
      </c>
    </row>
    <row r="193" spans="1:10" x14ac:dyDescent="0.3">
      <c r="A193" s="31" t="s">
        <v>547</v>
      </c>
      <c r="B193" s="31" t="s">
        <v>436</v>
      </c>
      <c r="C193" s="31" t="s">
        <v>177</v>
      </c>
      <c r="D193" s="31" t="s">
        <v>6</v>
      </c>
      <c r="E193" s="31" t="s">
        <v>539</v>
      </c>
      <c r="F193" s="31" t="s">
        <v>453</v>
      </c>
      <c r="G193" s="31" t="s">
        <v>1638</v>
      </c>
      <c r="H193" s="31" t="s">
        <v>527</v>
      </c>
      <c r="I193" s="31" t="s">
        <v>1646</v>
      </c>
      <c r="J193" s="31" t="s">
        <v>1620</v>
      </c>
    </row>
    <row r="194" spans="1:10" x14ac:dyDescent="0.3">
      <c r="A194" s="31" t="s">
        <v>547</v>
      </c>
      <c r="B194" s="31" t="s">
        <v>436</v>
      </c>
      <c r="C194" s="31" t="s">
        <v>177</v>
      </c>
      <c r="D194" s="31" t="s">
        <v>6</v>
      </c>
      <c r="E194" s="31" t="s">
        <v>550</v>
      </c>
      <c r="F194" s="31" t="s">
        <v>551</v>
      </c>
      <c r="G194" s="31" t="s">
        <v>1622</v>
      </c>
      <c r="H194" s="31" t="s">
        <v>527</v>
      </c>
      <c r="I194" s="31" t="s">
        <v>1617</v>
      </c>
      <c r="J194" s="31" t="s">
        <v>1617</v>
      </c>
    </row>
    <row r="195" spans="1:10" x14ac:dyDescent="0.3">
      <c r="A195" s="31" t="s">
        <v>547</v>
      </c>
      <c r="B195" s="31" t="s">
        <v>436</v>
      </c>
      <c r="C195" s="31" t="s">
        <v>177</v>
      </c>
      <c r="D195" s="31" t="s">
        <v>6</v>
      </c>
      <c r="E195" s="31" t="s">
        <v>553</v>
      </c>
      <c r="F195" s="31" t="s">
        <v>463</v>
      </c>
      <c r="G195" s="31" t="s">
        <v>1622</v>
      </c>
      <c r="H195" s="31" t="s">
        <v>527</v>
      </c>
      <c r="I195" s="31" t="s">
        <v>1633</v>
      </c>
      <c r="J195" s="31" t="s">
        <v>1620</v>
      </c>
    </row>
    <row r="196" spans="1:10" x14ac:dyDescent="0.3">
      <c r="A196" s="31" t="s">
        <v>547</v>
      </c>
      <c r="B196" s="31" t="s">
        <v>436</v>
      </c>
      <c r="C196" s="31" t="s">
        <v>177</v>
      </c>
      <c r="D196" s="31" t="s">
        <v>6</v>
      </c>
      <c r="E196" s="31" t="s">
        <v>556</v>
      </c>
      <c r="F196" s="31" t="s">
        <v>557</v>
      </c>
      <c r="G196" s="31" t="s">
        <v>1622</v>
      </c>
      <c r="H196" s="31" t="s">
        <v>527</v>
      </c>
      <c r="I196" s="31" t="s">
        <v>1644</v>
      </c>
      <c r="J196" s="31" t="s">
        <v>1620</v>
      </c>
    </row>
    <row r="197" spans="1:10" x14ac:dyDescent="0.3">
      <c r="A197" s="31" t="s">
        <v>547</v>
      </c>
      <c r="B197" s="31" t="s">
        <v>436</v>
      </c>
      <c r="C197" s="31" t="s">
        <v>177</v>
      </c>
      <c r="D197" s="31" t="s">
        <v>6</v>
      </c>
      <c r="E197" s="31" t="s">
        <v>581</v>
      </c>
      <c r="F197" s="31" t="s">
        <v>469</v>
      </c>
      <c r="G197" s="31" t="s">
        <v>1622</v>
      </c>
      <c r="H197" s="31" t="s">
        <v>527</v>
      </c>
      <c r="I197" s="31" t="s">
        <v>1657</v>
      </c>
      <c r="J197" s="31" t="s">
        <v>1620</v>
      </c>
    </row>
    <row r="198" spans="1:10" x14ac:dyDescent="0.3">
      <c r="A198" s="31" t="s">
        <v>547</v>
      </c>
      <c r="B198" s="31" t="s">
        <v>436</v>
      </c>
      <c r="C198" s="31" t="s">
        <v>177</v>
      </c>
      <c r="D198" s="31" t="s">
        <v>6</v>
      </c>
      <c r="E198" s="31" t="s">
        <v>560</v>
      </c>
      <c r="F198" s="31" t="s">
        <v>465</v>
      </c>
      <c r="G198" s="31" t="s">
        <v>1622</v>
      </c>
      <c r="H198" s="31" t="s">
        <v>527</v>
      </c>
      <c r="I198" s="31" t="s">
        <v>1659</v>
      </c>
      <c r="J198" s="31" t="s">
        <v>1620</v>
      </c>
    </row>
    <row r="199" spans="1:10" x14ac:dyDescent="0.3">
      <c r="A199" s="31" t="s">
        <v>547</v>
      </c>
      <c r="B199" s="31" t="s">
        <v>436</v>
      </c>
      <c r="C199" s="31" t="s">
        <v>177</v>
      </c>
      <c r="D199" s="31" t="s">
        <v>6</v>
      </c>
      <c r="E199" s="31" t="s">
        <v>579</v>
      </c>
      <c r="F199" s="31" t="s">
        <v>482</v>
      </c>
      <c r="G199" s="31" t="s">
        <v>1622</v>
      </c>
      <c r="H199" s="31" t="s">
        <v>527</v>
      </c>
      <c r="I199" s="31" t="s">
        <v>1649</v>
      </c>
      <c r="J199" s="31" t="s">
        <v>1620</v>
      </c>
    </row>
    <row r="200" spans="1:10" x14ac:dyDescent="0.3">
      <c r="A200" s="31" t="s">
        <v>547</v>
      </c>
      <c r="B200" s="31" t="s">
        <v>676</v>
      </c>
      <c r="C200" s="31" t="s">
        <v>139</v>
      </c>
      <c r="D200" s="31" t="s">
        <v>138</v>
      </c>
      <c r="E200" s="31" t="s">
        <v>546</v>
      </c>
      <c r="F200" s="31" t="s">
        <v>455</v>
      </c>
      <c r="G200" s="31" t="s">
        <v>1638</v>
      </c>
      <c r="H200" s="31" t="s">
        <v>527</v>
      </c>
      <c r="I200" s="31" t="s">
        <v>1663</v>
      </c>
      <c r="J200" s="31" t="s">
        <v>1620</v>
      </c>
    </row>
    <row r="201" spans="1:10" x14ac:dyDescent="0.3">
      <c r="A201" s="31" t="s">
        <v>547</v>
      </c>
      <c r="B201" s="31" t="s">
        <v>676</v>
      </c>
      <c r="C201" s="31" t="s">
        <v>139</v>
      </c>
      <c r="D201" s="31" t="s">
        <v>138</v>
      </c>
      <c r="E201" s="31" t="s">
        <v>528</v>
      </c>
      <c r="F201" s="31" t="s">
        <v>529</v>
      </c>
      <c r="G201" s="31" t="s">
        <v>1638</v>
      </c>
      <c r="H201" s="31" t="s">
        <v>527</v>
      </c>
      <c r="I201" s="31" t="s">
        <v>1654</v>
      </c>
      <c r="J201" s="31" t="s">
        <v>1620</v>
      </c>
    </row>
    <row r="202" spans="1:10" x14ac:dyDescent="0.3">
      <c r="A202" s="31" t="s">
        <v>547</v>
      </c>
      <c r="B202" s="31" t="s">
        <v>676</v>
      </c>
      <c r="C202" s="31" t="s">
        <v>139</v>
      </c>
      <c r="D202" s="31" t="s">
        <v>138</v>
      </c>
      <c r="E202" s="31" t="s">
        <v>548</v>
      </c>
      <c r="F202" s="31" t="s">
        <v>549</v>
      </c>
      <c r="G202" s="31" t="s">
        <v>1638</v>
      </c>
      <c r="H202" s="31" t="s">
        <v>527</v>
      </c>
      <c r="I202" s="31" t="s">
        <v>1657</v>
      </c>
      <c r="J202" s="31" t="s">
        <v>1620</v>
      </c>
    </row>
    <row r="203" spans="1:10" x14ac:dyDescent="0.3">
      <c r="A203" s="31" t="s">
        <v>547</v>
      </c>
      <c r="B203" s="31" t="s">
        <v>676</v>
      </c>
      <c r="C203" s="31" t="s">
        <v>139</v>
      </c>
      <c r="D203" s="31" t="s">
        <v>138</v>
      </c>
      <c r="E203" s="31" t="s">
        <v>539</v>
      </c>
      <c r="F203" s="31" t="s">
        <v>453</v>
      </c>
      <c r="G203" s="31" t="s">
        <v>1638</v>
      </c>
      <c r="H203" s="31" t="s">
        <v>527</v>
      </c>
      <c r="I203" s="31" t="s">
        <v>1668</v>
      </c>
      <c r="J203" s="31" t="s">
        <v>1620</v>
      </c>
    </row>
    <row r="204" spans="1:10" x14ac:dyDescent="0.3">
      <c r="A204" s="31" t="s">
        <v>547</v>
      </c>
      <c r="B204" s="31" t="s">
        <v>676</v>
      </c>
      <c r="C204" s="31" t="s">
        <v>139</v>
      </c>
      <c r="D204" s="31" t="s">
        <v>138</v>
      </c>
      <c r="E204" s="31" t="s">
        <v>552</v>
      </c>
      <c r="F204" s="31" t="s">
        <v>473</v>
      </c>
      <c r="G204" s="31" t="s">
        <v>1622</v>
      </c>
      <c r="H204" s="31" t="s">
        <v>527</v>
      </c>
      <c r="J204" s="31" t="s">
        <v>1617</v>
      </c>
    </row>
    <row r="205" spans="1:10" x14ac:dyDescent="0.3">
      <c r="A205" s="31" t="s">
        <v>547</v>
      </c>
      <c r="B205" s="31" t="s">
        <v>676</v>
      </c>
      <c r="C205" s="31" t="s">
        <v>139</v>
      </c>
      <c r="D205" s="31" t="s">
        <v>138</v>
      </c>
      <c r="E205" s="31" t="s">
        <v>568</v>
      </c>
      <c r="F205" s="31" t="s">
        <v>569</v>
      </c>
      <c r="G205" s="31" t="s">
        <v>1622</v>
      </c>
      <c r="H205" s="31" t="s">
        <v>527</v>
      </c>
      <c r="I205" s="31" t="s">
        <v>1619</v>
      </c>
      <c r="J205" s="31" t="s">
        <v>1620</v>
      </c>
    </row>
    <row r="206" spans="1:10" x14ac:dyDescent="0.3">
      <c r="A206" s="31" t="s">
        <v>547</v>
      </c>
      <c r="B206" s="31" t="s">
        <v>676</v>
      </c>
      <c r="C206" s="31" t="s">
        <v>122</v>
      </c>
      <c r="D206" s="31" t="s">
        <v>121</v>
      </c>
      <c r="E206" s="31" t="s">
        <v>530</v>
      </c>
      <c r="F206" s="31" t="s">
        <v>448</v>
      </c>
      <c r="G206" s="31" t="s">
        <v>1638</v>
      </c>
      <c r="H206" s="31" t="s">
        <v>527</v>
      </c>
      <c r="I206" s="31" t="s">
        <v>1617</v>
      </c>
      <c r="J206" s="31" t="s">
        <v>1620</v>
      </c>
    </row>
    <row r="207" spans="1:10" x14ac:dyDescent="0.3">
      <c r="A207" s="31" t="s">
        <v>547</v>
      </c>
      <c r="B207" s="31" t="s">
        <v>436</v>
      </c>
      <c r="C207" s="31" t="s">
        <v>153</v>
      </c>
      <c r="D207" s="31" t="s">
        <v>3</v>
      </c>
      <c r="E207" s="31" t="s">
        <v>539</v>
      </c>
      <c r="F207" s="31" t="s">
        <v>453</v>
      </c>
      <c r="G207" s="31" t="s">
        <v>1638</v>
      </c>
      <c r="H207" s="31" t="s">
        <v>527</v>
      </c>
      <c r="I207" s="31" t="s">
        <v>1642</v>
      </c>
      <c r="J207" s="31" t="s">
        <v>1620</v>
      </c>
    </row>
    <row r="208" spans="1:10" x14ac:dyDescent="0.3">
      <c r="A208" s="31" t="s">
        <v>547</v>
      </c>
      <c r="B208" s="31" t="s">
        <v>436</v>
      </c>
      <c r="C208" s="31" t="s">
        <v>153</v>
      </c>
      <c r="D208" s="31" t="s">
        <v>3</v>
      </c>
      <c r="E208" s="31" t="s">
        <v>550</v>
      </c>
      <c r="F208" s="31" t="s">
        <v>551</v>
      </c>
      <c r="G208" s="31" t="s">
        <v>1622</v>
      </c>
      <c r="H208" s="31" t="s">
        <v>527</v>
      </c>
      <c r="I208" s="31" t="s">
        <v>1617</v>
      </c>
      <c r="J208" s="31" t="s">
        <v>1617</v>
      </c>
    </row>
    <row r="209" spans="1:10" x14ac:dyDescent="0.3">
      <c r="A209" s="31" t="s">
        <v>547</v>
      </c>
      <c r="B209" s="31" t="s">
        <v>436</v>
      </c>
      <c r="C209" s="31" t="s">
        <v>153</v>
      </c>
      <c r="D209" s="31" t="s">
        <v>3</v>
      </c>
      <c r="E209" s="31" t="s">
        <v>579</v>
      </c>
      <c r="F209" s="31" t="s">
        <v>482</v>
      </c>
      <c r="G209" s="31" t="s">
        <v>1622</v>
      </c>
      <c r="H209" s="31" t="s">
        <v>527</v>
      </c>
      <c r="I209" s="31" t="s">
        <v>1629</v>
      </c>
      <c r="J209" s="31" t="s">
        <v>1620</v>
      </c>
    </row>
    <row r="210" spans="1:10" x14ac:dyDescent="0.3">
      <c r="A210" s="31" t="s">
        <v>547</v>
      </c>
      <c r="B210" s="31" t="s">
        <v>584</v>
      </c>
      <c r="C210" s="31" t="s">
        <v>826</v>
      </c>
      <c r="D210" s="31" t="s">
        <v>137</v>
      </c>
      <c r="E210" s="31" t="s">
        <v>632</v>
      </c>
      <c r="F210" s="31" t="s">
        <v>633</v>
      </c>
      <c r="G210" s="31" t="s">
        <v>1638</v>
      </c>
      <c r="H210" s="31" t="s">
        <v>527</v>
      </c>
      <c r="I210" s="31" t="s">
        <v>1639</v>
      </c>
      <c r="J210" s="31" t="s">
        <v>1620</v>
      </c>
    </row>
    <row r="211" spans="1:10" x14ac:dyDescent="0.3">
      <c r="A211" s="31" t="s">
        <v>547</v>
      </c>
      <c r="B211" s="31" t="s">
        <v>584</v>
      </c>
      <c r="C211" s="31" t="s">
        <v>826</v>
      </c>
      <c r="D211" s="31" t="s">
        <v>137</v>
      </c>
      <c r="E211" s="31" t="s">
        <v>541</v>
      </c>
      <c r="F211" s="31" t="s">
        <v>441</v>
      </c>
      <c r="G211" s="31" t="s">
        <v>1638</v>
      </c>
      <c r="H211" s="31" t="s">
        <v>527</v>
      </c>
      <c r="I211" s="31" t="s">
        <v>1661</v>
      </c>
      <c r="J211" s="31" t="s">
        <v>1620</v>
      </c>
    </row>
    <row r="212" spans="1:10" x14ac:dyDescent="0.3">
      <c r="A212" s="31" t="s">
        <v>547</v>
      </c>
      <c r="B212" s="31" t="s">
        <v>584</v>
      </c>
      <c r="C212" s="31" t="s">
        <v>826</v>
      </c>
      <c r="D212" s="31" t="s">
        <v>137</v>
      </c>
      <c r="E212" s="31" t="s">
        <v>528</v>
      </c>
      <c r="F212" s="31" t="s">
        <v>529</v>
      </c>
      <c r="G212" s="31" t="s">
        <v>1638</v>
      </c>
      <c r="H212" s="31" t="s">
        <v>527</v>
      </c>
      <c r="I212" s="31" t="s">
        <v>1644</v>
      </c>
      <c r="J212" s="31" t="s">
        <v>1620</v>
      </c>
    </row>
    <row r="213" spans="1:10" x14ac:dyDescent="0.3">
      <c r="A213" s="31" t="s">
        <v>547</v>
      </c>
      <c r="B213" s="31" t="s">
        <v>584</v>
      </c>
      <c r="C213" s="31" t="s">
        <v>826</v>
      </c>
      <c r="D213" s="31" t="s">
        <v>137</v>
      </c>
      <c r="E213" s="31" t="s">
        <v>530</v>
      </c>
      <c r="F213" s="31" t="s">
        <v>448</v>
      </c>
      <c r="G213" s="31" t="s">
        <v>1638</v>
      </c>
      <c r="H213" s="31" t="s">
        <v>527</v>
      </c>
      <c r="I213" s="31" t="s">
        <v>1617</v>
      </c>
      <c r="J213" s="31" t="s">
        <v>1620</v>
      </c>
    </row>
    <row r="214" spans="1:10" x14ac:dyDescent="0.3">
      <c r="A214" s="31" t="s">
        <v>547</v>
      </c>
      <c r="B214" s="31" t="s">
        <v>584</v>
      </c>
      <c r="C214" s="31" t="s">
        <v>826</v>
      </c>
      <c r="D214" s="31" t="s">
        <v>137</v>
      </c>
      <c r="E214" s="31" t="s">
        <v>770</v>
      </c>
      <c r="F214" s="31" t="s">
        <v>771</v>
      </c>
      <c r="G214" s="31" t="s">
        <v>1638</v>
      </c>
      <c r="H214" s="31" t="s">
        <v>527</v>
      </c>
      <c r="I214" s="31" t="s">
        <v>1645</v>
      </c>
      <c r="J214" s="31" t="s">
        <v>1620</v>
      </c>
    </row>
    <row r="215" spans="1:10" x14ac:dyDescent="0.3">
      <c r="A215" s="31" t="s">
        <v>547</v>
      </c>
      <c r="B215" s="31" t="s">
        <v>584</v>
      </c>
      <c r="C215" s="31" t="s">
        <v>826</v>
      </c>
      <c r="D215" s="31" t="s">
        <v>137</v>
      </c>
      <c r="E215" s="31" t="s">
        <v>548</v>
      </c>
      <c r="F215" s="31" t="s">
        <v>549</v>
      </c>
      <c r="G215" s="31" t="s">
        <v>1638</v>
      </c>
      <c r="H215" s="31" t="s">
        <v>527</v>
      </c>
      <c r="I215" s="31" t="s">
        <v>1656</v>
      </c>
      <c r="J215" s="31" t="s">
        <v>1620</v>
      </c>
    </row>
    <row r="216" spans="1:10" x14ac:dyDescent="0.3">
      <c r="A216" s="31" t="s">
        <v>547</v>
      </c>
      <c r="B216" s="31" t="s">
        <v>584</v>
      </c>
      <c r="C216" s="31" t="s">
        <v>826</v>
      </c>
      <c r="D216" s="31" t="s">
        <v>137</v>
      </c>
      <c r="E216" s="31" t="s">
        <v>539</v>
      </c>
      <c r="F216" s="31" t="s">
        <v>453</v>
      </c>
      <c r="G216" s="31" t="s">
        <v>1638</v>
      </c>
      <c r="H216" s="31" t="s">
        <v>527</v>
      </c>
      <c r="I216" s="31" t="s">
        <v>1669</v>
      </c>
      <c r="J216" s="31" t="s">
        <v>1620</v>
      </c>
    </row>
    <row r="217" spans="1:10" x14ac:dyDescent="0.3">
      <c r="A217" s="31" t="s">
        <v>547</v>
      </c>
      <c r="B217" s="31" t="s">
        <v>584</v>
      </c>
      <c r="C217" s="31" t="s">
        <v>826</v>
      </c>
      <c r="D217" s="31" t="s">
        <v>137</v>
      </c>
      <c r="E217" s="31" t="s">
        <v>550</v>
      </c>
      <c r="F217" s="31" t="s">
        <v>551</v>
      </c>
      <c r="G217" s="31" t="s">
        <v>1622</v>
      </c>
      <c r="H217" s="31" t="s">
        <v>527</v>
      </c>
      <c r="I217" s="31" t="s">
        <v>1620</v>
      </c>
      <c r="J217" s="31" t="s">
        <v>1620</v>
      </c>
    </row>
    <row r="218" spans="1:10" x14ac:dyDescent="0.3">
      <c r="A218" s="31" t="s">
        <v>547</v>
      </c>
      <c r="B218" s="31" t="s">
        <v>584</v>
      </c>
      <c r="C218" s="31" t="s">
        <v>826</v>
      </c>
      <c r="D218" s="31" t="s">
        <v>137</v>
      </c>
      <c r="E218" s="31" t="s">
        <v>552</v>
      </c>
      <c r="F218" s="31" t="s">
        <v>473</v>
      </c>
      <c r="G218" s="31" t="s">
        <v>1622</v>
      </c>
      <c r="H218" s="31" t="s">
        <v>527</v>
      </c>
      <c r="J218" s="31" t="s">
        <v>1617</v>
      </c>
    </row>
    <row r="219" spans="1:10" x14ac:dyDescent="0.3">
      <c r="A219" s="31" t="s">
        <v>547</v>
      </c>
      <c r="B219" s="31" t="s">
        <v>584</v>
      </c>
      <c r="C219" s="31" t="s">
        <v>826</v>
      </c>
      <c r="D219" s="31" t="s">
        <v>137</v>
      </c>
      <c r="E219" s="31" t="s">
        <v>553</v>
      </c>
      <c r="F219" s="31" t="s">
        <v>463</v>
      </c>
      <c r="G219" s="31" t="s">
        <v>1622</v>
      </c>
      <c r="H219" s="31" t="s">
        <v>527</v>
      </c>
      <c r="I219" s="31" t="s">
        <v>1642</v>
      </c>
      <c r="J219" s="31" t="s">
        <v>1617</v>
      </c>
    </row>
    <row r="220" spans="1:10" x14ac:dyDescent="0.3">
      <c r="A220" s="31" t="s">
        <v>547</v>
      </c>
      <c r="B220" s="31" t="s">
        <v>584</v>
      </c>
      <c r="C220" s="31" t="s">
        <v>826</v>
      </c>
      <c r="D220" s="31" t="s">
        <v>137</v>
      </c>
      <c r="E220" s="31" t="s">
        <v>664</v>
      </c>
      <c r="F220" s="31" t="s">
        <v>477</v>
      </c>
      <c r="G220" s="31" t="s">
        <v>1622</v>
      </c>
      <c r="H220" s="31" t="s">
        <v>527</v>
      </c>
      <c r="I220" s="31" t="s">
        <v>1659</v>
      </c>
      <c r="J220" s="31" t="s">
        <v>1620</v>
      </c>
    </row>
    <row r="221" spans="1:10" x14ac:dyDescent="0.3">
      <c r="A221" s="31" t="s">
        <v>547</v>
      </c>
      <c r="B221" s="31" t="s">
        <v>584</v>
      </c>
      <c r="C221" s="31" t="s">
        <v>826</v>
      </c>
      <c r="D221" s="31" t="s">
        <v>137</v>
      </c>
      <c r="E221" s="31" t="s">
        <v>561</v>
      </c>
      <c r="F221" s="31" t="s">
        <v>467</v>
      </c>
      <c r="G221" s="31" t="s">
        <v>1622</v>
      </c>
      <c r="H221" s="31" t="s">
        <v>527</v>
      </c>
      <c r="J221" s="31" t="s">
        <v>1616</v>
      </c>
    </row>
    <row r="222" spans="1:10" x14ac:dyDescent="0.3">
      <c r="A222" s="31" t="s">
        <v>547</v>
      </c>
      <c r="B222" s="31" t="s">
        <v>584</v>
      </c>
      <c r="C222" s="31" t="s">
        <v>826</v>
      </c>
      <c r="D222" s="31" t="s">
        <v>137</v>
      </c>
      <c r="E222" s="31" t="s">
        <v>568</v>
      </c>
      <c r="F222" s="31" t="s">
        <v>569</v>
      </c>
      <c r="G222" s="31" t="s">
        <v>1622</v>
      </c>
      <c r="H222" s="31" t="s">
        <v>527</v>
      </c>
      <c r="I222" s="31" t="s">
        <v>1701</v>
      </c>
      <c r="J222" s="31" t="s">
        <v>1620</v>
      </c>
    </row>
    <row r="223" spans="1:10" x14ac:dyDescent="0.3">
      <c r="A223" s="31" t="s">
        <v>547</v>
      </c>
      <c r="B223" s="31" t="s">
        <v>584</v>
      </c>
      <c r="C223" s="31" t="s">
        <v>826</v>
      </c>
      <c r="D223" s="31" t="s">
        <v>137</v>
      </c>
      <c r="E223" s="31" t="s">
        <v>570</v>
      </c>
      <c r="F223" s="31" t="s">
        <v>571</v>
      </c>
      <c r="G223" s="31" t="s">
        <v>1622</v>
      </c>
      <c r="H223" s="31" t="s">
        <v>527</v>
      </c>
      <c r="I223" s="31" t="s">
        <v>1617</v>
      </c>
      <c r="J223" s="31" t="s">
        <v>1617</v>
      </c>
    </row>
    <row r="224" spans="1:10" x14ac:dyDescent="0.3">
      <c r="A224" s="31" t="s">
        <v>547</v>
      </c>
      <c r="B224" s="31" t="s">
        <v>584</v>
      </c>
      <c r="C224" s="31" t="s">
        <v>826</v>
      </c>
      <c r="D224" s="31" t="s">
        <v>137</v>
      </c>
      <c r="E224" s="31" t="s">
        <v>827</v>
      </c>
      <c r="F224" s="31" t="s">
        <v>828</v>
      </c>
      <c r="G224" s="31" t="s">
        <v>1622</v>
      </c>
      <c r="H224" s="31" t="s">
        <v>527</v>
      </c>
      <c r="J224" s="31" t="s">
        <v>1617</v>
      </c>
    </row>
    <row r="225" spans="1:10" x14ac:dyDescent="0.3">
      <c r="A225" s="31" t="s">
        <v>547</v>
      </c>
      <c r="B225" s="31" t="s">
        <v>584</v>
      </c>
      <c r="C225" s="31" t="s">
        <v>826</v>
      </c>
      <c r="D225" s="31" t="s">
        <v>137</v>
      </c>
      <c r="E225" s="31" t="s">
        <v>572</v>
      </c>
      <c r="F225" s="31" t="s">
        <v>573</v>
      </c>
      <c r="G225" s="31" t="s">
        <v>1622</v>
      </c>
      <c r="H225" s="31" t="s">
        <v>527</v>
      </c>
      <c r="J225" s="31" t="s">
        <v>1617</v>
      </c>
    </row>
    <row r="226" spans="1:10" x14ac:dyDescent="0.3">
      <c r="A226" s="31" t="s">
        <v>547</v>
      </c>
      <c r="B226" s="31" t="s">
        <v>584</v>
      </c>
      <c r="C226" s="31" t="s">
        <v>826</v>
      </c>
      <c r="D226" s="31" t="s">
        <v>137</v>
      </c>
      <c r="E226" s="31" t="s">
        <v>576</v>
      </c>
      <c r="F226" s="31" t="s">
        <v>471</v>
      </c>
      <c r="G226" s="31" t="s">
        <v>1622</v>
      </c>
      <c r="H226" s="31" t="s">
        <v>527</v>
      </c>
      <c r="I226" s="31" t="s">
        <v>1626</v>
      </c>
      <c r="J226" s="31" t="s">
        <v>1620</v>
      </c>
    </row>
    <row r="227" spans="1:10" x14ac:dyDescent="0.3">
      <c r="A227" s="31" t="s">
        <v>547</v>
      </c>
      <c r="B227" s="31" t="s">
        <v>676</v>
      </c>
      <c r="C227" s="31" t="s">
        <v>134</v>
      </c>
      <c r="D227" s="31" t="s">
        <v>133</v>
      </c>
      <c r="E227" s="31" t="s">
        <v>539</v>
      </c>
      <c r="F227" s="31" t="s">
        <v>453</v>
      </c>
      <c r="G227" s="31" t="s">
        <v>1638</v>
      </c>
      <c r="H227" s="31" t="s">
        <v>527</v>
      </c>
      <c r="I227" s="31" t="s">
        <v>1657</v>
      </c>
      <c r="J227" s="31" t="s">
        <v>1620</v>
      </c>
    </row>
    <row r="228" spans="1:10" x14ac:dyDescent="0.3">
      <c r="A228" s="31" t="s">
        <v>547</v>
      </c>
      <c r="B228" s="31" t="s">
        <v>676</v>
      </c>
      <c r="C228" s="31" t="s">
        <v>134</v>
      </c>
      <c r="D228" s="31" t="s">
        <v>133</v>
      </c>
      <c r="E228" s="31" t="s">
        <v>550</v>
      </c>
      <c r="F228" s="31" t="s">
        <v>551</v>
      </c>
      <c r="G228" s="31" t="s">
        <v>1622</v>
      </c>
      <c r="H228" s="31" t="s">
        <v>527</v>
      </c>
      <c r="I228" s="31" t="s">
        <v>1617</v>
      </c>
      <c r="J228" s="31" t="s">
        <v>1617</v>
      </c>
    </row>
    <row r="229" spans="1:10" x14ac:dyDescent="0.3">
      <c r="A229" s="31" t="s">
        <v>547</v>
      </c>
      <c r="B229" s="31" t="s">
        <v>436</v>
      </c>
      <c r="C229" s="31" t="s">
        <v>151</v>
      </c>
      <c r="D229" s="31" t="s">
        <v>150</v>
      </c>
      <c r="E229" s="31" t="s">
        <v>541</v>
      </c>
      <c r="F229" s="31" t="s">
        <v>441</v>
      </c>
      <c r="G229" s="31" t="s">
        <v>1638</v>
      </c>
      <c r="H229" s="31" t="s">
        <v>527</v>
      </c>
      <c r="I229" s="31" t="s">
        <v>1617</v>
      </c>
      <c r="J229" s="31" t="s">
        <v>1620</v>
      </c>
    </row>
    <row r="230" spans="1:10" x14ac:dyDescent="0.3">
      <c r="A230" s="31" t="s">
        <v>547</v>
      </c>
      <c r="B230" s="31" t="s">
        <v>436</v>
      </c>
      <c r="C230" s="31" t="s">
        <v>151</v>
      </c>
      <c r="D230" s="31" t="s">
        <v>150</v>
      </c>
      <c r="E230" s="31" t="s">
        <v>552</v>
      </c>
      <c r="F230" s="31" t="s">
        <v>473</v>
      </c>
      <c r="G230" s="31" t="s">
        <v>1622</v>
      </c>
      <c r="H230" s="31" t="s">
        <v>527</v>
      </c>
      <c r="J230" s="31" t="s">
        <v>1617</v>
      </c>
    </row>
    <row r="231" spans="1:10" x14ac:dyDescent="0.3">
      <c r="A231" s="31" t="s">
        <v>547</v>
      </c>
      <c r="B231" s="31" t="s">
        <v>436</v>
      </c>
      <c r="C231" s="31" t="s">
        <v>151</v>
      </c>
      <c r="D231" s="31" t="s">
        <v>150</v>
      </c>
      <c r="E231" s="31" t="s">
        <v>568</v>
      </c>
      <c r="F231" s="31" t="s">
        <v>569</v>
      </c>
      <c r="G231" s="31" t="s">
        <v>1622</v>
      </c>
      <c r="H231" s="31" t="s">
        <v>527</v>
      </c>
      <c r="I231" s="31" t="s">
        <v>1670</v>
      </c>
      <c r="J231" s="31" t="s">
        <v>1620</v>
      </c>
    </row>
    <row r="232" spans="1:10" x14ac:dyDescent="0.3">
      <c r="A232" s="31" t="s">
        <v>547</v>
      </c>
      <c r="B232" s="31" t="s">
        <v>436</v>
      </c>
      <c r="C232" s="31" t="s">
        <v>151</v>
      </c>
      <c r="D232" s="31" t="s">
        <v>150</v>
      </c>
      <c r="E232" s="31" t="s">
        <v>570</v>
      </c>
      <c r="F232" s="31" t="s">
        <v>571</v>
      </c>
      <c r="G232" s="31" t="s">
        <v>1622</v>
      </c>
      <c r="H232" s="31" t="s">
        <v>527</v>
      </c>
      <c r="I232" s="31" t="s">
        <v>1617</v>
      </c>
      <c r="J232" s="31" t="s">
        <v>1617</v>
      </c>
    </row>
    <row r="233" spans="1:10" x14ac:dyDescent="0.3">
      <c r="A233" s="31" t="s">
        <v>547</v>
      </c>
      <c r="B233" s="31" t="s">
        <v>436</v>
      </c>
      <c r="C233" s="31" t="s">
        <v>151</v>
      </c>
      <c r="D233" s="31" t="s">
        <v>150</v>
      </c>
      <c r="E233" s="31" t="s">
        <v>579</v>
      </c>
      <c r="F233" s="31" t="s">
        <v>482</v>
      </c>
      <c r="G233" s="31" t="s">
        <v>1622</v>
      </c>
      <c r="H233" s="31" t="s">
        <v>527</v>
      </c>
      <c r="I233" s="31" t="s">
        <v>1669</v>
      </c>
      <c r="J233" s="31" t="s">
        <v>1620</v>
      </c>
    </row>
    <row r="234" spans="1:10" x14ac:dyDescent="0.3">
      <c r="A234" s="31" t="s">
        <v>547</v>
      </c>
      <c r="B234" s="31" t="s">
        <v>676</v>
      </c>
      <c r="C234" s="31" t="s">
        <v>130</v>
      </c>
      <c r="D234" s="31" t="s">
        <v>45</v>
      </c>
      <c r="E234" s="31" t="s">
        <v>541</v>
      </c>
      <c r="F234" s="31" t="s">
        <v>441</v>
      </c>
      <c r="G234" s="31" t="s">
        <v>1638</v>
      </c>
      <c r="H234" s="31" t="s">
        <v>527</v>
      </c>
      <c r="I234" s="31" t="s">
        <v>1644</v>
      </c>
      <c r="J234" s="31" t="s">
        <v>1620</v>
      </c>
    </row>
    <row r="235" spans="1:10" x14ac:dyDescent="0.3">
      <c r="A235" s="31" t="s">
        <v>547</v>
      </c>
      <c r="B235" s="31" t="s">
        <v>676</v>
      </c>
      <c r="C235" s="31" t="s">
        <v>130</v>
      </c>
      <c r="D235" s="31" t="s">
        <v>45</v>
      </c>
      <c r="E235" s="31" t="s">
        <v>786</v>
      </c>
      <c r="F235" s="31" t="s">
        <v>457</v>
      </c>
      <c r="G235" s="31" t="s">
        <v>1638</v>
      </c>
      <c r="H235" s="31" t="s">
        <v>527</v>
      </c>
      <c r="I235" s="31" t="s">
        <v>1670</v>
      </c>
      <c r="J235" s="31" t="s">
        <v>1620</v>
      </c>
    </row>
    <row r="236" spans="1:10" x14ac:dyDescent="0.3">
      <c r="A236" s="31" t="s">
        <v>547</v>
      </c>
      <c r="B236" s="31" t="s">
        <v>676</v>
      </c>
      <c r="C236" s="31" t="s">
        <v>130</v>
      </c>
      <c r="D236" s="31" t="s">
        <v>45</v>
      </c>
      <c r="E236" s="31" t="s">
        <v>530</v>
      </c>
      <c r="F236" s="31" t="s">
        <v>448</v>
      </c>
      <c r="G236" s="31" t="s">
        <v>1638</v>
      </c>
      <c r="H236" s="31" t="s">
        <v>527</v>
      </c>
      <c r="I236" s="31" t="s">
        <v>1617</v>
      </c>
      <c r="J236" s="31" t="s">
        <v>1620</v>
      </c>
    </row>
    <row r="237" spans="1:10" x14ac:dyDescent="0.3">
      <c r="A237" s="31" t="s">
        <v>547</v>
      </c>
      <c r="B237" s="31" t="s">
        <v>676</v>
      </c>
      <c r="C237" s="31" t="s">
        <v>130</v>
      </c>
      <c r="D237" s="31" t="s">
        <v>45</v>
      </c>
      <c r="E237" s="31" t="s">
        <v>570</v>
      </c>
      <c r="F237" s="31" t="s">
        <v>571</v>
      </c>
      <c r="G237" s="31" t="s">
        <v>1622</v>
      </c>
      <c r="H237" s="31" t="s">
        <v>527</v>
      </c>
      <c r="I237" s="31" t="s">
        <v>1617</v>
      </c>
      <c r="J237" s="31" t="s">
        <v>1617</v>
      </c>
    </row>
    <row r="238" spans="1:10" x14ac:dyDescent="0.3">
      <c r="A238" s="31" t="s">
        <v>547</v>
      </c>
      <c r="B238" s="31" t="s">
        <v>436</v>
      </c>
      <c r="C238" s="31" t="s">
        <v>158</v>
      </c>
      <c r="D238" s="31" t="s">
        <v>157</v>
      </c>
      <c r="E238" s="31" t="s">
        <v>632</v>
      </c>
      <c r="F238" s="31" t="s">
        <v>633</v>
      </c>
      <c r="G238" s="31" t="s">
        <v>1638</v>
      </c>
      <c r="H238" s="31" t="s">
        <v>527</v>
      </c>
      <c r="I238" s="31" t="s">
        <v>1620</v>
      </c>
      <c r="J238" s="31" t="s">
        <v>1620</v>
      </c>
    </row>
    <row r="239" spans="1:10" x14ac:dyDescent="0.3">
      <c r="A239" s="31" t="s">
        <v>547</v>
      </c>
      <c r="B239" s="31" t="s">
        <v>436</v>
      </c>
      <c r="C239" s="31" t="s">
        <v>158</v>
      </c>
      <c r="D239" s="31" t="s">
        <v>157</v>
      </c>
      <c r="E239" s="31" t="s">
        <v>541</v>
      </c>
      <c r="F239" s="31" t="s">
        <v>441</v>
      </c>
      <c r="G239" s="31" t="s">
        <v>1638</v>
      </c>
      <c r="H239" s="31" t="s">
        <v>527</v>
      </c>
      <c r="I239" s="31" t="s">
        <v>1642</v>
      </c>
      <c r="J239" s="31" t="s">
        <v>1620</v>
      </c>
    </row>
    <row r="240" spans="1:10" x14ac:dyDescent="0.3">
      <c r="A240" s="31" t="s">
        <v>547</v>
      </c>
      <c r="B240" s="31" t="s">
        <v>436</v>
      </c>
      <c r="C240" s="31" t="s">
        <v>158</v>
      </c>
      <c r="D240" s="31" t="s">
        <v>157</v>
      </c>
      <c r="E240" s="31" t="s">
        <v>546</v>
      </c>
      <c r="F240" s="31" t="s">
        <v>455</v>
      </c>
      <c r="G240" s="31" t="s">
        <v>1638</v>
      </c>
      <c r="H240" s="31" t="s">
        <v>527</v>
      </c>
      <c r="I240" s="31" t="s">
        <v>1659</v>
      </c>
      <c r="J240" s="31" t="s">
        <v>1620</v>
      </c>
    </row>
    <row r="241" spans="1:10" x14ac:dyDescent="0.3">
      <c r="A241" s="31" t="s">
        <v>547</v>
      </c>
      <c r="B241" s="31" t="s">
        <v>436</v>
      </c>
      <c r="C241" s="31" t="s">
        <v>158</v>
      </c>
      <c r="D241" s="31" t="s">
        <v>157</v>
      </c>
      <c r="E241" s="31" t="s">
        <v>528</v>
      </c>
      <c r="F241" s="31" t="s">
        <v>529</v>
      </c>
      <c r="G241" s="31" t="s">
        <v>1638</v>
      </c>
      <c r="H241" s="31" t="s">
        <v>527</v>
      </c>
      <c r="I241" s="31" t="s">
        <v>1623</v>
      </c>
      <c r="J241" s="31" t="s">
        <v>1620</v>
      </c>
    </row>
    <row r="242" spans="1:10" x14ac:dyDescent="0.3">
      <c r="A242" s="31" t="s">
        <v>547</v>
      </c>
      <c r="B242" s="31" t="s">
        <v>436</v>
      </c>
      <c r="C242" s="31" t="s">
        <v>158</v>
      </c>
      <c r="D242" s="31" t="s">
        <v>157</v>
      </c>
      <c r="E242" s="31" t="s">
        <v>548</v>
      </c>
      <c r="F242" s="31" t="s">
        <v>549</v>
      </c>
      <c r="G242" s="31" t="s">
        <v>1638</v>
      </c>
      <c r="H242" s="31" t="s">
        <v>527</v>
      </c>
      <c r="I242" s="31" t="s">
        <v>1664</v>
      </c>
      <c r="J242" s="31" t="s">
        <v>1620</v>
      </c>
    </row>
    <row r="243" spans="1:10" x14ac:dyDescent="0.3">
      <c r="A243" s="31" t="s">
        <v>547</v>
      </c>
      <c r="B243" s="31" t="s">
        <v>436</v>
      </c>
      <c r="C243" s="31" t="s">
        <v>158</v>
      </c>
      <c r="D243" s="31" t="s">
        <v>157</v>
      </c>
      <c r="E243" s="31" t="s">
        <v>539</v>
      </c>
      <c r="F243" s="31" t="s">
        <v>453</v>
      </c>
      <c r="G243" s="31" t="s">
        <v>1638</v>
      </c>
      <c r="H243" s="31" t="s">
        <v>527</v>
      </c>
      <c r="I243" s="31" t="s">
        <v>1661</v>
      </c>
      <c r="J243" s="31" t="s">
        <v>1620</v>
      </c>
    </row>
    <row r="244" spans="1:10" x14ac:dyDescent="0.3">
      <c r="A244" s="31" t="s">
        <v>547</v>
      </c>
      <c r="B244" s="31" t="s">
        <v>436</v>
      </c>
      <c r="C244" s="31" t="s">
        <v>158</v>
      </c>
      <c r="D244" s="31" t="s">
        <v>157</v>
      </c>
      <c r="E244" s="31" t="s">
        <v>550</v>
      </c>
      <c r="F244" s="31" t="s">
        <v>551</v>
      </c>
      <c r="G244" s="31" t="s">
        <v>1622</v>
      </c>
      <c r="H244" s="31" t="s">
        <v>527</v>
      </c>
      <c r="I244" s="31" t="s">
        <v>1617</v>
      </c>
      <c r="J244" s="31" t="s">
        <v>1617</v>
      </c>
    </row>
    <row r="245" spans="1:10" x14ac:dyDescent="0.3">
      <c r="A245" s="31" t="s">
        <v>547</v>
      </c>
      <c r="B245" s="31" t="s">
        <v>436</v>
      </c>
      <c r="C245" s="31" t="s">
        <v>158</v>
      </c>
      <c r="D245" s="31" t="s">
        <v>157</v>
      </c>
      <c r="E245" s="31" t="s">
        <v>552</v>
      </c>
      <c r="F245" s="31" t="s">
        <v>473</v>
      </c>
      <c r="G245" s="31" t="s">
        <v>1622</v>
      </c>
      <c r="H245" s="31" t="s">
        <v>527</v>
      </c>
      <c r="J245" s="31" t="s">
        <v>1617</v>
      </c>
    </row>
    <row r="246" spans="1:10" x14ac:dyDescent="0.3">
      <c r="A246" s="31" t="s">
        <v>547</v>
      </c>
      <c r="B246" s="31" t="s">
        <v>436</v>
      </c>
      <c r="C246" s="31" t="s">
        <v>158</v>
      </c>
      <c r="D246" s="31" t="s">
        <v>157</v>
      </c>
      <c r="E246" s="31" t="s">
        <v>553</v>
      </c>
      <c r="F246" s="31" t="s">
        <v>463</v>
      </c>
      <c r="G246" s="31" t="s">
        <v>1622</v>
      </c>
      <c r="H246" s="31" t="s">
        <v>527</v>
      </c>
      <c r="I246" s="31" t="s">
        <v>1655</v>
      </c>
      <c r="J246" s="31" t="s">
        <v>1616</v>
      </c>
    </row>
    <row r="247" spans="1:10" x14ac:dyDescent="0.3">
      <c r="A247" s="31" t="s">
        <v>547</v>
      </c>
      <c r="B247" s="31" t="s">
        <v>436</v>
      </c>
      <c r="C247" s="31" t="s">
        <v>158</v>
      </c>
      <c r="D247" s="31" t="s">
        <v>157</v>
      </c>
      <c r="E247" s="31" t="s">
        <v>581</v>
      </c>
      <c r="F247" s="31" t="s">
        <v>469</v>
      </c>
      <c r="G247" s="31" t="s">
        <v>1622</v>
      </c>
      <c r="H247" s="31" t="s">
        <v>527</v>
      </c>
      <c r="I247" s="31" t="s">
        <v>1666</v>
      </c>
      <c r="J247" s="31" t="s">
        <v>1620</v>
      </c>
    </row>
    <row r="248" spans="1:10" x14ac:dyDescent="0.3">
      <c r="A248" s="31" t="s">
        <v>547</v>
      </c>
      <c r="B248" s="31" t="s">
        <v>436</v>
      </c>
      <c r="C248" s="31" t="s">
        <v>158</v>
      </c>
      <c r="D248" s="31" t="s">
        <v>157</v>
      </c>
      <c r="E248" s="31" t="s">
        <v>560</v>
      </c>
      <c r="F248" s="31" t="s">
        <v>465</v>
      </c>
      <c r="G248" s="31" t="s">
        <v>1622</v>
      </c>
      <c r="H248" s="31" t="s">
        <v>527</v>
      </c>
      <c r="I248" s="31" t="s">
        <v>1663</v>
      </c>
      <c r="J248" s="31" t="s">
        <v>1620</v>
      </c>
    </row>
    <row r="249" spans="1:10" x14ac:dyDescent="0.3">
      <c r="A249" s="31" t="s">
        <v>547</v>
      </c>
      <c r="B249" s="31" t="s">
        <v>436</v>
      </c>
      <c r="C249" s="31" t="s">
        <v>158</v>
      </c>
      <c r="D249" s="31" t="s">
        <v>157</v>
      </c>
      <c r="E249" s="31" t="s">
        <v>570</v>
      </c>
      <c r="F249" s="31" t="s">
        <v>571</v>
      </c>
      <c r="G249" s="31" t="s">
        <v>1622</v>
      </c>
      <c r="H249" s="31" t="s">
        <v>527</v>
      </c>
      <c r="I249" s="31" t="s">
        <v>1617</v>
      </c>
      <c r="J249" s="31" t="s">
        <v>1617</v>
      </c>
    </row>
    <row r="250" spans="1:10" x14ac:dyDescent="0.3">
      <c r="A250" s="31" t="s">
        <v>547</v>
      </c>
      <c r="B250" s="31" t="s">
        <v>436</v>
      </c>
      <c r="C250" s="31" t="s">
        <v>158</v>
      </c>
      <c r="D250" s="31" t="s">
        <v>157</v>
      </c>
      <c r="E250" s="31" t="s">
        <v>579</v>
      </c>
      <c r="F250" s="31" t="s">
        <v>482</v>
      </c>
      <c r="G250" s="31" t="s">
        <v>1622</v>
      </c>
      <c r="H250" s="31" t="s">
        <v>527</v>
      </c>
      <c r="J250" s="31" t="s">
        <v>1616</v>
      </c>
    </row>
    <row r="251" spans="1:10" x14ac:dyDescent="0.3">
      <c r="A251" s="31" t="s">
        <v>547</v>
      </c>
      <c r="B251" s="31" t="s">
        <v>676</v>
      </c>
      <c r="C251" s="31" t="s">
        <v>129</v>
      </c>
      <c r="D251" s="31" t="s">
        <v>857</v>
      </c>
      <c r="E251" s="31" t="s">
        <v>546</v>
      </c>
      <c r="F251" s="31" t="s">
        <v>455</v>
      </c>
      <c r="G251" s="31" t="s">
        <v>1638</v>
      </c>
      <c r="H251" s="31" t="s">
        <v>527</v>
      </c>
      <c r="I251" s="31" t="s">
        <v>1670</v>
      </c>
      <c r="J251" s="31" t="s">
        <v>1620</v>
      </c>
    </row>
    <row r="252" spans="1:10" x14ac:dyDescent="0.3">
      <c r="A252" s="31" t="s">
        <v>547</v>
      </c>
      <c r="B252" s="31" t="s">
        <v>676</v>
      </c>
      <c r="C252" s="31" t="s">
        <v>129</v>
      </c>
      <c r="D252" s="31" t="s">
        <v>857</v>
      </c>
      <c r="E252" s="31" t="s">
        <v>786</v>
      </c>
      <c r="F252" s="31" t="s">
        <v>457</v>
      </c>
      <c r="G252" s="31" t="s">
        <v>1638</v>
      </c>
      <c r="H252" s="31" t="s">
        <v>527</v>
      </c>
      <c r="I252" s="31" t="s">
        <v>1659</v>
      </c>
      <c r="J252" s="31" t="s">
        <v>1620</v>
      </c>
    </row>
    <row r="253" spans="1:10" x14ac:dyDescent="0.3">
      <c r="A253" s="31" t="s">
        <v>547</v>
      </c>
      <c r="B253" s="31" t="s">
        <v>676</v>
      </c>
      <c r="C253" s="31" t="s">
        <v>129</v>
      </c>
      <c r="D253" s="31" t="s">
        <v>857</v>
      </c>
      <c r="E253" s="31" t="s">
        <v>539</v>
      </c>
      <c r="F253" s="31" t="s">
        <v>453</v>
      </c>
      <c r="G253" s="31" t="s">
        <v>1638</v>
      </c>
      <c r="H253" s="31" t="s">
        <v>527</v>
      </c>
      <c r="I253" s="31" t="s">
        <v>1641</v>
      </c>
      <c r="J253" s="31" t="s">
        <v>1620</v>
      </c>
    </row>
    <row r="254" spans="1:10" x14ac:dyDescent="0.3">
      <c r="A254" s="31" t="s">
        <v>547</v>
      </c>
      <c r="B254" s="31" t="s">
        <v>676</v>
      </c>
      <c r="C254" s="31" t="s">
        <v>129</v>
      </c>
      <c r="D254" s="31" t="s">
        <v>857</v>
      </c>
      <c r="E254" s="31" t="s">
        <v>550</v>
      </c>
      <c r="F254" s="31" t="s">
        <v>551</v>
      </c>
      <c r="G254" s="31" t="s">
        <v>1622</v>
      </c>
      <c r="H254" s="31" t="s">
        <v>527</v>
      </c>
      <c r="I254" s="31" t="s">
        <v>1617</v>
      </c>
      <c r="J254" s="31" t="s">
        <v>1617</v>
      </c>
    </row>
    <row r="255" spans="1:10" x14ac:dyDescent="0.3">
      <c r="A255" s="31" t="s">
        <v>547</v>
      </c>
      <c r="B255" s="31" t="s">
        <v>436</v>
      </c>
      <c r="C255" s="31" t="s">
        <v>149</v>
      </c>
      <c r="D255" s="31" t="s">
        <v>374</v>
      </c>
      <c r="E255" s="31" t="s">
        <v>531</v>
      </c>
      <c r="F255" s="31" t="s">
        <v>567</v>
      </c>
      <c r="G255" s="31" t="s">
        <v>1638</v>
      </c>
      <c r="H255" s="31" t="s">
        <v>527</v>
      </c>
      <c r="I255" s="31" t="s">
        <v>1667</v>
      </c>
      <c r="J255" s="31" t="s">
        <v>1620</v>
      </c>
    </row>
    <row r="256" spans="1:10" x14ac:dyDescent="0.3">
      <c r="A256" s="31" t="s">
        <v>547</v>
      </c>
      <c r="B256" s="31" t="s">
        <v>436</v>
      </c>
      <c r="C256" s="31" t="s">
        <v>149</v>
      </c>
      <c r="D256" s="31" t="s">
        <v>374</v>
      </c>
      <c r="E256" s="31" t="s">
        <v>556</v>
      </c>
      <c r="F256" s="31" t="s">
        <v>557</v>
      </c>
      <c r="G256" s="31" t="s">
        <v>1622</v>
      </c>
      <c r="H256" s="31" t="s">
        <v>527</v>
      </c>
      <c r="I256" s="31" t="s">
        <v>1619</v>
      </c>
      <c r="J256" s="31" t="s">
        <v>1620</v>
      </c>
    </row>
    <row r="257" spans="1:10" x14ac:dyDescent="0.3">
      <c r="A257" s="31" t="s">
        <v>547</v>
      </c>
      <c r="B257" s="31" t="s">
        <v>436</v>
      </c>
      <c r="C257" s="31" t="s">
        <v>149</v>
      </c>
      <c r="D257" s="31" t="s">
        <v>374</v>
      </c>
      <c r="E257" s="31" t="s">
        <v>568</v>
      </c>
      <c r="F257" s="31" t="s">
        <v>569</v>
      </c>
      <c r="G257" s="31" t="s">
        <v>1622</v>
      </c>
      <c r="H257" s="31" t="s">
        <v>527</v>
      </c>
      <c r="I257" s="31" t="s">
        <v>1667</v>
      </c>
      <c r="J257" s="31" t="s">
        <v>1620</v>
      </c>
    </row>
    <row r="258" spans="1:10" x14ac:dyDescent="0.3">
      <c r="A258" s="31" t="s">
        <v>547</v>
      </c>
      <c r="B258" s="31" t="s">
        <v>436</v>
      </c>
      <c r="C258" s="31" t="s">
        <v>149</v>
      </c>
      <c r="D258" s="31" t="s">
        <v>374</v>
      </c>
      <c r="E258" s="31" t="s">
        <v>570</v>
      </c>
      <c r="F258" s="31" t="s">
        <v>571</v>
      </c>
      <c r="G258" s="31" t="s">
        <v>1622</v>
      </c>
      <c r="H258" s="31" t="s">
        <v>527</v>
      </c>
      <c r="I258" s="31" t="s">
        <v>1617</v>
      </c>
      <c r="J258" s="31" t="s">
        <v>1617</v>
      </c>
    </row>
    <row r="259" spans="1:10" x14ac:dyDescent="0.3">
      <c r="A259" s="31" t="s">
        <v>547</v>
      </c>
      <c r="B259" s="31" t="s">
        <v>676</v>
      </c>
      <c r="C259" s="31" t="s">
        <v>144</v>
      </c>
      <c r="D259" s="31" t="s">
        <v>143</v>
      </c>
      <c r="E259" s="31" t="s">
        <v>632</v>
      </c>
      <c r="F259" s="31" t="s">
        <v>633</v>
      </c>
      <c r="G259" s="31" t="s">
        <v>1638</v>
      </c>
      <c r="H259" s="31" t="s">
        <v>527</v>
      </c>
      <c r="I259" s="31" t="s">
        <v>1637</v>
      </c>
      <c r="J259" s="31" t="s">
        <v>1620</v>
      </c>
    </row>
    <row r="260" spans="1:10" x14ac:dyDescent="0.3">
      <c r="A260" s="31" t="s">
        <v>547</v>
      </c>
      <c r="B260" s="31" t="s">
        <v>676</v>
      </c>
      <c r="C260" s="31" t="s">
        <v>144</v>
      </c>
      <c r="D260" s="31" t="s">
        <v>143</v>
      </c>
      <c r="E260" s="31" t="s">
        <v>541</v>
      </c>
      <c r="F260" s="31" t="s">
        <v>441</v>
      </c>
      <c r="G260" s="31" t="s">
        <v>1638</v>
      </c>
      <c r="H260" s="31" t="s">
        <v>527</v>
      </c>
      <c r="I260" s="31" t="s">
        <v>1649</v>
      </c>
      <c r="J260" s="31" t="s">
        <v>1620</v>
      </c>
    </row>
    <row r="261" spans="1:10" x14ac:dyDescent="0.3">
      <c r="A261" s="31" t="s">
        <v>547</v>
      </c>
      <c r="B261" s="31" t="s">
        <v>676</v>
      </c>
      <c r="C261" s="31" t="s">
        <v>144</v>
      </c>
      <c r="D261" s="31" t="s">
        <v>143</v>
      </c>
      <c r="E261" s="31" t="s">
        <v>528</v>
      </c>
      <c r="F261" s="31" t="s">
        <v>529</v>
      </c>
      <c r="G261" s="31" t="s">
        <v>1638</v>
      </c>
      <c r="H261" s="31" t="s">
        <v>527</v>
      </c>
      <c r="I261" s="31" t="s">
        <v>1670</v>
      </c>
      <c r="J261" s="31" t="s">
        <v>1620</v>
      </c>
    </row>
    <row r="262" spans="1:10" x14ac:dyDescent="0.3">
      <c r="A262" s="31" t="s">
        <v>547</v>
      </c>
      <c r="B262" s="31" t="s">
        <v>676</v>
      </c>
      <c r="C262" s="31" t="s">
        <v>144</v>
      </c>
      <c r="D262" s="31" t="s">
        <v>143</v>
      </c>
      <c r="E262" s="31" t="s">
        <v>530</v>
      </c>
      <c r="F262" s="31" t="s">
        <v>448</v>
      </c>
      <c r="G262" s="31" t="s">
        <v>1638</v>
      </c>
      <c r="H262" s="31" t="s">
        <v>527</v>
      </c>
      <c r="I262" s="31" t="s">
        <v>1617</v>
      </c>
      <c r="J262" s="31" t="s">
        <v>1620</v>
      </c>
    </row>
    <row r="263" spans="1:10" x14ac:dyDescent="0.3">
      <c r="A263" s="31" t="s">
        <v>547</v>
      </c>
      <c r="B263" s="31" t="s">
        <v>676</v>
      </c>
      <c r="C263" s="31" t="s">
        <v>144</v>
      </c>
      <c r="D263" s="31" t="s">
        <v>143</v>
      </c>
      <c r="E263" s="31" t="s">
        <v>637</v>
      </c>
      <c r="F263" s="31" t="s">
        <v>638</v>
      </c>
      <c r="G263" s="31" t="s">
        <v>1638</v>
      </c>
      <c r="H263" s="31" t="s">
        <v>527</v>
      </c>
      <c r="I263" s="31" t="s">
        <v>1617</v>
      </c>
      <c r="J263" s="31" t="s">
        <v>1620</v>
      </c>
    </row>
    <row r="264" spans="1:10" x14ac:dyDescent="0.3">
      <c r="A264" s="31" t="s">
        <v>547</v>
      </c>
      <c r="B264" s="31" t="s">
        <v>676</v>
      </c>
      <c r="C264" s="31" t="s">
        <v>144</v>
      </c>
      <c r="D264" s="31" t="s">
        <v>143</v>
      </c>
      <c r="E264" s="31" t="s">
        <v>535</v>
      </c>
      <c r="F264" s="31" t="s">
        <v>536</v>
      </c>
      <c r="G264" s="31" t="s">
        <v>1638</v>
      </c>
      <c r="H264" s="31" t="s">
        <v>527</v>
      </c>
      <c r="J264" s="31" t="s">
        <v>1620</v>
      </c>
    </row>
    <row r="265" spans="1:10" x14ac:dyDescent="0.3">
      <c r="A265" s="31" t="s">
        <v>547</v>
      </c>
      <c r="B265" s="31" t="s">
        <v>676</v>
      </c>
      <c r="C265" s="31" t="s">
        <v>144</v>
      </c>
      <c r="D265" s="31" t="s">
        <v>143</v>
      </c>
      <c r="E265" s="31" t="s">
        <v>539</v>
      </c>
      <c r="F265" s="31" t="s">
        <v>453</v>
      </c>
      <c r="G265" s="31" t="s">
        <v>1638</v>
      </c>
      <c r="H265" s="31" t="s">
        <v>527</v>
      </c>
      <c r="I265" s="31" t="s">
        <v>1651</v>
      </c>
      <c r="J265" s="31" t="s">
        <v>1620</v>
      </c>
    </row>
    <row r="266" spans="1:10" x14ac:dyDescent="0.3">
      <c r="A266" s="31" t="s">
        <v>547</v>
      </c>
      <c r="B266" s="31" t="s">
        <v>676</v>
      </c>
      <c r="C266" s="31" t="s">
        <v>144</v>
      </c>
      <c r="D266" s="31" t="s">
        <v>143</v>
      </c>
      <c r="E266" s="31" t="s">
        <v>550</v>
      </c>
      <c r="F266" s="31" t="s">
        <v>551</v>
      </c>
      <c r="G266" s="31" t="s">
        <v>1622</v>
      </c>
      <c r="H266" s="31" t="s">
        <v>527</v>
      </c>
      <c r="I266" s="31" t="s">
        <v>1617</v>
      </c>
      <c r="J266" s="31" t="s">
        <v>1617</v>
      </c>
    </row>
    <row r="267" spans="1:10" x14ac:dyDescent="0.3">
      <c r="A267" s="31" t="s">
        <v>547</v>
      </c>
      <c r="B267" s="31" t="s">
        <v>676</v>
      </c>
      <c r="C267" s="31" t="s">
        <v>144</v>
      </c>
      <c r="D267" s="31" t="s">
        <v>143</v>
      </c>
      <c r="E267" s="31" t="s">
        <v>553</v>
      </c>
      <c r="F267" s="31" t="s">
        <v>463</v>
      </c>
      <c r="G267" s="31" t="s">
        <v>1622</v>
      </c>
      <c r="H267" s="31" t="s">
        <v>527</v>
      </c>
      <c r="I267" s="31" t="s">
        <v>1666</v>
      </c>
      <c r="J267" s="31" t="s">
        <v>1617</v>
      </c>
    </row>
    <row r="268" spans="1:10" x14ac:dyDescent="0.3">
      <c r="A268" s="31" t="s">
        <v>547</v>
      </c>
      <c r="B268" s="31" t="s">
        <v>676</v>
      </c>
      <c r="C268" s="31" t="s">
        <v>144</v>
      </c>
      <c r="D268" s="31" t="s">
        <v>143</v>
      </c>
      <c r="E268" s="31" t="s">
        <v>556</v>
      </c>
      <c r="F268" s="31" t="s">
        <v>557</v>
      </c>
      <c r="G268" s="31" t="s">
        <v>1622</v>
      </c>
      <c r="H268" s="31" t="s">
        <v>527</v>
      </c>
      <c r="I268" s="31" t="s">
        <v>1619</v>
      </c>
      <c r="J268" s="31" t="s">
        <v>1620</v>
      </c>
    </row>
    <row r="269" spans="1:10" x14ac:dyDescent="0.3">
      <c r="A269" s="31" t="s">
        <v>547</v>
      </c>
      <c r="B269" s="31" t="s">
        <v>676</v>
      </c>
      <c r="C269" s="31" t="s">
        <v>144</v>
      </c>
      <c r="D269" s="31" t="s">
        <v>143</v>
      </c>
      <c r="E269" s="31" t="s">
        <v>579</v>
      </c>
      <c r="F269" s="31" t="s">
        <v>482</v>
      </c>
      <c r="G269" s="31" t="s">
        <v>1622</v>
      </c>
      <c r="H269" s="31" t="s">
        <v>527</v>
      </c>
      <c r="I269" s="31" t="s">
        <v>1668</v>
      </c>
      <c r="J269" s="31" t="s">
        <v>1620</v>
      </c>
    </row>
    <row r="270" spans="1:10" x14ac:dyDescent="0.3">
      <c r="A270" s="31" t="s">
        <v>547</v>
      </c>
      <c r="B270" s="31" t="s">
        <v>436</v>
      </c>
      <c r="C270" s="31" t="s">
        <v>165</v>
      </c>
      <c r="D270" s="31" t="s">
        <v>164</v>
      </c>
      <c r="E270" s="31" t="s">
        <v>530</v>
      </c>
      <c r="F270" s="31" t="s">
        <v>448</v>
      </c>
      <c r="G270" s="31" t="s">
        <v>1638</v>
      </c>
      <c r="H270" s="31" t="s">
        <v>527</v>
      </c>
      <c r="I270" s="31" t="s">
        <v>1617</v>
      </c>
      <c r="J270" s="31" t="s">
        <v>1620</v>
      </c>
    </row>
    <row r="271" spans="1:10" x14ac:dyDescent="0.3">
      <c r="A271" s="31" t="s">
        <v>547</v>
      </c>
      <c r="B271" s="31" t="s">
        <v>436</v>
      </c>
      <c r="C271" s="31" t="s">
        <v>165</v>
      </c>
      <c r="D271" s="31" t="s">
        <v>164</v>
      </c>
      <c r="E271" s="31" t="s">
        <v>550</v>
      </c>
      <c r="F271" s="31" t="s">
        <v>551</v>
      </c>
      <c r="G271" s="31" t="s">
        <v>1622</v>
      </c>
      <c r="H271" s="31" t="s">
        <v>527</v>
      </c>
      <c r="I271" s="31" t="s">
        <v>1617</v>
      </c>
      <c r="J271" s="31" t="s">
        <v>1617</v>
      </c>
    </row>
    <row r="272" spans="1:10" x14ac:dyDescent="0.3">
      <c r="A272" s="31" t="s">
        <v>547</v>
      </c>
      <c r="B272" s="31" t="s">
        <v>436</v>
      </c>
      <c r="C272" s="31" t="s">
        <v>165</v>
      </c>
      <c r="D272" s="31" t="s">
        <v>164</v>
      </c>
      <c r="E272" s="31" t="s">
        <v>570</v>
      </c>
      <c r="F272" s="31" t="s">
        <v>571</v>
      </c>
      <c r="G272" s="31" t="s">
        <v>1622</v>
      </c>
      <c r="H272" s="31" t="s">
        <v>527</v>
      </c>
      <c r="I272" s="31" t="s">
        <v>1617</v>
      </c>
      <c r="J272" s="31" t="s">
        <v>1617</v>
      </c>
    </row>
    <row r="273" spans="1:10" x14ac:dyDescent="0.3">
      <c r="A273" s="31" t="s">
        <v>547</v>
      </c>
      <c r="B273" s="31" t="s">
        <v>676</v>
      </c>
      <c r="C273" s="31" t="s">
        <v>128</v>
      </c>
      <c r="D273" s="31" t="s">
        <v>127</v>
      </c>
      <c r="E273" s="31" t="s">
        <v>548</v>
      </c>
      <c r="F273" s="31" t="s">
        <v>549</v>
      </c>
      <c r="G273" s="31" t="s">
        <v>1638</v>
      </c>
      <c r="H273" s="31" t="s">
        <v>527</v>
      </c>
      <c r="I273" s="31" t="s">
        <v>1662</v>
      </c>
      <c r="J273" s="31" t="s">
        <v>1620</v>
      </c>
    </row>
    <row r="274" spans="1:10" x14ac:dyDescent="0.3">
      <c r="A274" s="31" t="s">
        <v>547</v>
      </c>
      <c r="B274" s="31" t="s">
        <v>676</v>
      </c>
      <c r="C274" s="31" t="s">
        <v>128</v>
      </c>
      <c r="D274" s="31" t="s">
        <v>127</v>
      </c>
      <c r="E274" s="31" t="s">
        <v>550</v>
      </c>
      <c r="F274" s="31" t="s">
        <v>551</v>
      </c>
      <c r="G274" s="31" t="s">
        <v>1622</v>
      </c>
      <c r="H274" s="31" t="s">
        <v>527</v>
      </c>
      <c r="I274" s="31" t="s">
        <v>1617</v>
      </c>
      <c r="J274" s="31" t="s">
        <v>1617</v>
      </c>
    </row>
    <row r="275" spans="1:10" x14ac:dyDescent="0.3">
      <c r="A275" s="31" t="s">
        <v>547</v>
      </c>
      <c r="B275" s="31" t="s">
        <v>676</v>
      </c>
      <c r="C275" s="31" t="s">
        <v>128</v>
      </c>
      <c r="D275" s="31" t="s">
        <v>127</v>
      </c>
      <c r="E275" s="31" t="s">
        <v>581</v>
      </c>
      <c r="F275" s="31" t="s">
        <v>469</v>
      </c>
      <c r="G275" s="31" t="s">
        <v>1622</v>
      </c>
      <c r="H275" s="31" t="s">
        <v>527</v>
      </c>
      <c r="I275" s="31" t="s">
        <v>1626</v>
      </c>
      <c r="J275" s="31" t="s">
        <v>1620</v>
      </c>
    </row>
    <row r="276" spans="1:10" x14ac:dyDescent="0.3">
      <c r="A276" s="31" t="s">
        <v>547</v>
      </c>
      <c r="B276" s="31" t="s">
        <v>584</v>
      </c>
      <c r="C276" s="31" t="s">
        <v>142</v>
      </c>
      <c r="D276" s="31" t="s">
        <v>785</v>
      </c>
      <c r="E276" s="31" t="s">
        <v>632</v>
      </c>
      <c r="F276" s="31" t="s">
        <v>633</v>
      </c>
      <c r="G276" s="31" t="s">
        <v>1638</v>
      </c>
      <c r="H276" s="31" t="s">
        <v>527</v>
      </c>
      <c r="I276" s="31" t="s">
        <v>1637</v>
      </c>
      <c r="J276" s="31" t="s">
        <v>1620</v>
      </c>
    </row>
    <row r="277" spans="1:10" x14ac:dyDescent="0.3">
      <c r="A277" s="31" t="s">
        <v>547</v>
      </c>
      <c r="B277" s="31" t="s">
        <v>584</v>
      </c>
      <c r="C277" s="31" t="s">
        <v>142</v>
      </c>
      <c r="D277" s="31" t="s">
        <v>785</v>
      </c>
      <c r="E277" s="31" t="s">
        <v>541</v>
      </c>
      <c r="F277" s="31" t="s">
        <v>441</v>
      </c>
      <c r="G277" s="31" t="s">
        <v>1638</v>
      </c>
      <c r="H277" s="31" t="s">
        <v>527</v>
      </c>
      <c r="I277" s="31" t="s">
        <v>1644</v>
      </c>
      <c r="J277" s="31" t="s">
        <v>1620</v>
      </c>
    </row>
    <row r="278" spans="1:10" x14ac:dyDescent="0.3">
      <c r="A278" s="31" t="s">
        <v>547</v>
      </c>
      <c r="B278" s="31" t="s">
        <v>584</v>
      </c>
      <c r="C278" s="31" t="s">
        <v>142</v>
      </c>
      <c r="D278" s="31" t="s">
        <v>785</v>
      </c>
      <c r="E278" s="31" t="s">
        <v>546</v>
      </c>
      <c r="F278" s="31" t="s">
        <v>455</v>
      </c>
      <c r="G278" s="31" t="s">
        <v>1638</v>
      </c>
      <c r="H278" s="31" t="s">
        <v>527</v>
      </c>
      <c r="I278" s="31" t="s">
        <v>1640</v>
      </c>
      <c r="J278" s="31" t="s">
        <v>1620</v>
      </c>
    </row>
    <row r="279" spans="1:10" x14ac:dyDescent="0.3">
      <c r="A279" s="31" t="s">
        <v>547</v>
      </c>
      <c r="B279" s="31" t="s">
        <v>584</v>
      </c>
      <c r="C279" s="31" t="s">
        <v>142</v>
      </c>
      <c r="D279" s="31" t="s">
        <v>785</v>
      </c>
      <c r="E279" s="31" t="s">
        <v>786</v>
      </c>
      <c r="F279" s="31" t="s">
        <v>457</v>
      </c>
      <c r="G279" s="31" t="s">
        <v>1638</v>
      </c>
      <c r="H279" s="31" t="s">
        <v>527</v>
      </c>
      <c r="I279" s="31" t="s">
        <v>1659</v>
      </c>
      <c r="J279" s="31" t="s">
        <v>1620</v>
      </c>
    </row>
    <row r="280" spans="1:10" x14ac:dyDescent="0.3">
      <c r="A280" s="31" t="s">
        <v>547</v>
      </c>
      <c r="B280" s="31" t="s">
        <v>584</v>
      </c>
      <c r="C280" s="31" t="s">
        <v>142</v>
      </c>
      <c r="D280" s="31" t="s">
        <v>785</v>
      </c>
      <c r="E280" s="31" t="s">
        <v>528</v>
      </c>
      <c r="F280" s="31" t="s">
        <v>529</v>
      </c>
      <c r="G280" s="31" t="s">
        <v>1638</v>
      </c>
      <c r="H280" s="31" t="s">
        <v>527</v>
      </c>
      <c r="I280" s="31" t="s">
        <v>1644</v>
      </c>
      <c r="J280" s="31" t="s">
        <v>1620</v>
      </c>
    </row>
    <row r="281" spans="1:10" x14ac:dyDescent="0.3">
      <c r="A281" s="31" t="s">
        <v>547</v>
      </c>
      <c r="B281" s="31" t="s">
        <v>584</v>
      </c>
      <c r="C281" s="31" t="s">
        <v>142</v>
      </c>
      <c r="D281" s="31" t="s">
        <v>785</v>
      </c>
      <c r="E281" s="31" t="s">
        <v>531</v>
      </c>
      <c r="F281" s="31" t="s">
        <v>567</v>
      </c>
      <c r="G281" s="31" t="s">
        <v>1638</v>
      </c>
      <c r="H281" s="31" t="s">
        <v>527</v>
      </c>
      <c r="J281" s="31" t="s">
        <v>1620</v>
      </c>
    </row>
    <row r="282" spans="1:10" x14ac:dyDescent="0.3">
      <c r="A282" s="31" t="s">
        <v>547</v>
      </c>
      <c r="B282" s="31" t="s">
        <v>584</v>
      </c>
      <c r="C282" s="31" t="s">
        <v>142</v>
      </c>
      <c r="D282" s="31" t="s">
        <v>785</v>
      </c>
      <c r="E282" s="31" t="s">
        <v>548</v>
      </c>
      <c r="F282" s="31" t="s">
        <v>549</v>
      </c>
      <c r="G282" s="31" t="s">
        <v>1638</v>
      </c>
      <c r="H282" s="31" t="s">
        <v>527</v>
      </c>
      <c r="I282" s="31" t="s">
        <v>1661</v>
      </c>
      <c r="J282" s="31" t="s">
        <v>1620</v>
      </c>
    </row>
    <row r="283" spans="1:10" x14ac:dyDescent="0.3">
      <c r="A283" s="31" t="s">
        <v>547</v>
      </c>
      <c r="B283" s="31" t="s">
        <v>584</v>
      </c>
      <c r="C283" s="31" t="s">
        <v>142</v>
      </c>
      <c r="D283" s="31" t="s">
        <v>785</v>
      </c>
      <c r="E283" s="31" t="s">
        <v>539</v>
      </c>
      <c r="F283" s="31" t="s">
        <v>453</v>
      </c>
      <c r="G283" s="31" t="s">
        <v>1638</v>
      </c>
      <c r="H283" s="31" t="s">
        <v>527</v>
      </c>
      <c r="I283" s="31" t="s">
        <v>1661</v>
      </c>
      <c r="J283" s="31" t="s">
        <v>1620</v>
      </c>
    </row>
    <row r="284" spans="1:10" x14ac:dyDescent="0.3">
      <c r="A284" s="31" t="s">
        <v>547</v>
      </c>
      <c r="B284" s="31" t="s">
        <v>584</v>
      </c>
      <c r="C284" s="31" t="s">
        <v>142</v>
      </c>
      <c r="D284" s="31" t="s">
        <v>785</v>
      </c>
      <c r="E284" s="31" t="s">
        <v>553</v>
      </c>
      <c r="F284" s="31" t="s">
        <v>463</v>
      </c>
      <c r="G284" s="31" t="s">
        <v>1622</v>
      </c>
      <c r="H284" s="31" t="s">
        <v>527</v>
      </c>
      <c r="I284" s="31" t="s">
        <v>1661</v>
      </c>
      <c r="J284" s="31" t="s">
        <v>1617</v>
      </c>
    </row>
    <row r="285" spans="1:10" x14ac:dyDescent="0.3">
      <c r="A285" s="31" t="s">
        <v>547</v>
      </c>
      <c r="B285" s="31" t="s">
        <v>584</v>
      </c>
      <c r="C285" s="31" t="s">
        <v>142</v>
      </c>
      <c r="D285" s="31" t="s">
        <v>785</v>
      </c>
      <c r="E285" s="31" t="s">
        <v>581</v>
      </c>
      <c r="F285" s="31" t="s">
        <v>469</v>
      </c>
      <c r="G285" s="31" t="s">
        <v>1622</v>
      </c>
      <c r="H285" s="31" t="s">
        <v>527</v>
      </c>
      <c r="I285" s="31" t="s">
        <v>1627</v>
      </c>
      <c r="J285" s="31" t="s">
        <v>1620</v>
      </c>
    </row>
    <row r="286" spans="1:10" x14ac:dyDescent="0.3">
      <c r="A286" s="31" t="s">
        <v>547</v>
      </c>
      <c r="B286" s="31" t="s">
        <v>584</v>
      </c>
      <c r="C286" s="31" t="s">
        <v>142</v>
      </c>
      <c r="D286" s="31" t="s">
        <v>785</v>
      </c>
      <c r="E286" s="31" t="s">
        <v>570</v>
      </c>
      <c r="F286" s="31" t="s">
        <v>571</v>
      </c>
      <c r="G286" s="31" t="s">
        <v>1622</v>
      </c>
      <c r="H286" s="31" t="s">
        <v>527</v>
      </c>
      <c r="I286" s="31" t="s">
        <v>1617</v>
      </c>
      <c r="J286" s="31" t="s">
        <v>1617</v>
      </c>
    </row>
    <row r="287" spans="1:10" x14ac:dyDescent="0.3">
      <c r="A287" s="31" t="s">
        <v>547</v>
      </c>
      <c r="B287" s="31" t="s">
        <v>584</v>
      </c>
      <c r="C287" s="31" t="s">
        <v>142</v>
      </c>
      <c r="D287" s="31" t="s">
        <v>785</v>
      </c>
      <c r="E287" s="31" t="s">
        <v>579</v>
      </c>
      <c r="F287" s="31" t="s">
        <v>482</v>
      </c>
      <c r="G287" s="31" t="s">
        <v>1622</v>
      </c>
      <c r="H287" s="31" t="s">
        <v>527</v>
      </c>
      <c r="I287" s="31" t="s">
        <v>1651</v>
      </c>
      <c r="J287" s="31" t="s">
        <v>1620</v>
      </c>
    </row>
    <row r="288" spans="1:10" x14ac:dyDescent="0.3">
      <c r="A288" s="31" t="s">
        <v>580</v>
      </c>
      <c r="B288" s="31" t="s">
        <v>436</v>
      </c>
      <c r="C288" s="31" t="s">
        <v>370</v>
      </c>
      <c r="D288" s="31" t="s">
        <v>371</v>
      </c>
      <c r="E288" s="31" t="s">
        <v>553</v>
      </c>
      <c r="F288" s="31" t="s">
        <v>463</v>
      </c>
      <c r="G288" s="31" t="s">
        <v>1622</v>
      </c>
      <c r="H288" s="31" t="s">
        <v>527</v>
      </c>
      <c r="I288" s="31" t="s">
        <v>1629</v>
      </c>
      <c r="J288" s="31" t="s">
        <v>1616</v>
      </c>
    </row>
    <row r="289" spans="1:10" x14ac:dyDescent="0.3">
      <c r="A289" s="31" t="s">
        <v>580</v>
      </c>
      <c r="B289" s="31" t="s">
        <v>436</v>
      </c>
      <c r="C289" s="31" t="s">
        <v>370</v>
      </c>
      <c r="D289" s="31" t="s">
        <v>371</v>
      </c>
      <c r="E289" s="31" t="s">
        <v>556</v>
      </c>
      <c r="F289" s="31" t="s">
        <v>557</v>
      </c>
      <c r="G289" s="31" t="s">
        <v>1622</v>
      </c>
      <c r="H289" s="31" t="s">
        <v>527</v>
      </c>
      <c r="I289" s="31" t="s">
        <v>1663</v>
      </c>
      <c r="J289" s="31" t="s">
        <v>1620</v>
      </c>
    </row>
    <row r="290" spans="1:10" x14ac:dyDescent="0.3">
      <c r="A290" s="31" t="s">
        <v>580</v>
      </c>
      <c r="B290" s="31" t="s">
        <v>436</v>
      </c>
      <c r="C290" s="31" t="s">
        <v>370</v>
      </c>
      <c r="D290" s="31" t="s">
        <v>371</v>
      </c>
      <c r="E290" s="31" t="s">
        <v>581</v>
      </c>
      <c r="F290" s="31" t="s">
        <v>469</v>
      </c>
      <c r="G290" s="31" t="s">
        <v>1622</v>
      </c>
      <c r="H290" s="31" t="s">
        <v>527</v>
      </c>
      <c r="I290" s="31" t="s">
        <v>1625</v>
      </c>
      <c r="J290" s="31" t="s">
        <v>1620</v>
      </c>
    </row>
    <row r="291" spans="1:10" x14ac:dyDescent="0.3">
      <c r="A291" s="31" t="s">
        <v>580</v>
      </c>
      <c r="B291" s="31" t="s">
        <v>436</v>
      </c>
      <c r="C291" s="31" t="s">
        <v>370</v>
      </c>
      <c r="D291" s="31" t="s">
        <v>371</v>
      </c>
      <c r="E291" s="31" t="s">
        <v>568</v>
      </c>
      <c r="F291" s="31" t="s">
        <v>569</v>
      </c>
      <c r="G291" s="31" t="s">
        <v>1622</v>
      </c>
      <c r="H291" s="31" t="s">
        <v>527</v>
      </c>
      <c r="I291" s="31" t="s">
        <v>1698</v>
      </c>
      <c r="J291" s="31" t="s">
        <v>1620</v>
      </c>
    </row>
    <row r="292" spans="1:10" x14ac:dyDescent="0.3">
      <c r="A292" s="31" t="s">
        <v>580</v>
      </c>
      <c r="B292" s="31" t="s">
        <v>436</v>
      </c>
      <c r="C292" s="31" t="s">
        <v>370</v>
      </c>
      <c r="D292" s="31" t="s">
        <v>371</v>
      </c>
      <c r="E292" s="31" t="s">
        <v>570</v>
      </c>
      <c r="F292" s="31" t="s">
        <v>571</v>
      </c>
      <c r="G292" s="31" t="s">
        <v>1622</v>
      </c>
      <c r="H292" s="31" t="s">
        <v>527</v>
      </c>
      <c r="J292" s="31" t="s">
        <v>1617</v>
      </c>
    </row>
    <row r="293" spans="1:10" x14ac:dyDescent="0.3">
      <c r="A293" s="31" t="s">
        <v>580</v>
      </c>
      <c r="B293" s="31" t="s">
        <v>436</v>
      </c>
      <c r="C293" s="31" t="s">
        <v>370</v>
      </c>
      <c r="D293" s="31" t="s">
        <v>371</v>
      </c>
      <c r="E293" s="31" t="s">
        <v>574</v>
      </c>
      <c r="F293" s="31" t="s">
        <v>575</v>
      </c>
      <c r="G293" s="31" t="s">
        <v>1622</v>
      </c>
      <c r="H293" s="31" t="s">
        <v>527</v>
      </c>
      <c r="J293" s="31" t="s">
        <v>1617</v>
      </c>
    </row>
    <row r="294" spans="1:10" x14ac:dyDescent="0.3">
      <c r="A294" s="31" t="s">
        <v>580</v>
      </c>
      <c r="B294" s="31" t="s">
        <v>436</v>
      </c>
      <c r="C294" s="31" t="s">
        <v>112</v>
      </c>
      <c r="D294" s="31" t="s">
        <v>111</v>
      </c>
      <c r="E294" s="31" t="s">
        <v>568</v>
      </c>
      <c r="F294" s="31" t="s">
        <v>569</v>
      </c>
      <c r="G294" s="31" t="s">
        <v>1622</v>
      </c>
      <c r="H294" s="31" t="s">
        <v>527</v>
      </c>
      <c r="I294" s="31" t="s">
        <v>1626</v>
      </c>
      <c r="J294" s="31" t="s">
        <v>1620</v>
      </c>
    </row>
    <row r="295" spans="1:10" x14ac:dyDescent="0.3">
      <c r="A295" s="31" t="s">
        <v>580</v>
      </c>
      <c r="B295" s="31" t="s">
        <v>436</v>
      </c>
      <c r="C295" s="31" t="s">
        <v>110</v>
      </c>
      <c r="D295" s="31" t="s">
        <v>109</v>
      </c>
      <c r="E295" s="31" t="s">
        <v>553</v>
      </c>
      <c r="F295" s="31" t="s">
        <v>463</v>
      </c>
      <c r="G295" s="31" t="s">
        <v>1622</v>
      </c>
      <c r="H295" s="31" t="s">
        <v>527</v>
      </c>
      <c r="I295" s="31" t="s">
        <v>1630</v>
      </c>
      <c r="J295" s="31" t="s">
        <v>1616</v>
      </c>
    </row>
    <row r="296" spans="1:10" x14ac:dyDescent="0.3">
      <c r="A296" s="31" t="s">
        <v>580</v>
      </c>
      <c r="B296" s="31" t="s">
        <v>436</v>
      </c>
      <c r="C296" s="31" t="s">
        <v>110</v>
      </c>
      <c r="D296" s="31" t="s">
        <v>109</v>
      </c>
      <c r="E296" s="31" t="s">
        <v>556</v>
      </c>
      <c r="F296" s="31" t="s">
        <v>557</v>
      </c>
      <c r="G296" s="31" t="s">
        <v>1622</v>
      </c>
      <c r="H296" s="31" t="s">
        <v>527</v>
      </c>
      <c r="I296" s="31" t="s">
        <v>1664</v>
      </c>
      <c r="J296" s="31" t="s">
        <v>1620</v>
      </c>
    </row>
    <row r="297" spans="1:10" x14ac:dyDescent="0.3">
      <c r="A297" s="31" t="s">
        <v>580</v>
      </c>
      <c r="B297" s="31" t="s">
        <v>436</v>
      </c>
      <c r="C297" s="31" t="s">
        <v>110</v>
      </c>
      <c r="D297" s="31" t="s">
        <v>109</v>
      </c>
      <c r="E297" s="31" t="s">
        <v>581</v>
      </c>
      <c r="F297" s="31" t="s">
        <v>469</v>
      </c>
      <c r="G297" s="31" t="s">
        <v>1622</v>
      </c>
      <c r="H297" s="31" t="s">
        <v>527</v>
      </c>
      <c r="I297" s="31" t="s">
        <v>1661</v>
      </c>
      <c r="J297" s="31" t="s">
        <v>1620</v>
      </c>
    </row>
    <row r="298" spans="1:10" x14ac:dyDescent="0.3">
      <c r="A298" s="31" t="s">
        <v>580</v>
      </c>
      <c r="B298" s="31" t="s">
        <v>436</v>
      </c>
      <c r="C298" s="31" t="s">
        <v>110</v>
      </c>
      <c r="D298" s="31" t="s">
        <v>109</v>
      </c>
      <c r="E298" s="31" t="s">
        <v>568</v>
      </c>
      <c r="F298" s="31" t="s">
        <v>569</v>
      </c>
      <c r="G298" s="31" t="s">
        <v>1622</v>
      </c>
      <c r="H298" s="31" t="s">
        <v>527</v>
      </c>
      <c r="I298" s="31" t="s">
        <v>1626</v>
      </c>
      <c r="J298" s="31" t="s">
        <v>1620</v>
      </c>
    </row>
    <row r="299" spans="1:10" x14ac:dyDescent="0.3">
      <c r="A299" s="31" t="s">
        <v>580</v>
      </c>
      <c r="B299" s="31" t="s">
        <v>436</v>
      </c>
      <c r="C299" s="31" t="s">
        <v>110</v>
      </c>
      <c r="D299" s="31" t="s">
        <v>109</v>
      </c>
      <c r="E299" s="31" t="s">
        <v>570</v>
      </c>
      <c r="F299" s="31" t="s">
        <v>571</v>
      </c>
      <c r="G299" s="31" t="s">
        <v>1622</v>
      </c>
      <c r="H299" s="31" t="s">
        <v>527</v>
      </c>
      <c r="J299" s="31" t="s">
        <v>1617</v>
      </c>
    </row>
    <row r="300" spans="1:10" x14ac:dyDescent="0.3">
      <c r="A300" s="31" t="s">
        <v>580</v>
      </c>
      <c r="B300" s="31" t="s">
        <v>436</v>
      </c>
      <c r="C300" s="31" t="s">
        <v>116</v>
      </c>
      <c r="D300" s="31" t="s">
        <v>115</v>
      </c>
      <c r="E300" s="31" t="s">
        <v>568</v>
      </c>
      <c r="F300" s="31" t="s">
        <v>569</v>
      </c>
      <c r="G300" s="31" t="s">
        <v>1622</v>
      </c>
      <c r="H300" s="31" t="s">
        <v>527</v>
      </c>
      <c r="I300" s="31" t="s">
        <v>1700</v>
      </c>
      <c r="J300" s="31" t="s">
        <v>1620</v>
      </c>
    </row>
    <row r="301" spans="1:10" x14ac:dyDescent="0.3">
      <c r="A301" s="31" t="s">
        <v>580</v>
      </c>
      <c r="B301" s="31" t="s">
        <v>436</v>
      </c>
      <c r="C301" s="31" t="s">
        <v>680</v>
      </c>
      <c r="D301" s="31" t="s">
        <v>108</v>
      </c>
      <c r="E301" s="31" t="s">
        <v>553</v>
      </c>
      <c r="F301" s="31" t="s">
        <v>463</v>
      </c>
      <c r="G301" s="31" t="s">
        <v>1622</v>
      </c>
      <c r="H301" s="31" t="s">
        <v>527</v>
      </c>
      <c r="I301" s="31" t="s">
        <v>1629</v>
      </c>
      <c r="J301" s="31" t="s">
        <v>1616</v>
      </c>
    </row>
    <row r="302" spans="1:10" x14ac:dyDescent="0.3">
      <c r="A302" s="31" t="s">
        <v>580</v>
      </c>
      <c r="B302" s="31" t="s">
        <v>436</v>
      </c>
      <c r="C302" s="31" t="s">
        <v>680</v>
      </c>
      <c r="D302" s="31" t="s">
        <v>108</v>
      </c>
      <c r="E302" s="31" t="s">
        <v>556</v>
      </c>
      <c r="F302" s="31" t="s">
        <v>557</v>
      </c>
      <c r="G302" s="31" t="s">
        <v>1622</v>
      </c>
      <c r="H302" s="31" t="s">
        <v>527</v>
      </c>
      <c r="I302" s="31" t="s">
        <v>1668</v>
      </c>
      <c r="J302" s="31" t="s">
        <v>1616</v>
      </c>
    </row>
    <row r="303" spans="1:10" x14ac:dyDescent="0.3">
      <c r="A303" s="31" t="s">
        <v>580</v>
      </c>
      <c r="B303" s="31" t="s">
        <v>436</v>
      </c>
      <c r="C303" s="31" t="s">
        <v>680</v>
      </c>
      <c r="D303" s="31" t="s">
        <v>108</v>
      </c>
      <c r="E303" s="31" t="s">
        <v>664</v>
      </c>
      <c r="F303" s="31" t="s">
        <v>477</v>
      </c>
      <c r="G303" s="31" t="s">
        <v>1622</v>
      </c>
      <c r="H303" s="31" t="s">
        <v>527</v>
      </c>
      <c r="I303" s="31" t="s">
        <v>1662</v>
      </c>
      <c r="J303" s="31" t="s">
        <v>1620</v>
      </c>
    </row>
    <row r="304" spans="1:10" x14ac:dyDescent="0.3">
      <c r="A304" s="31" t="s">
        <v>580</v>
      </c>
      <c r="B304" s="31" t="s">
        <v>436</v>
      </c>
      <c r="C304" s="31" t="s">
        <v>680</v>
      </c>
      <c r="D304" s="31" t="s">
        <v>108</v>
      </c>
      <c r="E304" s="31" t="s">
        <v>681</v>
      </c>
      <c r="F304" s="31" t="s">
        <v>682</v>
      </c>
      <c r="G304" s="31" t="s">
        <v>1622</v>
      </c>
      <c r="H304" s="31" t="s">
        <v>527</v>
      </c>
      <c r="J304" s="31" t="s">
        <v>1617</v>
      </c>
    </row>
    <row r="305" spans="1:10" x14ac:dyDescent="0.3">
      <c r="A305" s="31" t="s">
        <v>580</v>
      </c>
      <c r="B305" s="31" t="s">
        <v>436</v>
      </c>
      <c r="C305" s="31" t="s">
        <v>680</v>
      </c>
      <c r="D305" s="31" t="s">
        <v>108</v>
      </c>
      <c r="E305" s="31" t="s">
        <v>568</v>
      </c>
      <c r="F305" s="31" t="s">
        <v>569</v>
      </c>
      <c r="G305" s="31" t="s">
        <v>1622</v>
      </c>
      <c r="H305" s="31" t="s">
        <v>527</v>
      </c>
      <c r="I305" s="31" t="s">
        <v>1625</v>
      </c>
      <c r="J305" s="31" t="s">
        <v>1620</v>
      </c>
    </row>
    <row r="306" spans="1:10" x14ac:dyDescent="0.3">
      <c r="A306" s="31" t="s">
        <v>580</v>
      </c>
      <c r="B306" s="31" t="s">
        <v>436</v>
      </c>
      <c r="C306" s="31" t="s">
        <v>680</v>
      </c>
      <c r="D306" s="31" t="s">
        <v>108</v>
      </c>
      <c r="E306" s="31" t="s">
        <v>570</v>
      </c>
      <c r="F306" s="31" t="s">
        <v>571</v>
      </c>
      <c r="G306" s="31" t="s">
        <v>1622</v>
      </c>
      <c r="H306" s="31" t="s">
        <v>527</v>
      </c>
      <c r="J306" s="31" t="s">
        <v>1617</v>
      </c>
    </row>
    <row r="307" spans="1:10" x14ac:dyDescent="0.3">
      <c r="A307" s="31" t="s">
        <v>580</v>
      </c>
      <c r="B307" s="31" t="s">
        <v>436</v>
      </c>
      <c r="C307" s="31" t="s">
        <v>680</v>
      </c>
      <c r="D307" s="31" t="s">
        <v>108</v>
      </c>
      <c r="E307" s="31" t="s">
        <v>683</v>
      </c>
      <c r="F307" s="31" t="s">
        <v>684</v>
      </c>
      <c r="G307" s="31" t="s">
        <v>1622</v>
      </c>
      <c r="H307" s="31" t="s">
        <v>527</v>
      </c>
      <c r="I307" s="31" t="s">
        <v>1649</v>
      </c>
      <c r="J307" s="31" t="s">
        <v>1620</v>
      </c>
    </row>
    <row r="308" spans="1:10" x14ac:dyDescent="0.3">
      <c r="A308" s="31" t="s">
        <v>580</v>
      </c>
      <c r="B308" s="31" t="s">
        <v>436</v>
      </c>
      <c r="C308" s="31" t="s">
        <v>680</v>
      </c>
      <c r="D308" s="31" t="s">
        <v>108</v>
      </c>
      <c r="E308" s="31" t="s">
        <v>579</v>
      </c>
      <c r="F308" s="31" t="s">
        <v>482</v>
      </c>
      <c r="G308" s="31" t="s">
        <v>1622</v>
      </c>
      <c r="H308" s="31" t="s">
        <v>527</v>
      </c>
      <c r="I308" s="31" t="s">
        <v>973</v>
      </c>
      <c r="J308" s="31" t="s">
        <v>1616</v>
      </c>
    </row>
    <row r="309" spans="1:10" x14ac:dyDescent="0.3">
      <c r="A309" s="31" t="s">
        <v>580</v>
      </c>
      <c r="B309" s="31" t="s">
        <v>436</v>
      </c>
      <c r="C309" s="31" t="s">
        <v>114</v>
      </c>
      <c r="D309" s="31" t="s">
        <v>113</v>
      </c>
      <c r="E309" s="31" t="s">
        <v>553</v>
      </c>
      <c r="F309" s="31" t="s">
        <v>463</v>
      </c>
      <c r="G309" s="31" t="s">
        <v>1622</v>
      </c>
      <c r="H309" s="31" t="s">
        <v>527</v>
      </c>
      <c r="I309" s="31" t="s">
        <v>1656</v>
      </c>
      <c r="J309" s="31" t="s">
        <v>1616</v>
      </c>
    </row>
    <row r="310" spans="1:10" x14ac:dyDescent="0.3">
      <c r="A310" s="31" t="s">
        <v>580</v>
      </c>
      <c r="B310" s="31" t="s">
        <v>436</v>
      </c>
      <c r="C310" s="31" t="s">
        <v>60</v>
      </c>
      <c r="D310" s="31" t="s">
        <v>107</v>
      </c>
      <c r="E310" s="31" t="s">
        <v>553</v>
      </c>
      <c r="F310" s="31" t="s">
        <v>463</v>
      </c>
      <c r="G310" s="31" t="s">
        <v>1622</v>
      </c>
      <c r="H310" s="31" t="s">
        <v>527</v>
      </c>
      <c r="I310" s="31" t="s">
        <v>1630</v>
      </c>
      <c r="J310" s="31" t="s">
        <v>1616</v>
      </c>
    </row>
    <row r="311" spans="1:10" x14ac:dyDescent="0.3">
      <c r="A311" s="31" t="s">
        <v>580</v>
      </c>
      <c r="B311" s="31" t="s">
        <v>436</v>
      </c>
      <c r="C311" s="31" t="s">
        <v>60</v>
      </c>
      <c r="D311" s="31" t="s">
        <v>107</v>
      </c>
      <c r="E311" s="31" t="s">
        <v>568</v>
      </c>
      <c r="F311" s="31" t="s">
        <v>569</v>
      </c>
      <c r="G311" s="31" t="s">
        <v>1622</v>
      </c>
      <c r="H311" s="31" t="s">
        <v>527</v>
      </c>
      <c r="I311" s="31" t="s">
        <v>1639</v>
      </c>
      <c r="J311" s="31" t="s">
        <v>1620</v>
      </c>
    </row>
    <row r="312" spans="1:10" x14ac:dyDescent="0.3">
      <c r="A312" s="31" t="s">
        <v>580</v>
      </c>
      <c r="B312" s="31" t="s">
        <v>436</v>
      </c>
      <c r="C312" s="31" t="s">
        <v>106</v>
      </c>
      <c r="D312" s="31" t="s">
        <v>105</v>
      </c>
      <c r="E312" s="31" t="s">
        <v>568</v>
      </c>
      <c r="F312" s="31" t="s">
        <v>569</v>
      </c>
      <c r="G312" s="31" t="s">
        <v>1622</v>
      </c>
      <c r="H312" s="31" t="s">
        <v>527</v>
      </c>
      <c r="I312" s="31" t="s">
        <v>1670</v>
      </c>
      <c r="J312" s="31" t="s">
        <v>1620</v>
      </c>
    </row>
    <row r="313" spans="1:10" x14ac:dyDescent="0.3">
      <c r="A313" s="31" t="s">
        <v>580</v>
      </c>
      <c r="B313" s="31" t="s">
        <v>436</v>
      </c>
      <c r="C313" s="31" t="s">
        <v>101</v>
      </c>
      <c r="D313" s="31" t="s">
        <v>100</v>
      </c>
      <c r="E313" s="31" t="s">
        <v>568</v>
      </c>
      <c r="F313" s="31" t="s">
        <v>569</v>
      </c>
      <c r="G313" s="31" t="s">
        <v>1622</v>
      </c>
      <c r="H313" s="31" t="s">
        <v>527</v>
      </c>
      <c r="I313" s="31" t="s">
        <v>1667</v>
      </c>
      <c r="J313" s="31" t="s">
        <v>1620</v>
      </c>
    </row>
    <row r="314" spans="1:10" x14ac:dyDescent="0.3">
      <c r="A314" s="31" t="s">
        <v>580</v>
      </c>
      <c r="B314" s="31" t="s">
        <v>436</v>
      </c>
      <c r="C314" s="31" t="s">
        <v>372</v>
      </c>
      <c r="D314" s="31" t="s">
        <v>373</v>
      </c>
      <c r="E314" s="31" t="s">
        <v>552</v>
      </c>
      <c r="F314" s="31" t="s">
        <v>473</v>
      </c>
      <c r="G314" s="31" t="s">
        <v>1622</v>
      </c>
      <c r="H314" s="31" t="s">
        <v>527</v>
      </c>
      <c r="J314" s="31" t="s">
        <v>1617</v>
      </c>
    </row>
    <row r="315" spans="1:10" x14ac:dyDescent="0.3">
      <c r="A315" s="31" t="s">
        <v>580</v>
      </c>
      <c r="B315" s="31" t="s">
        <v>436</v>
      </c>
      <c r="C315" s="31" t="s">
        <v>372</v>
      </c>
      <c r="D315" s="31" t="s">
        <v>373</v>
      </c>
      <c r="E315" s="31" t="s">
        <v>553</v>
      </c>
      <c r="F315" s="31" t="s">
        <v>463</v>
      </c>
      <c r="G315" s="31" t="s">
        <v>1622</v>
      </c>
      <c r="H315" s="31" t="s">
        <v>527</v>
      </c>
      <c r="I315" s="31" t="s">
        <v>1635</v>
      </c>
      <c r="J315" s="31" t="s">
        <v>1616</v>
      </c>
    </row>
    <row r="316" spans="1:10" x14ac:dyDescent="0.3">
      <c r="A316" s="31" t="s">
        <v>580</v>
      </c>
      <c r="B316" s="31" t="s">
        <v>436</v>
      </c>
      <c r="C316" s="31" t="s">
        <v>372</v>
      </c>
      <c r="D316" s="31" t="s">
        <v>373</v>
      </c>
      <c r="E316" s="31" t="s">
        <v>556</v>
      </c>
      <c r="F316" s="31" t="s">
        <v>557</v>
      </c>
      <c r="G316" s="31" t="s">
        <v>1622</v>
      </c>
      <c r="H316" s="31" t="s">
        <v>527</v>
      </c>
      <c r="I316" s="31" t="s">
        <v>1627</v>
      </c>
      <c r="J316" s="31" t="s">
        <v>1617</v>
      </c>
    </row>
    <row r="317" spans="1:10" x14ac:dyDescent="0.3">
      <c r="A317" s="31" t="s">
        <v>580</v>
      </c>
      <c r="B317" s="31" t="s">
        <v>436</v>
      </c>
      <c r="C317" s="31" t="s">
        <v>372</v>
      </c>
      <c r="D317" s="31" t="s">
        <v>373</v>
      </c>
      <c r="E317" s="31" t="s">
        <v>558</v>
      </c>
      <c r="F317" s="31" t="s">
        <v>559</v>
      </c>
      <c r="G317" s="31" t="s">
        <v>1622</v>
      </c>
      <c r="H317" s="31" t="s">
        <v>527</v>
      </c>
      <c r="J317" s="31" t="s">
        <v>1617</v>
      </c>
    </row>
    <row r="318" spans="1:10" x14ac:dyDescent="0.3">
      <c r="A318" s="31" t="s">
        <v>580</v>
      </c>
      <c r="B318" s="31" t="s">
        <v>436</v>
      </c>
      <c r="C318" s="31" t="s">
        <v>372</v>
      </c>
      <c r="D318" s="31" t="s">
        <v>373</v>
      </c>
      <c r="E318" s="31" t="s">
        <v>664</v>
      </c>
      <c r="F318" s="31" t="s">
        <v>477</v>
      </c>
      <c r="G318" s="31" t="s">
        <v>1622</v>
      </c>
      <c r="H318" s="31" t="s">
        <v>527</v>
      </c>
      <c r="I318" s="31" t="s">
        <v>1619</v>
      </c>
      <c r="J318" s="31" t="s">
        <v>1616</v>
      </c>
    </row>
    <row r="319" spans="1:10" x14ac:dyDescent="0.3">
      <c r="A319" s="31" t="s">
        <v>580</v>
      </c>
      <c r="B319" s="31" t="s">
        <v>436</v>
      </c>
      <c r="C319" s="31" t="s">
        <v>372</v>
      </c>
      <c r="D319" s="31" t="s">
        <v>373</v>
      </c>
      <c r="E319" s="31" t="s">
        <v>900</v>
      </c>
      <c r="F319" s="31" t="s">
        <v>901</v>
      </c>
      <c r="G319" s="31" t="s">
        <v>1622</v>
      </c>
      <c r="H319" s="31" t="s">
        <v>527</v>
      </c>
      <c r="I319" s="31" t="s">
        <v>1629</v>
      </c>
      <c r="J319" s="31" t="s">
        <v>1620</v>
      </c>
    </row>
    <row r="320" spans="1:10" x14ac:dyDescent="0.3">
      <c r="A320" s="31" t="s">
        <v>580</v>
      </c>
      <c r="B320" s="31" t="s">
        <v>436</v>
      </c>
      <c r="C320" s="31" t="s">
        <v>372</v>
      </c>
      <c r="D320" s="31" t="s">
        <v>373</v>
      </c>
      <c r="E320" s="31" t="s">
        <v>681</v>
      </c>
      <c r="F320" s="31" t="s">
        <v>682</v>
      </c>
      <c r="G320" s="31" t="s">
        <v>1622</v>
      </c>
      <c r="H320" s="31" t="s">
        <v>527</v>
      </c>
      <c r="J320" s="31" t="s">
        <v>1617</v>
      </c>
    </row>
    <row r="321" spans="1:10" x14ac:dyDescent="0.3">
      <c r="A321" s="31" t="s">
        <v>580</v>
      </c>
      <c r="B321" s="31" t="s">
        <v>436</v>
      </c>
      <c r="C321" s="31" t="s">
        <v>372</v>
      </c>
      <c r="D321" s="31" t="s">
        <v>373</v>
      </c>
      <c r="E321" s="31" t="s">
        <v>564</v>
      </c>
      <c r="F321" s="31" t="s">
        <v>565</v>
      </c>
      <c r="G321" s="31" t="s">
        <v>1622</v>
      </c>
      <c r="H321" s="31" t="s">
        <v>527</v>
      </c>
      <c r="I321" s="31" t="s">
        <v>1668</v>
      </c>
      <c r="J321" s="31" t="s">
        <v>1620</v>
      </c>
    </row>
    <row r="322" spans="1:10" x14ac:dyDescent="0.3">
      <c r="A322" s="31" t="s">
        <v>580</v>
      </c>
      <c r="B322" s="31" t="s">
        <v>436</v>
      </c>
      <c r="C322" s="31" t="s">
        <v>372</v>
      </c>
      <c r="D322" s="31" t="s">
        <v>373</v>
      </c>
      <c r="E322" s="31" t="s">
        <v>568</v>
      </c>
      <c r="F322" s="31" t="s">
        <v>569</v>
      </c>
      <c r="G322" s="31" t="s">
        <v>1622</v>
      </c>
      <c r="H322" s="31" t="s">
        <v>527</v>
      </c>
      <c r="I322" s="31" t="s">
        <v>1640</v>
      </c>
      <c r="J322" s="31" t="s">
        <v>1616</v>
      </c>
    </row>
    <row r="323" spans="1:10" x14ac:dyDescent="0.3">
      <c r="A323" s="31" t="s">
        <v>580</v>
      </c>
      <c r="B323" s="31" t="s">
        <v>436</v>
      </c>
      <c r="C323" s="31" t="s">
        <v>372</v>
      </c>
      <c r="D323" s="31" t="s">
        <v>373</v>
      </c>
      <c r="E323" s="31" t="s">
        <v>570</v>
      </c>
      <c r="F323" s="31" t="s">
        <v>571</v>
      </c>
      <c r="G323" s="31" t="s">
        <v>1622</v>
      </c>
      <c r="H323" s="31" t="s">
        <v>527</v>
      </c>
      <c r="J323" s="31" t="s">
        <v>1617</v>
      </c>
    </row>
    <row r="324" spans="1:10" x14ac:dyDescent="0.3">
      <c r="A324" s="31" t="s">
        <v>580</v>
      </c>
      <c r="B324" s="31" t="s">
        <v>436</v>
      </c>
      <c r="C324" s="31" t="s">
        <v>372</v>
      </c>
      <c r="D324" s="31" t="s">
        <v>373</v>
      </c>
      <c r="E324" s="31" t="s">
        <v>574</v>
      </c>
      <c r="F324" s="31" t="s">
        <v>575</v>
      </c>
      <c r="G324" s="31" t="s">
        <v>1622</v>
      </c>
      <c r="H324" s="31" t="s">
        <v>527</v>
      </c>
      <c r="J324" s="31" t="s">
        <v>1617</v>
      </c>
    </row>
    <row r="325" spans="1:10" x14ac:dyDescent="0.3">
      <c r="A325" s="31" t="s">
        <v>580</v>
      </c>
      <c r="B325" s="31" t="s">
        <v>436</v>
      </c>
      <c r="C325" s="31" t="s">
        <v>372</v>
      </c>
      <c r="D325" s="31" t="s">
        <v>373</v>
      </c>
      <c r="E325" s="31" t="s">
        <v>576</v>
      </c>
      <c r="F325" s="31" t="s">
        <v>471</v>
      </c>
      <c r="G325" s="31" t="s">
        <v>1622</v>
      </c>
      <c r="H325" s="31" t="s">
        <v>527</v>
      </c>
      <c r="I325" s="31" t="s">
        <v>1667</v>
      </c>
      <c r="J325" s="31" t="s">
        <v>1620</v>
      </c>
    </row>
    <row r="326" spans="1:10" x14ac:dyDescent="0.3">
      <c r="A326" s="31" t="s">
        <v>580</v>
      </c>
      <c r="B326" s="31" t="s">
        <v>436</v>
      </c>
      <c r="C326" s="31" t="s">
        <v>372</v>
      </c>
      <c r="D326" s="31" t="s">
        <v>373</v>
      </c>
      <c r="E326" s="31" t="s">
        <v>683</v>
      </c>
      <c r="F326" s="31" t="s">
        <v>684</v>
      </c>
      <c r="G326" s="31" t="s">
        <v>1622</v>
      </c>
      <c r="H326" s="31" t="s">
        <v>527</v>
      </c>
      <c r="I326" s="31" t="s">
        <v>1641</v>
      </c>
      <c r="J326" s="31" t="s">
        <v>1620</v>
      </c>
    </row>
    <row r="327" spans="1:10" x14ac:dyDescent="0.3">
      <c r="A327" s="31" t="s">
        <v>580</v>
      </c>
      <c r="B327" s="31" t="s">
        <v>436</v>
      </c>
      <c r="C327" s="31" t="s">
        <v>372</v>
      </c>
      <c r="D327" s="31" t="s">
        <v>373</v>
      </c>
      <c r="E327" s="31" t="s">
        <v>579</v>
      </c>
      <c r="F327" s="31" t="s">
        <v>482</v>
      </c>
      <c r="G327" s="31" t="s">
        <v>1622</v>
      </c>
      <c r="H327" s="31" t="s">
        <v>527</v>
      </c>
      <c r="I327" s="31" t="s">
        <v>1629</v>
      </c>
      <c r="J327" s="31" t="s">
        <v>1616</v>
      </c>
    </row>
    <row r="328" spans="1:10" x14ac:dyDescent="0.3">
      <c r="A328" s="31" t="s">
        <v>580</v>
      </c>
      <c r="B328" s="31" t="s">
        <v>436</v>
      </c>
      <c r="C328" s="31" t="s">
        <v>99</v>
      </c>
      <c r="D328" s="31" t="s">
        <v>98</v>
      </c>
      <c r="E328" s="31" t="s">
        <v>556</v>
      </c>
      <c r="F328" s="31" t="s">
        <v>557</v>
      </c>
      <c r="G328" s="31" t="s">
        <v>1622</v>
      </c>
      <c r="H328" s="31" t="s">
        <v>527</v>
      </c>
      <c r="I328" s="31" t="s">
        <v>1645</v>
      </c>
      <c r="J328" s="31" t="s">
        <v>1620</v>
      </c>
    </row>
    <row r="329" spans="1:10" x14ac:dyDescent="0.3">
      <c r="A329" s="31" t="s">
        <v>580</v>
      </c>
      <c r="B329" s="31" t="s">
        <v>436</v>
      </c>
      <c r="C329" s="31" t="s">
        <v>99</v>
      </c>
      <c r="D329" s="31" t="s">
        <v>98</v>
      </c>
      <c r="E329" s="31" t="s">
        <v>568</v>
      </c>
      <c r="F329" s="31" t="s">
        <v>569</v>
      </c>
      <c r="G329" s="31" t="s">
        <v>1622</v>
      </c>
      <c r="H329" s="31" t="s">
        <v>527</v>
      </c>
      <c r="I329" s="31" t="s">
        <v>1703</v>
      </c>
      <c r="J329" s="31" t="s">
        <v>1620</v>
      </c>
    </row>
    <row r="330" spans="1:10" x14ac:dyDescent="0.3">
      <c r="A330" s="31" t="s">
        <v>580</v>
      </c>
      <c r="B330" s="31" t="s">
        <v>436</v>
      </c>
      <c r="C330" s="31" t="s">
        <v>96</v>
      </c>
      <c r="D330" s="31" t="s">
        <v>95</v>
      </c>
      <c r="E330" s="31" t="s">
        <v>553</v>
      </c>
      <c r="F330" s="31" t="s">
        <v>463</v>
      </c>
      <c r="G330" s="31" t="s">
        <v>1622</v>
      </c>
      <c r="H330" s="31" t="s">
        <v>527</v>
      </c>
      <c r="I330" s="31" t="s">
        <v>1704</v>
      </c>
      <c r="J330" s="31" t="s">
        <v>1616</v>
      </c>
    </row>
    <row r="331" spans="1:10" x14ac:dyDescent="0.3">
      <c r="A331" s="31" t="s">
        <v>580</v>
      </c>
      <c r="B331" s="31" t="s">
        <v>436</v>
      </c>
      <c r="C331" s="31" t="s">
        <v>96</v>
      </c>
      <c r="D331" s="31" t="s">
        <v>95</v>
      </c>
      <c r="E331" s="31" t="s">
        <v>581</v>
      </c>
      <c r="F331" s="31" t="s">
        <v>469</v>
      </c>
      <c r="G331" s="31" t="s">
        <v>1622</v>
      </c>
      <c r="H331" s="31" t="s">
        <v>527</v>
      </c>
      <c r="I331" s="31" t="s">
        <v>1639</v>
      </c>
      <c r="J331" s="31" t="s">
        <v>1620</v>
      </c>
    </row>
    <row r="332" spans="1:10" x14ac:dyDescent="0.3">
      <c r="A332" s="31" t="s">
        <v>580</v>
      </c>
      <c r="B332" s="31" t="s">
        <v>436</v>
      </c>
      <c r="C332" s="31" t="s">
        <v>96</v>
      </c>
      <c r="D332" s="31" t="s">
        <v>95</v>
      </c>
      <c r="E332" s="31" t="s">
        <v>568</v>
      </c>
      <c r="F332" s="31" t="s">
        <v>569</v>
      </c>
      <c r="G332" s="31" t="s">
        <v>1622</v>
      </c>
      <c r="H332" s="31" t="s">
        <v>527</v>
      </c>
      <c r="I332" s="31" t="s">
        <v>1632</v>
      </c>
      <c r="J332" s="31" t="s">
        <v>1620</v>
      </c>
    </row>
    <row r="333" spans="1:10" x14ac:dyDescent="0.3">
      <c r="A333" s="31" t="s">
        <v>580</v>
      </c>
      <c r="B333" s="31" t="s">
        <v>436</v>
      </c>
      <c r="C333" s="31" t="s">
        <v>96</v>
      </c>
      <c r="D333" s="31" t="s">
        <v>95</v>
      </c>
      <c r="E333" s="31" t="s">
        <v>570</v>
      </c>
      <c r="F333" s="31" t="s">
        <v>571</v>
      </c>
      <c r="G333" s="31" t="s">
        <v>1622</v>
      </c>
      <c r="H333" s="31" t="s">
        <v>527</v>
      </c>
      <c r="J333" s="31" t="s">
        <v>1617</v>
      </c>
    </row>
    <row r="334" spans="1:10" x14ac:dyDescent="0.3">
      <c r="A334" s="31" t="s">
        <v>580</v>
      </c>
      <c r="B334" s="31" t="s">
        <v>436</v>
      </c>
      <c r="C334" s="31" t="s">
        <v>94</v>
      </c>
      <c r="D334" s="31" t="s">
        <v>93</v>
      </c>
      <c r="E334" s="31" t="s">
        <v>553</v>
      </c>
      <c r="F334" s="31" t="s">
        <v>463</v>
      </c>
      <c r="G334" s="31" t="s">
        <v>1622</v>
      </c>
      <c r="H334" s="31" t="s">
        <v>527</v>
      </c>
      <c r="I334" s="31" t="s">
        <v>1669</v>
      </c>
      <c r="J334" s="31" t="s">
        <v>1616</v>
      </c>
    </row>
    <row r="335" spans="1:10" x14ac:dyDescent="0.3">
      <c r="A335" s="31" t="s">
        <v>580</v>
      </c>
      <c r="B335" s="31" t="s">
        <v>436</v>
      </c>
      <c r="C335" s="31" t="s">
        <v>92</v>
      </c>
      <c r="D335" s="31" t="s">
        <v>91</v>
      </c>
      <c r="E335" s="31" t="s">
        <v>553</v>
      </c>
      <c r="F335" s="31" t="s">
        <v>463</v>
      </c>
      <c r="G335" s="31" t="s">
        <v>1622</v>
      </c>
      <c r="H335" s="31" t="s">
        <v>527</v>
      </c>
      <c r="I335" s="31" t="s">
        <v>1666</v>
      </c>
      <c r="J335" s="31" t="s">
        <v>1616</v>
      </c>
    </row>
    <row r="336" spans="1:10" x14ac:dyDescent="0.3">
      <c r="A336" s="31" t="s">
        <v>580</v>
      </c>
      <c r="B336" s="31" t="s">
        <v>436</v>
      </c>
      <c r="C336" s="31" t="s">
        <v>92</v>
      </c>
      <c r="D336" s="31" t="s">
        <v>91</v>
      </c>
      <c r="E336" s="31" t="s">
        <v>558</v>
      </c>
      <c r="F336" s="31" t="s">
        <v>559</v>
      </c>
      <c r="G336" s="31" t="s">
        <v>1622</v>
      </c>
      <c r="H336" s="31" t="s">
        <v>527</v>
      </c>
      <c r="I336" s="31" t="s">
        <v>973</v>
      </c>
      <c r="J336" s="31" t="s">
        <v>1616</v>
      </c>
    </row>
    <row r="337" spans="1:10" x14ac:dyDescent="0.3">
      <c r="A337" s="31" t="s">
        <v>580</v>
      </c>
      <c r="B337" s="31" t="s">
        <v>436</v>
      </c>
      <c r="C337" s="31" t="s">
        <v>92</v>
      </c>
      <c r="D337" s="31" t="s">
        <v>91</v>
      </c>
      <c r="E337" s="31" t="s">
        <v>568</v>
      </c>
      <c r="F337" s="31" t="s">
        <v>569</v>
      </c>
      <c r="G337" s="31" t="s">
        <v>1622</v>
      </c>
      <c r="H337" s="31" t="s">
        <v>527</v>
      </c>
      <c r="I337" s="31" t="s">
        <v>1659</v>
      </c>
      <c r="J337" s="31" t="s">
        <v>1620</v>
      </c>
    </row>
    <row r="338" spans="1:10" x14ac:dyDescent="0.3">
      <c r="A338" s="31" t="s">
        <v>580</v>
      </c>
      <c r="B338" s="31" t="s">
        <v>436</v>
      </c>
      <c r="C338" s="31" t="s">
        <v>92</v>
      </c>
      <c r="D338" s="31" t="s">
        <v>91</v>
      </c>
      <c r="E338" s="31" t="s">
        <v>574</v>
      </c>
      <c r="F338" s="31" t="s">
        <v>575</v>
      </c>
      <c r="G338" s="31" t="s">
        <v>1622</v>
      </c>
      <c r="H338" s="31" t="s">
        <v>527</v>
      </c>
      <c r="J338" s="31" t="s">
        <v>1617</v>
      </c>
    </row>
    <row r="339" spans="1:10" x14ac:dyDescent="0.3">
      <c r="A339" s="31" t="s">
        <v>580</v>
      </c>
      <c r="B339" s="31" t="s">
        <v>436</v>
      </c>
      <c r="C339" s="31" t="s">
        <v>92</v>
      </c>
      <c r="D339" s="31" t="s">
        <v>91</v>
      </c>
      <c r="E339" s="31" t="s">
        <v>576</v>
      </c>
      <c r="F339" s="31" t="s">
        <v>471</v>
      </c>
      <c r="G339" s="31" t="s">
        <v>1622</v>
      </c>
      <c r="H339" s="31" t="s">
        <v>527</v>
      </c>
      <c r="J339" s="31" t="s">
        <v>1616</v>
      </c>
    </row>
    <row r="340" spans="1:10" x14ac:dyDescent="0.3">
      <c r="A340" s="31" t="s">
        <v>1699</v>
      </c>
      <c r="B340" s="31" t="s">
        <v>676</v>
      </c>
      <c r="C340" s="31" t="s">
        <v>678</v>
      </c>
      <c r="D340" s="31" t="s">
        <v>679</v>
      </c>
      <c r="E340" s="31" t="s">
        <v>577</v>
      </c>
      <c r="F340" s="31" t="s">
        <v>578</v>
      </c>
      <c r="G340" s="31" t="s">
        <v>1621</v>
      </c>
      <c r="H340" s="31" t="s">
        <v>527</v>
      </c>
      <c r="J340" s="31" t="s">
        <v>1620</v>
      </c>
    </row>
    <row r="341" spans="1:10" x14ac:dyDescent="0.3">
      <c r="A341" s="31" t="s">
        <v>1699</v>
      </c>
      <c r="B341" s="31" t="s">
        <v>436</v>
      </c>
      <c r="C341" s="31" t="s">
        <v>669</v>
      </c>
      <c r="D341" s="31" t="s">
        <v>670</v>
      </c>
      <c r="E341" s="31" t="s">
        <v>546</v>
      </c>
      <c r="F341" s="31" t="s">
        <v>455</v>
      </c>
      <c r="G341" s="31" t="s">
        <v>1618</v>
      </c>
      <c r="H341" s="31" t="s">
        <v>527</v>
      </c>
      <c r="I341" s="31" t="s">
        <v>1652</v>
      </c>
      <c r="J341" s="31" t="s">
        <v>1620</v>
      </c>
    </row>
    <row r="342" spans="1:10" x14ac:dyDescent="0.3">
      <c r="A342" s="31" t="s">
        <v>1699</v>
      </c>
      <c r="B342" s="31" t="s">
        <v>436</v>
      </c>
      <c r="C342" s="31" t="s">
        <v>669</v>
      </c>
      <c r="D342" s="31" t="s">
        <v>670</v>
      </c>
      <c r="E342" s="31" t="s">
        <v>671</v>
      </c>
      <c r="F342" s="31" t="s">
        <v>672</v>
      </c>
      <c r="G342" s="31" t="s">
        <v>1618</v>
      </c>
      <c r="H342" s="31" t="s">
        <v>527</v>
      </c>
      <c r="J342" s="31" t="s">
        <v>1620</v>
      </c>
    </row>
    <row r="343" spans="1:10" x14ac:dyDescent="0.3">
      <c r="A343" s="31" t="s">
        <v>1699</v>
      </c>
      <c r="B343" s="31" t="s">
        <v>436</v>
      </c>
      <c r="C343" s="31" t="s">
        <v>669</v>
      </c>
      <c r="D343" s="31" t="s">
        <v>670</v>
      </c>
      <c r="E343" s="31" t="s">
        <v>531</v>
      </c>
      <c r="F343" s="31" t="s">
        <v>532</v>
      </c>
      <c r="G343" s="31" t="s">
        <v>1618</v>
      </c>
      <c r="H343" s="31" t="s">
        <v>527</v>
      </c>
      <c r="I343" s="31" t="s">
        <v>1617</v>
      </c>
      <c r="J343" s="31" t="s">
        <v>1620</v>
      </c>
    </row>
    <row r="344" spans="1:10" x14ac:dyDescent="0.3">
      <c r="A344" s="31" t="s">
        <v>1699</v>
      </c>
      <c r="B344" s="31" t="s">
        <v>436</v>
      </c>
      <c r="C344" s="31" t="s">
        <v>669</v>
      </c>
      <c r="D344" s="31" t="s">
        <v>670</v>
      </c>
      <c r="E344" s="31" t="s">
        <v>637</v>
      </c>
      <c r="F344" s="31" t="s">
        <v>638</v>
      </c>
      <c r="G344" s="31" t="s">
        <v>1618</v>
      </c>
      <c r="H344" s="31" t="s">
        <v>527</v>
      </c>
      <c r="I344" s="31" t="s">
        <v>1617</v>
      </c>
      <c r="J344" s="31" t="s">
        <v>1620</v>
      </c>
    </row>
    <row r="345" spans="1:10" x14ac:dyDescent="0.3">
      <c r="A345" s="31" t="s">
        <v>1699</v>
      </c>
      <c r="B345" s="31" t="s">
        <v>436</v>
      </c>
      <c r="C345" s="31" t="s">
        <v>669</v>
      </c>
      <c r="D345" s="31" t="s">
        <v>670</v>
      </c>
      <c r="E345" s="31" t="s">
        <v>533</v>
      </c>
      <c r="F345" s="31" t="s">
        <v>534</v>
      </c>
      <c r="G345" s="31" t="s">
        <v>1618</v>
      </c>
      <c r="H345" s="31" t="s">
        <v>527</v>
      </c>
      <c r="I345" s="31" t="s">
        <v>1630</v>
      </c>
      <c r="J345" s="31" t="s">
        <v>1620</v>
      </c>
    </row>
    <row r="346" spans="1:10" x14ac:dyDescent="0.3">
      <c r="A346" s="31" t="s">
        <v>1699</v>
      </c>
      <c r="B346" s="31" t="s">
        <v>436</v>
      </c>
      <c r="C346" s="31" t="s">
        <v>669</v>
      </c>
      <c r="D346" s="31" t="s">
        <v>670</v>
      </c>
      <c r="E346" s="31" t="s">
        <v>537</v>
      </c>
      <c r="F346" s="31" t="s">
        <v>538</v>
      </c>
      <c r="G346" s="31" t="s">
        <v>1618</v>
      </c>
      <c r="H346" s="31" t="s">
        <v>527</v>
      </c>
      <c r="I346" s="31" t="s">
        <v>1617</v>
      </c>
      <c r="J346" s="31" t="s">
        <v>1620</v>
      </c>
    </row>
    <row r="347" spans="1:10" x14ac:dyDescent="0.3">
      <c r="A347" s="31" t="s">
        <v>1699</v>
      </c>
      <c r="B347" s="31" t="s">
        <v>436</v>
      </c>
      <c r="C347" s="31" t="s">
        <v>669</v>
      </c>
      <c r="D347" s="31" t="s">
        <v>670</v>
      </c>
      <c r="E347" s="31" t="s">
        <v>539</v>
      </c>
      <c r="F347" s="31" t="s">
        <v>453</v>
      </c>
      <c r="G347" s="31" t="s">
        <v>1618</v>
      </c>
      <c r="H347" s="31" t="s">
        <v>527</v>
      </c>
      <c r="I347" s="31" t="s">
        <v>1620</v>
      </c>
      <c r="J347" s="31" t="s">
        <v>1620</v>
      </c>
    </row>
    <row r="348" spans="1:10" x14ac:dyDescent="0.3">
      <c r="A348" s="31" t="s">
        <v>1699</v>
      </c>
      <c r="B348" s="31" t="s">
        <v>436</v>
      </c>
      <c r="C348" s="31" t="s">
        <v>669</v>
      </c>
      <c r="D348" s="31" t="s">
        <v>670</v>
      </c>
      <c r="E348" s="31" t="s">
        <v>550</v>
      </c>
      <c r="F348" s="31" t="s">
        <v>551</v>
      </c>
      <c r="G348" s="31" t="s">
        <v>1621</v>
      </c>
      <c r="H348" s="31" t="s">
        <v>527</v>
      </c>
      <c r="I348" s="31" t="s">
        <v>1639</v>
      </c>
      <c r="J348" s="31" t="s">
        <v>1620</v>
      </c>
    </row>
    <row r="349" spans="1:10" x14ac:dyDescent="0.3">
      <c r="A349" s="31" t="s">
        <v>1699</v>
      </c>
      <c r="B349" s="31" t="s">
        <v>436</v>
      </c>
      <c r="C349" s="31" t="s">
        <v>669</v>
      </c>
      <c r="D349" s="31" t="s">
        <v>670</v>
      </c>
      <c r="E349" s="31" t="s">
        <v>552</v>
      </c>
      <c r="F349" s="31" t="s">
        <v>473</v>
      </c>
      <c r="G349" s="31" t="s">
        <v>1621</v>
      </c>
      <c r="H349" s="31" t="s">
        <v>527</v>
      </c>
      <c r="J349" s="31" t="s">
        <v>1620</v>
      </c>
    </row>
    <row r="350" spans="1:10" x14ac:dyDescent="0.3">
      <c r="A350" s="31" t="s">
        <v>1699</v>
      </c>
      <c r="B350" s="31" t="s">
        <v>436</v>
      </c>
      <c r="C350" s="31" t="s">
        <v>669</v>
      </c>
      <c r="D350" s="31" t="s">
        <v>670</v>
      </c>
      <c r="E350" s="31" t="s">
        <v>553</v>
      </c>
      <c r="F350" s="31" t="s">
        <v>463</v>
      </c>
      <c r="G350" s="31" t="s">
        <v>1621</v>
      </c>
      <c r="H350" s="31" t="s">
        <v>527</v>
      </c>
      <c r="J350" s="31" t="s">
        <v>1620</v>
      </c>
    </row>
    <row r="351" spans="1:10" x14ac:dyDescent="0.3">
      <c r="A351" s="31" t="s">
        <v>1699</v>
      </c>
      <c r="B351" s="31" t="s">
        <v>436</v>
      </c>
      <c r="C351" s="31" t="s">
        <v>669</v>
      </c>
      <c r="D351" s="31" t="s">
        <v>670</v>
      </c>
      <c r="E351" s="31" t="s">
        <v>554</v>
      </c>
      <c r="F351" s="31" t="s">
        <v>555</v>
      </c>
      <c r="G351" s="31" t="s">
        <v>1621</v>
      </c>
      <c r="H351" s="31" t="s">
        <v>527</v>
      </c>
      <c r="J351" s="31" t="s">
        <v>1620</v>
      </c>
    </row>
    <row r="352" spans="1:10" x14ac:dyDescent="0.3">
      <c r="A352" s="31" t="s">
        <v>1699</v>
      </c>
      <c r="B352" s="31" t="s">
        <v>436</v>
      </c>
      <c r="C352" s="31" t="s">
        <v>669</v>
      </c>
      <c r="D352" s="31" t="s">
        <v>670</v>
      </c>
      <c r="E352" s="31" t="s">
        <v>558</v>
      </c>
      <c r="F352" s="31" t="s">
        <v>559</v>
      </c>
      <c r="G352" s="31" t="s">
        <v>1621</v>
      </c>
      <c r="H352" s="31" t="s">
        <v>527</v>
      </c>
      <c r="J352" s="31" t="s">
        <v>1620</v>
      </c>
    </row>
    <row r="353" spans="1:10" x14ac:dyDescent="0.3">
      <c r="A353" s="31" t="s">
        <v>1699</v>
      </c>
      <c r="B353" s="31" t="s">
        <v>436</v>
      </c>
      <c r="C353" s="31" t="s">
        <v>669</v>
      </c>
      <c r="D353" s="31" t="s">
        <v>670</v>
      </c>
      <c r="E353" s="31" t="s">
        <v>560</v>
      </c>
      <c r="F353" s="31" t="s">
        <v>465</v>
      </c>
      <c r="G353" s="31" t="s">
        <v>1621</v>
      </c>
      <c r="H353" s="31" t="s">
        <v>527</v>
      </c>
      <c r="I353" s="31" t="s">
        <v>1620</v>
      </c>
      <c r="J353" s="31" t="s">
        <v>1620</v>
      </c>
    </row>
    <row r="354" spans="1:10" x14ac:dyDescent="0.3">
      <c r="A354" s="31" t="s">
        <v>1699</v>
      </c>
      <c r="B354" s="31" t="s">
        <v>436</v>
      </c>
      <c r="C354" s="31" t="s">
        <v>669</v>
      </c>
      <c r="D354" s="31" t="s">
        <v>670</v>
      </c>
      <c r="E354" s="31" t="s">
        <v>561</v>
      </c>
      <c r="F354" s="31" t="s">
        <v>467</v>
      </c>
      <c r="G354" s="31" t="s">
        <v>1621</v>
      </c>
      <c r="H354" s="31" t="s">
        <v>527</v>
      </c>
      <c r="I354" s="31" t="s">
        <v>1626</v>
      </c>
      <c r="J354" s="31" t="s">
        <v>1620</v>
      </c>
    </row>
    <row r="355" spans="1:10" x14ac:dyDescent="0.3">
      <c r="A355" s="31" t="s">
        <v>1699</v>
      </c>
      <c r="B355" s="31" t="s">
        <v>436</v>
      </c>
      <c r="C355" s="31" t="s">
        <v>669</v>
      </c>
      <c r="D355" s="31" t="s">
        <v>670</v>
      </c>
      <c r="E355" s="31" t="s">
        <v>564</v>
      </c>
      <c r="F355" s="31" t="s">
        <v>565</v>
      </c>
      <c r="G355" s="31" t="s">
        <v>1621</v>
      </c>
      <c r="H355" s="31" t="s">
        <v>527</v>
      </c>
      <c r="J355" s="31" t="s">
        <v>1620</v>
      </c>
    </row>
    <row r="356" spans="1:10" x14ac:dyDescent="0.3">
      <c r="A356" s="31" t="s">
        <v>1699</v>
      </c>
      <c r="B356" s="31" t="s">
        <v>436</v>
      </c>
      <c r="C356" s="31" t="s">
        <v>669</v>
      </c>
      <c r="D356" s="31" t="s">
        <v>670</v>
      </c>
      <c r="E356" s="31" t="s">
        <v>566</v>
      </c>
      <c r="F356" s="31" t="s">
        <v>567</v>
      </c>
      <c r="G356" s="31" t="s">
        <v>1621</v>
      </c>
      <c r="H356" s="31" t="s">
        <v>527</v>
      </c>
      <c r="J356" s="31" t="s">
        <v>1620</v>
      </c>
    </row>
    <row r="357" spans="1:10" x14ac:dyDescent="0.3">
      <c r="A357" s="31" t="s">
        <v>1699</v>
      </c>
      <c r="B357" s="31" t="s">
        <v>436</v>
      </c>
      <c r="C357" s="31" t="s">
        <v>669</v>
      </c>
      <c r="D357" s="31" t="s">
        <v>670</v>
      </c>
      <c r="E357" s="31" t="s">
        <v>568</v>
      </c>
      <c r="F357" s="31" t="s">
        <v>569</v>
      </c>
      <c r="G357" s="31" t="s">
        <v>1621</v>
      </c>
      <c r="H357" s="31" t="s">
        <v>527</v>
      </c>
      <c r="I357" s="31" t="s">
        <v>1627</v>
      </c>
      <c r="J357" s="31" t="s">
        <v>1620</v>
      </c>
    </row>
    <row r="358" spans="1:10" x14ac:dyDescent="0.3">
      <c r="A358" s="31" t="s">
        <v>1699</v>
      </c>
      <c r="B358" s="31" t="s">
        <v>436</v>
      </c>
      <c r="C358" s="31" t="s">
        <v>669</v>
      </c>
      <c r="D358" s="31" t="s">
        <v>670</v>
      </c>
      <c r="E358" s="31" t="s">
        <v>570</v>
      </c>
      <c r="F358" s="31" t="s">
        <v>571</v>
      </c>
      <c r="G358" s="31" t="s">
        <v>1621</v>
      </c>
      <c r="H358" s="31" t="s">
        <v>527</v>
      </c>
      <c r="I358" s="31" t="s">
        <v>1620</v>
      </c>
      <c r="J358" s="31" t="s">
        <v>1620</v>
      </c>
    </row>
    <row r="359" spans="1:10" x14ac:dyDescent="0.3">
      <c r="A359" s="31" t="s">
        <v>1699</v>
      </c>
      <c r="B359" s="31" t="s">
        <v>436</v>
      </c>
      <c r="C359" s="31" t="s">
        <v>669</v>
      </c>
      <c r="D359" s="31" t="s">
        <v>670</v>
      </c>
      <c r="E359" s="31" t="s">
        <v>572</v>
      </c>
      <c r="F359" s="31" t="s">
        <v>573</v>
      </c>
      <c r="G359" s="31" t="s">
        <v>1621</v>
      </c>
      <c r="H359" s="31" t="s">
        <v>527</v>
      </c>
      <c r="J359" s="31" t="s">
        <v>1620</v>
      </c>
    </row>
    <row r="360" spans="1:10" x14ac:dyDescent="0.3">
      <c r="A360" s="31" t="s">
        <v>1699</v>
      </c>
      <c r="B360" s="31" t="s">
        <v>436</v>
      </c>
      <c r="C360" s="31" t="s">
        <v>669</v>
      </c>
      <c r="D360" s="31" t="s">
        <v>670</v>
      </c>
      <c r="E360" s="31" t="s">
        <v>574</v>
      </c>
      <c r="F360" s="31" t="s">
        <v>575</v>
      </c>
      <c r="G360" s="31" t="s">
        <v>1621</v>
      </c>
      <c r="H360" s="31" t="s">
        <v>527</v>
      </c>
      <c r="J360" s="31" t="s">
        <v>1620</v>
      </c>
    </row>
    <row r="361" spans="1:10" x14ac:dyDescent="0.3">
      <c r="A361" s="31" t="s">
        <v>1699</v>
      </c>
      <c r="B361" s="31" t="s">
        <v>436</v>
      </c>
      <c r="C361" s="31" t="s">
        <v>669</v>
      </c>
      <c r="D361" s="31" t="s">
        <v>670</v>
      </c>
      <c r="E361" s="31" t="s">
        <v>576</v>
      </c>
      <c r="F361" s="31" t="s">
        <v>471</v>
      </c>
      <c r="G361" s="31" t="s">
        <v>1621</v>
      </c>
      <c r="H361" s="31" t="s">
        <v>527</v>
      </c>
      <c r="J361" s="31" t="s">
        <v>1620</v>
      </c>
    </row>
    <row r="362" spans="1:10" x14ac:dyDescent="0.3">
      <c r="A362" s="31" t="s">
        <v>1699</v>
      </c>
      <c r="B362" s="31" t="s">
        <v>436</v>
      </c>
      <c r="C362" s="31" t="s">
        <v>669</v>
      </c>
      <c r="D362" s="31" t="s">
        <v>670</v>
      </c>
      <c r="E362" s="31" t="s">
        <v>577</v>
      </c>
      <c r="F362" s="31" t="s">
        <v>578</v>
      </c>
      <c r="G362" s="31" t="s">
        <v>1621</v>
      </c>
      <c r="H362" s="31" t="s">
        <v>527</v>
      </c>
      <c r="J362" s="31" t="s">
        <v>1620</v>
      </c>
    </row>
    <row r="363" spans="1:10" x14ac:dyDescent="0.3">
      <c r="A363" s="31" t="s">
        <v>1699</v>
      </c>
      <c r="B363" s="31" t="s">
        <v>436</v>
      </c>
      <c r="C363" s="31" t="s">
        <v>669</v>
      </c>
      <c r="D363" s="31" t="s">
        <v>670</v>
      </c>
      <c r="E363" s="31" t="s">
        <v>579</v>
      </c>
      <c r="F363" s="31" t="s">
        <v>482</v>
      </c>
      <c r="G363" s="31" t="s">
        <v>1621</v>
      </c>
      <c r="H363" s="31" t="s">
        <v>527</v>
      </c>
      <c r="J363" s="31" t="s">
        <v>1620</v>
      </c>
    </row>
    <row r="364" spans="1:10" x14ac:dyDescent="0.3">
      <c r="A364" s="31" t="s">
        <v>1699</v>
      </c>
      <c r="B364" s="31" t="s">
        <v>676</v>
      </c>
      <c r="C364" s="31" t="s">
        <v>945</v>
      </c>
      <c r="D364" s="31" t="s">
        <v>389</v>
      </c>
      <c r="E364" s="31" t="s">
        <v>632</v>
      </c>
      <c r="F364" s="31" t="s">
        <v>633</v>
      </c>
      <c r="G364" s="31" t="s">
        <v>1638</v>
      </c>
      <c r="H364" s="31" t="s">
        <v>527</v>
      </c>
      <c r="I364" s="31" t="s">
        <v>1670</v>
      </c>
      <c r="J364" s="31" t="s">
        <v>1620</v>
      </c>
    </row>
    <row r="365" spans="1:10" x14ac:dyDescent="0.3">
      <c r="A365" s="31" t="s">
        <v>1699</v>
      </c>
      <c r="B365" s="31" t="s">
        <v>676</v>
      </c>
      <c r="C365" s="31" t="s">
        <v>945</v>
      </c>
      <c r="D365" s="31" t="s">
        <v>389</v>
      </c>
      <c r="E365" s="31" t="s">
        <v>526</v>
      </c>
      <c r="F365" s="31" t="s">
        <v>438</v>
      </c>
      <c r="G365" s="31" t="s">
        <v>1638</v>
      </c>
      <c r="H365" s="31" t="s">
        <v>527</v>
      </c>
      <c r="I365" s="31" t="s">
        <v>1643</v>
      </c>
      <c r="J365" s="31" t="s">
        <v>1620</v>
      </c>
    </row>
    <row r="366" spans="1:10" x14ac:dyDescent="0.3">
      <c r="A366" s="31" t="s">
        <v>1699</v>
      </c>
      <c r="B366" s="31" t="s">
        <v>676</v>
      </c>
      <c r="C366" s="31" t="s">
        <v>945</v>
      </c>
      <c r="D366" s="31" t="s">
        <v>389</v>
      </c>
      <c r="E366" s="31" t="s">
        <v>541</v>
      </c>
      <c r="F366" s="31" t="s">
        <v>441</v>
      </c>
      <c r="G366" s="31" t="s">
        <v>1638</v>
      </c>
      <c r="H366" s="31" t="s">
        <v>527</v>
      </c>
      <c r="J366" s="31" t="s">
        <v>1620</v>
      </c>
    </row>
    <row r="367" spans="1:10" x14ac:dyDescent="0.3">
      <c r="A367" s="31" t="s">
        <v>1699</v>
      </c>
      <c r="B367" s="31" t="s">
        <v>676</v>
      </c>
      <c r="C367" s="31" t="s">
        <v>945</v>
      </c>
      <c r="D367" s="31" t="s">
        <v>389</v>
      </c>
      <c r="E367" s="31" t="s">
        <v>542</v>
      </c>
      <c r="F367" s="31" t="s">
        <v>543</v>
      </c>
      <c r="G367" s="31" t="s">
        <v>1638</v>
      </c>
      <c r="H367" s="31" t="s">
        <v>527</v>
      </c>
      <c r="I367" s="31" t="s">
        <v>1630</v>
      </c>
      <c r="J367" s="31" t="s">
        <v>1620</v>
      </c>
    </row>
    <row r="368" spans="1:10" x14ac:dyDescent="0.3">
      <c r="A368" s="31" t="s">
        <v>1699</v>
      </c>
      <c r="B368" s="31" t="s">
        <v>676</v>
      </c>
      <c r="C368" s="31" t="s">
        <v>945</v>
      </c>
      <c r="D368" s="31" t="s">
        <v>389</v>
      </c>
      <c r="E368" s="31" t="s">
        <v>546</v>
      </c>
      <c r="F368" s="31" t="s">
        <v>455</v>
      </c>
      <c r="G368" s="31" t="s">
        <v>1638</v>
      </c>
      <c r="H368" s="31" t="s">
        <v>527</v>
      </c>
      <c r="J368" s="31" t="s">
        <v>1620</v>
      </c>
    </row>
    <row r="369" spans="1:10" x14ac:dyDescent="0.3">
      <c r="A369" s="31" t="s">
        <v>1699</v>
      </c>
      <c r="B369" s="31" t="s">
        <v>676</v>
      </c>
      <c r="C369" s="31" t="s">
        <v>945</v>
      </c>
      <c r="D369" s="31" t="s">
        <v>389</v>
      </c>
      <c r="E369" s="31" t="s">
        <v>793</v>
      </c>
      <c r="F369" s="31" t="s">
        <v>445</v>
      </c>
      <c r="G369" s="31" t="s">
        <v>1638</v>
      </c>
      <c r="H369" s="31" t="s">
        <v>527</v>
      </c>
      <c r="I369" s="31" t="s">
        <v>1654</v>
      </c>
      <c r="J369" s="31" t="s">
        <v>1620</v>
      </c>
    </row>
    <row r="370" spans="1:10" x14ac:dyDescent="0.3">
      <c r="A370" s="31" t="s">
        <v>1699</v>
      </c>
      <c r="B370" s="31" t="s">
        <v>676</v>
      </c>
      <c r="C370" s="31" t="s">
        <v>945</v>
      </c>
      <c r="D370" s="31" t="s">
        <v>389</v>
      </c>
      <c r="E370" s="31" t="s">
        <v>786</v>
      </c>
      <c r="F370" s="31" t="s">
        <v>457</v>
      </c>
      <c r="G370" s="31" t="s">
        <v>1638</v>
      </c>
      <c r="H370" s="31" t="s">
        <v>527</v>
      </c>
      <c r="J370" s="31" t="s">
        <v>1620</v>
      </c>
    </row>
    <row r="371" spans="1:10" x14ac:dyDescent="0.3">
      <c r="A371" s="31" t="s">
        <v>1699</v>
      </c>
      <c r="B371" s="31" t="s">
        <v>676</v>
      </c>
      <c r="C371" s="31" t="s">
        <v>945</v>
      </c>
      <c r="D371" s="31" t="s">
        <v>389</v>
      </c>
      <c r="E371" s="31" t="s">
        <v>528</v>
      </c>
      <c r="F371" s="31" t="s">
        <v>529</v>
      </c>
      <c r="G371" s="31" t="s">
        <v>1638</v>
      </c>
      <c r="H371" s="31" t="s">
        <v>527</v>
      </c>
      <c r="J371" s="31" t="s">
        <v>1620</v>
      </c>
    </row>
    <row r="372" spans="1:10" x14ac:dyDescent="0.3">
      <c r="A372" s="31" t="s">
        <v>1699</v>
      </c>
      <c r="B372" s="31" t="s">
        <v>676</v>
      </c>
      <c r="C372" s="31" t="s">
        <v>945</v>
      </c>
      <c r="D372" s="31" t="s">
        <v>389</v>
      </c>
      <c r="E372" s="31" t="s">
        <v>671</v>
      </c>
      <c r="F372" s="31" t="s">
        <v>672</v>
      </c>
      <c r="G372" s="31" t="s">
        <v>1638</v>
      </c>
      <c r="H372" s="31" t="s">
        <v>527</v>
      </c>
      <c r="J372" s="31" t="s">
        <v>1620</v>
      </c>
    </row>
    <row r="373" spans="1:10" x14ac:dyDescent="0.3">
      <c r="A373" s="31" t="s">
        <v>1699</v>
      </c>
      <c r="B373" s="31" t="s">
        <v>676</v>
      </c>
      <c r="C373" s="31" t="s">
        <v>945</v>
      </c>
      <c r="D373" s="31" t="s">
        <v>389</v>
      </c>
      <c r="E373" s="31" t="s">
        <v>530</v>
      </c>
      <c r="F373" s="31" t="s">
        <v>448</v>
      </c>
      <c r="G373" s="31" t="s">
        <v>1638</v>
      </c>
      <c r="H373" s="31" t="s">
        <v>527</v>
      </c>
      <c r="J373" s="31" t="s">
        <v>1620</v>
      </c>
    </row>
    <row r="374" spans="1:10" x14ac:dyDescent="0.3">
      <c r="A374" s="31" t="s">
        <v>1699</v>
      </c>
      <c r="B374" s="31" t="s">
        <v>676</v>
      </c>
      <c r="C374" s="31" t="s">
        <v>945</v>
      </c>
      <c r="D374" s="31" t="s">
        <v>389</v>
      </c>
      <c r="E374" s="31" t="s">
        <v>637</v>
      </c>
      <c r="F374" s="31" t="s">
        <v>638</v>
      </c>
      <c r="G374" s="31" t="s">
        <v>1638</v>
      </c>
      <c r="H374" s="31" t="s">
        <v>527</v>
      </c>
      <c r="I374" s="31" t="s">
        <v>1617</v>
      </c>
      <c r="J374" s="31" t="s">
        <v>1620</v>
      </c>
    </row>
    <row r="375" spans="1:10" x14ac:dyDescent="0.3">
      <c r="A375" s="31" t="s">
        <v>1699</v>
      </c>
      <c r="B375" s="31" t="s">
        <v>676</v>
      </c>
      <c r="C375" s="31" t="s">
        <v>945</v>
      </c>
      <c r="D375" s="31" t="s">
        <v>389</v>
      </c>
      <c r="E375" s="31" t="s">
        <v>770</v>
      </c>
      <c r="F375" s="31" t="s">
        <v>771</v>
      </c>
      <c r="G375" s="31" t="s">
        <v>1638</v>
      </c>
      <c r="H375" s="31" t="s">
        <v>527</v>
      </c>
      <c r="I375" s="31" t="s">
        <v>1652</v>
      </c>
      <c r="J375" s="31" t="s">
        <v>1620</v>
      </c>
    </row>
    <row r="376" spans="1:10" x14ac:dyDescent="0.3">
      <c r="A376" s="31" t="s">
        <v>1699</v>
      </c>
      <c r="B376" s="31" t="s">
        <v>676</v>
      </c>
      <c r="C376" s="31" t="s">
        <v>945</v>
      </c>
      <c r="D376" s="31" t="s">
        <v>389</v>
      </c>
      <c r="E376" s="31" t="s">
        <v>946</v>
      </c>
      <c r="F376" s="31" t="s">
        <v>947</v>
      </c>
      <c r="G376" s="31" t="s">
        <v>1638</v>
      </c>
      <c r="H376" s="31" t="s">
        <v>527</v>
      </c>
      <c r="J376" s="31" t="s">
        <v>1620</v>
      </c>
    </row>
    <row r="377" spans="1:10" x14ac:dyDescent="0.3">
      <c r="A377" s="31" t="s">
        <v>1699</v>
      </c>
      <c r="B377" s="31" t="s">
        <v>676</v>
      </c>
      <c r="C377" s="31" t="s">
        <v>945</v>
      </c>
      <c r="D377" s="31" t="s">
        <v>389</v>
      </c>
      <c r="E377" s="31" t="s">
        <v>535</v>
      </c>
      <c r="F377" s="31" t="s">
        <v>536</v>
      </c>
      <c r="G377" s="31" t="s">
        <v>1638</v>
      </c>
      <c r="H377" s="31" t="s">
        <v>527</v>
      </c>
      <c r="J377" s="31" t="s">
        <v>1620</v>
      </c>
    </row>
    <row r="378" spans="1:10" x14ac:dyDescent="0.3">
      <c r="A378" s="31" t="s">
        <v>1699</v>
      </c>
      <c r="B378" s="31" t="s">
        <v>676</v>
      </c>
      <c r="C378" s="31" t="s">
        <v>945</v>
      </c>
      <c r="D378" s="31" t="s">
        <v>389</v>
      </c>
      <c r="E378" s="31" t="s">
        <v>548</v>
      </c>
      <c r="F378" s="31" t="s">
        <v>549</v>
      </c>
      <c r="G378" s="31" t="s">
        <v>1638</v>
      </c>
      <c r="H378" s="31" t="s">
        <v>527</v>
      </c>
      <c r="I378" s="31" t="s">
        <v>1620</v>
      </c>
      <c r="J378" s="31" t="s">
        <v>1620</v>
      </c>
    </row>
    <row r="379" spans="1:10" x14ac:dyDescent="0.3">
      <c r="A379" s="31" t="s">
        <v>1699</v>
      </c>
      <c r="B379" s="31" t="s">
        <v>676</v>
      </c>
      <c r="C379" s="31" t="s">
        <v>945</v>
      </c>
      <c r="D379" s="31" t="s">
        <v>389</v>
      </c>
      <c r="E379" s="31" t="s">
        <v>539</v>
      </c>
      <c r="F379" s="31" t="s">
        <v>453</v>
      </c>
      <c r="G379" s="31" t="s">
        <v>1638</v>
      </c>
      <c r="H379" s="31" t="s">
        <v>527</v>
      </c>
      <c r="I379" s="31" t="s">
        <v>1653</v>
      </c>
      <c r="J379" s="31" t="s">
        <v>1620</v>
      </c>
    </row>
    <row r="380" spans="1:10" x14ac:dyDescent="0.3">
      <c r="A380" s="31" t="s">
        <v>1699</v>
      </c>
      <c r="B380" s="31" t="s">
        <v>676</v>
      </c>
      <c r="C380" s="31" t="s">
        <v>945</v>
      </c>
      <c r="D380" s="31" t="s">
        <v>389</v>
      </c>
      <c r="E380" s="31" t="s">
        <v>553</v>
      </c>
      <c r="F380" s="31" t="s">
        <v>463</v>
      </c>
      <c r="G380" s="31" t="s">
        <v>1622</v>
      </c>
      <c r="H380" s="31" t="s">
        <v>527</v>
      </c>
      <c r="I380" s="31" t="s">
        <v>1640</v>
      </c>
      <c r="J380" s="31" t="s">
        <v>1617</v>
      </c>
    </row>
    <row r="381" spans="1:10" x14ac:dyDescent="0.3">
      <c r="A381" s="31" t="s">
        <v>1699</v>
      </c>
      <c r="B381" s="31" t="s">
        <v>676</v>
      </c>
      <c r="C381" s="31" t="s">
        <v>788</v>
      </c>
      <c r="D381" s="31" t="s">
        <v>789</v>
      </c>
      <c r="E381" s="31" t="s">
        <v>632</v>
      </c>
      <c r="F381" s="31" t="s">
        <v>633</v>
      </c>
      <c r="G381" s="31" t="s">
        <v>1638</v>
      </c>
      <c r="H381" s="31" t="s">
        <v>527</v>
      </c>
      <c r="I381" s="31" t="s">
        <v>1620</v>
      </c>
      <c r="J381" s="31" t="s">
        <v>1620</v>
      </c>
    </row>
    <row r="382" spans="1:10" x14ac:dyDescent="0.3">
      <c r="A382" s="31" t="s">
        <v>1699</v>
      </c>
      <c r="B382" s="31" t="s">
        <v>676</v>
      </c>
      <c r="C382" s="31" t="s">
        <v>788</v>
      </c>
      <c r="D382" s="31" t="s">
        <v>789</v>
      </c>
      <c r="E382" s="31" t="s">
        <v>526</v>
      </c>
      <c r="F382" s="31" t="s">
        <v>438</v>
      </c>
      <c r="G382" s="31" t="s">
        <v>1638</v>
      </c>
      <c r="H382" s="31" t="s">
        <v>527</v>
      </c>
      <c r="J382" s="31" t="s">
        <v>1620</v>
      </c>
    </row>
    <row r="383" spans="1:10" x14ac:dyDescent="0.3">
      <c r="A383" s="31" t="s">
        <v>1699</v>
      </c>
      <c r="B383" s="31" t="s">
        <v>676</v>
      </c>
      <c r="C383" s="31" t="s">
        <v>788</v>
      </c>
      <c r="D383" s="31" t="s">
        <v>789</v>
      </c>
      <c r="E383" s="31" t="s">
        <v>541</v>
      </c>
      <c r="F383" s="31" t="s">
        <v>441</v>
      </c>
      <c r="G383" s="31" t="s">
        <v>1638</v>
      </c>
      <c r="H383" s="31" t="s">
        <v>527</v>
      </c>
      <c r="J383" s="31" t="s">
        <v>1620</v>
      </c>
    </row>
    <row r="384" spans="1:10" x14ac:dyDescent="0.3">
      <c r="A384" s="31" t="s">
        <v>1699</v>
      </c>
      <c r="B384" s="31" t="s">
        <v>676</v>
      </c>
      <c r="C384" s="31" t="s">
        <v>788</v>
      </c>
      <c r="D384" s="31" t="s">
        <v>789</v>
      </c>
      <c r="E384" s="31" t="s">
        <v>791</v>
      </c>
      <c r="F384" s="31" t="s">
        <v>792</v>
      </c>
      <c r="G384" s="31" t="s">
        <v>1638</v>
      </c>
      <c r="H384" s="31" t="s">
        <v>527</v>
      </c>
      <c r="J384" s="31" t="s">
        <v>1620</v>
      </c>
    </row>
    <row r="385" spans="1:10" x14ac:dyDescent="0.3">
      <c r="A385" s="31" t="s">
        <v>1699</v>
      </c>
      <c r="B385" s="31" t="s">
        <v>676</v>
      </c>
      <c r="C385" s="31" t="s">
        <v>788</v>
      </c>
      <c r="D385" s="31" t="s">
        <v>789</v>
      </c>
      <c r="E385" s="31" t="s">
        <v>542</v>
      </c>
      <c r="F385" s="31" t="s">
        <v>543</v>
      </c>
      <c r="G385" s="31" t="s">
        <v>1638</v>
      </c>
      <c r="H385" s="31" t="s">
        <v>527</v>
      </c>
      <c r="I385" s="31" t="s">
        <v>1620</v>
      </c>
      <c r="J385" s="31" t="s">
        <v>1620</v>
      </c>
    </row>
    <row r="386" spans="1:10" x14ac:dyDescent="0.3">
      <c r="A386" s="31" t="s">
        <v>1699</v>
      </c>
      <c r="B386" s="31" t="s">
        <v>676</v>
      </c>
      <c r="C386" s="31" t="s">
        <v>788</v>
      </c>
      <c r="D386" s="31" t="s">
        <v>789</v>
      </c>
      <c r="E386" s="31" t="s">
        <v>544</v>
      </c>
      <c r="F386" s="31" t="s">
        <v>545</v>
      </c>
      <c r="G386" s="31" t="s">
        <v>1638</v>
      </c>
      <c r="H386" s="31" t="s">
        <v>527</v>
      </c>
      <c r="J386" s="31" t="s">
        <v>1620</v>
      </c>
    </row>
    <row r="387" spans="1:10" x14ac:dyDescent="0.3">
      <c r="A387" s="31" t="s">
        <v>1699</v>
      </c>
      <c r="B387" s="31" t="s">
        <v>676</v>
      </c>
      <c r="C387" s="31" t="s">
        <v>788</v>
      </c>
      <c r="D387" s="31" t="s">
        <v>789</v>
      </c>
      <c r="E387" s="31" t="s">
        <v>546</v>
      </c>
      <c r="F387" s="31" t="s">
        <v>455</v>
      </c>
      <c r="G387" s="31" t="s">
        <v>1638</v>
      </c>
      <c r="H387" s="31" t="s">
        <v>527</v>
      </c>
      <c r="J387" s="31" t="s">
        <v>1620</v>
      </c>
    </row>
    <row r="388" spans="1:10" x14ac:dyDescent="0.3">
      <c r="A388" s="31" t="s">
        <v>1699</v>
      </c>
      <c r="B388" s="31" t="s">
        <v>676</v>
      </c>
      <c r="C388" s="31" t="s">
        <v>788</v>
      </c>
      <c r="D388" s="31" t="s">
        <v>789</v>
      </c>
      <c r="E388" s="31" t="s">
        <v>793</v>
      </c>
      <c r="F388" s="31" t="s">
        <v>445</v>
      </c>
      <c r="G388" s="31" t="s">
        <v>1638</v>
      </c>
      <c r="H388" s="31" t="s">
        <v>527</v>
      </c>
      <c r="J388" s="31" t="s">
        <v>1620</v>
      </c>
    </row>
    <row r="389" spans="1:10" x14ac:dyDescent="0.3">
      <c r="A389" s="31" t="s">
        <v>1699</v>
      </c>
      <c r="B389" s="31" t="s">
        <v>676</v>
      </c>
      <c r="C389" s="31" t="s">
        <v>788</v>
      </c>
      <c r="D389" s="31" t="s">
        <v>789</v>
      </c>
      <c r="E389" s="31" t="s">
        <v>786</v>
      </c>
      <c r="F389" s="31" t="s">
        <v>457</v>
      </c>
      <c r="G389" s="31" t="s">
        <v>1638</v>
      </c>
      <c r="H389" s="31" t="s">
        <v>527</v>
      </c>
      <c r="J389" s="31" t="s">
        <v>1620</v>
      </c>
    </row>
    <row r="390" spans="1:10" x14ac:dyDescent="0.3">
      <c r="A390" s="31" t="s">
        <v>1699</v>
      </c>
      <c r="B390" s="31" t="s">
        <v>676</v>
      </c>
      <c r="C390" s="31" t="s">
        <v>788</v>
      </c>
      <c r="D390" s="31" t="s">
        <v>789</v>
      </c>
      <c r="E390" s="31" t="s">
        <v>528</v>
      </c>
      <c r="F390" s="31" t="s">
        <v>529</v>
      </c>
      <c r="G390" s="31" t="s">
        <v>1638</v>
      </c>
      <c r="H390" s="31" t="s">
        <v>527</v>
      </c>
      <c r="J390" s="31" t="s">
        <v>1620</v>
      </c>
    </row>
    <row r="391" spans="1:10" x14ac:dyDescent="0.3">
      <c r="A391" s="31" t="s">
        <v>1699</v>
      </c>
      <c r="B391" s="31" t="s">
        <v>676</v>
      </c>
      <c r="C391" s="31" t="s">
        <v>788</v>
      </c>
      <c r="D391" s="31" t="s">
        <v>789</v>
      </c>
      <c r="E391" s="31" t="s">
        <v>671</v>
      </c>
      <c r="F391" s="31" t="s">
        <v>672</v>
      </c>
      <c r="G391" s="31" t="s">
        <v>1638</v>
      </c>
      <c r="H391" s="31" t="s">
        <v>527</v>
      </c>
      <c r="J391" s="31" t="s">
        <v>1620</v>
      </c>
    </row>
    <row r="392" spans="1:10" x14ac:dyDescent="0.3">
      <c r="A392" s="31" t="s">
        <v>1699</v>
      </c>
      <c r="B392" s="31" t="s">
        <v>676</v>
      </c>
      <c r="C392" s="31" t="s">
        <v>788</v>
      </c>
      <c r="D392" s="31" t="s">
        <v>789</v>
      </c>
      <c r="E392" s="31" t="s">
        <v>530</v>
      </c>
      <c r="F392" s="31" t="s">
        <v>448</v>
      </c>
      <c r="G392" s="31" t="s">
        <v>1638</v>
      </c>
      <c r="H392" s="31" t="s">
        <v>527</v>
      </c>
      <c r="J392" s="31" t="s">
        <v>1620</v>
      </c>
    </row>
    <row r="393" spans="1:10" x14ac:dyDescent="0.3">
      <c r="A393" s="31" t="s">
        <v>1699</v>
      </c>
      <c r="B393" s="31" t="s">
        <v>676</v>
      </c>
      <c r="C393" s="31" t="s">
        <v>788</v>
      </c>
      <c r="D393" s="31" t="s">
        <v>789</v>
      </c>
      <c r="E393" s="31" t="s">
        <v>637</v>
      </c>
      <c r="F393" s="31" t="s">
        <v>638</v>
      </c>
      <c r="G393" s="31" t="s">
        <v>1638</v>
      </c>
      <c r="H393" s="31" t="s">
        <v>527</v>
      </c>
      <c r="J393" s="31" t="s">
        <v>1620</v>
      </c>
    </row>
    <row r="394" spans="1:10" x14ac:dyDescent="0.3">
      <c r="A394" s="31" t="s">
        <v>1699</v>
      </c>
      <c r="B394" s="31" t="s">
        <v>676</v>
      </c>
      <c r="C394" s="31" t="s">
        <v>788</v>
      </c>
      <c r="D394" s="31" t="s">
        <v>789</v>
      </c>
      <c r="E394" s="31" t="s">
        <v>770</v>
      </c>
      <c r="F394" s="31" t="s">
        <v>771</v>
      </c>
      <c r="G394" s="31" t="s">
        <v>1638</v>
      </c>
      <c r="H394" s="31" t="s">
        <v>527</v>
      </c>
      <c r="J394" s="31" t="s">
        <v>1620</v>
      </c>
    </row>
    <row r="395" spans="1:10" x14ac:dyDescent="0.3">
      <c r="A395" s="31" t="s">
        <v>1699</v>
      </c>
      <c r="B395" s="31" t="s">
        <v>676</v>
      </c>
      <c r="C395" s="31" t="s">
        <v>788</v>
      </c>
      <c r="D395" s="31" t="s">
        <v>789</v>
      </c>
      <c r="E395" s="31" t="s">
        <v>535</v>
      </c>
      <c r="F395" s="31" t="s">
        <v>536</v>
      </c>
      <c r="G395" s="31" t="s">
        <v>1638</v>
      </c>
      <c r="H395" s="31" t="s">
        <v>527</v>
      </c>
      <c r="J395" s="31" t="s">
        <v>1620</v>
      </c>
    </row>
    <row r="396" spans="1:10" x14ac:dyDescent="0.3">
      <c r="A396" s="31" t="s">
        <v>1699</v>
      </c>
      <c r="B396" s="31" t="s">
        <v>676</v>
      </c>
      <c r="C396" s="31" t="s">
        <v>788</v>
      </c>
      <c r="D396" s="31" t="s">
        <v>789</v>
      </c>
      <c r="E396" s="31" t="s">
        <v>794</v>
      </c>
      <c r="F396" s="31" t="s">
        <v>795</v>
      </c>
      <c r="G396" s="31" t="s">
        <v>1638</v>
      </c>
      <c r="H396" s="31" t="s">
        <v>527</v>
      </c>
      <c r="J396" s="31" t="s">
        <v>1620</v>
      </c>
    </row>
    <row r="397" spans="1:10" x14ac:dyDescent="0.3">
      <c r="A397" s="31" t="s">
        <v>1699</v>
      </c>
      <c r="B397" s="31" t="s">
        <v>676</v>
      </c>
      <c r="C397" s="31" t="s">
        <v>788</v>
      </c>
      <c r="D397" s="31" t="s">
        <v>789</v>
      </c>
      <c r="E397" s="31" t="s">
        <v>548</v>
      </c>
      <c r="F397" s="31" t="s">
        <v>549</v>
      </c>
      <c r="G397" s="31" t="s">
        <v>1638</v>
      </c>
      <c r="H397" s="31" t="s">
        <v>527</v>
      </c>
      <c r="J397" s="31" t="s">
        <v>1620</v>
      </c>
    </row>
    <row r="398" spans="1:10" x14ac:dyDescent="0.3">
      <c r="A398" s="31" t="s">
        <v>1699</v>
      </c>
      <c r="B398" s="31" t="s">
        <v>676</v>
      </c>
      <c r="C398" s="31" t="s">
        <v>788</v>
      </c>
      <c r="D398" s="31" t="s">
        <v>789</v>
      </c>
      <c r="E398" s="31" t="s">
        <v>639</v>
      </c>
      <c r="F398" s="31" t="s">
        <v>640</v>
      </c>
      <c r="G398" s="31" t="s">
        <v>1638</v>
      </c>
      <c r="H398" s="31" t="s">
        <v>527</v>
      </c>
      <c r="J398" s="31" t="s">
        <v>1620</v>
      </c>
    </row>
    <row r="399" spans="1:10" x14ac:dyDescent="0.3">
      <c r="A399" s="31" t="s">
        <v>1699</v>
      </c>
      <c r="B399" s="31" t="s">
        <v>676</v>
      </c>
      <c r="C399" s="31" t="s">
        <v>788</v>
      </c>
      <c r="D399" s="31" t="s">
        <v>789</v>
      </c>
      <c r="E399" s="31" t="s">
        <v>539</v>
      </c>
      <c r="F399" s="31" t="s">
        <v>453</v>
      </c>
      <c r="G399" s="31" t="s">
        <v>1638</v>
      </c>
      <c r="H399" s="31" t="s">
        <v>527</v>
      </c>
      <c r="J399" s="31" t="s">
        <v>1620</v>
      </c>
    </row>
    <row r="400" spans="1:10" x14ac:dyDescent="0.3">
      <c r="A400" s="31" t="s">
        <v>1699</v>
      </c>
      <c r="B400" s="31" t="s">
        <v>436</v>
      </c>
      <c r="C400" s="31" t="s">
        <v>812</v>
      </c>
      <c r="D400" s="31" t="s">
        <v>813</v>
      </c>
      <c r="E400" s="31" t="s">
        <v>541</v>
      </c>
      <c r="F400" s="31" t="s">
        <v>441</v>
      </c>
      <c r="G400" s="31" t="s">
        <v>1638</v>
      </c>
      <c r="H400" s="31" t="s">
        <v>527</v>
      </c>
      <c r="J400" s="31" t="s">
        <v>1620</v>
      </c>
    </row>
    <row r="401" spans="1:10" x14ac:dyDescent="0.3">
      <c r="A401" s="31" t="s">
        <v>1699</v>
      </c>
      <c r="B401" s="31" t="s">
        <v>436</v>
      </c>
      <c r="C401" s="31" t="s">
        <v>812</v>
      </c>
      <c r="D401" s="31" t="s">
        <v>813</v>
      </c>
      <c r="E401" s="31" t="s">
        <v>791</v>
      </c>
      <c r="F401" s="31" t="s">
        <v>792</v>
      </c>
      <c r="G401" s="31" t="s">
        <v>1638</v>
      </c>
      <c r="H401" s="31" t="s">
        <v>527</v>
      </c>
      <c r="J401" s="31" t="s">
        <v>1620</v>
      </c>
    </row>
    <row r="402" spans="1:10" x14ac:dyDescent="0.3">
      <c r="A402" s="31" t="s">
        <v>1699</v>
      </c>
      <c r="B402" s="31" t="s">
        <v>436</v>
      </c>
      <c r="C402" s="31" t="s">
        <v>812</v>
      </c>
      <c r="D402" s="31" t="s">
        <v>813</v>
      </c>
      <c r="E402" s="31" t="s">
        <v>546</v>
      </c>
      <c r="F402" s="31" t="s">
        <v>455</v>
      </c>
      <c r="G402" s="31" t="s">
        <v>1638</v>
      </c>
      <c r="H402" s="31" t="s">
        <v>527</v>
      </c>
      <c r="J402" s="31" t="s">
        <v>1620</v>
      </c>
    </row>
    <row r="403" spans="1:10" x14ac:dyDescent="0.3">
      <c r="A403" s="31" t="s">
        <v>1699</v>
      </c>
      <c r="B403" s="31" t="s">
        <v>436</v>
      </c>
      <c r="C403" s="31" t="s">
        <v>812</v>
      </c>
      <c r="D403" s="31" t="s">
        <v>813</v>
      </c>
      <c r="E403" s="31" t="s">
        <v>786</v>
      </c>
      <c r="F403" s="31" t="s">
        <v>457</v>
      </c>
      <c r="G403" s="31" t="s">
        <v>1638</v>
      </c>
      <c r="H403" s="31" t="s">
        <v>527</v>
      </c>
      <c r="J403" s="31" t="s">
        <v>1620</v>
      </c>
    </row>
    <row r="404" spans="1:10" x14ac:dyDescent="0.3">
      <c r="A404" s="31" t="s">
        <v>1699</v>
      </c>
      <c r="B404" s="31" t="s">
        <v>436</v>
      </c>
      <c r="C404" s="31" t="s">
        <v>812</v>
      </c>
      <c r="D404" s="31" t="s">
        <v>813</v>
      </c>
      <c r="E404" s="31" t="s">
        <v>528</v>
      </c>
      <c r="F404" s="31" t="s">
        <v>529</v>
      </c>
      <c r="G404" s="31" t="s">
        <v>1638</v>
      </c>
      <c r="H404" s="31" t="s">
        <v>527</v>
      </c>
      <c r="J404" s="31" t="s">
        <v>1620</v>
      </c>
    </row>
    <row r="405" spans="1:10" x14ac:dyDescent="0.3">
      <c r="A405" s="31" t="s">
        <v>1699</v>
      </c>
      <c r="B405" s="31" t="s">
        <v>436</v>
      </c>
      <c r="C405" s="31" t="s">
        <v>812</v>
      </c>
      <c r="D405" s="31" t="s">
        <v>813</v>
      </c>
      <c r="E405" s="31" t="s">
        <v>814</v>
      </c>
      <c r="F405" s="31" t="s">
        <v>815</v>
      </c>
      <c r="G405" s="31" t="s">
        <v>1638</v>
      </c>
      <c r="H405" s="31" t="s">
        <v>527</v>
      </c>
      <c r="J405" s="31" t="s">
        <v>1620</v>
      </c>
    </row>
    <row r="406" spans="1:10" x14ac:dyDescent="0.3">
      <c r="A406" s="31" t="s">
        <v>1699</v>
      </c>
      <c r="B406" s="31" t="s">
        <v>436</v>
      </c>
      <c r="C406" s="31" t="s">
        <v>812</v>
      </c>
      <c r="D406" s="31" t="s">
        <v>813</v>
      </c>
      <c r="E406" s="31" t="s">
        <v>816</v>
      </c>
      <c r="F406" s="31" t="s">
        <v>817</v>
      </c>
      <c r="G406" s="31" t="s">
        <v>1638</v>
      </c>
      <c r="H406" s="31" t="s">
        <v>527</v>
      </c>
      <c r="J406" s="31" t="s">
        <v>1620</v>
      </c>
    </row>
    <row r="407" spans="1:10" x14ac:dyDescent="0.3">
      <c r="A407" s="31" t="s">
        <v>1699</v>
      </c>
      <c r="B407" s="31" t="s">
        <v>436</v>
      </c>
      <c r="C407" s="31" t="s">
        <v>812</v>
      </c>
      <c r="D407" s="31" t="s">
        <v>813</v>
      </c>
      <c r="E407" s="31" t="s">
        <v>530</v>
      </c>
      <c r="F407" s="31" t="s">
        <v>448</v>
      </c>
      <c r="G407" s="31" t="s">
        <v>1638</v>
      </c>
      <c r="H407" s="31" t="s">
        <v>527</v>
      </c>
      <c r="J407" s="31" t="s">
        <v>1620</v>
      </c>
    </row>
    <row r="408" spans="1:10" x14ac:dyDescent="0.3">
      <c r="A408" s="31" t="s">
        <v>1699</v>
      </c>
      <c r="B408" s="31" t="s">
        <v>436</v>
      </c>
      <c r="C408" s="31" t="s">
        <v>812</v>
      </c>
      <c r="D408" s="31" t="s">
        <v>813</v>
      </c>
      <c r="E408" s="31" t="s">
        <v>770</v>
      </c>
      <c r="F408" s="31" t="s">
        <v>771</v>
      </c>
      <c r="G408" s="31" t="s">
        <v>1638</v>
      </c>
      <c r="H408" s="31" t="s">
        <v>527</v>
      </c>
      <c r="I408" s="31" t="s">
        <v>1620</v>
      </c>
      <c r="J408" s="31" t="s">
        <v>1620</v>
      </c>
    </row>
    <row r="409" spans="1:10" x14ac:dyDescent="0.3">
      <c r="A409" s="31" t="s">
        <v>1699</v>
      </c>
      <c r="B409" s="31" t="s">
        <v>436</v>
      </c>
      <c r="C409" s="31" t="s">
        <v>812</v>
      </c>
      <c r="D409" s="31" t="s">
        <v>813</v>
      </c>
      <c r="E409" s="31" t="s">
        <v>535</v>
      </c>
      <c r="F409" s="31" t="s">
        <v>536</v>
      </c>
      <c r="G409" s="31" t="s">
        <v>1638</v>
      </c>
      <c r="H409" s="31" t="s">
        <v>527</v>
      </c>
      <c r="J409" s="31" t="s">
        <v>1620</v>
      </c>
    </row>
    <row r="410" spans="1:10" x14ac:dyDescent="0.3">
      <c r="A410" s="31" t="s">
        <v>1699</v>
      </c>
      <c r="B410" s="31" t="s">
        <v>436</v>
      </c>
      <c r="C410" s="31" t="s">
        <v>812</v>
      </c>
      <c r="D410" s="31" t="s">
        <v>813</v>
      </c>
      <c r="E410" s="31" t="s">
        <v>548</v>
      </c>
      <c r="F410" s="31" t="s">
        <v>549</v>
      </c>
      <c r="G410" s="31" t="s">
        <v>1638</v>
      </c>
      <c r="H410" s="31" t="s">
        <v>527</v>
      </c>
      <c r="I410" s="31" t="s">
        <v>1629</v>
      </c>
      <c r="J410" s="31" t="s">
        <v>1620</v>
      </c>
    </row>
    <row r="411" spans="1:10" x14ac:dyDescent="0.3">
      <c r="A411" s="31" t="s">
        <v>1699</v>
      </c>
      <c r="B411" s="31" t="s">
        <v>676</v>
      </c>
      <c r="C411" s="31" t="s">
        <v>184</v>
      </c>
      <c r="D411" s="31" t="s">
        <v>677</v>
      </c>
      <c r="E411" s="31" t="s">
        <v>632</v>
      </c>
      <c r="F411" s="31" t="s">
        <v>633</v>
      </c>
      <c r="G411" s="31" t="s">
        <v>1618</v>
      </c>
      <c r="H411" s="31" t="s">
        <v>527</v>
      </c>
      <c r="I411" s="31" t="s">
        <v>1639</v>
      </c>
      <c r="J411" s="31" t="s">
        <v>1620</v>
      </c>
    </row>
    <row r="412" spans="1:10" x14ac:dyDescent="0.3">
      <c r="A412" s="31" t="s">
        <v>1699</v>
      </c>
      <c r="B412" s="31" t="s">
        <v>676</v>
      </c>
      <c r="C412" s="31" t="s">
        <v>184</v>
      </c>
      <c r="D412" s="31" t="s">
        <v>677</v>
      </c>
      <c r="E412" s="31" t="s">
        <v>546</v>
      </c>
      <c r="F412" s="31" t="s">
        <v>455</v>
      </c>
      <c r="G412" s="31" t="s">
        <v>1618</v>
      </c>
      <c r="H412" s="31" t="s">
        <v>527</v>
      </c>
      <c r="I412" s="31" t="s">
        <v>1668</v>
      </c>
      <c r="J412" s="31" t="s">
        <v>1620</v>
      </c>
    </row>
    <row r="413" spans="1:10" x14ac:dyDescent="0.3">
      <c r="A413" s="31" t="s">
        <v>1699</v>
      </c>
      <c r="B413" s="31" t="s">
        <v>676</v>
      </c>
      <c r="C413" s="31" t="s">
        <v>184</v>
      </c>
      <c r="D413" s="31" t="s">
        <v>677</v>
      </c>
      <c r="E413" s="31" t="s">
        <v>531</v>
      </c>
      <c r="F413" s="31" t="s">
        <v>532</v>
      </c>
      <c r="G413" s="31" t="s">
        <v>1618</v>
      </c>
      <c r="H413" s="31" t="s">
        <v>527</v>
      </c>
      <c r="I413" s="31" t="s">
        <v>1617</v>
      </c>
      <c r="J413" s="31" t="s">
        <v>1620</v>
      </c>
    </row>
    <row r="414" spans="1:10" x14ac:dyDescent="0.3">
      <c r="A414" s="31" t="s">
        <v>1699</v>
      </c>
      <c r="B414" s="31" t="s">
        <v>676</v>
      </c>
      <c r="C414" s="31" t="s">
        <v>184</v>
      </c>
      <c r="D414" s="31" t="s">
        <v>677</v>
      </c>
      <c r="E414" s="31" t="s">
        <v>533</v>
      </c>
      <c r="F414" s="31" t="s">
        <v>534</v>
      </c>
      <c r="G414" s="31" t="s">
        <v>1618</v>
      </c>
      <c r="H414" s="31" t="s">
        <v>527</v>
      </c>
      <c r="J414" s="31" t="s">
        <v>1620</v>
      </c>
    </row>
    <row r="415" spans="1:10" x14ac:dyDescent="0.3">
      <c r="A415" s="31" t="s">
        <v>1699</v>
      </c>
      <c r="B415" s="31" t="s">
        <v>676</v>
      </c>
      <c r="C415" s="31" t="s">
        <v>184</v>
      </c>
      <c r="D415" s="31" t="s">
        <v>677</v>
      </c>
      <c r="E415" s="31" t="s">
        <v>535</v>
      </c>
      <c r="F415" s="31" t="s">
        <v>536</v>
      </c>
      <c r="G415" s="31" t="s">
        <v>1618</v>
      </c>
      <c r="H415" s="31" t="s">
        <v>527</v>
      </c>
      <c r="J415" s="31" t="s">
        <v>1620</v>
      </c>
    </row>
    <row r="416" spans="1:10" x14ac:dyDescent="0.3">
      <c r="A416" s="31" t="s">
        <v>1699</v>
      </c>
      <c r="B416" s="31" t="s">
        <v>676</v>
      </c>
      <c r="C416" s="31" t="s">
        <v>184</v>
      </c>
      <c r="D416" s="31" t="s">
        <v>677</v>
      </c>
      <c r="E416" s="31" t="s">
        <v>537</v>
      </c>
      <c r="F416" s="31" t="s">
        <v>538</v>
      </c>
      <c r="G416" s="31" t="s">
        <v>1618</v>
      </c>
      <c r="H416" s="31" t="s">
        <v>527</v>
      </c>
      <c r="I416" s="31" t="s">
        <v>1617</v>
      </c>
      <c r="J416" s="31" t="s">
        <v>1620</v>
      </c>
    </row>
    <row r="417" spans="1:10" x14ac:dyDescent="0.3">
      <c r="A417" s="31" t="s">
        <v>1699</v>
      </c>
      <c r="B417" s="31" t="s">
        <v>676</v>
      </c>
      <c r="C417" s="31" t="s">
        <v>184</v>
      </c>
      <c r="D417" s="31" t="s">
        <v>677</v>
      </c>
      <c r="E417" s="31" t="s">
        <v>539</v>
      </c>
      <c r="F417" s="31" t="s">
        <v>453</v>
      </c>
      <c r="G417" s="31" t="s">
        <v>1618</v>
      </c>
      <c r="H417" s="31" t="s">
        <v>527</v>
      </c>
      <c r="I417" s="31" t="s">
        <v>1627</v>
      </c>
      <c r="J417" s="31" t="s">
        <v>1620</v>
      </c>
    </row>
    <row r="418" spans="1:10" x14ac:dyDescent="0.3">
      <c r="A418" s="31" t="s">
        <v>1699</v>
      </c>
      <c r="B418" s="31" t="s">
        <v>676</v>
      </c>
      <c r="C418" s="31" t="s">
        <v>184</v>
      </c>
      <c r="D418" s="31" t="s">
        <v>677</v>
      </c>
      <c r="E418" s="31" t="s">
        <v>550</v>
      </c>
      <c r="F418" s="31" t="s">
        <v>551</v>
      </c>
      <c r="G418" s="31" t="s">
        <v>1621</v>
      </c>
      <c r="H418" s="31" t="s">
        <v>527</v>
      </c>
      <c r="I418" s="31" t="s">
        <v>1651</v>
      </c>
      <c r="J418" s="31" t="s">
        <v>1620</v>
      </c>
    </row>
    <row r="419" spans="1:10" x14ac:dyDescent="0.3">
      <c r="A419" s="31" t="s">
        <v>1699</v>
      </c>
      <c r="B419" s="31" t="s">
        <v>676</v>
      </c>
      <c r="C419" s="31" t="s">
        <v>184</v>
      </c>
      <c r="D419" s="31" t="s">
        <v>677</v>
      </c>
      <c r="E419" s="31" t="s">
        <v>552</v>
      </c>
      <c r="F419" s="31" t="s">
        <v>473</v>
      </c>
      <c r="G419" s="31" t="s">
        <v>1621</v>
      </c>
      <c r="H419" s="31" t="s">
        <v>527</v>
      </c>
      <c r="J419" s="31" t="s">
        <v>1620</v>
      </c>
    </row>
    <row r="420" spans="1:10" x14ac:dyDescent="0.3">
      <c r="A420" s="31" t="s">
        <v>1699</v>
      </c>
      <c r="B420" s="31" t="s">
        <v>676</v>
      </c>
      <c r="C420" s="31" t="s">
        <v>184</v>
      </c>
      <c r="D420" s="31" t="s">
        <v>677</v>
      </c>
      <c r="E420" s="31" t="s">
        <v>553</v>
      </c>
      <c r="F420" s="31" t="s">
        <v>463</v>
      </c>
      <c r="G420" s="31" t="s">
        <v>1621</v>
      </c>
      <c r="H420" s="31" t="s">
        <v>527</v>
      </c>
      <c r="J420" s="31" t="s">
        <v>1620</v>
      </c>
    </row>
    <row r="421" spans="1:10" x14ac:dyDescent="0.3">
      <c r="A421" s="31" t="s">
        <v>1699</v>
      </c>
      <c r="B421" s="31" t="s">
        <v>676</v>
      </c>
      <c r="C421" s="31" t="s">
        <v>184</v>
      </c>
      <c r="D421" s="31" t="s">
        <v>677</v>
      </c>
      <c r="E421" s="31" t="s">
        <v>556</v>
      </c>
      <c r="F421" s="31" t="s">
        <v>557</v>
      </c>
      <c r="G421" s="31" t="s">
        <v>1621</v>
      </c>
      <c r="H421" s="31" t="s">
        <v>527</v>
      </c>
      <c r="J421" s="31" t="s">
        <v>1620</v>
      </c>
    </row>
    <row r="422" spans="1:10" x14ac:dyDescent="0.3">
      <c r="A422" s="31" t="s">
        <v>1699</v>
      </c>
      <c r="B422" s="31" t="s">
        <v>676</v>
      </c>
      <c r="C422" s="31" t="s">
        <v>184</v>
      </c>
      <c r="D422" s="31" t="s">
        <v>677</v>
      </c>
      <c r="E422" s="31" t="s">
        <v>558</v>
      </c>
      <c r="F422" s="31" t="s">
        <v>559</v>
      </c>
      <c r="G422" s="31" t="s">
        <v>1621</v>
      </c>
      <c r="H422" s="31" t="s">
        <v>527</v>
      </c>
      <c r="J422" s="31" t="s">
        <v>1620</v>
      </c>
    </row>
    <row r="423" spans="1:10" x14ac:dyDescent="0.3">
      <c r="A423" s="31" t="s">
        <v>1699</v>
      </c>
      <c r="B423" s="31" t="s">
        <v>676</v>
      </c>
      <c r="C423" s="31" t="s">
        <v>184</v>
      </c>
      <c r="D423" s="31" t="s">
        <v>677</v>
      </c>
      <c r="E423" s="31" t="s">
        <v>560</v>
      </c>
      <c r="F423" s="31" t="s">
        <v>465</v>
      </c>
      <c r="G423" s="31" t="s">
        <v>1621</v>
      </c>
      <c r="H423" s="31" t="s">
        <v>527</v>
      </c>
      <c r="I423" s="31" t="s">
        <v>1640</v>
      </c>
      <c r="J423" s="31" t="s">
        <v>1620</v>
      </c>
    </row>
    <row r="424" spans="1:10" x14ac:dyDescent="0.3">
      <c r="A424" s="31" t="s">
        <v>1699</v>
      </c>
      <c r="B424" s="31" t="s">
        <v>676</v>
      </c>
      <c r="C424" s="31" t="s">
        <v>184</v>
      </c>
      <c r="D424" s="31" t="s">
        <v>677</v>
      </c>
      <c r="E424" s="31" t="s">
        <v>561</v>
      </c>
      <c r="F424" s="31" t="s">
        <v>467</v>
      </c>
      <c r="G424" s="31" t="s">
        <v>1621</v>
      </c>
      <c r="H424" s="31" t="s">
        <v>527</v>
      </c>
      <c r="I424" s="31" t="s">
        <v>1619</v>
      </c>
      <c r="J424" s="31" t="s">
        <v>1620</v>
      </c>
    </row>
    <row r="425" spans="1:10" x14ac:dyDescent="0.3">
      <c r="A425" s="31" t="s">
        <v>1699</v>
      </c>
      <c r="B425" s="31" t="s">
        <v>676</v>
      </c>
      <c r="C425" s="31" t="s">
        <v>184</v>
      </c>
      <c r="D425" s="31" t="s">
        <v>677</v>
      </c>
      <c r="E425" s="31" t="s">
        <v>562</v>
      </c>
      <c r="F425" s="31" t="s">
        <v>563</v>
      </c>
      <c r="G425" s="31" t="s">
        <v>1621</v>
      </c>
      <c r="H425" s="31" t="s">
        <v>527</v>
      </c>
      <c r="J425" s="31" t="s">
        <v>1620</v>
      </c>
    </row>
    <row r="426" spans="1:10" x14ac:dyDescent="0.3">
      <c r="A426" s="31" t="s">
        <v>1699</v>
      </c>
      <c r="B426" s="31" t="s">
        <v>676</v>
      </c>
      <c r="C426" s="31" t="s">
        <v>184</v>
      </c>
      <c r="D426" s="31" t="s">
        <v>677</v>
      </c>
      <c r="E426" s="31" t="s">
        <v>564</v>
      </c>
      <c r="F426" s="31" t="s">
        <v>565</v>
      </c>
      <c r="G426" s="31" t="s">
        <v>1621</v>
      </c>
      <c r="H426" s="31" t="s">
        <v>527</v>
      </c>
      <c r="J426" s="31" t="s">
        <v>1620</v>
      </c>
    </row>
    <row r="427" spans="1:10" x14ac:dyDescent="0.3">
      <c r="A427" s="31" t="s">
        <v>1699</v>
      </c>
      <c r="B427" s="31" t="s">
        <v>676</v>
      </c>
      <c r="C427" s="31" t="s">
        <v>184</v>
      </c>
      <c r="D427" s="31" t="s">
        <v>677</v>
      </c>
      <c r="E427" s="31" t="s">
        <v>566</v>
      </c>
      <c r="F427" s="31" t="s">
        <v>567</v>
      </c>
      <c r="G427" s="31" t="s">
        <v>1621</v>
      </c>
      <c r="H427" s="31" t="s">
        <v>527</v>
      </c>
      <c r="J427" s="31" t="s">
        <v>1620</v>
      </c>
    </row>
    <row r="428" spans="1:10" x14ac:dyDescent="0.3">
      <c r="A428" s="31" t="s">
        <v>1699</v>
      </c>
      <c r="B428" s="31" t="s">
        <v>676</v>
      </c>
      <c r="C428" s="31" t="s">
        <v>184</v>
      </c>
      <c r="D428" s="31" t="s">
        <v>677</v>
      </c>
      <c r="E428" s="31" t="s">
        <v>568</v>
      </c>
      <c r="F428" s="31" t="s">
        <v>569</v>
      </c>
      <c r="G428" s="31" t="s">
        <v>1621</v>
      </c>
      <c r="H428" s="31" t="s">
        <v>527</v>
      </c>
      <c r="I428" s="31" t="s">
        <v>1633</v>
      </c>
      <c r="J428" s="31" t="s">
        <v>1620</v>
      </c>
    </row>
    <row r="429" spans="1:10" x14ac:dyDescent="0.3">
      <c r="A429" s="31" t="s">
        <v>1699</v>
      </c>
      <c r="B429" s="31" t="s">
        <v>676</v>
      </c>
      <c r="C429" s="31" t="s">
        <v>184</v>
      </c>
      <c r="D429" s="31" t="s">
        <v>677</v>
      </c>
      <c r="E429" s="31" t="s">
        <v>570</v>
      </c>
      <c r="F429" s="31" t="s">
        <v>571</v>
      </c>
      <c r="G429" s="31" t="s">
        <v>1621</v>
      </c>
      <c r="H429" s="31" t="s">
        <v>527</v>
      </c>
      <c r="I429" s="31" t="s">
        <v>1620</v>
      </c>
      <c r="J429" s="31" t="s">
        <v>1620</v>
      </c>
    </row>
    <row r="430" spans="1:10" x14ac:dyDescent="0.3">
      <c r="A430" s="31" t="s">
        <v>1699</v>
      </c>
      <c r="B430" s="31" t="s">
        <v>676</v>
      </c>
      <c r="C430" s="31" t="s">
        <v>184</v>
      </c>
      <c r="D430" s="31" t="s">
        <v>677</v>
      </c>
      <c r="E430" s="31" t="s">
        <v>572</v>
      </c>
      <c r="F430" s="31" t="s">
        <v>573</v>
      </c>
      <c r="G430" s="31" t="s">
        <v>1621</v>
      </c>
      <c r="H430" s="31" t="s">
        <v>527</v>
      </c>
      <c r="J430" s="31" t="s">
        <v>1620</v>
      </c>
    </row>
    <row r="431" spans="1:10" x14ac:dyDescent="0.3">
      <c r="A431" s="31" t="s">
        <v>1699</v>
      </c>
      <c r="B431" s="31" t="s">
        <v>676</v>
      </c>
      <c r="C431" s="31" t="s">
        <v>184</v>
      </c>
      <c r="D431" s="31" t="s">
        <v>677</v>
      </c>
      <c r="E431" s="31" t="s">
        <v>574</v>
      </c>
      <c r="F431" s="31" t="s">
        <v>575</v>
      </c>
      <c r="G431" s="31" t="s">
        <v>1621</v>
      </c>
      <c r="H431" s="31" t="s">
        <v>527</v>
      </c>
      <c r="J431" s="31" t="s">
        <v>1620</v>
      </c>
    </row>
    <row r="432" spans="1:10" x14ac:dyDescent="0.3">
      <c r="A432" s="31" t="s">
        <v>1699</v>
      </c>
      <c r="B432" s="31" t="s">
        <v>676</v>
      </c>
      <c r="C432" s="31" t="s">
        <v>184</v>
      </c>
      <c r="D432" s="31" t="s">
        <v>677</v>
      </c>
      <c r="E432" s="31" t="s">
        <v>576</v>
      </c>
      <c r="F432" s="31" t="s">
        <v>471</v>
      </c>
      <c r="G432" s="31" t="s">
        <v>1621</v>
      </c>
      <c r="H432" s="31" t="s">
        <v>527</v>
      </c>
      <c r="J432" s="31" t="s">
        <v>1620</v>
      </c>
    </row>
    <row r="433" spans="1:10" x14ac:dyDescent="0.3">
      <c r="A433" s="31" t="s">
        <v>1699</v>
      </c>
      <c r="B433" s="31" t="s">
        <v>676</v>
      </c>
      <c r="C433" s="31" t="s">
        <v>184</v>
      </c>
      <c r="D433" s="31" t="s">
        <v>677</v>
      </c>
      <c r="E433" s="31" t="s">
        <v>577</v>
      </c>
      <c r="F433" s="31" t="s">
        <v>578</v>
      </c>
      <c r="G433" s="31" t="s">
        <v>1621</v>
      </c>
      <c r="H433" s="31" t="s">
        <v>527</v>
      </c>
      <c r="J433" s="31" t="s">
        <v>1620</v>
      </c>
    </row>
    <row r="434" spans="1:10" x14ac:dyDescent="0.3">
      <c r="A434" s="31" t="s">
        <v>1699</v>
      </c>
      <c r="B434" s="31" t="s">
        <v>676</v>
      </c>
      <c r="C434" s="31" t="s">
        <v>184</v>
      </c>
      <c r="D434" s="31" t="s">
        <v>677</v>
      </c>
      <c r="E434" s="31" t="s">
        <v>579</v>
      </c>
      <c r="F434" s="31" t="s">
        <v>482</v>
      </c>
      <c r="G434" s="31" t="s">
        <v>1621</v>
      </c>
      <c r="H434" s="31" t="s">
        <v>527</v>
      </c>
      <c r="J434" s="31" t="s">
        <v>1620</v>
      </c>
    </row>
    <row r="435" spans="1:10" x14ac:dyDescent="0.3">
      <c r="A435" s="31" t="s">
        <v>1699</v>
      </c>
      <c r="B435" s="31" t="s">
        <v>436</v>
      </c>
      <c r="C435" s="31" t="s">
        <v>305</v>
      </c>
      <c r="D435" s="31" t="s">
        <v>525</v>
      </c>
      <c r="E435" s="31" t="s">
        <v>526</v>
      </c>
      <c r="F435" s="31" t="s">
        <v>438</v>
      </c>
      <c r="G435" s="31" t="s">
        <v>1618</v>
      </c>
      <c r="H435" s="31" t="s">
        <v>527</v>
      </c>
      <c r="I435" s="31" t="s">
        <v>1637</v>
      </c>
      <c r="J435" s="31" t="s">
        <v>1620</v>
      </c>
    </row>
    <row r="436" spans="1:10" x14ac:dyDescent="0.3">
      <c r="A436" s="31" t="s">
        <v>1699</v>
      </c>
      <c r="B436" s="31" t="s">
        <v>436</v>
      </c>
      <c r="C436" s="31" t="s">
        <v>305</v>
      </c>
      <c r="D436" s="31" t="s">
        <v>525</v>
      </c>
      <c r="E436" s="31" t="s">
        <v>528</v>
      </c>
      <c r="F436" s="31" t="s">
        <v>529</v>
      </c>
      <c r="G436" s="31" t="s">
        <v>1618</v>
      </c>
      <c r="H436" s="31" t="s">
        <v>527</v>
      </c>
      <c r="I436" s="31" t="s">
        <v>1642</v>
      </c>
      <c r="J436" s="31" t="s">
        <v>1620</v>
      </c>
    </row>
    <row r="437" spans="1:10" x14ac:dyDescent="0.3">
      <c r="A437" s="31" t="s">
        <v>1699</v>
      </c>
      <c r="B437" s="31" t="s">
        <v>436</v>
      </c>
      <c r="C437" s="31" t="s">
        <v>305</v>
      </c>
      <c r="D437" s="31" t="s">
        <v>525</v>
      </c>
      <c r="E437" s="31" t="s">
        <v>530</v>
      </c>
      <c r="F437" s="31" t="s">
        <v>448</v>
      </c>
      <c r="G437" s="31" t="s">
        <v>1618</v>
      </c>
      <c r="H437" s="31" t="s">
        <v>527</v>
      </c>
      <c r="I437" s="31" t="s">
        <v>1617</v>
      </c>
      <c r="J437" s="31" t="s">
        <v>1620</v>
      </c>
    </row>
    <row r="438" spans="1:10" x14ac:dyDescent="0.3">
      <c r="A438" s="31" t="s">
        <v>1699</v>
      </c>
      <c r="B438" s="31" t="s">
        <v>436</v>
      </c>
      <c r="C438" s="31" t="s">
        <v>305</v>
      </c>
      <c r="D438" s="31" t="s">
        <v>525</v>
      </c>
      <c r="E438" s="31" t="s">
        <v>531</v>
      </c>
      <c r="F438" s="31" t="s">
        <v>532</v>
      </c>
      <c r="G438" s="31" t="s">
        <v>1618</v>
      </c>
      <c r="H438" s="31" t="s">
        <v>527</v>
      </c>
      <c r="I438" s="31" t="s">
        <v>1617</v>
      </c>
      <c r="J438" s="31" t="s">
        <v>1620</v>
      </c>
    </row>
    <row r="439" spans="1:10" x14ac:dyDescent="0.3">
      <c r="A439" s="31" t="s">
        <v>1699</v>
      </c>
      <c r="B439" s="31" t="s">
        <v>436</v>
      </c>
      <c r="C439" s="31" t="s">
        <v>305</v>
      </c>
      <c r="D439" s="31" t="s">
        <v>525</v>
      </c>
      <c r="E439" s="31" t="s">
        <v>533</v>
      </c>
      <c r="F439" s="31" t="s">
        <v>534</v>
      </c>
      <c r="G439" s="31" t="s">
        <v>1618</v>
      </c>
      <c r="H439" s="31" t="s">
        <v>527</v>
      </c>
      <c r="I439" s="31" t="s">
        <v>1702</v>
      </c>
      <c r="J439" s="31" t="s">
        <v>1620</v>
      </c>
    </row>
    <row r="440" spans="1:10" x14ac:dyDescent="0.3">
      <c r="A440" s="31" t="s">
        <v>1699</v>
      </c>
      <c r="B440" s="31" t="s">
        <v>436</v>
      </c>
      <c r="C440" s="31" t="s">
        <v>305</v>
      </c>
      <c r="D440" s="31" t="s">
        <v>525</v>
      </c>
      <c r="E440" s="31" t="s">
        <v>535</v>
      </c>
      <c r="F440" s="31" t="s">
        <v>536</v>
      </c>
      <c r="G440" s="31" t="s">
        <v>1618</v>
      </c>
      <c r="H440" s="31" t="s">
        <v>527</v>
      </c>
      <c r="J440" s="31" t="s">
        <v>1620</v>
      </c>
    </row>
    <row r="441" spans="1:10" x14ac:dyDescent="0.3">
      <c r="A441" s="31" t="s">
        <v>1699</v>
      </c>
      <c r="B441" s="31" t="s">
        <v>436</v>
      </c>
      <c r="C441" s="31" t="s">
        <v>305</v>
      </c>
      <c r="D441" s="31" t="s">
        <v>525</v>
      </c>
      <c r="E441" s="31" t="s">
        <v>537</v>
      </c>
      <c r="F441" s="31" t="s">
        <v>538</v>
      </c>
      <c r="G441" s="31" t="s">
        <v>1618</v>
      </c>
      <c r="H441" s="31" t="s">
        <v>527</v>
      </c>
      <c r="I441" s="31" t="s">
        <v>1617</v>
      </c>
      <c r="J441" s="31" t="s">
        <v>1620</v>
      </c>
    </row>
    <row r="442" spans="1:10" x14ac:dyDescent="0.3">
      <c r="A442" s="31" t="s">
        <v>1699</v>
      </c>
      <c r="B442" s="31" t="s">
        <v>436</v>
      </c>
      <c r="C442" s="31" t="s">
        <v>305</v>
      </c>
      <c r="D442" s="31" t="s">
        <v>525</v>
      </c>
      <c r="E442" s="31" t="s">
        <v>539</v>
      </c>
      <c r="F442" s="31" t="s">
        <v>453</v>
      </c>
      <c r="G442" s="31" t="s">
        <v>1618</v>
      </c>
      <c r="H442" s="31" t="s">
        <v>527</v>
      </c>
      <c r="I442" s="31" t="s">
        <v>1649</v>
      </c>
      <c r="J442" s="31" t="s">
        <v>1620</v>
      </c>
    </row>
    <row r="443" spans="1:10" x14ac:dyDescent="0.3">
      <c r="A443" s="31" t="s">
        <v>1699</v>
      </c>
      <c r="B443" s="31" t="s">
        <v>436</v>
      </c>
      <c r="C443" s="31" t="s">
        <v>305</v>
      </c>
      <c r="D443" s="31" t="s">
        <v>525</v>
      </c>
      <c r="E443" s="31" t="s">
        <v>550</v>
      </c>
      <c r="F443" s="31" t="s">
        <v>551</v>
      </c>
      <c r="G443" s="31" t="s">
        <v>1621</v>
      </c>
      <c r="H443" s="31" t="s">
        <v>527</v>
      </c>
      <c r="I443" s="31" t="s">
        <v>1620</v>
      </c>
      <c r="J443" s="31" t="s">
        <v>1620</v>
      </c>
    </row>
    <row r="444" spans="1:10" x14ac:dyDescent="0.3">
      <c r="A444" s="31" t="s">
        <v>1699</v>
      </c>
      <c r="B444" s="31" t="s">
        <v>436</v>
      </c>
      <c r="C444" s="31" t="s">
        <v>305</v>
      </c>
      <c r="D444" s="31" t="s">
        <v>525</v>
      </c>
      <c r="E444" s="31" t="s">
        <v>552</v>
      </c>
      <c r="F444" s="31" t="s">
        <v>473</v>
      </c>
      <c r="G444" s="31" t="s">
        <v>1621</v>
      </c>
      <c r="H444" s="31" t="s">
        <v>527</v>
      </c>
      <c r="J444" s="31" t="s">
        <v>1620</v>
      </c>
    </row>
    <row r="445" spans="1:10" x14ac:dyDescent="0.3">
      <c r="A445" s="31" t="s">
        <v>1699</v>
      </c>
      <c r="B445" s="31" t="s">
        <v>436</v>
      </c>
      <c r="C445" s="31" t="s">
        <v>305</v>
      </c>
      <c r="D445" s="31" t="s">
        <v>525</v>
      </c>
      <c r="E445" s="31" t="s">
        <v>553</v>
      </c>
      <c r="F445" s="31" t="s">
        <v>463</v>
      </c>
      <c r="G445" s="31" t="s">
        <v>1621</v>
      </c>
      <c r="H445" s="31" t="s">
        <v>527</v>
      </c>
      <c r="J445" s="31" t="s">
        <v>1620</v>
      </c>
    </row>
    <row r="446" spans="1:10" x14ac:dyDescent="0.3">
      <c r="A446" s="31" t="s">
        <v>1699</v>
      </c>
      <c r="B446" s="31" t="s">
        <v>436</v>
      </c>
      <c r="C446" s="31" t="s">
        <v>305</v>
      </c>
      <c r="D446" s="31" t="s">
        <v>525</v>
      </c>
      <c r="E446" s="31" t="s">
        <v>554</v>
      </c>
      <c r="F446" s="31" t="s">
        <v>555</v>
      </c>
      <c r="G446" s="31" t="s">
        <v>1621</v>
      </c>
      <c r="H446" s="31" t="s">
        <v>527</v>
      </c>
      <c r="J446" s="31" t="s">
        <v>1620</v>
      </c>
    </row>
    <row r="447" spans="1:10" x14ac:dyDescent="0.3">
      <c r="A447" s="31" t="s">
        <v>1699</v>
      </c>
      <c r="B447" s="31" t="s">
        <v>436</v>
      </c>
      <c r="C447" s="31" t="s">
        <v>305</v>
      </c>
      <c r="D447" s="31" t="s">
        <v>525</v>
      </c>
      <c r="E447" s="31" t="s">
        <v>556</v>
      </c>
      <c r="F447" s="31" t="s">
        <v>557</v>
      </c>
      <c r="G447" s="31" t="s">
        <v>1621</v>
      </c>
      <c r="H447" s="31" t="s">
        <v>527</v>
      </c>
      <c r="J447" s="31" t="s">
        <v>1620</v>
      </c>
    </row>
    <row r="448" spans="1:10" x14ac:dyDescent="0.3">
      <c r="A448" s="31" t="s">
        <v>1699</v>
      </c>
      <c r="B448" s="31" t="s">
        <v>436</v>
      </c>
      <c r="C448" s="31" t="s">
        <v>305</v>
      </c>
      <c r="D448" s="31" t="s">
        <v>525</v>
      </c>
      <c r="E448" s="31" t="s">
        <v>558</v>
      </c>
      <c r="F448" s="31" t="s">
        <v>559</v>
      </c>
      <c r="G448" s="31" t="s">
        <v>1621</v>
      </c>
      <c r="H448" s="31" t="s">
        <v>527</v>
      </c>
      <c r="J448" s="31" t="s">
        <v>1620</v>
      </c>
    </row>
    <row r="449" spans="1:10" x14ac:dyDescent="0.3">
      <c r="A449" s="31" t="s">
        <v>1699</v>
      </c>
      <c r="B449" s="31" t="s">
        <v>436</v>
      </c>
      <c r="C449" s="31" t="s">
        <v>305</v>
      </c>
      <c r="D449" s="31" t="s">
        <v>525</v>
      </c>
      <c r="E449" s="31" t="s">
        <v>560</v>
      </c>
      <c r="F449" s="31" t="s">
        <v>465</v>
      </c>
      <c r="G449" s="31" t="s">
        <v>1621</v>
      </c>
      <c r="H449" s="31" t="s">
        <v>527</v>
      </c>
      <c r="I449" s="31" t="s">
        <v>1625</v>
      </c>
      <c r="J449" s="31" t="s">
        <v>1620</v>
      </c>
    </row>
    <row r="450" spans="1:10" x14ac:dyDescent="0.3">
      <c r="A450" s="31" t="s">
        <v>1699</v>
      </c>
      <c r="B450" s="31" t="s">
        <v>436</v>
      </c>
      <c r="C450" s="31" t="s">
        <v>305</v>
      </c>
      <c r="D450" s="31" t="s">
        <v>525</v>
      </c>
      <c r="E450" s="31" t="s">
        <v>561</v>
      </c>
      <c r="F450" s="31" t="s">
        <v>467</v>
      </c>
      <c r="G450" s="31" t="s">
        <v>1621</v>
      </c>
      <c r="H450" s="31" t="s">
        <v>527</v>
      </c>
      <c r="I450" s="31" t="s">
        <v>1619</v>
      </c>
      <c r="J450" s="31" t="s">
        <v>1620</v>
      </c>
    </row>
    <row r="451" spans="1:10" x14ac:dyDescent="0.3">
      <c r="A451" s="31" t="s">
        <v>1699</v>
      </c>
      <c r="B451" s="31" t="s">
        <v>436</v>
      </c>
      <c r="C451" s="31" t="s">
        <v>305</v>
      </c>
      <c r="D451" s="31" t="s">
        <v>525</v>
      </c>
      <c r="E451" s="31" t="s">
        <v>562</v>
      </c>
      <c r="F451" s="31" t="s">
        <v>563</v>
      </c>
      <c r="G451" s="31" t="s">
        <v>1621</v>
      </c>
      <c r="H451" s="31" t="s">
        <v>527</v>
      </c>
      <c r="J451" s="31" t="s">
        <v>1620</v>
      </c>
    </row>
    <row r="452" spans="1:10" x14ac:dyDescent="0.3">
      <c r="A452" s="31" t="s">
        <v>1699</v>
      </c>
      <c r="B452" s="31" t="s">
        <v>436</v>
      </c>
      <c r="C452" s="31" t="s">
        <v>305</v>
      </c>
      <c r="D452" s="31" t="s">
        <v>525</v>
      </c>
      <c r="E452" s="31" t="s">
        <v>564</v>
      </c>
      <c r="F452" s="31" t="s">
        <v>565</v>
      </c>
      <c r="G452" s="31" t="s">
        <v>1621</v>
      </c>
      <c r="H452" s="31" t="s">
        <v>527</v>
      </c>
      <c r="J452" s="31" t="s">
        <v>1620</v>
      </c>
    </row>
    <row r="453" spans="1:10" x14ac:dyDescent="0.3">
      <c r="A453" s="31" t="s">
        <v>1699</v>
      </c>
      <c r="B453" s="31" t="s">
        <v>436</v>
      </c>
      <c r="C453" s="31" t="s">
        <v>305</v>
      </c>
      <c r="D453" s="31" t="s">
        <v>525</v>
      </c>
      <c r="E453" s="31" t="s">
        <v>566</v>
      </c>
      <c r="F453" s="31" t="s">
        <v>567</v>
      </c>
      <c r="G453" s="31" t="s">
        <v>1621</v>
      </c>
      <c r="H453" s="31" t="s">
        <v>527</v>
      </c>
      <c r="J453" s="31" t="s">
        <v>1620</v>
      </c>
    </row>
    <row r="454" spans="1:10" x14ac:dyDescent="0.3">
      <c r="A454" s="31" t="s">
        <v>1699</v>
      </c>
      <c r="B454" s="31" t="s">
        <v>436</v>
      </c>
      <c r="C454" s="31" t="s">
        <v>305</v>
      </c>
      <c r="D454" s="31" t="s">
        <v>525</v>
      </c>
      <c r="E454" s="31" t="s">
        <v>568</v>
      </c>
      <c r="F454" s="31" t="s">
        <v>569</v>
      </c>
      <c r="G454" s="31" t="s">
        <v>1621</v>
      </c>
      <c r="H454" s="31" t="s">
        <v>527</v>
      </c>
      <c r="I454" s="31" t="s">
        <v>1645</v>
      </c>
      <c r="J454" s="31" t="s">
        <v>1620</v>
      </c>
    </row>
    <row r="455" spans="1:10" x14ac:dyDescent="0.3">
      <c r="A455" s="31" t="s">
        <v>1699</v>
      </c>
      <c r="B455" s="31" t="s">
        <v>436</v>
      </c>
      <c r="C455" s="31" t="s">
        <v>305</v>
      </c>
      <c r="D455" s="31" t="s">
        <v>525</v>
      </c>
      <c r="E455" s="31" t="s">
        <v>570</v>
      </c>
      <c r="F455" s="31" t="s">
        <v>571</v>
      </c>
      <c r="G455" s="31" t="s">
        <v>1621</v>
      </c>
      <c r="H455" s="31" t="s">
        <v>527</v>
      </c>
      <c r="I455" s="31" t="s">
        <v>1636</v>
      </c>
      <c r="J455" s="31" t="s">
        <v>1620</v>
      </c>
    </row>
    <row r="456" spans="1:10" x14ac:dyDescent="0.3">
      <c r="A456" s="31" t="s">
        <v>1699</v>
      </c>
      <c r="B456" s="31" t="s">
        <v>436</v>
      </c>
      <c r="C456" s="31" t="s">
        <v>305</v>
      </c>
      <c r="D456" s="31" t="s">
        <v>525</v>
      </c>
      <c r="E456" s="31" t="s">
        <v>572</v>
      </c>
      <c r="F456" s="31" t="s">
        <v>573</v>
      </c>
      <c r="G456" s="31" t="s">
        <v>1621</v>
      </c>
      <c r="H456" s="31" t="s">
        <v>527</v>
      </c>
      <c r="J456" s="31" t="s">
        <v>1620</v>
      </c>
    </row>
    <row r="457" spans="1:10" x14ac:dyDescent="0.3">
      <c r="A457" s="31" t="s">
        <v>1699</v>
      </c>
      <c r="B457" s="31" t="s">
        <v>436</v>
      </c>
      <c r="C457" s="31" t="s">
        <v>305</v>
      </c>
      <c r="D457" s="31" t="s">
        <v>525</v>
      </c>
      <c r="E457" s="31" t="s">
        <v>574</v>
      </c>
      <c r="F457" s="31" t="s">
        <v>575</v>
      </c>
      <c r="G457" s="31" t="s">
        <v>1621</v>
      </c>
      <c r="H457" s="31" t="s">
        <v>527</v>
      </c>
      <c r="J457" s="31" t="s">
        <v>1620</v>
      </c>
    </row>
    <row r="458" spans="1:10" x14ac:dyDescent="0.3">
      <c r="A458" s="31" t="s">
        <v>1699</v>
      </c>
      <c r="B458" s="31" t="s">
        <v>436</v>
      </c>
      <c r="C458" s="31" t="s">
        <v>305</v>
      </c>
      <c r="D458" s="31" t="s">
        <v>525</v>
      </c>
      <c r="E458" s="31" t="s">
        <v>576</v>
      </c>
      <c r="F458" s="31" t="s">
        <v>471</v>
      </c>
      <c r="G458" s="31" t="s">
        <v>1621</v>
      </c>
      <c r="H458" s="31" t="s">
        <v>527</v>
      </c>
      <c r="J458" s="31" t="s">
        <v>1620</v>
      </c>
    </row>
    <row r="459" spans="1:10" x14ac:dyDescent="0.3">
      <c r="A459" s="31" t="s">
        <v>1699</v>
      </c>
      <c r="B459" s="31" t="s">
        <v>436</v>
      </c>
      <c r="C459" s="31" t="s">
        <v>305</v>
      </c>
      <c r="D459" s="31" t="s">
        <v>525</v>
      </c>
      <c r="E459" s="31" t="s">
        <v>577</v>
      </c>
      <c r="F459" s="31" t="s">
        <v>578</v>
      </c>
      <c r="G459" s="31" t="s">
        <v>1621</v>
      </c>
      <c r="H459" s="31" t="s">
        <v>527</v>
      </c>
      <c r="J459" s="31" t="s">
        <v>1620</v>
      </c>
    </row>
    <row r="460" spans="1:10" x14ac:dyDescent="0.3">
      <c r="A460" s="31" t="s">
        <v>1699</v>
      </c>
      <c r="B460" s="31" t="s">
        <v>436</v>
      </c>
      <c r="C460" s="31" t="s">
        <v>305</v>
      </c>
      <c r="D460" s="31" t="s">
        <v>525</v>
      </c>
      <c r="E460" s="31" t="s">
        <v>579</v>
      </c>
      <c r="F460" s="31" t="s">
        <v>482</v>
      </c>
      <c r="G460" s="31" t="s">
        <v>1621</v>
      </c>
      <c r="H460" s="31" t="s">
        <v>527</v>
      </c>
      <c r="J460" s="31" t="s">
        <v>1620</v>
      </c>
    </row>
    <row r="461" spans="1:10" x14ac:dyDescent="0.3">
      <c r="A461" s="31" t="s">
        <v>1699</v>
      </c>
      <c r="B461" s="31" t="s">
        <v>436</v>
      </c>
      <c r="C461" s="31" t="s">
        <v>413</v>
      </c>
      <c r="D461" s="31" t="s">
        <v>631</v>
      </c>
      <c r="E461" s="31" t="s">
        <v>632</v>
      </c>
      <c r="F461" s="31" t="s">
        <v>633</v>
      </c>
      <c r="G461" s="31" t="s">
        <v>1618</v>
      </c>
      <c r="H461" s="31" t="s">
        <v>527</v>
      </c>
      <c r="I461" s="31" t="s">
        <v>1663</v>
      </c>
      <c r="J461" s="31" t="s">
        <v>1620</v>
      </c>
    </row>
    <row r="462" spans="1:10" x14ac:dyDescent="0.3">
      <c r="A462" s="31" t="s">
        <v>1699</v>
      </c>
      <c r="B462" s="31" t="s">
        <v>436</v>
      </c>
      <c r="C462" s="31" t="s">
        <v>413</v>
      </c>
      <c r="D462" s="31" t="s">
        <v>631</v>
      </c>
      <c r="E462" s="31" t="s">
        <v>531</v>
      </c>
      <c r="F462" s="31" t="s">
        <v>532</v>
      </c>
      <c r="G462" s="31" t="s">
        <v>1618</v>
      </c>
      <c r="H462" s="31" t="s">
        <v>527</v>
      </c>
      <c r="I462" s="31" t="s">
        <v>1617</v>
      </c>
      <c r="J462" s="31" t="s">
        <v>1620</v>
      </c>
    </row>
    <row r="463" spans="1:10" x14ac:dyDescent="0.3">
      <c r="A463" s="31" t="s">
        <v>1699</v>
      </c>
      <c r="B463" s="31" t="s">
        <v>436</v>
      </c>
      <c r="C463" s="31" t="s">
        <v>413</v>
      </c>
      <c r="D463" s="31" t="s">
        <v>631</v>
      </c>
      <c r="E463" s="31" t="s">
        <v>637</v>
      </c>
      <c r="F463" s="31" t="s">
        <v>638</v>
      </c>
      <c r="G463" s="31" t="s">
        <v>1618</v>
      </c>
      <c r="H463" s="31" t="s">
        <v>527</v>
      </c>
      <c r="I463" s="31" t="s">
        <v>1617</v>
      </c>
      <c r="J463" s="31" t="s">
        <v>1620</v>
      </c>
    </row>
    <row r="464" spans="1:10" x14ac:dyDescent="0.3">
      <c r="A464" s="31" t="s">
        <v>1699</v>
      </c>
      <c r="B464" s="31" t="s">
        <v>436</v>
      </c>
      <c r="C464" s="31" t="s">
        <v>413</v>
      </c>
      <c r="D464" s="31" t="s">
        <v>631</v>
      </c>
      <c r="E464" s="31" t="s">
        <v>533</v>
      </c>
      <c r="F464" s="31" t="s">
        <v>534</v>
      </c>
      <c r="G464" s="31" t="s">
        <v>1618</v>
      </c>
      <c r="H464" s="31" t="s">
        <v>527</v>
      </c>
      <c r="I464" s="31" t="s">
        <v>1620</v>
      </c>
      <c r="J464" s="31" t="s">
        <v>1620</v>
      </c>
    </row>
    <row r="465" spans="1:10" x14ac:dyDescent="0.3">
      <c r="A465" s="31" t="s">
        <v>1699</v>
      </c>
      <c r="B465" s="31" t="s">
        <v>436</v>
      </c>
      <c r="C465" s="31" t="s">
        <v>413</v>
      </c>
      <c r="D465" s="31" t="s">
        <v>631</v>
      </c>
      <c r="E465" s="31" t="s">
        <v>535</v>
      </c>
      <c r="F465" s="31" t="s">
        <v>536</v>
      </c>
      <c r="G465" s="31" t="s">
        <v>1618</v>
      </c>
      <c r="H465" s="31" t="s">
        <v>527</v>
      </c>
      <c r="J465" s="31" t="s">
        <v>1620</v>
      </c>
    </row>
    <row r="466" spans="1:10" x14ac:dyDescent="0.3">
      <c r="A466" s="31" t="s">
        <v>1699</v>
      </c>
      <c r="B466" s="31" t="s">
        <v>436</v>
      </c>
      <c r="C466" s="31" t="s">
        <v>413</v>
      </c>
      <c r="D466" s="31" t="s">
        <v>631</v>
      </c>
      <c r="E466" s="31" t="s">
        <v>539</v>
      </c>
      <c r="F466" s="31" t="s">
        <v>453</v>
      </c>
      <c r="G466" s="31" t="s">
        <v>1618</v>
      </c>
      <c r="H466" s="31" t="s">
        <v>527</v>
      </c>
      <c r="I466" s="31" t="s">
        <v>1625</v>
      </c>
      <c r="J466" s="31" t="s">
        <v>1620</v>
      </c>
    </row>
    <row r="467" spans="1:10" x14ac:dyDescent="0.3">
      <c r="A467" s="31" t="s">
        <v>1699</v>
      </c>
      <c r="B467" s="31" t="s">
        <v>436</v>
      </c>
      <c r="C467" s="31" t="s">
        <v>413</v>
      </c>
      <c r="D467" s="31" t="s">
        <v>631</v>
      </c>
      <c r="E467" s="31" t="s">
        <v>553</v>
      </c>
      <c r="F467" s="31" t="s">
        <v>463</v>
      </c>
      <c r="G467" s="31" t="s">
        <v>1621</v>
      </c>
      <c r="H467" s="31" t="s">
        <v>527</v>
      </c>
      <c r="J467" s="31" t="s">
        <v>1620</v>
      </c>
    </row>
    <row r="468" spans="1:10" x14ac:dyDescent="0.3">
      <c r="A468" s="31" t="s">
        <v>1699</v>
      </c>
      <c r="B468" s="31" t="s">
        <v>436</v>
      </c>
      <c r="C468" s="31" t="s">
        <v>413</v>
      </c>
      <c r="D468" s="31" t="s">
        <v>631</v>
      </c>
      <c r="E468" s="31" t="s">
        <v>554</v>
      </c>
      <c r="F468" s="31" t="s">
        <v>555</v>
      </c>
      <c r="G468" s="31" t="s">
        <v>1621</v>
      </c>
      <c r="H468" s="31" t="s">
        <v>527</v>
      </c>
      <c r="J468" s="31" t="s">
        <v>1620</v>
      </c>
    </row>
    <row r="469" spans="1:10" x14ac:dyDescent="0.3">
      <c r="A469" s="31" t="s">
        <v>1699</v>
      </c>
      <c r="B469" s="31" t="s">
        <v>436</v>
      </c>
      <c r="C469" s="31" t="s">
        <v>413</v>
      </c>
      <c r="D469" s="31" t="s">
        <v>631</v>
      </c>
      <c r="E469" s="31" t="s">
        <v>562</v>
      </c>
      <c r="F469" s="31" t="s">
        <v>563</v>
      </c>
      <c r="G469" s="31" t="s">
        <v>1621</v>
      </c>
      <c r="H469" s="31" t="s">
        <v>527</v>
      </c>
      <c r="J469" s="31" t="s">
        <v>1620</v>
      </c>
    </row>
    <row r="470" spans="1:10" x14ac:dyDescent="0.3">
      <c r="A470" s="31" t="s">
        <v>1699</v>
      </c>
      <c r="B470" s="31" t="s">
        <v>436</v>
      </c>
      <c r="C470" s="31" t="s">
        <v>413</v>
      </c>
      <c r="D470" s="31" t="s">
        <v>631</v>
      </c>
      <c r="E470" s="31" t="s">
        <v>564</v>
      </c>
      <c r="F470" s="31" t="s">
        <v>565</v>
      </c>
      <c r="G470" s="31" t="s">
        <v>1621</v>
      </c>
      <c r="H470" s="31" t="s">
        <v>527</v>
      </c>
      <c r="I470" s="31" t="s">
        <v>1629</v>
      </c>
      <c r="J470" s="31" t="s">
        <v>1620</v>
      </c>
    </row>
    <row r="471" spans="1:10" x14ac:dyDescent="0.3">
      <c r="A471" s="31" t="s">
        <v>1699</v>
      </c>
      <c r="B471" s="31" t="s">
        <v>436</v>
      </c>
      <c r="C471" s="31" t="s">
        <v>413</v>
      </c>
      <c r="D471" s="31" t="s">
        <v>631</v>
      </c>
      <c r="E471" s="31" t="s">
        <v>566</v>
      </c>
      <c r="F471" s="31" t="s">
        <v>567</v>
      </c>
      <c r="G471" s="31" t="s">
        <v>1621</v>
      </c>
      <c r="H471" s="31" t="s">
        <v>527</v>
      </c>
      <c r="J471" s="31" t="s">
        <v>1620</v>
      </c>
    </row>
    <row r="472" spans="1:10" x14ac:dyDescent="0.3">
      <c r="A472" s="31" t="s">
        <v>1699</v>
      </c>
      <c r="B472" s="31" t="s">
        <v>436</v>
      </c>
      <c r="C472" s="31" t="s">
        <v>413</v>
      </c>
      <c r="D472" s="31" t="s">
        <v>631</v>
      </c>
      <c r="E472" s="31" t="s">
        <v>568</v>
      </c>
      <c r="F472" s="31" t="s">
        <v>569</v>
      </c>
      <c r="G472" s="31" t="s">
        <v>1621</v>
      </c>
      <c r="H472" s="31" t="s">
        <v>527</v>
      </c>
      <c r="I472" s="31" t="s">
        <v>1632</v>
      </c>
      <c r="J472" s="31" t="s">
        <v>1620</v>
      </c>
    </row>
    <row r="473" spans="1:10" x14ac:dyDescent="0.3">
      <c r="A473" s="31" t="s">
        <v>1699</v>
      </c>
      <c r="B473" s="31" t="s">
        <v>436</v>
      </c>
      <c r="C473" s="31" t="s">
        <v>413</v>
      </c>
      <c r="D473" s="31" t="s">
        <v>631</v>
      </c>
      <c r="E473" s="31" t="s">
        <v>570</v>
      </c>
      <c r="F473" s="31" t="s">
        <v>571</v>
      </c>
      <c r="G473" s="31" t="s">
        <v>1621</v>
      </c>
      <c r="H473" s="31" t="s">
        <v>527</v>
      </c>
      <c r="I473" s="31" t="s">
        <v>1620</v>
      </c>
      <c r="J473" s="31" t="s">
        <v>1620</v>
      </c>
    </row>
    <row r="474" spans="1:10" x14ac:dyDescent="0.3">
      <c r="A474" s="31" t="s">
        <v>1699</v>
      </c>
      <c r="B474" s="31" t="s">
        <v>436</v>
      </c>
      <c r="C474" s="31" t="s">
        <v>413</v>
      </c>
      <c r="D474" s="31" t="s">
        <v>631</v>
      </c>
      <c r="E474" s="31" t="s">
        <v>572</v>
      </c>
      <c r="F474" s="31" t="s">
        <v>573</v>
      </c>
      <c r="G474" s="31" t="s">
        <v>1621</v>
      </c>
      <c r="H474" s="31" t="s">
        <v>527</v>
      </c>
      <c r="J474" s="31" t="s">
        <v>1620</v>
      </c>
    </row>
    <row r="475" spans="1:10" x14ac:dyDescent="0.3">
      <c r="A475" s="31" t="s">
        <v>1699</v>
      </c>
      <c r="B475" s="31" t="s">
        <v>436</v>
      </c>
      <c r="C475" s="31" t="s">
        <v>413</v>
      </c>
      <c r="D475" s="31" t="s">
        <v>631</v>
      </c>
      <c r="E475" s="31" t="s">
        <v>576</v>
      </c>
      <c r="F475" s="31" t="s">
        <v>471</v>
      </c>
      <c r="G475" s="31" t="s">
        <v>1621</v>
      </c>
      <c r="H475" s="31" t="s">
        <v>527</v>
      </c>
      <c r="J475" s="31" t="s">
        <v>1620</v>
      </c>
    </row>
    <row r="476" spans="1:10" x14ac:dyDescent="0.3">
      <c r="A476" s="31" t="s">
        <v>1699</v>
      </c>
      <c r="B476" s="31" t="s">
        <v>436</v>
      </c>
      <c r="C476" s="31" t="s">
        <v>413</v>
      </c>
      <c r="D476" s="31" t="s">
        <v>631</v>
      </c>
      <c r="E476" s="31" t="s">
        <v>577</v>
      </c>
      <c r="F476" s="31" t="s">
        <v>578</v>
      </c>
      <c r="G476" s="31" t="s">
        <v>1621</v>
      </c>
      <c r="H476" s="31" t="s">
        <v>527</v>
      </c>
      <c r="J476" s="31" t="s">
        <v>1620</v>
      </c>
    </row>
    <row r="477" spans="1:10" x14ac:dyDescent="0.3">
      <c r="A477" s="31" t="s">
        <v>1699</v>
      </c>
      <c r="B477" s="31" t="s">
        <v>436</v>
      </c>
      <c r="C477" s="31" t="s">
        <v>413</v>
      </c>
      <c r="D477" s="31" t="s">
        <v>631</v>
      </c>
      <c r="E477" s="31" t="s">
        <v>579</v>
      </c>
      <c r="F477" s="31" t="s">
        <v>482</v>
      </c>
      <c r="G477" s="31" t="s">
        <v>1621</v>
      </c>
      <c r="H477" s="31" t="s">
        <v>527</v>
      </c>
      <c r="J477" s="31" t="s">
        <v>1620</v>
      </c>
    </row>
    <row r="478" spans="1:10" x14ac:dyDescent="0.3">
      <c r="A478" s="31" t="s">
        <v>1699</v>
      </c>
      <c r="B478" s="31" t="s">
        <v>436</v>
      </c>
      <c r="C478" s="31" t="s">
        <v>898</v>
      </c>
      <c r="D478" s="31" t="s">
        <v>899</v>
      </c>
      <c r="E478" s="31" t="s">
        <v>526</v>
      </c>
      <c r="F478" s="31" t="s">
        <v>438</v>
      </c>
      <c r="G478" s="31" t="s">
        <v>1638</v>
      </c>
      <c r="H478" s="31" t="s">
        <v>527</v>
      </c>
      <c r="I478" s="31" t="s">
        <v>1620</v>
      </c>
      <c r="J478" s="31" t="s">
        <v>1620</v>
      </c>
    </row>
    <row r="479" spans="1:10" x14ac:dyDescent="0.3">
      <c r="A479" s="31" t="s">
        <v>1699</v>
      </c>
      <c r="B479" s="31" t="s">
        <v>436</v>
      </c>
      <c r="C479" s="31" t="s">
        <v>898</v>
      </c>
      <c r="D479" s="31" t="s">
        <v>899</v>
      </c>
      <c r="E479" s="31" t="s">
        <v>541</v>
      </c>
      <c r="F479" s="31" t="s">
        <v>441</v>
      </c>
      <c r="G479" s="31" t="s">
        <v>1638</v>
      </c>
      <c r="H479" s="31" t="s">
        <v>527</v>
      </c>
      <c r="J479" s="31" t="s">
        <v>1620</v>
      </c>
    </row>
    <row r="480" spans="1:10" x14ac:dyDescent="0.3">
      <c r="A480" s="31" t="s">
        <v>1699</v>
      </c>
      <c r="B480" s="31" t="s">
        <v>436</v>
      </c>
      <c r="C480" s="31" t="s">
        <v>898</v>
      </c>
      <c r="D480" s="31" t="s">
        <v>899</v>
      </c>
      <c r="E480" s="31" t="s">
        <v>791</v>
      </c>
      <c r="F480" s="31" t="s">
        <v>792</v>
      </c>
      <c r="G480" s="31" t="s">
        <v>1638</v>
      </c>
      <c r="H480" s="31" t="s">
        <v>527</v>
      </c>
      <c r="J480" s="31" t="s">
        <v>1620</v>
      </c>
    </row>
    <row r="481" spans="1:10" x14ac:dyDescent="0.3">
      <c r="A481" s="31" t="s">
        <v>1699</v>
      </c>
      <c r="B481" s="31" t="s">
        <v>436</v>
      </c>
      <c r="C481" s="31" t="s">
        <v>898</v>
      </c>
      <c r="D481" s="31" t="s">
        <v>899</v>
      </c>
      <c r="E481" s="31" t="s">
        <v>542</v>
      </c>
      <c r="F481" s="31" t="s">
        <v>543</v>
      </c>
      <c r="G481" s="31" t="s">
        <v>1638</v>
      </c>
      <c r="H481" s="31" t="s">
        <v>527</v>
      </c>
      <c r="J481" s="31" t="s">
        <v>1620</v>
      </c>
    </row>
    <row r="482" spans="1:10" x14ac:dyDescent="0.3">
      <c r="A482" s="31" t="s">
        <v>1699</v>
      </c>
      <c r="B482" s="31" t="s">
        <v>436</v>
      </c>
      <c r="C482" s="31" t="s">
        <v>898</v>
      </c>
      <c r="D482" s="31" t="s">
        <v>899</v>
      </c>
      <c r="E482" s="31" t="s">
        <v>546</v>
      </c>
      <c r="F482" s="31" t="s">
        <v>455</v>
      </c>
      <c r="G482" s="31" t="s">
        <v>1638</v>
      </c>
      <c r="H482" s="31" t="s">
        <v>527</v>
      </c>
      <c r="J482" s="31" t="s">
        <v>1620</v>
      </c>
    </row>
    <row r="483" spans="1:10" x14ac:dyDescent="0.3">
      <c r="A483" s="31" t="s">
        <v>1699</v>
      </c>
      <c r="B483" s="31" t="s">
        <v>436</v>
      </c>
      <c r="C483" s="31" t="s">
        <v>898</v>
      </c>
      <c r="D483" s="31" t="s">
        <v>899</v>
      </c>
      <c r="E483" s="31" t="s">
        <v>786</v>
      </c>
      <c r="F483" s="31" t="s">
        <v>457</v>
      </c>
      <c r="G483" s="31" t="s">
        <v>1638</v>
      </c>
      <c r="H483" s="31" t="s">
        <v>527</v>
      </c>
      <c r="J483" s="31" t="s">
        <v>1620</v>
      </c>
    </row>
    <row r="484" spans="1:10" x14ac:dyDescent="0.3">
      <c r="A484" s="31" t="s">
        <v>1699</v>
      </c>
      <c r="B484" s="31" t="s">
        <v>436</v>
      </c>
      <c r="C484" s="31" t="s">
        <v>898</v>
      </c>
      <c r="D484" s="31" t="s">
        <v>899</v>
      </c>
      <c r="E484" s="31" t="s">
        <v>528</v>
      </c>
      <c r="F484" s="31" t="s">
        <v>529</v>
      </c>
      <c r="G484" s="31" t="s">
        <v>1638</v>
      </c>
      <c r="H484" s="31" t="s">
        <v>527</v>
      </c>
      <c r="J484" s="31" t="s">
        <v>1620</v>
      </c>
    </row>
    <row r="485" spans="1:10" x14ac:dyDescent="0.3">
      <c r="A485" s="31" t="s">
        <v>1699</v>
      </c>
      <c r="B485" s="31" t="s">
        <v>436</v>
      </c>
      <c r="C485" s="31" t="s">
        <v>898</v>
      </c>
      <c r="D485" s="31" t="s">
        <v>899</v>
      </c>
      <c r="E485" s="31" t="s">
        <v>814</v>
      </c>
      <c r="F485" s="31" t="s">
        <v>815</v>
      </c>
      <c r="G485" s="31" t="s">
        <v>1638</v>
      </c>
      <c r="H485" s="31" t="s">
        <v>527</v>
      </c>
      <c r="J485" s="31" t="s">
        <v>1620</v>
      </c>
    </row>
    <row r="486" spans="1:10" x14ac:dyDescent="0.3">
      <c r="A486" s="31" t="s">
        <v>1699</v>
      </c>
      <c r="B486" s="31" t="s">
        <v>436</v>
      </c>
      <c r="C486" s="31" t="s">
        <v>898</v>
      </c>
      <c r="D486" s="31" t="s">
        <v>899</v>
      </c>
      <c r="E486" s="31" t="s">
        <v>816</v>
      </c>
      <c r="F486" s="31" t="s">
        <v>817</v>
      </c>
      <c r="G486" s="31" t="s">
        <v>1638</v>
      </c>
      <c r="H486" s="31" t="s">
        <v>527</v>
      </c>
      <c r="J486" s="31" t="s">
        <v>1620</v>
      </c>
    </row>
    <row r="487" spans="1:10" x14ac:dyDescent="0.3">
      <c r="A487" s="31" t="s">
        <v>1699</v>
      </c>
      <c r="B487" s="31" t="s">
        <v>436</v>
      </c>
      <c r="C487" s="31" t="s">
        <v>898</v>
      </c>
      <c r="D487" s="31" t="s">
        <v>899</v>
      </c>
      <c r="E487" s="31" t="s">
        <v>530</v>
      </c>
      <c r="F487" s="31" t="s">
        <v>448</v>
      </c>
      <c r="G487" s="31" t="s">
        <v>1638</v>
      </c>
      <c r="H487" s="31" t="s">
        <v>527</v>
      </c>
      <c r="J487" s="31" t="s">
        <v>1620</v>
      </c>
    </row>
    <row r="488" spans="1:10" x14ac:dyDescent="0.3">
      <c r="A488" s="31" t="s">
        <v>1699</v>
      </c>
      <c r="B488" s="31" t="s">
        <v>436</v>
      </c>
      <c r="C488" s="31" t="s">
        <v>898</v>
      </c>
      <c r="D488" s="31" t="s">
        <v>899</v>
      </c>
      <c r="E488" s="31" t="s">
        <v>770</v>
      </c>
      <c r="F488" s="31" t="s">
        <v>771</v>
      </c>
      <c r="G488" s="31" t="s">
        <v>1638</v>
      </c>
      <c r="H488" s="31" t="s">
        <v>527</v>
      </c>
      <c r="I488" s="31" t="s">
        <v>1620</v>
      </c>
      <c r="J488" s="31" t="s">
        <v>1620</v>
      </c>
    </row>
    <row r="489" spans="1:10" x14ac:dyDescent="0.3">
      <c r="A489" s="31" t="s">
        <v>1699</v>
      </c>
      <c r="B489" s="31" t="s">
        <v>436</v>
      </c>
      <c r="C489" s="31" t="s">
        <v>898</v>
      </c>
      <c r="D489" s="31" t="s">
        <v>899</v>
      </c>
      <c r="E489" s="31" t="s">
        <v>535</v>
      </c>
      <c r="F489" s="31" t="s">
        <v>536</v>
      </c>
      <c r="G489" s="31" t="s">
        <v>1638</v>
      </c>
      <c r="H489" s="31" t="s">
        <v>527</v>
      </c>
      <c r="J489" s="31" t="s">
        <v>1620</v>
      </c>
    </row>
    <row r="490" spans="1:10" x14ac:dyDescent="0.3">
      <c r="A490" s="31" t="s">
        <v>1699</v>
      </c>
      <c r="B490" s="31" t="s">
        <v>436</v>
      </c>
      <c r="C490" s="31" t="s">
        <v>898</v>
      </c>
      <c r="D490" s="31" t="s">
        <v>899</v>
      </c>
      <c r="E490" s="31" t="s">
        <v>548</v>
      </c>
      <c r="F490" s="31" t="s">
        <v>549</v>
      </c>
      <c r="G490" s="31" t="s">
        <v>1638</v>
      </c>
      <c r="H490" s="31" t="s">
        <v>527</v>
      </c>
      <c r="I490" s="31" t="s">
        <v>1620</v>
      </c>
      <c r="J490" s="31" t="s">
        <v>1620</v>
      </c>
    </row>
    <row r="491" spans="1:10" x14ac:dyDescent="0.3">
      <c r="A491" s="31" t="s">
        <v>1699</v>
      </c>
      <c r="B491" s="31" t="s">
        <v>436</v>
      </c>
      <c r="C491" s="31" t="s">
        <v>898</v>
      </c>
      <c r="D491" s="31" t="s">
        <v>899</v>
      </c>
      <c r="E491" s="31" t="s">
        <v>539</v>
      </c>
      <c r="F491" s="31" t="s">
        <v>453</v>
      </c>
      <c r="G491" s="31" t="s">
        <v>1638</v>
      </c>
      <c r="H491" s="31" t="s">
        <v>527</v>
      </c>
      <c r="J491" s="31" t="s">
        <v>1620</v>
      </c>
    </row>
    <row r="492" spans="1:10" x14ac:dyDescent="0.3">
      <c r="A492" s="31" t="s">
        <v>1699</v>
      </c>
      <c r="B492" s="31" t="s">
        <v>436</v>
      </c>
      <c r="C492" s="31" t="s">
        <v>661</v>
      </c>
      <c r="D492" s="31" t="s">
        <v>662</v>
      </c>
      <c r="E492" s="31" t="s">
        <v>541</v>
      </c>
      <c r="F492" s="31" t="s">
        <v>441</v>
      </c>
      <c r="G492" s="31" t="s">
        <v>1618</v>
      </c>
      <c r="H492" s="31" t="s">
        <v>527</v>
      </c>
      <c r="I492" s="31" t="s">
        <v>1617</v>
      </c>
      <c r="J492" s="31" t="s">
        <v>1620</v>
      </c>
    </row>
    <row r="493" spans="1:10" x14ac:dyDescent="0.3">
      <c r="A493" s="31" t="s">
        <v>1699</v>
      </c>
      <c r="B493" s="31" t="s">
        <v>436</v>
      </c>
      <c r="C493" s="31" t="s">
        <v>661</v>
      </c>
      <c r="D493" s="31" t="s">
        <v>662</v>
      </c>
      <c r="E493" s="31" t="s">
        <v>528</v>
      </c>
      <c r="F493" s="31" t="s">
        <v>529</v>
      </c>
      <c r="G493" s="31" t="s">
        <v>1618</v>
      </c>
      <c r="H493" s="31" t="s">
        <v>527</v>
      </c>
      <c r="I493" s="31" t="s">
        <v>1632</v>
      </c>
      <c r="J493" s="31" t="s">
        <v>1620</v>
      </c>
    </row>
    <row r="494" spans="1:10" x14ac:dyDescent="0.3">
      <c r="A494" s="31" t="s">
        <v>1699</v>
      </c>
      <c r="B494" s="31" t="s">
        <v>436</v>
      </c>
      <c r="C494" s="31" t="s">
        <v>661</v>
      </c>
      <c r="D494" s="31" t="s">
        <v>662</v>
      </c>
      <c r="E494" s="31" t="s">
        <v>530</v>
      </c>
      <c r="F494" s="31" t="s">
        <v>448</v>
      </c>
      <c r="G494" s="31" t="s">
        <v>1618</v>
      </c>
      <c r="H494" s="31" t="s">
        <v>527</v>
      </c>
      <c r="I494" s="31" t="s">
        <v>1617</v>
      </c>
      <c r="J494" s="31" t="s">
        <v>1620</v>
      </c>
    </row>
    <row r="495" spans="1:10" x14ac:dyDescent="0.3">
      <c r="A495" s="31" t="s">
        <v>1699</v>
      </c>
      <c r="B495" s="31" t="s">
        <v>436</v>
      </c>
      <c r="C495" s="31" t="s">
        <v>661</v>
      </c>
      <c r="D495" s="31" t="s">
        <v>662</v>
      </c>
      <c r="E495" s="31" t="s">
        <v>531</v>
      </c>
      <c r="F495" s="31" t="s">
        <v>532</v>
      </c>
      <c r="G495" s="31" t="s">
        <v>1618</v>
      </c>
      <c r="H495" s="31" t="s">
        <v>527</v>
      </c>
      <c r="I495" s="31" t="s">
        <v>1617</v>
      </c>
      <c r="J495" s="31" t="s">
        <v>1620</v>
      </c>
    </row>
    <row r="496" spans="1:10" x14ac:dyDescent="0.3">
      <c r="A496" s="31" t="s">
        <v>1699</v>
      </c>
      <c r="B496" s="31" t="s">
        <v>436</v>
      </c>
      <c r="C496" s="31" t="s">
        <v>661</v>
      </c>
      <c r="D496" s="31" t="s">
        <v>662</v>
      </c>
      <c r="E496" s="31" t="s">
        <v>533</v>
      </c>
      <c r="F496" s="31" t="s">
        <v>534</v>
      </c>
      <c r="G496" s="31" t="s">
        <v>1618</v>
      </c>
      <c r="H496" s="31" t="s">
        <v>527</v>
      </c>
      <c r="I496" s="31" t="s">
        <v>1617</v>
      </c>
      <c r="J496" s="31" t="s">
        <v>1620</v>
      </c>
    </row>
    <row r="497" spans="1:10" x14ac:dyDescent="0.3">
      <c r="A497" s="31" t="s">
        <v>1699</v>
      </c>
      <c r="B497" s="31" t="s">
        <v>436</v>
      </c>
      <c r="C497" s="31" t="s">
        <v>661</v>
      </c>
      <c r="D497" s="31" t="s">
        <v>662</v>
      </c>
      <c r="E497" s="31" t="s">
        <v>535</v>
      </c>
      <c r="F497" s="31" t="s">
        <v>536</v>
      </c>
      <c r="G497" s="31" t="s">
        <v>1618</v>
      </c>
      <c r="H497" s="31" t="s">
        <v>527</v>
      </c>
      <c r="J497" s="31" t="s">
        <v>1620</v>
      </c>
    </row>
    <row r="498" spans="1:10" x14ac:dyDescent="0.3">
      <c r="A498" s="31" t="s">
        <v>1699</v>
      </c>
      <c r="B498" s="31" t="s">
        <v>436</v>
      </c>
      <c r="C498" s="31" t="s">
        <v>661</v>
      </c>
      <c r="D498" s="31" t="s">
        <v>662</v>
      </c>
      <c r="E498" s="31" t="s">
        <v>537</v>
      </c>
      <c r="F498" s="31" t="s">
        <v>538</v>
      </c>
      <c r="G498" s="31" t="s">
        <v>1618</v>
      </c>
      <c r="H498" s="31" t="s">
        <v>527</v>
      </c>
      <c r="I498" s="31" t="s">
        <v>1663</v>
      </c>
      <c r="J498" s="31" t="s">
        <v>1620</v>
      </c>
    </row>
    <row r="499" spans="1:10" x14ac:dyDescent="0.3">
      <c r="A499" s="31" t="s">
        <v>1699</v>
      </c>
      <c r="B499" s="31" t="s">
        <v>436</v>
      </c>
      <c r="C499" s="31" t="s">
        <v>661</v>
      </c>
      <c r="D499" s="31" t="s">
        <v>662</v>
      </c>
      <c r="E499" s="31" t="s">
        <v>539</v>
      </c>
      <c r="F499" s="31" t="s">
        <v>453</v>
      </c>
      <c r="G499" s="31" t="s">
        <v>1618</v>
      </c>
      <c r="H499" s="31" t="s">
        <v>527</v>
      </c>
      <c r="I499" s="31" t="s">
        <v>1646</v>
      </c>
      <c r="J499" s="31" t="s">
        <v>1620</v>
      </c>
    </row>
    <row r="500" spans="1:10" x14ac:dyDescent="0.3">
      <c r="A500" s="31" t="s">
        <v>1699</v>
      </c>
      <c r="B500" s="31" t="s">
        <v>436</v>
      </c>
      <c r="C500" s="31" t="s">
        <v>661</v>
      </c>
      <c r="D500" s="31" t="s">
        <v>662</v>
      </c>
      <c r="E500" s="31" t="s">
        <v>550</v>
      </c>
      <c r="F500" s="31" t="s">
        <v>551</v>
      </c>
      <c r="G500" s="31" t="s">
        <v>1621</v>
      </c>
      <c r="H500" s="31" t="s">
        <v>527</v>
      </c>
      <c r="I500" s="31" t="s">
        <v>1658</v>
      </c>
      <c r="J500" s="31" t="s">
        <v>1620</v>
      </c>
    </row>
    <row r="501" spans="1:10" x14ac:dyDescent="0.3">
      <c r="A501" s="31" t="s">
        <v>1699</v>
      </c>
      <c r="B501" s="31" t="s">
        <v>436</v>
      </c>
      <c r="C501" s="31" t="s">
        <v>661</v>
      </c>
      <c r="D501" s="31" t="s">
        <v>662</v>
      </c>
      <c r="E501" s="31" t="s">
        <v>552</v>
      </c>
      <c r="F501" s="31" t="s">
        <v>473</v>
      </c>
      <c r="G501" s="31" t="s">
        <v>1621</v>
      </c>
      <c r="H501" s="31" t="s">
        <v>527</v>
      </c>
      <c r="J501" s="31" t="s">
        <v>1620</v>
      </c>
    </row>
    <row r="502" spans="1:10" x14ac:dyDescent="0.3">
      <c r="A502" s="31" t="s">
        <v>1699</v>
      </c>
      <c r="B502" s="31" t="s">
        <v>436</v>
      </c>
      <c r="C502" s="31" t="s">
        <v>661</v>
      </c>
      <c r="D502" s="31" t="s">
        <v>662</v>
      </c>
      <c r="E502" s="31" t="s">
        <v>553</v>
      </c>
      <c r="F502" s="31" t="s">
        <v>463</v>
      </c>
      <c r="G502" s="31" t="s">
        <v>1621</v>
      </c>
      <c r="H502" s="31" t="s">
        <v>527</v>
      </c>
      <c r="J502" s="31" t="s">
        <v>1620</v>
      </c>
    </row>
    <row r="503" spans="1:10" x14ac:dyDescent="0.3">
      <c r="A503" s="31" t="s">
        <v>1699</v>
      </c>
      <c r="B503" s="31" t="s">
        <v>436</v>
      </c>
      <c r="C503" s="31" t="s">
        <v>661</v>
      </c>
      <c r="D503" s="31" t="s">
        <v>662</v>
      </c>
      <c r="E503" s="31" t="s">
        <v>554</v>
      </c>
      <c r="F503" s="31" t="s">
        <v>555</v>
      </c>
      <c r="G503" s="31" t="s">
        <v>1621</v>
      </c>
      <c r="H503" s="31" t="s">
        <v>527</v>
      </c>
      <c r="J503" s="31" t="s">
        <v>1620</v>
      </c>
    </row>
    <row r="504" spans="1:10" x14ac:dyDescent="0.3">
      <c r="A504" s="31" t="s">
        <v>1699</v>
      </c>
      <c r="B504" s="31" t="s">
        <v>436</v>
      </c>
      <c r="C504" s="31" t="s">
        <v>661</v>
      </c>
      <c r="D504" s="31" t="s">
        <v>662</v>
      </c>
      <c r="E504" s="31" t="s">
        <v>556</v>
      </c>
      <c r="F504" s="31" t="s">
        <v>557</v>
      </c>
      <c r="G504" s="31" t="s">
        <v>1621</v>
      </c>
      <c r="H504" s="31" t="s">
        <v>527</v>
      </c>
      <c r="J504" s="31" t="s">
        <v>1620</v>
      </c>
    </row>
    <row r="505" spans="1:10" x14ac:dyDescent="0.3">
      <c r="A505" s="31" t="s">
        <v>1699</v>
      </c>
      <c r="B505" s="31" t="s">
        <v>436</v>
      </c>
      <c r="C505" s="31" t="s">
        <v>661</v>
      </c>
      <c r="D505" s="31" t="s">
        <v>662</v>
      </c>
      <c r="E505" s="31" t="s">
        <v>558</v>
      </c>
      <c r="F505" s="31" t="s">
        <v>559</v>
      </c>
      <c r="G505" s="31" t="s">
        <v>1621</v>
      </c>
      <c r="H505" s="31" t="s">
        <v>527</v>
      </c>
      <c r="J505" s="31" t="s">
        <v>1620</v>
      </c>
    </row>
    <row r="506" spans="1:10" x14ac:dyDescent="0.3">
      <c r="A506" s="31" t="s">
        <v>1699</v>
      </c>
      <c r="B506" s="31" t="s">
        <v>436</v>
      </c>
      <c r="C506" s="31" t="s">
        <v>661</v>
      </c>
      <c r="D506" s="31" t="s">
        <v>662</v>
      </c>
      <c r="E506" s="31" t="s">
        <v>560</v>
      </c>
      <c r="F506" s="31" t="s">
        <v>465</v>
      </c>
      <c r="G506" s="31" t="s">
        <v>1621</v>
      </c>
      <c r="H506" s="31" t="s">
        <v>527</v>
      </c>
      <c r="I506" s="31" t="s">
        <v>1626</v>
      </c>
      <c r="J506" s="31" t="s">
        <v>1620</v>
      </c>
    </row>
    <row r="507" spans="1:10" x14ac:dyDescent="0.3">
      <c r="A507" s="31" t="s">
        <v>1699</v>
      </c>
      <c r="B507" s="31" t="s">
        <v>436</v>
      </c>
      <c r="C507" s="31" t="s">
        <v>661</v>
      </c>
      <c r="D507" s="31" t="s">
        <v>662</v>
      </c>
      <c r="E507" s="31" t="s">
        <v>664</v>
      </c>
      <c r="F507" s="31" t="s">
        <v>477</v>
      </c>
      <c r="G507" s="31" t="s">
        <v>1621</v>
      </c>
      <c r="H507" s="31" t="s">
        <v>527</v>
      </c>
      <c r="J507" s="31" t="s">
        <v>1620</v>
      </c>
    </row>
    <row r="508" spans="1:10" x14ac:dyDescent="0.3">
      <c r="A508" s="31" t="s">
        <v>1699</v>
      </c>
      <c r="B508" s="31" t="s">
        <v>436</v>
      </c>
      <c r="C508" s="31" t="s">
        <v>661</v>
      </c>
      <c r="D508" s="31" t="s">
        <v>662</v>
      </c>
      <c r="E508" s="31" t="s">
        <v>561</v>
      </c>
      <c r="F508" s="31" t="s">
        <v>467</v>
      </c>
      <c r="G508" s="31" t="s">
        <v>1621</v>
      </c>
      <c r="H508" s="31" t="s">
        <v>527</v>
      </c>
      <c r="I508" s="31" t="s">
        <v>1659</v>
      </c>
      <c r="J508" s="31" t="s">
        <v>1620</v>
      </c>
    </row>
    <row r="509" spans="1:10" x14ac:dyDescent="0.3">
      <c r="A509" s="31" t="s">
        <v>1699</v>
      </c>
      <c r="B509" s="31" t="s">
        <v>436</v>
      </c>
      <c r="C509" s="31" t="s">
        <v>661</v>
      </c>
      <c r="D509" s="31" t="s">
        <v>662</v>
      </c>
      <c r="E509" s="31" t="s">
        <v>562</v>
      </c>
      <c r="F509" s="31" t="s">
        <v>563</v>
      </c>
      <c r="G509" s="31" t="s">
        <v>1621</v>
      </c>
      <c r="H509" s="31" t="s">
        <v>527</v>
      </c>
      <c r="J509" s="31" t="s">
        <v>1620</v>
      </c>
    </row>
    <row r="510" spans="1:10" x14ac:dyDescent="0.3">
      <c r="A510" s="31" t="s">
        <v>1699</v>
      </c>
      <c r="B510" s="31" t="s">
        <v>436</v>
      </c>
      <c r="C510" s="31" t="s">
        <v>661</v>
      </c>
      <c r="D510" s="31" t="s">
        <v>662</v>
      </c>
      <c r="E510" s="31" t="s">
        <v>564</v>
      </c>
      <c r="F510" s="31" t="s">
        <v>565</v>
      </c>
      <c r="G510" s="31" t="s">
        <v>1621</v>
      </c>
      <c r="H510" s="31" t="s">
        <v>527</v>
      </c>
      <c r="J510" s="31" t="s">
        <v>1620</v>
      </c>
    </row>
    <row r="511" spans="1:10" x14ac:dyDescent="0.3">
      <c r="A511" s="31" t="s">
        <v>1699</v>
      </c>
      <c r="B511" s="31" t="s">
        <v>436</v>
      </c>
      <c r="C511" s="31" t="s">
        <v>661</v>
      </c>
      <c r="D511" s="31" t="s">
        <v>662</v>
      </c>
      <c r="E511" s="31" t="s">
        <v>566</v>
      </c>
      <c r="F511" s="31" t="s">
        <v>567</v>
      </c>
      <c r="G511" s="31" t="s">
        <v>1621</v>
      </c>
      <c r="H511" s="31" t="s">
        <v>527</v>
      </c>
      <c r="J511" s="31" t="s">
        <v>1620</v>
      </c>
    </row>
    <row r="512" spans="1:10" x14ac:dyDescent="0.3">
      <c r="A512" s="31" t="s">
        <v>1699</v>
      </c>
      <c r="B512" s="31" t="s">
        <v>436</v>
      </c>
      <c r="C512" s="31" t="s">
        <v>661</v>
      </c>
      <c r="D512" s="31" t="s">
        <v>662</v>
      </c>
      <c r="E512" s="31" t="s">
        <v>568</v>
      </c>
      <c r="F512" s="31" t="s">
        <v>569</v>
      </c>
      <c r="G512" s="31" t="s">
        <v>1621</v>
      </c>
      <c r="H512" s="31" t="s">
        <v>527</v>
      </c>
      <c r="I512" s="31" t="s">
        <v>1645</v>
      </c>
      <c r="J512" s="31" t="s">
        <v>1620</v>
      </c>
    </row>
    <row r="513" spans="1:10" x14ac:dyDescent="0.3">
      <c r="A513" s="31" t="s">
        <v>1699</v>
      </c>
      <c r="B513" s="31" t="s">
        <v>436</v>
      </c>
      <c r="C513" s="31" t="s">
        <v>661</v>
      </c>
      <c r="D513" s="31" t="s">
        <v>662</v>
      </c>
      <c r="E513" s="31" t="s">
        <v>570</v>
      </c>
      <c r="F513" s="31" t="s">
        <v>571</v>
      </c>
      <c r="G513" s="31" t="s">
        <v>1621</v>
      </c>
      <c r="H513" s="31" t="s">
        <v>527</v>
      </c>
      <c r="I513" s="31" t="s">
        <v>1620</v>
      </c>
      <c r="J513" s="31" t="s">
        <v>1620</v>
      </c>
    </row>
    <row r="514" spans="1:10" x14ac:dyDescent="0.3">
      <c r="A514" s="31" t="s">
        <v>1699</v>
      </c>
      <c r="B514" s="31" t="s">
        <v>436</v>
      </c>
      <c r="C514" s="31" t="s">
        <v>661</v>
      </c>
      <c r="D514" s="31" t="s">
        <v>662</v>
      </c>
      <c r="E514" s="31" t="s">
        <v>572</v>
      </c>
      <c r="F514" s="31" t="s">
        <v>573</v>
      </c>
      <c r="G514" s="31" t="s">
        <v>1621</v>
      </c>
      <c r="H514" s="31" t="s">
        <v>527</v>
      </c>
      <c r="J514" s="31" t="s">
        <v>1620</v>
      </c>
    </row>
    <row r="515" spans="1:10" x14ac:dyDescent="0.3">
      <c r="A515" s="31" t="s">
        <v>1699</v>
      </c>
      <c r="B515" s="31" t="s">
        <v>436</v>
      </c>
      <c r="C515" s="31" t="s">
        <v>661</v>
      </c>
      <c r="D515" s="31" t="s">
        <v>662</v>
      </c>
      <c r="E515" s="31" t="s">
        <v>574</v>
      </c>
      <c r="F515" s="31" t="s">
        <v>575</v>
      </c>
      <c r="G515" s="31" t="s">
        <v>1621</v>
      </c>
      <c r="H515" s="31" t="s">
        <v>527</v>
      </c>
      <c r="J515" s="31" t="s">
        <v>1620</v>
      </c>
    </row>
    <row r="516" spans="1:10" x14ac:dyDescent="0.3">
      <c r="A516" s="31" t="s">
        <v>1699</v>
      </c>
      <c r="B516" s="31" t="s">
        <v>436</v>
      </c>
      <c r="C516" s="31" t="s">
        <v>661</v>
      </c>
      <c r="D516" s="31" t="s">
        <v>662</v>
      </c>
      <c r="E516" s="31" t="s">
        <v>576</v>
      </c>
      <c r="F516" s="31" t="s">
        <v>471</v>
      </c>
      <c r="G516" s="31" t="s">
        <v>1621</v>
      </c>
      <c r="H516" s="31" t="s">
        <v>527</v>
      </c>
      <c r="J516" s="31" t="s">
        <v>1620</v>
      </c>
    </row>
    <row r="517" spans="1:10" x14ac:dyDescent="0.3">
      <c r="A517" s="31" t="s">
        <v>1699</v>
      </c>
      <c r="B517" s="31" t="s">
        <v>436</v>
      </c>
      <c r="C517" s="31" t="s">
        <v>661</v>
      </c>
      <c r="D517" s="31" t="s">
        <v>662</v>
      </c>
      <c r="E517" s="31" t="s">
        <v>577</v>
      </c>
      <c r="F517" s="31" t="s">
        <v>578</v>
      </c>
      <c r="G517" s="31" t="s">
        <v>1621</v>
      </c>
      <c r="H517" s="31" t="s">
        <v>527</v>
      </c>
      <c r="J517" s="31" t="s">
        <v>1620</v>
      </c>
    </row>
    <row r="518" spans="1:10" x14ac:dyDescent="0.3">
      <c r="A518" s="31" t="s">
        <v>1699</v>
      </c>
      <c r="B518" s="31" t="s">
        <v>436</v>
      </c>
      <c r="C518" s="31" t="s">
        <v>661</v>
      </c>
      <c r="D518" s="31" t="s">
        <v>662</v>
      </c>
      <c r="E518" s="31" t="s">
        <v>579</v>
      </c>
      <c r="F518" s="31" t="s">
        <v>482</v>
      </c>
      <c r="G518" s="31" t="s">
        <v>1621</v>
      </c>
      <c r="H518" s="31" t="s">
        <v>527</v>
      </c>
      <c r="J518" s="31" t="s">
        <v>1620</v>
      </c>
    </row>
  </sheetData>
  <sortState ref="A1:J518">
    <sortCondition ref="A1:A518"/>
    <sortCondition ref="C1:C518"/>
    <sortCondition ref="D1:D518"/>
  </sortState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J372"/>
  <sheetViews>
    <sheetView topLeftCell="A301" workbookViewId="0">
      <selection activeCell="K581" sqref="K581"/>
    </sheetView>
  </sheetViews>
  <sheetFormatPr defaultColWidth="9" defaultRowHeight="21" x14ac:dyDescent="0.35"/>
  <cols>
    <col min="1" max="1" width="5" style="28" bestFit="1" customWidth="1"/>
    <col min="2" max="2" width="6.375" style="28" bestFit="1" customWidth="1"/>
    <col min="3" max="3" width="7.875" style="28" bestFit="1" customWidth="1"/>
    <col min="4" max="4" width="10.375" style="28" bestFit="1" customWidth="1"/>
    <col min="5" max="5" width="7" style="28" bestFit="1" customWidth="1"/>
    <col min="6" max="6" width="24" style="28" bestFit="1" customWidth="1"/>
    <col min="7" max="7" width="6.625" style="28" bestFit="1" customWidth="1"/>
    <col min="8" max="8" width="3.25" style="28" bestFit="1" customWidth="1"/>
    <col min="9" max="10" width="2.875" style="28" bestFit="1" customWidth="1"/>
    <col min="11" max="16384" width="9" style="27"/>
  </cols>
  <sheetData>
    <row r="1" spans="1:10" x14ac:dyDescent="0.35">
      <c r="A1" s="28" t="s">
        <v>663</v>
      </c>
      <c r="B1" s="28" t="s">
        <v>676</v>
      </c>
      <c r="C1" s="28" t="s">
        <v>28</v>
      </c>
      <c r="D1" s="28" t="s">
        <v>27</v>
      </c>
      <c r="E1" s="28" t="s">
        <v>632</v>
      </c>
      <c r="F1" s="28" t="s">
        <v>633</v>
      </c>
      <c r="G1" s="28" t="s">
        <v>1618</v>
      </c>
      <c r="H1" s="28" t="s">
        <v>527</v>
      </c>
      <c r="I1" s="28" t="s">
        <v>1619</v>
      </c>
      <c r="J1" s="28" t="s">
        <v>1620</v>
      </c>
    </row>
    <row r="2" spans="1:10" x14ac:dyDescent="0.35">
      <c r="A2" s="28" t="s">
        <v>663</v>
      </c>
      <c r="B2" s="28" t="s">
        <v>676</v>
      </c>
      <c r="C2" s="28" t="s">
        <v>28</v>
      </c>
      <c r="D2" s="28" t="s">
        <v>27</v>
      </c>
      <c r="E2" s="28" t="s">
        <v>570</v>
      </c>
      <c r="F2" s="28" t="s">
        <v>571</v>
      </c>
      <c r="G2" s="28" t="s">
        <v>1621</v>
      </c>
      <c r="H2" s="28" t="s">
        <v>527</v>
      </c>
      <c r="I2" s="28" t="s">
        <v>1620</v>
      </c>
      <c r="J2" s="28" t="s">
        <v>1620</v>
      </c>
    </row>
    <row r="3" spans="1:10" x14ac:dyDescent="0.35">
      <c r="A3" s="28" t="s">
        <v>663</v>
      </c>
      <c r="B3" s="28" t="s">
        <v>676</v>
      </c>
      <c r="C3" s="28" t="s">
        <v>28</v>
      </c>
      <c r="D3" s="28" t="s">
        <v>27</v>
      </c>
      <c r="E3" s="28" t="s">
        <v>709</v>
      </c>
      <c r="F3" s="28" t="s">
        <v>710</v>
      </c>
      <c r="G3" s="28" t="s">
        <v>1622</v>
      </c>
      <c r="H3" s="28" t="s">
        <v>642</v>
      </c>
      <c r="I3" s="28" t="s">
        <v>1623</v>
      </c>
      <c r="J3" s="28" t="s">
        <v>1616</v>
      </c>
    </row>
    <row r="4" spans="1:10" x14ac:dyDescent="0.35">
      <c r="A4" s="29" t="s">
        <v>663</v>
      </c>
      <c r="B4" s="29" t="s">
        <v>436</v>
      </c>
      <c r="C4" s="29" t="s">
        <v>58</v>
      </c>
      <c r="D4" s="29" t="s">
        <v>57</v>
      </c>
      <c r="E4" s="29" t="s">
        <v>530</v>
      </c>
      <c r="F4" s="29" t="s">
        <v>448</v>
      </c>
      <c r="G4" s="29" t="s">
        <v>1624</v>
      </c>
      <c r="H4" s="29" t="s">
        <v>527</v>
      </c>
      <c r="I4" s="29" t="s">
        <v>1625</v>
      </c>
      <c r="J4" s="29" t="s">
        <v>1620</v>
      </c>
    </row>
    <row r="5" spans="1:10" x14ac:dyDescent="0.35">
      <c r="A5" s="29" t="s">
        <v>663</v>
      </c>
      <c r="B5" s="29" t="s">
        <v>436</v>
      </c>
      <c r="C5" s="29" t="s">
        <v>58</v>
      </c>
      <c r="D5" s="29" t="s">
        <v>57</v>
      </c>
      <c r="E5" s="29" t="s">
        <v>764</v>
      </c>
      <c r="F5" s="29" t="s">
        <v>765</v>
      </c>
      <c r="G5" s="29" t="s">
        <v>1624</v>
      </c>
      <c r="H5" s="29" t="s">
        <v>527</v>
      </c>
      <c r="I5" s="29" t="s">
        <v>1626</v>
      </c>
      <c r="J5" s="29" t="s">
        <v>1620</v>
      </c>
    </row>
    <row r="6" spans="1:10" x14ac:dyDescent="0.35">
      <c r="A6" s="29" t="s">
        <v>663</v>
      </c>
      <c r="B6" s="29" t="s">
        <v>436</v>
      </c>
      <c r="C6" s="29" t="s">
        <v>58</v>
      </c>
      <c r="D6" s="29" t="s">
        <v>57</v>
      </c>
      <c r="E6" s="29" t="s">
        <v>539</v>
      </c>
      <c r="F6" s="29" t="s">
        <v>453</v>
      </c>
      <c r="G6" s="29" t="s">
        <v>1624</v>
      </c>
      <c r="H6" s="29" t="s">
        <v>527</v>
      </c>
      <c r="I6" s="29" t="s">
        <v>1627</v>
      </c>
      <c r="J6" s="29" t="s">
        <v>1620</v>
      </c>
    </row>
    <row r="7" spans="1:10" x14ac:dyDescent="0.35">
      <c r="A7" s="29" t="s">
        <v>663</v>
      </c>
      <c r="B7" s="29" t="s">
        <v>436</v>
      </c>
      <c r="C7" s="29" t="s">
        <v>58</v>
      </c>
      <c r="D7" s="29" t="s">
        <v>57</v>
      </c>
      <c r="E7" s="29" t="s">
        <v>550</v>
      </c>
      <c r="F7" s="29" t="s">
        <v>551</v>
      </c>
      <c r="G7" s="29" t="s">
        <v>1628</v>
      </c>
      <c r="H7" s="29" t="s">
        <v>527</v>
      </c>
      <c r="I7" s="29" t="s">
        <v>1629</v>
      </c>
      <c r="J7" s="29" t="s">
        <v>1620</v>
      </c>
    </row>
    <row r="8" spans="1:10" x14ac:dyDescent="0.35">
      <c r="A8" s="29" t="s">
        <v>663</v>
      </c>
      <c r="B8" s="29" t="s">
        <v>436</v>
      </c>
      <c r="C8" s="29" t="s">
        <v>58</v>
      </c>
      <c r="D8" s="29" t="s">
        <v>57</v>
      </c>
      <c r="E8" s="29" t="s">
        <v>552</v>
      </c>
      <c r="F8" s="29" t="s">
        <v>473</v>
      </c>
      <c r="G8" s="29" t="s">
        <v>1628</v>
      </c>
      <c r="H8" s="29" t="s">
        <v>527</v>
      </c>
      <c r="I8" s="29" t="s">
        <v>1630</v>
      </c>
      <c r="J8" s="29" t="s">
        <v>1620</v>
      </c>
    </row>
    <row r="9" spans="1:10" x14ac:dyDescent="0.35">
      <c r="A9" s="29" t="s">
        <v>663</v>
      </c>
      <c r="B9" s="29" t="s">
        <v>436</v>
      </c>
      <c r="C9" s="29" t="s">
        <v>58</v>
      </c>
      <c r="D9" s="29" t="s">
        <v>57</v>
      </c>
      <c r="E9" s="29" t="s">
        <v>553</v>
      </c>
      <c r="F9" s="29" t="s">
        <v>463</v>
      </c>
      <c r="G9" s="29" t="s">
        <v>1628</v>
      </c>
      <c r="H9" s="29" t="s">
        <v>527</v>
      </c>
      <c r="I9" s="29"/>
      <c r="J9" s="29" t="s">
        <v>1620</v>
      </c>
    </row>
    <row r="10" spans="1:10" x14ac:dyDescent="0.35">
      <c r="A10" s="29" t="s">
        <v>663</v>
      </c>
      <c r="B10" s="29" t="s">
        <v>436</v>
      </c>
      <c r="C10" s="29" t="s">
        <v>58</v>
      </c>
      <c r="D10" s="29" t="s">
        <v>57</v>
      </c>
      <c r="E10" s="29" t="s">
        <v>554</v>
      </c>
      <c r="F10" s="29" t="s">
        <v>555</v>
      </c>
      <c r="G10" s="29" t="s">
        <v>1628</v>
      </c>
      <c r="H10" s="29" t="s">
        <v>527</v>
      </c>
      <c r="I10" s="29" t="s">
        <v>1631</v>
      </c>
      <c r="J10" s="29" t="s">
        <v>1620</v>
      </c>
    </row>
    <row r="11" spans="1:10" x14ac:dyDescent="0.35">
      <c r="A11" s="29" t="s">
        <v>663</v>
      </c>
      <c r="B11" s="29" t="s">
        <v>436</v>
      </c>
      <c r="C11" s="29" t="s">
        <v>58</v>
      </c>
      <c r="D11" s="29" t="s">
        <v>57</v>
      </c>
      <c r="E11" s="29" t="s">
        <v>558</v>
      </c>
      <c r="F11" s="29" t="s">
        <v>559</v>
      </c>
      <c r="G11" s="29" t="s">
        <v>1628</v>
      </c>
      <c r="H11" s="29" t="s">
        <v>527</v>
      </c>
      <c r="I11" s="29" t="s">
        <v>1632</v>
      </c>
      <c r="J11" s="29" t="s">
        <v>1620</v>
      </c>
    </row>
    <row r="12" spans="1:10" x14ac:dyDescent="0.35">
      <c r="A12" s="29" t="s">
        <v>663</v>
      </c>
      <c r="B12" s="29" t="s">
        <v>436</v>
      </c>
      <c r="C12" s="29" t="s">
        <v>58</v>
      </c>
      <c r="D12" s="29" t="s">
        <v>57</v>
      </c>
      <c r="E12" s="29" t="s">
        <v>564</v>
      </c>
      <c r="F12" s="29" t="s">
        <v>565</v>
      </c>
      <c r="G12" s="29" t="s">
        <v>1628</v>
      </c>
      <c r="H12" s="29" t="s">
        <v>527</v>
      </c>
      <c r="I12" s="29" t="s">
        <v>1633</v>
      </c>
      <c r="J12" s="29" t="s">
        <v>1620</v>
      </c>
    </row>
    <row r="13" spans="1:10" x14ac:dyDescent="0.35">
      <c r="A13" s="29" t="s">
        <v>663</v>
      </c>
      <c r="B13" s="29" t="s">
        <v>436</v>
      </c>
      <c r="C13" s="29" t="s">
        <v>58</v>
      </c>
      <c r="D13" s="29" t="s">
        <v>57</v>
      </c>
      <c r="E13" s="29" t="s">
        <v>570</v>
      </c>
      <c r="F13" s="29" t="s">
        <v>571</v>
      </c>
      <c r="G13" s="29" t="s">
        <v>1628</v>
      </c>
      <c r="H13" s="29" t="s">
        <v>527</v>
      </c>
      <c r="I13" s="29" t="s">
        <v>1634</v>
      </c>
      <c r="J13" s="29" t="s">
        <v>1620</v>
      </c>
    </row>
    <row r="14" spans="1:10" x14ac:dyDescent="0.35">
      <c r="A14" s="29" t="s">
        <v>663</v>
      </c>
      <c r="B14" s="29" t="s">
        <v>436</v>
      </c>
      <c r="C14" s="29" t="s">
        <v>58</v>
      </c>
      <c r="D14" s="29" t="s">
        <v>57</v>
      </c>
      <c r="E14" s="29" t="s">
        <v>576</v>
      </c>
      <c r="F14" s="29" t="s">
        <v>471</v>
      </c>
      <c r="G14" s="29" t="s">
        <v>1628</v>
      </c>
      <c r="H14" s="29" t="s">
        <v>527</v>
      </c>
      <c r="I14" s="29" t="s">
        <v>1635</v>
      </c>
      <c r="J14" s="29" t="s">
        <v>1620</v>
      </c>
    </row>
    <row r="15" spans="1:10" x14ac:dyDescent="0.35">
      <c r="A15" s="29" t="s">
        <v>663</v>
      </c>
      <c r="B15" s="29" t="s">
        <v>436</v>
      </c>
      <c r="C15" s="29" t="s">
        <v>58</v>
      </c>
      <c r="D15" s="29" t="s">
        <v>57</v>
      </c>
      <c r="E15" s="29" t="s">
        <v>577</v>
      </c>
      <c r="F15" s="29" t="s">
        <v>578</v>
      </c>
      <c r="G15" s="29" t="s">
        <v>1628</v>
      </c>
      <c r="H15" s="29" t="s">
        <v>527</v>
      </c>
      <c r="I15" s="29" t="s">
        <v>1636</v>
      </c>
      <c r="J15" s="29" t="s">
        <v>1620</v>
      </c>
    </row>
    <row r="16" spans="1:10" x14ac:dyDescent="0.35">
      <c r="A16" s="29" t="s">
        <v>663</v>
      </c>
      <c r="B16" s="29" t="s">
        <v>436</v>
      </c>
      <c r="C16" s="29" t="s">
        <v>58</v>
      </c>
      <c r="D16" s="29" t="s">
        <v>57</v>
      </c>
      <c r="E16" s="29" t="s">
        <v>579</v>
      </c>
      <c r="F16" s="29" t="s">
        <v>482</v>
      </c>
      <c r="G16" s="29" t="s">
        <v>1628</v>
      </c>
      <c r="H16" s="29" t="s">
        <v>527</v>
      </c>
      <c r="I16" s="29" t="s">
        <v>1637</v>
      </c>
      <c r="J16" s="29" t="s">
        <v>1620</v>
      </c>
    </row>
    <row r="17" spans="1:10" x14ac:dyDescent="0.35">
      <c r="A17" s="29" t="s">
        <v>663</v>
      </c>
      <c r="B17" s="29" t="s">
        <v>436</v>
      </c>
      <c r="C17" s="29" t="s">
        <v>58</v>
      </c>
      <c r="D17" s="29" t="s">
        <v>57</v>
      </c>
      <c r="E17" s="29" t="s">
        <v>685</v>
      </c>
      <c r="F17" s="29" t="s">
        <v>686</v>
      </c>
      <c r="G17" s="29" t="s">
        <v>1638</v>
      </c>
      <c r="H17" s="29" t="s">
        <v>642</v>
      </c>
      <c r="I17" s="29" t="s">
        <v>1633</v>
      </c>
      <c r="J17" s="29" t="s">
        <v>1620</v>
      </c>
    </row>
    <row r="18" spans="1:10" x14ac:dyDescent="0.35">
      <c r="A18" s="29" t="s">
        <v>663</v>
      </c>
      <c r="B18" s="29" t="s">
        <v>436</v>
      </c>
      <c r="C18" s="29" t="s">
        <v>58</v>
      </c>
      <c r="D18" s="29" t="s">
        <v>57</v>
      </c>
      <c r="E18" s="29" t="s">
        <v>641</v>
      </c>
      <c r="F18" s="29" t="s">
        <v>487</v>
      </c>
      <c r="G18" s="29" t="s">
        <v>1638</v>
      </c>
      <c r="H18" s="29" t="s">
        <v>642</v>
      </c>
      <c r="I18" s="29"/>
      <c r="J18" s="29" t="s">
        <v>1620</v>
      </c>
    </row>
    <row r="19" spans="1:10" x14ac:dyDescent="0.35">
      <c r="A19" s="29" t="s">
        <v>663</v>
      </c>
      <c r="B19" s="29" t="s">
        <v>436</v>
      </c>
      <c r="C19" s="29" t="s">
        <v>58</v>
      </c>
      <c r="D19" s="29" t="s">
        <v>57</v>
      </c>
      <c r="E19" s="29" t="s">
        <v>687</v>
      </c>
      <c r="F19" s="29" t="s">
        <v>688</v>
      </c>
      <c r="G19" s="29" t="s">
        <v>1638</v>
      </c>
      <c r="H19" s="29" t="s">
        <v>642</v>
      </c>
      <c r="I19" s="29" t="s">
        <v>1639</v>
      </c>
      <c r="J19" s="29" t="s">
        <v>1620</v>
      </c>
    </row>
    <row r="20" spans="1:10" x14ac:dyDescent="0.35">
      <c r="A20" s="29" t="s">
        <v>663</v>
      </c>
      <c r="B20" s="29" t="s">
        <v>436</v>
      </c>
      <c r="C20" s="29" t="s">
        <v>58</v>
      </c>
      <c r="D20" s="29" t="s">
        <v>57</v>
      </c>
      <c r="E20" s="29" t="s">
        <v>689</v>
      </c>
      <c r="F20" s="29" t="s">
        <v>543</v>
      </c>
      <c r="G20" s="29" t="s">
        <v>1638</v>
      </c>
      <c r="H20" s="29" t="s">
        <v>642</v>
      </c>
      <c r="I20" s="29" t="s">
        <v>1620</v>
      </c>
      <c r="J20" s="29" t="s">
        <v>1620</v>
      </c>
    </row>
    <row r="21" spans="1:10" x14ac:dyDescent="0.35">
      <c r="A21" s="29" t="s">
        <v>663</v>
      </c>
      <c r="B21" s="29" t="s">
        <v>436</v>
      </c>
      <c r="C21" s="29" t="s">
        <v>58</v>
      </c>
      <c r="D21" s="29" t="s">
        <v>57</v>
      </c>
      <c r="E21" s="29" t="s">
        <v>673</v>
      </c>
      <c r="F21" s="29" t="s">
        <v>497</v>
      </c>
      <c r="G21" s="29" t="s">
        <v>1638</v>
      </c>
      <c r="H21" s="29" t="s">
        <v>642</v>
      </c>
      <c r="I21" s="29"/>
      <c r="J21" s="29" t="s">
        <v>1620</v>
      </c>
    </row>
    <row r="22" spans="1:10" x14ac:dyDescent="0.35">
      <c r="A22" s="29" t="s">
        <v>663</v>
      </c>
      <c r="B22" s="29" t="s">
        <v>436</v>
      </c>
      <c r="C22" s="29" t="s">
        <v>58</v>
      </c>
      <c r="D22" s="29" t="s">
        <v>57</v>
      </c>
      <c r="E22" s="29" t="s">
        <v>695</v>
      </c>
      <c r="F22" s="29" t="s">
        <v>503</v>
      </c>
      <c r="G22" s="29" t="s">
        <v>1638</v>
      </c>
      <c r="H22" s="29" t="s">
        <v>642</v>
      </c>
      <c r="I22" s="29"/>
      <c r="J22" s="29" t="s">
        <v>1620</v>
      </c>
    </row>
    <row r="23" spans="1:10" x14ac:dyDescent="0.35">
      <c r="A23" s="29" t="s">
        <v>663</v>
      </c>
      <c r="B23" s="29" t="s">
        <v>436</v>
      </c>
      <c r="C23" s="29" t="s">
        <v>58</v>
      </c>
      <c r="D23" s="29" t="s">
        <v>57</v>
      </c>
      <c r="E23" s="29" t="s">
        <v>696</v>
      </c>
      <c r="F23" s="29" t="s">
        <v>697</v>
      </c>
      <c r="G23" s="29" t="s">
        <v>1638</v>
      </c>
      <c r="H23" s="29" t="s">
        <v>642</v>
      </c>
      <c r="I23" s="29"/>
      <c r="J23" s="29" t="s">
        <v>1620</v>
      </c>
    </row>
    <row r="24" spans="1:10" x14ac:dyDescent="0.35">
      <c r="A24" s="29" t="s">
        <v>663</v>
      </c>
      <c r="B24" s="29" t="s">
        <v>436</v>
      </c>
      <c r="C24" s="29" t="s">
        <v>58</v>
      </c>
      <c r="D24" s="29" t="s">
        <v>57</v>
      </c>
      <c r="E24" s="29" t="s">
        <v>698</v>
      </c>
      <c r="F24" s="29" t="s">
        <v>471</v>
      </c>
      <c r="G24" s="29" t="s">
        <v>1638</v>
      </c>
      <c r="H24" s="29" t="s">
        <v>642</v>
      </c>
      <c r="I24" s="29" t="s">
        <v>1640</v>
      </c>
      <c r="J24" s="29" t="s">
        <v>1620</v>
      </c>
    </row>
    <row r="25" spans="1:10" x14ac:dyDescent="0.35">
      <c r="A25" s="29" t="s">
        <v>663</v>
      </c>
      <c r="B25" s="29" t="s">
        <v>436</v>
      </c>
      <c r="C25" s="29" t="s">
        <v>58</v>
      </c>
      <c r="D25" s="29" t="s">
        <v>57</v>
      </c>
      <c r="E25" s="29" t="s">
        <v>699</v>
      </c>
      <c r="F25" s="29" t="s">
        <v>700</v>
      </c>
      <c r="G25" s="29" t="s">
        <v>1638</v>
      </c>
      <c r="H25" s="29" t="s">
        <v>642</v>
      </c>
      <c r="I25" s="29" t="s">
        <v>1641</v>
      </c>
      <c r="J25" s="29" t="s">
        <v>1620</v>
      </c>
    </row>
    <row r="26" spans="1:10" x14ac:dyDescent="0.35">
      <c r="A26" s="29" t="s">
        <v>663</v>
      </c>
      <c r="B26" s="29" t="s">
        <v>436</v>
      </c>
      <c r="C26" s="29" t="s">
        <v>58</v>
      </c>
      <c r="D26" s="29" t="s">
        <v>57</v>
      </c>
      <c r="E26" s="29" t="s">
        <v>665</v>
      </c>
      <c r="F26" s="29" t="s">
        <v>510</v>
      </c>
      <c r="G26" s="29" t="s">
        <v>1638</v>
      </c>
      <c r="H26" s="29" t="s">
        <v>642</v>
      </c>
      <c r="I26" s="29" t="s">
        <v>1625</v>
      </c>
      <c r="J26" s="29" t="s">
        <v>1620</v>
      </c>
    </row>
    <row r="27" spans="1:10" x14ac:dyDescent="0.35">
      <c r="A27" s="29" t="s">
        <v>663</v>
      </c>
      <c r="B27" s="29" t="s">
        <v>436</v>
      </c>
      <c r="C27" s="29" t="s">
        <v>58</v>
      </c>
      <c r="D27" s="29" t="s">
        <v>57</v>
      </c>
      <c r="E27" s="29" t="s">
        <v>701</v>
      </c>
      <c r="F27" s="29" t="s">
        <v>702</v>
      </c>
      <c r="G27" s="29" t="s">
        <v>1622</v>
      </c>
      <c r="H27" s="29" t="s">
        <v>642</v>
      </c>
      <c r="I27" s="29" t="s">
        <v>1629</v>
      </c>
      <c r="J27" s="29" t="s">
        <v>1620</v>
      </c>
    </row>
    <row r="28" spans="1:10" x14ac:dyDescent="0.35">
      <c r="A28" s="29" t="s">
        <v>663</v>
      </c>
      <c r="B28" s="29" t="s">
        <v>436</v>
      </c>
      <c r="C28" s="29" t="s">
        <v>58</v>
      </c>
      <c r="D28" s="29" t="s">
        <v>57</v>
      </c>
      <c r="E28" s="29" t="s">
        <v>647</v>
      </c>
      <c r="F28" s="29" t="s">
        <v>516</v>
      </c>
      <c r="G28" s="29" t="s">
        <v>1622</v>
      </c>
      <c r="H28" s="29" t="s">
        <v>642</v>
      </c>
      <c r="I28" s="29" t="s">
        <v>1629</v>
      </c>
      <c r="J28" s="29" t="s">
        <v>1620</v>
      </c>
    </row>
    <row r="29" spans="1:10" x14ac:dyDescent="0.35">
      <c r="A29" s="29" t="s">
        <v>663</v>
      </c>
      <c r="B29" s="29" t="s">
        <v>436</v>
      </c>
      <c r="C29" s="29" t="s">
        <v>58</v>
      </c>
      <c r="D29" s="29" t="s">
        <v>57</v>
      </c>
      <c r="E29" s="29" t="s">
        <v>703</v>
      </c>
      <c r="F29" s="29" t="s">
        <v>518</v>
      </c>
      <c r="G29" s="29" t="s">
        <v>1622</v>
      </c>
      <c r="H29" s="29" t="s">
        <v>642</v>
      </c>
      <c r="I29" s="29" t="s">
        <v>1642</v>
      </c>
      <c r="J29" s="29" t="s">
        <v>1616</v>
      </c>
    </row>
    <row r="30" spans="1:10" x14ac:dyDescent="0.35">
      <c r="A30" s="29" t="s">
        <v>663</v>
      </c>
      <c r="B30" s="29" t="s">
        <v>436</v>
      </c>
      <c r="C30" s="29" t="s">
        <v>58</v>
      </c>
      <c r="D30" s="29" t="s">
        <v>57</v>
      </c>
      <c r="E30" s="29" t="s">
        <v>768</v>
      </c>
      <c r="F30" s="29" t="s">
        <v>769</v>
      </c>
      <c r="G30" s="29" t="s">
        <v>1622</v>
      </c>
      <c r="H30" s="29" t="s">
        <v>642</v>
      </c>
      <c r="I30" s="29" t="s">
        <v>1620</v>
      </c>
      <c r="J30" s="29" t="s">
        <v>1620</v>
      </c>
    </row>
    <row r="31" spans="1:10" x14ac:dyDescent="0.35">
      <c r="A31" s="29" t="s">
        <v>663</v>
      </c>
      <c r="B31" s="29" t="s">
        <v>436</v>
      </c>
      <c r="C31" s="29" t="s">
        <v>58</v>
      </c>
      <c r="D31" s="29" t="s">
        <v>57</v>
      </c>
      <c r="E31" s="29" t="s">
        <v>704</v>
      </c>
      <c r="F31" s="29" t="s">
        <v>705</v>
      </c>
      <c r="G31" s="29" t="s">
        <v>1622</v>
      </c>
      <c r="H31" s="29" t="s">
        <v>642</v>
      </c>
      <c r="I31" s="29" t="s">
        <v>1643</v>
      </c>
      <c r="J31" s="29" t="s">
        <v>1616</v>
      </c>
    </row>
    <row r="32" spans="1:10" x14ac:dyDescent="0.35">
      <c r="A32" s="29" t="s">
        <v>663</v>
      </c>
      <c r="B32" s="29" t="s">
        <v>436</v>
      </c>
      <c r="C32" s="29" t="s">
        <v>58</v>
      </c>
      <c r="D32" s="29" t="s">
        <v>57</v>
      </c>
      <c r="E32" s="29" t="s">
        <v>653</v>
      </c>
      <c r="F32" s="29" t="s">
        <v>654</v>
      </c>
      <c r="G32" s="29" t="s">
        <v>1622</v>
      </c>
      <c r="H32" s="29" t="s">
        <v>642</v>
      </c>
      <c r="I32" s="29" t="s">
        <v>1617</v>
      </c>
      <c r="J32" s="29" t="s">
        <v>1617</v>
      </c>
    </row>
    <row r="33" spans="1:10" x14ac:dyDescent="0.35">
      <c r="A33" s="29" t="s">
        <v>663</v>
      </c>
      <c r="B33" s="29" t="s">
        <v>436</v>
      </c>
      <c r="C33" s="29" t="s">
        <v>58</v>
      </c>
      <c r="D33" s="29" t="s">
        <v>57</v>
      </c>
      <c r="E33" s="29" t="s">
        <v>708</v>
      </c>
      <c r="F33" s="29" t="s">
        <v>597</v>
      </c>
      <c r="G33" s="29" t="s">
        <v>1622</v>
      </c>
      <c r="H33" s="29" t="s">
        <v>642</v>
      </c>
      <c r="I33" s="29" t="s">
        <v>1617</v>
      </c>
      <c r="J33" s="29" t="s">
        <v>1617</v>
      </c>
    </row>
    <row r="34" spans="1:10" x14ac:dyDescent="0.35">
      <c r="A34" s="29" t="s">
        <v>663</v>
      </c>
      <c r="B34" s="29" t="s">
        <v>436</v>
      </c>
      <c r="C34" s="29" t="s">
        <v>58</v>
      </c>
      <c r="D34" s="29" t="s">
        <v>57</v>
      </c>
      <c r="E34" s="29" t="s">
        <v>709</v>
      </c>
      <c r="F34" s="29" t="s">
        <v>710</v>
      </c>
      <c r="G34" s="29" t="s">
        <v>1622</v>
      </c>
      <c r="H34" s="29" t="s">
        <v>642</v>
      </c>
      <c r="I34" s="29" t="s">
        <v>1644</v>
      </c>
      <c r="J34" s="29" t="s">
        <v>1617</v>
      </c>
    </row>
    <row r="35" spans="1:10" x14ac:dyDescent="0.35">
      <c r="A35" s="29" t="s">
        <v>663</v>
      </c>
      <c r="B35" s="29" t="s">
        <v>436</v>
      </c>
      <c r="C35" s="29" t="s">
        <v>58</v>
      </c>
      <c r="D35" s="29" t="s">
        <v>57</v>
      </c>
      <c r="E35" s="29" t="s">
        <v>711</v>
      </c>
      <c r="F35" s="29" t="s">
        <v>712</v>
      </c>
      <c r="G35" s="29" t="s">
        <v>1622</v>
      </c>
      <c r="H35" s="29" t="s">
        <v>642</v>
      </c>
      <c r="I35" s="29" t="s">
        <v>1645</v>
      </c>
      <c r="J35" s="29" t="s">
        <v>1620</v>
      </c>
    </row>
    <row r="36" spans="1:10" x14ac:dyDescent="0.35">
      <c r="A36" s="29" t="s">
        <v>663</v>
      </c>
      <c r="B36" s="29" t="s">
        <v>436</v>
      </c>
      <c r="C36" s="29" t="s">
        <v>58</v>
      </c>
      <c r="D36" s="29" t="s">
        <v>57</v>
      </c>
      <c r="E36" s="29" t="s">
        <v>713</v>
      </c>
      <c r="F36" s="29" t="s">
        <v>524</v>
      </c>
      <c r="G36" s="29" t="s">
        <v>1622</v>
      </c>
      <c r="H36" s="29" t="s">
        <v>642</v>
      </c>
      <c r="I36" s="29" t="s">
        <v>1646</v>
      </c>
      <c r="J36" s="29" t="s">
        <v>1620</v>
      </c>
    </row>
    <row r="37" spans="1:10" x14ac:dyDescent="0.35">
      <c r="A37" s="28" t="s">
        <v>663</v>
      </c>
      <c r="B37" s="28" t="s">
        <v>436</v>
      </c>
      <c r="C37" s="28" t="s">
        <v>959</v>
      </c>
      <c r="D37" s="28" t="s">
        <v>960</v>
      </c>
      <c r="E37" s="28" t="s">
        <v>539</v>
      </c>
      <c r="F37" s="28" t="s">
        <v>453</v>
      </c>
      <c r="G37" s="28" t="s">
        <v>1618</v>
      </c>
      <c r="H37" s="28" t="s">
        <v>527</v>
      </c>
      <c r="I37" s="28" t="s">
        <v>1642</v>
      </c>
      <c r="J37" s="28" t="s">
        <v>1620</v>
      </c>
    </row>
    <row r="38" spans="1:10" x14ac:dyDescent="0.35">
      <c r="A38" s="28" t="s">
        <v>663</v>
      </c>
      <c r="B38" s="28" t="s">
        <v>436</v>
      </c>
      <c r="C38" s="28" t="s">
        <v>959</v>
      </c>
      <c r="D38" s="28" t="s">
        <v>960</v>
      </c>
      <c r="E38" s="28" t="s">
        <v>554</v>
      </c>
      <c r="F38" s="28" t="s">
        <v>555</v>
      </c>
      <c r="G38" s="28" t="s">
        <v>1621</v>
      </c>
      <c r="H38" s="28" t="s">
        <v>527</v>
      </c>
      <c r="J38" s="28" t="s">
        <v>1620</v>
      </c>
    </row>
    <row r="39" spans="1:10" x14ac:dyDescent="0.35">
      <c r="A39" s="28" t="s">
        <v>663</v>
      </c>
      <c r="B39" s="28" t="s">
        <v>436</v>
      </c>
      <c r="C39" s="28" t="s">
        <v>959</v>
      </c>
      <c r="D39" s="28" t="s">
        <v>960</v>
      </c>
      <c r="E39" s="28" t="s">
        <v>562</v>
      </c>
      <c r="F39" s="28" t="s">
        <v>563</v>
      </c>
      <c r="G39" s="28" t="s">
        <v>1621</v>
      </c>
      <c r="H39" s="28" t="s">
        <v>527</v>
      </c>
      <c r="J39" s="28" t="s">
        <v>1620</v>
      </c>
    </row>
    <row r="40" spans="1:10" x14ac:dyDescent="0.35">
      <c r="A40" s="28" t="s">
        <v>663</v>
      </c>
      <c r="B40" s="28" t="s">
        <v>436</v>
      </c>
      <c r="C40" s="28" t="s">
        <v>959</v>
      </c>
      <c r="D40" s="28" t="s">
        <v>960</v>
      </c>
      <c r="E40" s="28" t="s">
        <v>568</v>
      </c>
      <c r="F40" s="28" t="s">
        <v>569</v>
      </c>
      <c r="G40" s="28" t="s">
        <v>1621</v>
      </c>
      <c r="H40" s="28" t="s">
        <v>527</v>
      </c>
      <c r="I40" s="28" t="s">
        <v>1640</v>
      </c>
      <c r="J40" s="28" t="s">
        <v>1620</v>
      </c>
    </row>
    <row r="41" spans="1:10" x14ac:dyDescent="0.35">
      <c r="A41" s="28" t="s">
        <v>663</v>
      </c>
      <c r="B41" s="28" t="s">
        <v>436</v>
      </c>
      <c r="C41" s="28" t="s">
        <v>959</v>
      </c>
      <c r="D41" s="28" t="s">
        <v>960</v>
      </c>
      <c r="E41" s="28" t="s">
        <v>576</v>
      </c>
      <c r="F41" s="28" t="s">
        <v>471</v>
      </c>
      <c r="G41" s="28" t="s">
        <v>1621</v>
      </c>
      <c r="H41" s="28" t="s">
        <v>527</v>
      </c>
      <c r="J41" s="28" t="s">
        <v>1620</v>
      </c>
    </row>
    <row r="42" spans="1:10" x14ac:dyDescent="0.35">
      <c r="A42" s="28" t="s">
        <v>663</v>
      </c>
      <c r="B42" s="28" t="s">
        <v>436</v>
      </c>
      <c r="C42" s="28" t="s">
        <v>959</v>
      </c>
      <c r="D42" s="28" t="s">
        <v>960</v>
      </c>
      <c r="E42" s="28" t="s">
        <v>577</v>
      </c>
      <c r="F42" s="28" t="s">
        <v>578</v>
      </c>
      <c r="G42" s="28" t="s">
        <v>1621</v>
      </c>
      <c r="H42" s="28" t="s">
        <v>527</v>
      </c>
      <c r="J42" s="28" t="s">
        <v>1620</v>
      </c>
    </row>
    <row r="43" spans="1:10" x14ac:dyDescent="0.35">
      <c r="A43" s="28" t="s">
        <v>663</v>
      </c>
      <c r="B43" s="28" t="s">
        <v>436</v>
      </c>
      <c r="C43" s="28" t="s">
        <v>959</v>
      </c>
      <c r="D43" s="28" t="s">
        <v>960</v>
      </c>
      <c r="E43" s="28" t="s">
        <v>579</v>
      </c>
      <c r="F43" s="28" t="s">
        <v>482</v>
      </c>
      <c r="G43" s="28" t="s">
        <v>1621</v>
      </c>
      <c r="H43" s="28" t="s">
        <v>527</v>
      </c>
      <c r="J43" s="28" t="s">
        <v>1620</v>
      </c>
    </row>
    <row r="44" spans="1:10" x14ac:dyDescent="0.35">
      <c r="A44" s="28" t="s">
        <v>663</v>
      </c>
      <c r="B44" s="28" t="s">
        <v>436</v>
      </c>
      <c r="C44" s="28" t="s">
        <v>959</v>
      </c>
      <c r="D44" s="28" t="s">
        <v>960</v>
      </c>
      <c r="E44" s="28" t="s">
        <v>685</v>
      </c>
      <c r="F44" s="28" t="s">
        <v>686</v>
      </c>
      <c r="G44" s="28" t="s">
        <v>1638</v>
      </c>
      <c r="H44" s="28" t="s">
        <v>642</v>
      </c>
      <c r="I44" s="28" t="s">
        <v>1647</v>
      </c>
      <c r="J44" s="28" t="s">
        <v>1620</v>
      </c>
    </row>
    <row r="45" spans="1:10" x14ac:dyDescent="0.35">
      <c r="A45" s="28" t="s">
        <v>663</v>
      </c>
      <c r="B45" s="28" t="s">
        <v>436</v>
      </c>
      <c r="C45" s="28" t="s">
        <v>959</v>
      </c>
      <c r="D45" s="28" t="s">
        <v>960</v>
      </c>
      <c r="E45" s="28" t="s">
        <v>641</v>
      </c>
      <c r="F45" s="28" t="s">
        <v>487</v>
      </c>
      <c r="G45" s="28" t="s">
        <v>1638</v>
      </c>
      <c r="H45" s="28" t="s">
        <v>642</v>
      </c>
      <c r="J45" s="28" t="s">
        <v>1620</v>
      </c>
    </row>
    <row r="46" spans="1:10" x14ac:dyDescent="0.35">
      <c r="A46" s="28" t="s">
        <v>663</v>
      </c>
      <c r="B46" s="28" t="s">
        <v>436</v>
      </c>
      <c r="C46" s="28" t="s">
        <v>959</v>
      </c>
      <c r="D46" s="28" t="s">
        <v>960</v>
      </c>
      <c r="E46" s="28" t="s">
        <v>644</v>
      </c>
      <c r="F46" s="28" t="s">
        <v>489</v>
      </c>
      <c r="G46" s="28" t="s">
        <v>1638</v>
      </c>
      <c r="H46" s="28" t="s">
        <v>642</v>
      </c>
      <c r="I46" s="28" t="s">
        <v>1635</v>
      </c>
      <c r="J46" s="28" t="s">
        <v>1620</v>
      </c>
    </row>
    <row r="47" spans="1:10" x14ac:dyDescent="0.35">
      <c r="A47" s="28" t="s">
        <v>663</v>
      </c>
      <c r="B47" s="28" t="s">
        <v>436</v>
      </c>
      <c r="C47" s="28" t="s">
        <v>959</v>
      </c>
      <c r="D47" s="28" t="s">
        <v>960</v>
      </c>
      <c r="E47" s="28" t="s">
        <v>687</v>
      </c>
      <c r="F47" s="28" t="s">
        <v>688</v>
      </c>
      <c r="G47" s="28" t="s">
        <v>1638</v>
      </c>
      <c r="H47" s="28" t="s">
        <v>642</v>
      </c>
      <c r="I47" s="28" t="s">
        <v>1648</v>
      </c>
      <c r="J47" s="28" t="s">
        <v>1620</v>
      </c>
    </row>
    <row r="48" spans="1:10" x14ac:dyDescent="0.35">
      <c r="A48" s="28" t="s">
        <v>663</v>
      </c>
      <c r="B48" s="28" t="s">
        <v>436</v>
      </c>
      <c r="C48" s="28" t="s">
        <v>959</v>
      </c>
      <c r="D48" s="28" t="s">
        <v>960</v>
      </c>
      <c r="E48" s="28" t="s">
        <v>689</v>
      </c>
      <c r="F48" s="28" t="s">
        <v>543</v>
      </c>
      <c r="G48" s="28" t="s">
        <v>1638</v>
      </c>
      <c r="H48" s="28" t="s">
        <v>642</v>
      </c>
      <c r="I48" s="28" t="s">
        <v>1620</v>
      </c>
      <c r="J48" s="28" t="s">
        <v>1620</v>
      </c>
    </row>
    <row r="49" spans="1:10" x14ac:dyDescent="0.35">
      <c r="A49" s="28" t="s">
        <v>663</v>
      </c>
      <c r="B49" s="28" t="s">
        <v>436</v>
      </c>
      <c r="C49" s="28" t="s">
        <v>959</v>
      </c>
      <c r="D49" s="28" t="s">
        <v>960</v>
      </c>
      <c r="E49" s="28" t="s">
        <v>767</v>
      </c>
      <c r="F49" s="28" t="s">
        <v>493</v>
      </c>
      <c r="G49" s="28" t="s">
        <v>1638</v>
      </c>
      <c r="H49" s="28" t="s">
        <v>642</v>
      </c>
      <c r="I49" s="28" t="s">
        <v>1632</v>
      </c>
      <c r="J49" s="28" t="s">
        <v>1620</v>
      </c>
    </row>
    <row r="50" spans="1:10" x14ac:dyDescent="0.35">
      <c r="A50" s="28" t="s">
        <v>663</v>
      </c>
      <c r="B50" s="28" t="s">
        <v>436</v>
      </c>
      <c r="C50" s="28" t="s">
        <v>959</v>
      </c>
      <c r="D50" s="28" t="s">
        <v>960</v>
      </c>
      <c r="E50" s="28" t="s">
        <v>673</v>
      </c>
      <c r="F50" s="28" t="s">
        <v>497</v>
      </c>
      <c r="G50" s="28" t="s">
        <v>1638</v>
      </c>
      <c r="H50" s="28" t="s">
        <v>642</v>
      </c>
      <c r="J50" s="28" t="s">
        <v>1620</v>
      </c>
    </row>
    <row r="51" spans="1:10" x14ac:dyDescent="0.35">
      <c r="A51" s="28" t="s">
        <v>663</v>
      </c>
      <c r="B51" s="28" t="s">
        <v>436</v>
      </c>
      <c r="C51" s="28" t="s">
        <v>959</v>
      </c>
      <c r="D51" s="28" t="s">
        <v>960</v>
      </c>
      <c r="E51" s="28" t="s">
        <v>693</v>
      </c>
      <c r="F51" s="28" t="s">
        <v>694</v>
      </c>
      <c r="G51" s="28" t="s">
        <v>1638</v>
      </c>
      <c r="H51" s="28" t="s">
        <v>642</v>
      </c>
      <c r="J51" s="28" t="s">
        <v>1620</v>
      </c>
    </row>
    <row r="52" spans="1:10" x14ac:dyDescent="0.35">
      <c r="A52" s="28" t="s">
        <v>663</v>
      </c>
      <c r="B52" s="28" t="s">
        <v>436</v>
      </c>
      <c r="C52" s="28" t="s">
        <v>959</v>
      </c>
      <c r="D52" s="28" t="s">
        <v>960</v>
      </c>
      <c r="E52" s="28" t="s">
        <v>695</v>
      </c>
      <c r="F52" s="28" t="s">
        <v>503</v>
      </c>
      <c r="G52" s="28" t="s">
        <v>1638</v>
      </c>
      <c r="H52" s="28" t="s">
        <v>642</v>
      </c>
      <c r="J52" s="28" t="s">
        <v>1620</v>
      </c>
    </row>
    <row r="53" spans="1:10" x14ac:dyDescent="0.35">
      <c r="A53" s="28" t="s">
        <v>663</v>
      </c>
      <c r="B53" s="28" t="s">
        <v>436</v>
      </c>
      <c r="C53" s="28" t="s">
        <v>959</v>
      </c>
      <c r="D53" s="28" t="s">
        <v>960</v>
      </c>
      <c r="E53" s="28" t="s">
        <v>696</v>
      </c>
      <c r="F53" s="28" t="s">
        <v>697</v>
      </c>
      <c r="G53" s="28" t="s">
        <v>1638</v>
      </c>
      <c r="H53" s="28" t="s">
        <v>642</v>
      </c>
      <c r="J53" s="28" t="s">
        <v>1620</v>
      </c>
    </row>
    <row r="54" spans="1:10" x14ac:dyDescent="0.35">
      <c r="A54" s="28" t="s">
        <v>663</v>
      </c>
      <c r="B54" s="28" t="s">
        <v>436</v>
      </c>
      <c r="C54" s="28" t="s">
        <v>959</v>
      </c>
      <c r="D54" s="28" t="s">
        <v>960</v>
      </c>
      <c r="E54" s="28" t="s">
        <v>698</v>
      </c>
      <c r="F54" s="28" t="s">
        <v>471</v>
      </c>
      <c r="G54" s="28" t="s">
        <v>1638</v>
      </c>
      <c r="H54" s="28" t="s">
        <v>642</v>
      </c>
      <c r="I54" s="28" t="s">
        <v>1649</v>
      </c>
      <c r="J54" s="28" t="s">
        <v>1620</v>
      </c>
    </row>
    <row r="55" spans="1:10" x14ac:dyDescent="0.35">
      <c r="A55" s="28" t="s">
        <v>663</v>
      </c>
      <c r="B55" s="28" t="s">
        <v>436</v>
      </c>
      <c r="C55" s="28" t="s">
        <v>959</v>
      </c>
      <c r="D55" s="28" t="s">
        <v>960</v>
      </c>
      <c r="E55" s="28" t="s">
        <v>699</v>
      </c>
      <c r="F55" s="28" t="s">
        <v>700</v>
      </c>
      <c r="G55" s="28" t="s">
        <v>1638</v>
      </c>
      <c r="H55" s="28" t="s">
        <v>642</v>
      </c>
      <c r="I55" s="28" t="s">
        <v>1650</v>
      </c>
      <c r="J55" s="28" t="s">
        <v>1620</v>
      </c>
    </row>
    <row r="56" spans="1:10" x14ac:dyDescent="0.35">
      <c r="A56" s="28" t="s">
        <v>663</v>
      </c>
      <c r="B56" s="28" t="s">
        <v>436</v>
      </c>
      <c r="C56" s="28" t="s">
        <v>959</v>
      </c>
      <c r="D56" s="28" t="s">
        <v>960</v>
      </c>
      <c r="E56" s="28" t="s">
        <v>665</v>
      </c>
      <c r="F56" s="28" t="s">
        <v>510</v>
      </c>
      <c r="G56" s="28" t="s">
        <v>1638</v>
      </c>
      <c r="H56" s="28" t="s">
        <v>642</v>
      </c>
      <c r="I56" s="28" t="s">
        <v>1645</v>
      </c>
      <c r="J56" s="28" t="s">
        <v>1620</v>
      </c>
    </row>
    <row r="57" spans="1:10" x14ac:dyDescent="0.35">
      <c r="A57" s="28" t="s">
        <v>663</v>
      </c>
      <c r="B57" s="28" t="s">
        <v>436</v>
      </c>
      <c r="C57" s="28" t="s">
        <v>959</v>
      </c>
      <c r="D57" s="28" t="s">
        <v>960</v>
      </c>
      <c r="E57" s="28" t="s">
        <v>701</v>
      </c>
      <c r="F57" s="28" t="s">
        <v>702</v>
      </c>
      <c r="G57" s="28" t="s">
        <v>1622</v>
      </c>
      <c r="H57" s="28" t="s">
        <v>642</v>
      </c>
      <c r="I57" s="28" t="s">
        <v>1634</v>
      </c>
      <c r="J57" s="28" t="s">
        <v>1620</v>
      </c>
    </row>
    <row r="58" spans="1:10" x14ac:dyDescent="0.35">
      <c r="A58" s="28" t="s">
        <v>663</v>
      </c>
      <c r="B58" s="28" t="s">
        <v>436</v>
      </c>
      <c r="C58" s="28" t="s">
        <v>959</v>
      </c>
      <c r="D58" s="28" t="s">
        <v>960</v>
      </c>
      <c r="E58" s="28" t="s">
        <v>647</v>
      </c>
      <c r="F58" s="28" t="s">
        <v>516</v>
      </c>
      <c r="G58" s="28" t="s">
        <v>1622</v>
      </c>
      <c r="H58" s="28" t="s">
        <v>642</v>
      </c>
      <c r="I58" s="28" t="s">
        <v>1650</v>
      </c>
      <c r="J58" s="28" t="s">
        <v>1620</v>
      </c>
    </row>
    <row r="59" spans="1:10" x14ac:dyDescent="0.35">
      <c r="A59" s="28" t="s">
        <v>663</v>
      </c>
      <c r="B59" s="28" t="s">
        <v>436</v>
      </c>
      <c r="C59" s="28" t="s">
        <v>959</v>
      </c>
      <c r="D59" s="28" t="s">
        <v>960</v>
      </c>
      <c r="E59" s="28" t="s">
        <v>703</v>
      </c>
      <c r="F59" s="28" t="s">
        <v>518</v>
      </c>
      <c r="G59" s="28" t="s">
        <v>1622</v>
      </c>
      <c r="H59" s="28" t="s">
        <v>642</v>
      </c>
      <c r="I59" s="28" t="s">
        <v>1651</v>
      </c>
      <c r="J59" s="28" t="s">
        <v>1620</v>
      </c>
    </row>
    <row r="60" spans="1:10" x14ac:dyDescent="0.35">
      <c r="A60" s="28" t="s">
        <v>663</v>
      </c>
      <c r="B60" s="28" t="s">
        <v>436</v>
      </c>
      <c r="C60" s="28" t="s">
        <v>959</v>
      </c>
      <c r="D60" s="28" t="s">
        <v>960</v>
      </c>
      <c r="E60" s="28" t="s">
        <v>768</v>
      </c>
      <c r="F60" s="28" t="s">
        <v>769</v>
      </c>
      <c r="G60" s="28" t="s">
        <v>1622</v>
      </c>
      <c r="H60" s="28" t="s">
        <v>642</v>
      </c>
      <c r="I60" s="28" t="s">
        <v>1639</v>
      </c>
      <c r="J60" s="28" t="s">
        <v>1620</v>
      </c>
    </row>
    <row r="61" spans="1:10" x14ac:dyDescent="0.35">
      <c r="A61" s="28" t="s">
        <v>663</v>
      </c>
      <c r="B61" s="28" t="s">
        <v>436</v>
      </c>
      <c r="C61" s="28" t="s">
        <v>959</v>
      </c>
      <c r="D61" s="28" t="s">
        <v>960</v>
      </c>
      <c r="E61" s="28" t="s">
        <v>653</v>
      </c>
      <c r="F61" s="28" t="s">
        <v>654</v>
      </c>
      <c r="G61" s="28" t="s">
        <v>1622</v>
      </c>
      <c r="H61" s="28" t="s">
        <v>642</v>
      </c>
      <c r="I61" s="28" t="s">
        <v>1617</v>
      </c>
      <c r="J61" s="28" t="s">
        <v>1617</v>
      </c>
    </row>
    <row r="62" spans="1:10" x14ac:dyDescent="0.35">
      <c r="A62" s="28" t="s">
        <v>663</v>
      </c>
      <c r="B62" s="28" t="s">
        <v>436</v>
      </c>
      <c r="C62" s="28" t="s">
        <v>959</v>
      </c>
      <c r="D62" s="28" t="s">
        <v>960</v>
      </c>
      <c r="E62" s="28" t="s">
        <v>711</v>
      </c>
      <c r="F62" s="28" t="s">
        <v>712</v>
      </c>
      <c r="G62" s="28" t="s">
        <v>1622</v>
      </c>
      <c r="H62" s="28" t="s">
        <v>642</v>
      </c>
      <c r="I62" s="28" t="s">
        <v>1649</v>
      </c>
      <c r="J62" s="28" t="s">
        <v>1620</v>
      </c>
    </row>
    <row r="63" spans="1:10" x14ac:dyDescent="0.35">
      <c r="A63" s="28" t="s">
        <v>663</v>
      </c>
      <c r="B63" s="28" t="s">
        <v>436</v>
      </c>
      <c r="C63" s="28" t="s">
        <v>959</v>
      </c>
      <c r="D63" s="28" t="s">
        <v>960</v>
      </c>
      <c r="E63" s="28" t="s">
        <v>713</v>
      </c>
      <c r="F63" s="28" t="s">
        <v>524</v>
      </c>
      <c r="G63" s="28" t="s">
        <v>1622</v>
      </c>
      <c r="H63" s="28" t="s">
        <v>642</v>
      </c>
      <c r="I63" s="28" t="s">
        <v>1652</v>
      </c>
      <c r="J63" s="28" t="s">
        <v>1620</v>
      </c>
    </row>
    <row r="64" spans="1:10" x14ac:dyDescent="0.35">
      <c r="A64" s="29" t="s">
        <v>663</v>
      </c>
      <c r="B64" s="29" t="s">
        <v>436</v>
      </c>
      <c r="C64" s="29" t="s">
        <v>47</v>
      </c>
      <c r="D64" s="29" t="s">
        <v>46</v>
      </c>
      <c r="E64" s="29" t="s">
        <v>685</v>
      </c>
      <c r="F64" s="29" t="s">
        <v>686</v>
      </c>
      <c r="G64" s="29" t="s">
        <v>1638</v>
      </c>
      <c r="H64" s="29" t="s">
        <v>642</v>
      </c>
      <c r="I64" s="29" t="s">
        <v>1653</v>
      </c>
      <c r="J64" s="29" t="s">
        <v>1620</v>
      </c>
    </row>
    <row r="65" spans="1:10" x14ac:dyDescent="0.35">
      <c r="A65" s="29" t="s">
        <v>663</v>
      </c>
      <c r="B65" s="29" t="s">
        <v>436</v>
      </c>
      <c r="C65" s="29" t="s">
        <v>47</v>
      </c>
      <c r="D65" s="29" t="s">
        <v>46</v>
      </c>
      <c r="E65" s="29" t="s">
        <v>641</v>
      </c>
      <c r="F65" s="29" t="s">
        <v>487</v>
      </c>
      <c r="G65" s="29" t="s">
        <v>1638</v>
      </c>
      <c r="H65" s="29" t="s">
        <v>642</v>
      </c>
      <c r="I65" s="29"/>
      <c r="J65" s="29" t="s">
        <v>1620</v>
      </c>
    </row>
    <row r="66" spans="1:10" x14ac:dyDescent="0.35">
      <c r="A66" s="29" t="s">
        <v>663</v>
      </c>
      <c r="B66" s="29" t="s">
        <v>436</v>
      </c>
      <c r="C66" s="29" t="s">
        <v>47</v>
      </c>
      <c r="D66" s="29" t="s">
        <v>46</v>
      </c>
      <c r="E66" s="29" t="s">
        <v>644</v>
      </c>
      <c r="F66" s="29" t="s">
        <v>489</v>
      </c>
      <c r="G66" s="29" t="s">
        <v>1638</v>
      </c>
      <c r="H66" s="29" t="s">
        <v>642</v>
      </c>
      <c r="I66" s="29" t="s">
        <v>1635</v>
      </c>
      <c r="J66" s="29" t="s">
        <v>1620</v>
      </c>
    </row>
    <row r="67" spans="1:10" x14ac:dyDescent="0.35">
      <c r="A67" s="29" t="s">
        <v>663</v>
      </c>
      <c r="B67" s="29" t="s">
        <v>436</v>
      </c>
      <c r="C67" s="29" t="s">
        <v>47</v>
      </c>
      <c r="D67" s="29" t="s">
        <v>46</v>
      </c>
      <c r="E67" s="29" t="s">
        <v>687</v>
      </c>
      <c r="F67" s="29" t="s">
        <v>688</v>
      </c>
      <c r="G67" s="29" t="s">
        <v>1638</v>
      </c>
      <c r="H67" s="29" t="s">
        <v>642</v>
      </c>
      <c r="I67" s="29" t="s">
        <v>1651</v>
      </c>
      <c r="J67" s="29" t="s">
        <v>1620</v>
      </c>
    </row>
    <row r="68" spans="1:10" x14ac:dyDescent="0.35">
      <c r="A68" s="29" t="s">
        <v>663</v>
      </c>
      <c r="B68" s="29" t="s">
        <v>436</v>
      </c>
      <c r="C68" s="29" t="s">
        <v>47</v>
      </c>
      <c r="D68" s="29" t="s">
        <v>46</v>
      </c>
      <c r="E68" s="29" t="s">
        <v>689</v>
      </c>
      <c r="F68" s="29" t="s">
        <v>543</v>
      </c>
      <c r="G68" s="29" t="s">
        <v>1638</v>
      </c>
      <c r="H68" s="29" t="s">
        <v>642</v>
      </c>
      <c r="I68" s="29" t="s">
        <v>1620</v>
      </c>
      <c r="J68" s="29" t="s">
        <v>1620</v>
      </c>
    </row>
    <row r="69" spans="1:10" x14ac:dyDescent="0.35">
      <c r="A69" s="29" t="s">
        <v>663</v>
      </c>
      <c r="B69" s="29" t="s">
        <v>436</v>
      </c>
      <c r="C69" s="29" t="s">
        <v>47</v>
      </c>
      <c r="D69" s="29" t="s">
        <v>46</v>
      </c>
      <c r="E69" s="29" t="s">
        <v>673</v>
      </c>
      <c r="F69" s="29" t="s">
        <v>497</v>
      </c>
      <c r="G69" s="29" t="s">
        <v>1638</v>
      </c>
      <c r="H69" s="29" t="s">
        <v>642</v>
      </c>
      <c r="I69" s="29"/>
      <c r="J69" s="29" t="s">
        <v>1620</v>
      </c>
    </row>
    <row r="70" spans="1:10" x14ac:dyDescent="0.35">
      <c r="A70" s="29" t="s">
        <v>663</v>
      </c>
      <c r="B70" s="29" t="s">
        <v>436</v>
      </c>
      <c r="C70" s="29" t="s">
        <v>47</v>
      </c>
      <c r="D70" s="29" t="s">
        <v>46</v>
      </c>
      <c r="E70" s="29" t="s">
        <v>693</v>
      </c>
      <c r="F70" s="29" t="s">
        <v>694</v>
      </c>
      <c r="G70" s="29" t="s">
        <v>1638</v>
      </c>
      <c r="H70" s="29" t="s">
        <v>642</v>
      </c>
      <c r="I70" s="29"/>
      <c r="J70" s="29" t="s">
        <v>1620</v>
      </c>
    </row>
    <row r="71" spans="1:10" x14ac:dyDescent="0.35">
      <c r="A71" s="29" t="s">
        <v>663</v>
      </c>
      <c r="B71" s="29" t="s">
        <v>436</v>
      </c>
      <c r="C71" s="29" t="s">
        <v>47</v>
      </c>
      <c r="D71" s="29" t="s">
        <v>46</v>
      </c>
      <c r="E71" s="29" t="s">
        <v>695</v>
      </c>
      <c r="F71" s="29" t="s">
        <v>503</v>
      </c>
      <c r="G71" s="29" t="s">
        <v>1638</v>
      </c>
      <c r="H71" s="29" t="s">
        <v>642</v>
      </c>
      <c r="I71" s="29"/>
      <c r="J71" s="29" t="s">
        <v>1620</v>
      </c>
    </row>
    <row r="72" spans="1:10" x14ac:dyDescent="0.35">
      <c r="A72" s="29" t="s">
        <v>663</v>
      </c>
      <c r="B72" s="29" t="s">
        <v>436</v>
      </c>
      <c r="C72" s="29" t="s">
        <v>47</v>
      </c>
      <c r="D72" s="29" t="s">
        <v>46</v>
      </c>
      <c r="E72" s="29" t="s">
        <v>696</v>
      </c>
      <c r="F72" s="29" t="s">
        <v>697</v>
      </c>
      <c r="G72" s="29" t="s">
        <v>1638</v>
      </c>
      <c r="H72" s="29" t="s">
        <v>642</v>
      </c>
      <c r="I72" s="29"/>
      <c r="J72" s="29" t="s">
        <v>1620</v>
      </c>
    </row>
    <row r="73" spans="1:10" x14ac:dyDescent="0.35">
      <c r="A73" s="29" t="s">
        <v>663</v>
      </c>
      <c r="B73" s="29" t="s">
        <v>436</v>
      </c>
      <c r="C73" s="29" t="s">
        <v>47</v>
      </c>
      <c r="D73" s="29" t="s">
        <v>46</v>
      </c>
      <c r="E73" s="29" t="s">
        <v>698</v>
      </c>
      <c r="F73" s="29" t="s">
        <v>471</v>
      </c>
      <c r="G73" s="29" t="s">
        <v>1638</v>
      </c>
      <c r="H73" s="29" t="s">
        <v>642</v>
      </c>
      <c r="I73" s="29" t="s">
        <v>1654</v>
      </c>
      <c r="J73" s="29" t="s">
        <v>1620</v>
      </c>
    </row>
    <row r="74" spans="1:10" x14ac:dyDescent="0.35">
      <c r="A74" s="29" t="s">
        <v>663</v>
      </c>
      <c r="B74" s="29" t="s">
        <v>436</v>
      </c>
      <c r="C74" s="29" t="s">
        <v>47</v>
      </c>
      <c r="D74" s="29" t="s">
        <v>46</v>
      </c>
      <c r="E74" s="29" t="s">
        <v>699</v>
      </c>
      <c r="F74" s="29" t="s">
        <v>700</v>
      </c>
      <c r="G74" s="29" t="s">
        <v>1638</v>
      </c>
      <c r="H74" s="29" t="s">
        <v>642</v>
      </c>
      <c r="I74" s="29" t="s">
        <v>1655</v>
      </c>
      <c r="J74" s="29" t="s">
        <v>1620</v>
      </c>
    </row>
    <row r="75" spans="1:10" x14ac:dyDescent="0.35">
      <c r="A75" s="29" t="s">
        <v>663</v>
      </c>
      <c r="B75" s="29" t="s">
        <v>436</v>
      </c>
      <c r="C75" s="29" t="s">
        <v>47</v>
      </c>
      <c r="D75" s="29" t="s">
        <v>46</v>
      </c>
      <c r="E75" s="29" t="s">
        <v>665</v>
      </c>
      <c r="F75" s="29" t="s">
        <v>510</v>
      </c>
      <c r="G75" s="29" t="s">
        <v>1638</v>
      </c>
      <c r="H75" s="29" t="s">
        <v>642</v>
      </c>
      <c r="I75" s="29" t="s">
        <v>1656</v>
      </c>
      <c r="J75" s="29" t="s">
        <v>1620</v>
      </c>
    </row>
    <row r="76" spans="1:10" x14ac:dyDescent="0.35">
      <c r="A76" s="29" t="s">
        <v>663</v>
      </c>
      <c r="B76" s="29" t="s">
        <v>436</v>
      </c>
      <c r="C76" s="29" t="s">
        <v>47</v>
      </c>
      <c r="D76" s="29" t="s">
        <v>46</v>
      </c>
      <c r="E76" s="29" t="s">
        <v>701</v>
      </c>
      <c r="F76" s="29" t="s">
        <v>702</v>
      </c>
      <c r="G76" s="29" t="s">
        <v>1622</v>
      </c>
      <c r="H76" s="29" t="s">
        <v>642</v>
      </c>
      <c r="I76" s="29" t="s">
        <v>1653</v>
      </c>
      <c r="J76" s="29" t="s">
        <v>1620</v>
      </c>
    </row>
    <row r="77" spans="1:10" x14ac:dyDescent="0.35">
      <c r="A77" s="29" t="s">
        <v>663</v>
      </c>
      <c r="B77" s="29" t="s">
        <v>436</v>
      </c>
      <c r="C77" s="29" t="s">
        <v>47</v>
      </c>
      <c r="D77" s="29" t="s">
        <v>46</v>
      </c>
      <c r="E77" s="29" t="s">
        <v>647</v>
      </c>
      <c r="F77" s="29" t="s">
        <v>516</v>
      </c>
      <c r="G77" s="29" t="s">
        <v>1622</v>
      </c>
      <c r="H77" s="29" t="s">
        <v>642</v>
      </c>
      <c r="I77" s="29"/>
      <c r="J77" s="29" t="s">
        <v>1617</v>
      </c>
    </row>
    <row r="78" spans="1:10" x14ac:dyDescent="0.35">
      <c r="A78" s="29" t="s">
        <v>663</v>
      </c>
      <c r="B78" s="29" t="s">
        <v>436</v>
      </c>
      <c r="C78" s="29" t="s">
        <v>47</v>
      </c>
      <c r="D78" s="29" t="s">
        <v>46</v>
      </c>
      <c r="E78" s="29" t="s">
        <v>703</v>
      </c>
      <c r="F78" s="29" t="s">
        <v>518</v>
      </c>
      <c r="G78" s="29" t="s">
        <v>1622</v>
      </c>
      <c r="H78" s="29" t="s">
        <v>642</v>
      </c>
      <c r="I78" s="29" t="s">
        <v>1655</v>
      </c>
      <c r="J78" s="29" t="s">
        <v>1616</v>
      </c>
    </row>
    <row r="79" spans="1:10" x14ac:dyDescent="0.35">
      <c r="A79" s="29" t="s">
        <v>663</v>
      </c>
      <c r="B79" s="29" t="s">
        <v>436</v>
      </c>
      <c r="C79" s="29" t="s">
        <v>47</v>
      </c>
      <c r="D79" s="29" t="s">
        <v>46</v>
      </c>
      <c r="E79" s="29" t="s">
        <v>768</v>
      </c>
      <c r="F79" s="29" t="s">
        <v>769</v>
      </c>
      <c r="G79" s="29" t="s">
        <v>1622</v>
      </c>
      <c r="H79" s="29" t="s">
        <v>642</v>
      </c>
      <c r="I79" s="29"/>
      <c r="J79" s="29" t="s">
        <v>1620</v>
      </c>
    </row>
    <row r="80" spans="1:10" x14ac:dyDescent="0.35">
      <c r="A80" s="29" t="s">
        <v>663</v>
      </c>
      <c r="B80" s="29" t="s">
        <v>436</v>
      </c>
      <c r="C80" s="29" t="s">
        <v>47</v>
      </c>
      <c r="D80" s="29" t="s">
        <v>46</v>
      </c>
      <c r="E80" s="29" t="s">
        <v>704</v>
      </c>
      <c r="F80" s="29" t="s">
        <v>705</v>
      </c>
      <c r="G80" s="29" t="s">
        <v>1622</v>
      </c>
      <c r="H80" s="29" t="s">
        <v>642</v>
      </c>
      <c r="I80" s="29" t="s">
        <v>1631</v>
      </c>
      <c r="J80" s="29" t="s">
        <v>1616</v>
      </c>
    </row>
    <row r="81" spans="1:10" x14ac:dyDescent="0.35">
      <c r="A81" s="29" t="s">
        <v>663</v>
      </c>
      <c r="B81" s="29" t="s">
        <v>436</v>
      </c>
      <c r="C81" s="29" t="s">
        <v>47</v>
      </c>
      <c r="D81" s="29" t="s">
        <v>46</v>
      </c>
      <c r="E81" s="29" t="s">
        <v>653</v>
      </c>
      <c r="F81" s="29" t="s">
        <v>654</v>
      </c>
      <c r="G81" s="29" t="s">
        <v>1622</v>
      </c>
      <c r="H81" s="29" t="s">
        <v>642</v>
      </c>
      <c r="I81" s="29" t="s">
        <v>1617</v>
      </c>
      <c r="J81" s="29" t="s">
        <v>1617</v>
      </c>
    </row>
    <row r="82" spans="1:10" x14ac:dyDescent="0.35">
      <c r="A82" s="29" t="s">
        <v>663</v>
      </c>
      <c r="B82" s="29" t="s">
        <v>436</v>
      </c>
      <c r="C82" s="29" t="s">
        <v>47</v>
      </c>
      <c r="D82" s="29" t="s">
        <v>46</v>
      </c>
      <c r="E82" s="29" t="s">
        <v>708</v>
      </c>
      <c r="F82" s="29" t="s">
        <v>597</v>
      </c>
      <c r="G82" s="29" t="s">
        <v>1622</v>
      </c>
      <c r="H82" s="29" t="s">
        <v>642</v>
      </c>
      <c r="I82" s="29" t="s">
        <v>1617</v>
      </c>
      <c r="J82" s="29" t="s">
        <v>1617</v>
      </c>
    </row>
    <row r="83" spans="1:10" x14ac:dyDescent="0.35">
      <c r="A83" s="29" t="s">
        <v>663</v>
      </c>
      <c r="B83" s="29" t="s">
        <v>436</v>
      </c>
      <c r="C83" s="29" t="s">
        <v>47</v>
      </c>
      <c r="D83" s="29" t="s">
        <v>46</v>
      </c>
      <c r="E83" s="29" t="s">
        <v>709</v>
      </c>
      <c r="F83" s="29" t="s">
        <v>710</v>
      </c>
      <c r="G83" s="29" t="s">
        <v>1622</v>
      </c>
      <c r="H83" s="29" t="s">
        <v>642</v>
      </c>
      <c r="I83" s="29" t="s">
        <v>1632</v>
      </c>
      <c r="J83" s="29" t="s">
        <v>1617</v>
      </c>
    </row>
    <row r="84" spans="1:10" x14ac:dyDescent="0.35">
      <c r="A84" s="29" t="s">
        <v>663</v>
      </c>
      <c r="B84" s="29" t="s">
        <v>436</v>
      </c>
      <c r="C84" s="29" t="s">
        <v>47</v>
      </c>
      <c r="D84" s="29" t="s">
        <v>46</v>
      </c>
      <c r="E84" s="29" t="s">
        <v>711</v>
      </c>
      <c r="F84" s="29" t="s">
        <v>712</v>
      </c>
      <c r="G84" s="29" t="s">
        <v>1622</v>
      </c>
      <c r="H84" s="29" t="s">
        <v>642</v>
      </c>
      <c r="I84" s="29" t="s">
        <v>1641</v>
      </c>
      <c r="J84" s="29" t="s">
        <v>1620</v>
      </c>
    </row>
    <row r="85" spans="1:10" x14ac:dyDescent="0.35">
      <c r="A85" s="29" t="s">
        <v>663</v>
      </c>
      <c r="B85" s="29" t="s">
        <v>436</v>
      </c>
      <c r="C85" s="29" t="s">
        <v>47</v>
      </c>
      <c r="D85" s="29" t="s">
        <v>46</v>
      </c>
      <c r="E85" s="29" t="s">
        <v>713</v>
      </c>
      <c r="F85" s="29" t="s">
        <v>524</v>
      </c>
      <c r="G85" s="29" t="s">
        <v>1622</v>
      </c>
      <c r="H85" s="29" t="s">
        <v>642</v>
      </c>
      <c r="I85" s="29" t="s">
        <v>1657</v>
      </c>
      <c r="J85" s="29" t="s">
        <v>1616</v>
      </c>
    </row>
    <row r="86" spans="1:10" x14ac:dyDescent="0.35">
      <c r="A86" s="28" t="s">
        <v>663</v>
      </c>
      <c r="B86" s="28" t="s">
        <v>436</v>
      </c>
      <c r="C86" s="28" t="s">
        <v>784</v>
      </c>
      <c r="D86" s="28" t="s">
        <v>378</v>
      </c>
      <c r="E86" s="28" t="s">
        <v>531</v>
      </c>
      <c r="F86" s="28" t="s">
        <v>532</v>
      </c>
      <c r="G86" s="28" t="s">
        <v>1618</v>
      </c>
      <c r="H86" s="28" t="s">
        <v>527</v>
      </c>
      <c r="I86" s="28" t="s">
        <v>1617</v>
      </c>
      <c r="J86" s="28" t="s">
        <v>1620</v>
      </c>
    </row>
    <row r="87" spans="1:10" x14ac:dyDescent="0.35">
      <c r="A87" s="28" t="s">
        <v>663</v>
      </c>
      <c r="B87" s="28" t="s">
        <v>436</v>
      </c>
      <c r="C87" s="28" t="s">
        <v>784</v>
      </c>
      <c r="D87" s="28" t="s">
        <v>378</v>
      </c>
      <c r="E87" s="28" t="s">
        <v>539</v>
      </c>
      <c r="F87" s="28" t="s">
        <v>453</v>
      </c>
      <c r="G87" s="28" t="s">
        <v>1618</v>
      </c>
      <c r="H87" s="28" t="s">
        <v>527</v>
      </c>
      <c r="I87" s="28" t="s">
        <v>1620</v>
      </c>
      <c r="J87" s="28" t="s">
        <v>1620</v>
      </c>
    </row>
    <row r="88" spans="1:10" x14ac:dyDescent="0.35">
      <c r="A88" s="28" t="s">
        <v>663</v>
      </c>
      <c r="B88" s="28" t="s">
        <v>436</v>
      </c>
      <c r="C88" s="28" t="s">
        <v>784</v>
      </c>
      <c r="D88" s="28" t="s">
        <v>378</v>
      </c>
      <c r="E88" s="28" t="s">
        <v>554</v>
      </c>
      <c r="F88" s="28" t="s">
        <v>555</v>
      </c>
      <c r="G88" s="28" t="s">
        <v>1621</v>
      </c>
      <c r="H88" s="28" t="s">
        <v>527</v>
      </c>
      <c r="J88" s="28" t="s">
        <v>1620</v>
      </c>
    </row>
    <row r="89" spans="1:10" x14ac:dyDescent="0.35">
      <c r="A89" s="28" t="s">
        <v>663</v>
      </c>
      <c r="B89" s="28" t="s">
        <v>436</v>
      </c>
      <c r="C89" s="28" t="s">
        <v>784</v>
      </c>
      <c r="D89" s="28" t="s">
        <v>378</v>
      </c>
      <c r="E89" s="28" t="s">
        <v>562</v>
      </c>
      <c r="F89" s="28" t="s">
        <v>563</v>
      </c>
      <c r="G89" s="28" t="s">
        <v>1621</v>
      </c>
      <c r="H89" s="28" t="s">
        <v>527</v>
      </c>
      <c r="J89" s="28" t="s">
        <v>1620</v>
      </c>
    </row>
    <row r="90" spans="1:10" x14ac:dyDescent="0.35">
      <c r="A90" s="28" t="s">
        <v>663</v>
      </c>
      <c r="B90" s="28" t="s">
        <v>436</v>
      </c>
      <c r="C90" s="28" t="s">
        <v>784</v>
      </c>
      <c r="D90" s="28" t="s">
        <v>378</v>
      </c>
      <c r="E90" s="28" t="s">
        <v>568</v>
      </c>
      <c r="F90" s="28" t="s">
        <v>569</v>
      </c>
      <c r="G90" s="28" t="s">
        <v>1621</v>
      </c>
      <c r="H90" s="28" t="s">
        <v>527</v>
      </c>
      <c r="I90" s="28" t="s">
        <v>1640</v>
      </c>
      <c r="J90" s="28" t="s">
        <v>1620</v>
      </c>
    </row>
    <row r="91" spans="1:10" x14ac:dyDescent="0.35">
      <c r="A91" s="28" t="s">
        <v>663</v>
      </c>
      <c r="B91" s="28" t="s">
        <v>436</v>
      </c>
      <c r="C91" s="28" t="s">
        <v>784</v>
      </c>
      <c r="D91" s="28" t="s">
        <v>378</v>
      </c>
      <c r="E91" s="28" t="s">
        <v>576</v>
      </c>
      <c r="F91" s="28" t="s">
        <v>471</v>
      </c>
      <c r="G91" s="28" t="s">
        <v>1621</v>
      </c>
      <c r="H91" s="28" t="s">
        <v>527</v>
      </c>
      <c r="J91" s="28" t="s">
        <v>1620</v>
      </c>
    </row>
    <row r="92" spans="1:10" x14ac:dyDescent="0.35">
      <c r="A92" s="28" t="s">
        <v>663</v>
      </c>
      <c r="B92" s="28" t="s">
        <v>436</v>
      </c>
      <c r="C92" s="28" t="s">
        <v>784</v>
      </c>
      <c r="D92" s="28" t="s">
        <v>378</v>
      </c>
      <c r="E92" s="28" t="s">
        <v>577</v>
      </c>
      <c r="F92" s="28" t="s">
        <v>578</v>
      </c>
      <c r="G92" s="28" t="s">
        <v>1621</v>
      </c>
      <c r="H92" s="28" t="s">
        <v>527</v>
      </c>
      <c r="J92" s="28" t="s">
        <v>1620</v>
      </c>
    </row>
    <row r="93" spans="1:10" x14ac:dyDescent="0.35">
      <c r="A93" s="28" t="s">
        <v>663</v>
      </c>
      <c r="B93" s="28" t="s">
        <v>436</v>
      </c>
      <c r="C93" s="28" t="s">
        <v>784</v>
      </c>
      <c r="D93" s="28" t="s">
        <v>378</v>
      </c>
      <c r="E93" s="28" t="s">
        <v>579</v>
      </c>
      <c r="F93" s="28" t="s">
        <v>482</v>
      </c>
      <c r="G93" s="28" t="s">
        <v>1621</v>
      </c>
      <c r="H93" s="28" t="s">
        <v>527</v>
      </c>
      <c r="J93" s="28" t="s">
        <v>1620</v>
      </c>
    </row>
    <row r="94" spans="1:10" x14ac:dyDescent="0.35">
      <c r="A94" s="28" t="s">
        <v>663</v>
      </c>
      <c r="B94" s="28" t="s">
        <v>436</v>
      </c>
      <c r="C94" s="28" t="s">
        <v>784</v>
      </c>
      <c r="D94" s="28" t="s">
        <v>378</v>
      </c>
      <c r="E94" s="28" t="s">
        <v>685</v>
      </c>
      <c r="F94" s="28" t="s">
        <v>686</v>
      </c>
      <c r="G94" s="28" t="s">
        <v>1638</v>
      </c>
      <c r="H94" s="28" t="s">
        <v>642</v>
      </c>
      <c r="I94" s="28" t="s">
        <v>1658</v>
      </c>
      <c r="J94" s="28" t="s">
        <v>1620</v>
      </c>
    </row>
    <row r="95" spans="1:10" x14ac:dyDescent="0.35">
      <c r="A95" s="28" t="s">
        <v>663</v>
      </c>
      <c r="B95" s="28" t="s">
        <v>436</v>
      </c>
      <c r="C95" s="28" t="s">
        <v>784</v>
      </c>
      <c r="D95" s="28" t="s">
        <v>378</v>
      </c>
      <c r="E95" s="28" t="s">
        <v>641</v>
      </c>
      <c r="F95" s="28" t="s">
        <v>487</v>
      </c>
      <c r="G95" s="28" t="s">
        <v>1638</v>
      </c>
      <c r="H95" s="28" t="s">
        <v>642</v>
      </c>
      <c r="J95" s="28" t="s">
        <v>1620</v>
      </c>
    </row>
    <row r="96" spans="1:10" x14ac:dyDescent="0.35">
      <c r="A96" s="28" t="s">
        <v>663</v>
      </c>
      <c r="B96" s="28" t="s">
        <v>436</v>
      </c>
      <c r="C96" s="28" t="s">
        <v>784</v>
      </c>
      <c r="D96" s="28" t="s">
        <v>378</v>
      </c>
      <c r="E96" s="28" t="s">
        <v>644</v>
      </c>
      <c r="F96" s="28" t="s">
        <v>489</v>
      </c>
      <c r="G96" s="28" t="s">
        <v>1638</v>
      </c>
      <c r="H96" s="28" t="s">
        <v>642</v>
      </c>
      <c r="I96" s="28" t="s">
        <v>1634</v>
      </c>
      <c r="J96" s="28" t="s">
        <v>1620</v>
      </c>
    </row>
    <row r="97" spans="1:10" x14ac:dyDescent="0.35">
      <c r="A97" s="28" t="s">
        <v>663</v>
      </c>
      <c r="B97" s="28" t="s">
        <v>436</v>
      </c>
      <c r="C97" s="28" t="s">
        <v>784</v>
      </c>
      <c r="D97" s="28" t="s">
        <v>378</v>
      </c>
      <c r="E97" s="28" t="s">
        <v>687</v>
      </c>
      <c r="F97" s="28" t="s">
        <v>688</v>
      </c>
      <c r="G97" s="28" t="s">
        <v>1638</v>
      </c>
      <c r="H97" s="28" t="s">
        <v>642</v>
      </c>
      <c r="I97" s="28" t="s">
        <v>1647</v>
      </c>
      <c r="J97" s="28" t="s">
        <v>1620</v>
      </c>
    </row>
    <row r="98" spans="1:10" x14ac:dyDescent="0.35">
      <c r="A98" s="28" t="s">
        <v>663</v>
      </c>
      <c r="B98" s="28" t="s">
        <v>436</v>
      </c>
      <c r="C98" s="28" t="s">
        <v>784</v>
      </c>
      <c r="D98" s="28" t="s">
        <v>378</v>
      </c>
      <c r="E98" s="28" t="s">
        <v>689</v>
      </c>
      <c r="F98" s="28" t="s">
        <v>543</v>
      </c>
      <c r="G98" s="28" t="s">
        <v>1638</v>
      </c>
      <c r="H98" s="28" t="s">
        <v>642</v>
      </c>
      <c r="I98" s="28" t="s">
        <v>1620</v>
      </c>
      <c r="J98" s="28" t="s">
        <v>1620</v>
      </c>
    </row>
    <row r="99" spans="1:10" x14ac:dyDescent="0.35">
      <c r="A99" s="28" t="s">
        <v>663</v>
      </c>
      <c r="B99" s="28" t="s">
        <v>436</v>
      </c>
      <c r="C99" s="28" t="s">
        <v>784</v>
      </c>
      <c r="D99" s="28" t="s">
        <v>378</v>
      </c>
      <c r="E99" s="28" t="s">
        <v>690</v>
      </c>
      <c r="F99" s="28" t="s">
        <v>691</v>
      </c>
      <c r="G99" s="28" t="s">
        <v>1638</v>
      </c>
      <c r="H99" s="28" t="s">
        <v>642</v>
      </c>
      <c r="J99" s="28" t="s">
        <v>1620</v>
      </c>
    </row>
    <row r="100" spans="1:10" x14ac:dyDescent="0.35">
      <c r="A100" s="28" t="s">
        <v>663</v>
      </c>
      <c r="B100" s="28" t="s">
        <v>436</v>
      </c>
      <c r="C100" s="28" t="s">
        <v>784</v>
      </c>
      <c r="D100" s="28" t="s">
        <v>378</v>
      </c>
      <c r="E100" s="28" t="s">
        <v>692</v>
      </c>
      <c r="F100" s="28" t="s">
        <v>491</v>
      </c>
      <c r="G100" s="28" t="s">
        <v>1638</v>
      </c>
      <c r="H100" s="28" t="s">
        <v>642</v>
      </c>
      <c r="I100" s="28" t="s">
        <v>1617</v>
      </c>
      <c r="J100" s="28" t="s">
        <v>1620</v>
      </c>
    </row>
    <row r="101" spans="1:10" x14ac:dyDescent="0.35">
      <c r="A101" s="28" t="s">
        <v>663</v>
      </c>
      <c r="B101" s="28" t="s">
        <v>436</v>
      </c>
      <c r="C101" s="28" t="s">
        <v>784</v>
      </c>
      <c r="D101" s="28" t="s">
        <v>378</v>
      </c>
      <c r="E101" s="28" t="s">
        <v>767</v>
      </c>
      <c r="F101" s="28" t="s">
        <v>493</v>
      </c>
      <c r="G101" s="28" t="s">
        <v>1638</v>
      </c>
      <c r="H101" s="28" t="s">
        <v>642</v>
      </c>
      <c r="I101" s="28" t="s">
        <v>1659</v>
      </c>
      <c r="J101" s="28" t="s">
        <v>1620</v>
      </c>
    </row>
    <row r="102" spans="1:10" x14ac:dyDescent="0.35">
      <c r="A102" s="28" t="s">
        <v>663</v>
      </c>
      <c r="B102" s="28" t="s">
        <v>436</v>
      </c>
      <c r="C102" s="28" t="s">
        <v>784</v>
      </c>
      <c r="D102" s="28" t="s">
        <v>378</v>
      </c>
      <c r="E102" s="28" t="s">
        <v>673</v>
      </c>
      <c r="F102" s="28" t="s">
        <v>497</v>
      </c>
      <c r="G102" s="28" t="s">
        <v>1638</v>
      </c>
      <c r="H102" s="28" t="s">
        <v>642</v>
      </c>
      <c r="J102" s="28" t="s">
        <v>1620</v>
      </c>
    </row>
    <row r="103" spans="1:10" x14ac:dyDescent="0.35">
      <c r="A103" s="28" t="s">
        <v>663</v>
      </c>
      <c r="B103" s="28" t="s">
        <v>436</v>
      </c>
      <c r="C103" s="28" t="s">
        <v>784</v>
      </c>
      <c r="D103" s="28" t="s">
        <v>378</v>
      </c>
      <c r="E103" s="28" t="s">
        <v>693</v>
      </c>
      <c r="F103" s="28" t="s">
        <v>694</v>
      </c>
      <c r="G103" s="28" t="s">
        <v>1638</v>
      </c>
      <c r="H103" s="28" t="s">
        <v>642</v>
      </c>
      <c r="J103" s="28" t="s">
        <v>1620</v>
      </c>
    </row>
    <row r="104" spans="1:10" x14ac:dyDescent="0.35">
      <c r="A104" s="28" t="s">
        <v>663</v>
      </c>
      <c r="B104" s="28" t="s">
        <v>436</v>
      </c>
      <c r="C104" s="28" t="s">
        <v>784</v>
      </c>
      <c r="D104" s="28" t="s">
        <v>378</v>
      </c>
      <c r="E104" s="28" t="s">
        <v>695</v>
      </c>
      <c r="F104" s="28" t="s">
        <v>503</v>
      </c>
      <c r="G104" s="28" t="s">
        <v>1638</v>
      </c>
      <c r="H104" s="28" t="s">
        <v>642</v>
      </c>
      <c r="J104" s="28" t="s">
        <v>1620</v>
      </c>
    </row>
    <row r="105" spans="1:10" x14ac:dyDescent="0.35">
      <c r="A105" s="28" t="s">
        <v>663</v>
      </c>
      <c r="B105" s="28" t="s">
        <v>436</v>
      </c>
      <c r="C105" s="28" t="s">
        <v>784</v>
      </c>
      <c r="D105" s="28" t="s">
        <v>378</v>
      </c>
      <c r="E105" s="28" t="s">
        <v>696</v>
      </c>
      <c r="F105" s="28" t="s">
        <v>697</v>
      </c>
      <c r="G105" s="28" t="s">
        <v>1638</v>
      </c>
      <c r="H105" s="28" t="s">
        <v>642</v>
      </c>
      <c r="J105" s="28" t="s">
        <v>1620</v>
      </c>
    </row>
    <row r="106" spans="1:10" x14ac:dyDescent="0.35">
      <c r="A106" s="28" t="s">
        <v>663</v>
      </c>
      <c r="B106" s="28" t="s">
        <v>436</v>
      </c>
      <c r="C106" s="28" t="s">
        <v>784</v>
      </c>
      <c r="D106" s="28" t="s">
        <v>378</v>
      </c>
      <c r="E106" s="28" t="s">
        <v>698</v>
      </c>
      <c r="F106" s="28" t="s">
        <v>471</v>
      </c>
      <c r="G106" s="28" t="s">
        <v>1638</v>
      </c>
      <c r="H106" s="28" t="s">
        <v>642</v>
      </c>
      <c r="I106" s="28" t="s">
        <v>1650</v>
      </c>
      <c r="J106" s="28" t="s">
        <v>1620</v>
      </c>
    </row>
    <row r="107" spans="1:10" x14ac:dyDescent="0.35">
      <c r="A107" s="28" t="s">
        <v>663</v>
      </c>
      <c r="B107" s="28" t="s">
        <v>436</v>
      </c>
      <c r="C107" s="28" t="s">
        <v>784</v>
      </c>
      <c r="D107" s="28" t="s">
        <v>378</v>
      </c>
      <c r="E107" s="28" t="s">
        <v>699</v>
      </c>
      <c r="F107" s="28" t="s">
        <v>700</v>
      </c>
      <c r="G107" s="28" t="s">
        <v>1638</v>
      </c>
      <c r="H107" s="28" t="s">
        <v>642</v>
      </c>
      <c r="I107" s="28" t="s">
        <v>1660</v>
      </c>
      <c r="J107" s="28" t="s">
        <v>1620</v>
      </c>
    </row>
    <row r="108" spans="1:10" x14ac:dyDescent="0.35">
      <c r="A108" s="28" t="s">
        <v>663</v>
      </c>
      <c r="B108" s="28" t="s">
        <v>436</v>
      </c>
      <c r="C108" s="28" t="s">
        <v>784</v>
      </c>
      <c r="D108" s="28" t="s">
        <v>378</v>
      </c>
      <c r="E108" s="28" t="s">
        <v>665</v>
      </c>
      <c r="F108" s="28" t="s">
        <v>510</v>
      </c>
      <c r="G108" s="28" t="s">
        <v>1638</v>
      </c>
      <c r="H108" s="28" t="s">
        <v>642</v>
      </c>
      <c r="I108" s="28" t="s">
        <v>1661</v>
      </c>
      <c r="J108" s="28" t="s">
        <v>1620</v>
      </c>
    </row>
    <row r="109" spans="1:10" x14ac:dyDescent="0.35">
      <c r="A109" s="28" t="s">
        <v>663</v>
      </c>
      <c r="B109" s="28" t="s">
        <v>436</v>
      </c>
      <c r="C109" s="28" t="s">
        <v>784</v>
      </c>
      <c r="D109" s="28" t="s">
        <v>378</v>
      </c>
      <c r="E109" s="28" t="s">
        <v>701</v>
      </c>
      <c r="F109" s="28" t="s">
        <v>702</v>
      </c>
      <c r="G109" s="28" t="s">
        <v>1622</v>
      </c>
      <c r="H109" s="28" t="s">
        <v>642</v>
      </c>
      <c r="I109" s="28" t="s">
        <v>1652</v>
      </c>
      <c r="J109" s="28" t="s">
        <v>1620</v>
      </c>
    </row>
    <row r="110" spans="1:10" x14ac:dyDescent="0.35">
      <c r="A110" s="28" t="s">
        <v>663</v>
      </c>
      <c r="B110" s="28" t="s">
        <v>436</v>
      </c>
      <c r="C110" s="28" t="s">
        <v>784</v>
      </c>
      <c r="D110" s="28" t="s">
        <v>378</v>
      </c>
      <c r="E110" s="28" t="s">
        <v>647</v>
      </c>
      <c r="F110" s="28" t="s">
        <v>516</v>
      </c>
      <c r="G110" s="28" t="s">
        <v>1622</v>
      </c>
      <c r="H110" s="28" t="s">
        <v>642</v>
      </c>
      <c r="I110" s="28" t="s">
        <v>1630</v>
      </c>
      <c r="J110" s="28" t="s">
        <v>1620</v>
      </c>
    </row>
    <row r="111" spans="1:10" x14ac:dyDescent="0.35">
      <c r="A111" s="28" t="s">
        <v>663</v>
      </c>
      <c r="B111" s="28" t="s">
        <v>436</v>
      </c>
      <c r="C111" s="28" t="s">
        <v>784</v>
      </c>
      <c r="D111" s="28" t="s">
        <v>378</v>
      </c>
      <c r="E111" s="28" t="s">
        <v>703</v>
      </c>
      <c r="F111" s="28" t="s">
        <v>518</v>
      </c>
      <c r="G111" s="28" t="s">
        <v>1622</v>
      </c>
      <c r="H111" s="28" t="s">
        <v>642</v>
      </c>
      <c r="I111" s="28" t="s">
        <v>1654</v>
      </c>
      <c r="J111" s="28" t="s">
        <v>1620</v>
      </c>
    </row>
    <row r="112" spans="1:10" x14ac:dyDescent="0.35">
      <c r="A112" s="28" t="s">
        <v>663</v>
      </c>
      <c r="B112" s="28" t="s">
        <v>436</v>
      </c>
      <c r="C112" s="28" t="s">
        <v>784</v>
      </c>
      <c r="D112" s="28" t="s">
        <v>378</v>
      </c>
      <c r="E112" s="28" t="s">
        <v>768</v>
      </c>
      <c r="F112" s="28" t="s">
        <v>769</v>
      </c>
      <c r="G112" s="28" t="s">
        <v>1622</v>
      </c>
      <c r="H112" s="28" t="s">
        <v>642</v>
      </c>
      <c r="J112" s="28" t="s">
        <v>1620</v>
      </c>
    </row>
    <row r="113" spans="1:10" x14ac:dyDescent="0.35">
      <c r="A113" s="28" t="s">
        <v>663</v>
      </c>
      <c r="B113" s="28" t="s">
        <v>436</v>
      </c>
      <c r="C113" s="28" t="s">
        <v>784</v>
      </c>
      <c r="D113" s="28" t="s">
        <v>378</v>
      </c>
      <c r="E113" s="28" t="s">
        <v>704</v>
      </c>
      <c r="F113" s="28" t="s">
        <v>705</v>
      </c>
      <c r="G113" s="28" t="s">
        <v>1622</v>
      </c>
      <c r="H113" s="28" t="s">
        <v>642</v>
      </c>
      <c r="I113" s="28" t="s">
        <v>1636</v>
      </c>
      <c r="J113" s="28" t="s">
        <v>1616</v>
      </c>
    </row>
    <row r="114" spans="1:10" x14ac:dyDescent="0.35">
      <c r="A114" s="28" t="s">
        <v>663</v>
      </c>
      <c r="B114" s="28" t="s">
        <v>436</v>
      </c>
      <c r="C114" s="28" t="s">
        <v>784</v>
      </c>
      <c r="D114" s="28" t="s">
        <v>378</v>
      </c>
      <c r="E114" s="28" t="s">
        <v>666</v>
      </c>
      <c r="F114" s="28" t="s">
        <v>589</v>
      </c>
      <c r="G114" s="28" t="s">
        <v>1622</v>
      </c>
      <c r="H114" s="28" t="s">
        <v>642</v>
      </c>
      <c r="I114" s="28" t="s">
        <v>1659</v>
      </c>
      <c r="J114" s="28" t="s">
        <v>1620</v>
      </c>
    </row>
    <row r="115" spans="1:10" x14ac:dyDescent="0.35">
      <c r="A115" s="28" t="s">
        <v>663</v>
      </c>
      <c r="B115" s="28" t="s">
        <v>436</v>
      </c>
      <c r="C115" s="28" t="s">
        <v>784</v>
      </c>
      <c r="D115" s="28" t="s">
        <v>378</v>
      </c>
      <c r="E115" s="28" t="s">
        <v>652</v>
      </c>
      <c r="F115" s="28" t="s">
        <v>591</v>
      </c>
      <c r="G115" s="28" t="s">
        <v>1622</v>
      </c>
      <c r="H115" s="28" t="s">
        <v>642</v>
      </c>
      <c r="I115" s="28" t="s">
        <v>1620</v>
      </c>
      <c r="J115" s="28" t="s">
        <v>1616</v>
      </c>
    </row>
    <row r="116" spans="1:10" x14ac:dyDescent="0.35">
      <c r="A116" s="28" t="s">
        <v>663</v>
      </c>
      <c r="B116" s="28" t="s">
        <v>436</v>
      </c>
      <c r="C116" s="28" t="s">
        <v>784</v>
      </c>
      <c r="D116" s="28" t="s">
        <v>378</v>
      </c>
      <c r="E116" s="28" t="s">
        <v>706</v>
      </c>
      <c r="F116" s="28" t="s">
        <v>593</v>
      </c>
      <c r="G116" s="28" t="s">
        <v>1622</v>
      </c>
      <c r="H116" s="28" t="s">
        <v>642</v>
      </c>
      <c r="I116" s="28" t="s">
        <v>1620</v>
      </c>
      <c r="J116" s="28" t="s">
        <v>1616</v>
      </c>
    </row>
    <row r="117" spans="1:10" x14ac:dyDescent="0.35">
      <c r="A117" s="28" t="s">
        <v>663</v>
      </c>
      <c r="B117" s="28" t="s">
        <v>436</v>
      </c>
      <c r="C117" s="28" t="s">
        <v>784</v>
      </c>
      <c r="D117" s="28" t="s">
        <v>378</v>
      </c>
      <c r="E117" s="28" t="s">
        <v>707</v>
      </c>
      <c r="F117" s="28" t="s">
        <v>529</v>
      </c>
      <c r="G117" s="28" t="s">
        <v>1622</v>
      </c>
      <c r="H117" s="28" t="s">
        <v>642</v>
      </c>
      <c r="I117" s="28" t="s">
        <v>1617</v>
      </c>
      <c r="J117" s="28" t="s">
        <v>1617</v>
      </c>
    </row>
    <row r="118" spans="1:10" x14ac:dyDescent="0.35">
      <c r="A118" s="28" t="s">
        <v>663</v>
      </c>
      <c r="B118" s="28" t="s">
        <v>436</v>
      </c>
      <c r="C118" s="28" t="s">
        <v>784</v>
      </c>
      <c r="D118" s="28" t="s">
        <v>378</v>
      </c>
      <c r="E118" s="28" t="s">
        <v>653</v>
      </c>
      <c r="F118" s="28" t="s">
        <v>654</v>
      </c>
      <c r="G118" s="28" t="s">
        <v>1622</v>
      </c>
      <c r="H118" s="28" t="s">
        <v>642</v>
      </c>
      <c r="I118" s="28" t="s">
        <v>1617</v>
      </c>
      <c r="J118" s="28" t="s">
        <v>1616</v>
      </c>
    </row>
    <row r="119" spans="1:10" x14ac:dyDescent="0.35">
      <c r="A119" s="28" t="s">
        <v>663</v>
      </c>
      <c r="B119" s="28" t="s">
        <v>436</v>
      </c>
      <c r="C119" s="28" t="s">
        <v>784</v>
      </c>
      <c r="D119" s="28" t="s">
        <v>378</v>
      </c>
      <c r="E119" s="28" t="s">
        <v>708</v>
      </c>
      <c r="F119" s="28" t="s">
        <v>597</v>
      </c>
      <c r="G119" s="28" t="s">
        <v>1622</v>
      </c>
      <c r="H119" s="28" t="s">
        <v>642</v>
      </c>
      <c r="I119" s="28" t="s">
        <v>1617</v>
      </c>
      <c r="J119" s="28" t="s">
        <v>1617</v>
      </c>
    </row>
    <row r="120" spans="1:10" x14ac:dyDescent="0.35">
      <c r="A120" s="28" t="s">
        <v>663</v>
      </c>
      <c r="B120" s="28" t="s">
        <v>436</v>
      </c>
      <c r="C120" s="28" t="s">
        <v>784</v>
      </c>
      <c r="D120" s="28" t="s">
        <v>378</v>
      </c>
      <c r="E120" s="28" t="s">
        <v>709</v>
      </c>
      <c r="F120" s="28" t="s">
        <v>710</v>
      </c>
      <c r="G120" s="28" t="s">
        <v>1622</v>
      </c>
      <c r="H120" s="28" t="s">
        <v>642</v>
      </c>
      <c r="I120" s="28" t="s">
        <v>1660</v>
      </c>
      <c r="J120" s="28" t="s">
        <v>1617</v>
      </c>
    </row>
    <row r="121" spans="1:10" x14ac:dyDescent="0.35">
      <c r="A121" s="28" t="s">
        <v>663</v>
      </c>
      <c r="B121" s="28" t="s">
        <v>436</v>
      </c>
      <c r="C121" s="28" t="s">
        <v>784</v>
      </c>
      <c r="D121" s="28" t="s">
        <v>378</v>
      </c>
      <c r="E121" s="28" t="s">
        <v>711</v>
      </c>
      <c r="F121" s="28" t="s">
        <v>712</v>
      </c>
      <c r="G121" s="28" t="s">
        <v>1622</v>
      </c>
      <c r="H121" s="28" t="s">
        <v>642</v>
      </c>
      <c r="I121" s="28" t="s">
        <v>1657</v>
      </c>
      <c r="J121" s="28" t="s">
        <v>1620</v>
      </c>
    </row>
    <row r="122" spans="1:10" x14ac:dyDescent="0.35">
      <c r="A122" s="28" t="s">
        <v>663</v>
      </c>
      <c r="B122" s="28" t="s">
        <v>436</v>
      </c>
      <c r="C122" s="28" t="s">
        <v>784</v>
      </c>
      <c r="D122" s="28" t="s">
        <v>378</v>
      </c>
      <c r="E122" s="28" t="s">
        <v>713</v>
      </c>
      <c r="F122" s="28" t="s">
        <v>524</v>
      </c>
      <c r="G122" s="28" t="s">
        <v>1622</v>
      </c>
      <c r="H122" s="28" t="s">
        <v>642</v>
      </c>
      <c r="I122" s="28" t="s">
        <v>1654</v>
      </c>
      <c r="J122" s="28" t="s">
        <v>1616</v>
      </c>
    </row>
    <row r="123" spans="1:10" x14ac:dyDescent="0.35">
      <c r="A123" s="28" t="s">
        <v>663</v>
      </c>
      <c r="B123" s="28" t="s">
        <v>436</v>
      </c>
      <c r="C123" s="28" t="s">
        <v>63</v>
      </c>
      <c r="D123" s="28" t="s">
        <v>62</v>
      </c>
      <c r="E123" s="28" t="s">
        <v>568</v>
      </c>
      <c r="F123" s="28" t="s">
        <v>569</v>
      </c>
      <c r="G123" s="28" t="s">
        <v>1621</v>
      </c>
      <c r="H123" s="28" t="s">
        <v>527</v>
      </c>
      <c r="I123" s="28" t="s">
        <v>1625</v>
      </c>
      <c r="J123" s="28" t="s">
        <v>1620</v>
      </c>
    </row>
    <row r="124" spans="1:10" x14ac:dyDescent="0.35">
      <c r="A124" s="28" t="s">
        <v>663</v>
      </c>
      <c r="B124" s="28" t="s">
        <v>436</v>
      </c>
      <c r="C124" s="28" t="s">
        <v>63</v>
      </c>
      <c r="D124" s="28" t="s">
        <v>62</v>
      </c>
      <c r="E124" s="28" t="s">
        <v>570</v>
      </c>
      <c r="F124" s="28" t="s">
        <v>571</v>
      </c>
      <c r="G124" s="28" t="s">
        <v>1621</v>
      </c>
      <c r="H124" s="28" t="s">
        <v>527</v>
      </c>
      <c r="I124" s="28" t="s">
        <v>1635</v>
      </c>
      <c r="J124" s="28" t="s">
        <v>1620</v>
      </c>
    </row>
    <row r="125" spans="1:10" x14ac:dyDescent="0.35">
      <c r="A125" s="28" t="s">
        <v>663</v>
      </c>
      <c r="B125" s="28" t="s">
        <v>436</v>
      </c>
      <c r="C125" s="28" t="s">
        <v>63</v>
      </c>
      <c r="D125" s="28" t="s">
        <v>62</v>
      </c>
      <c r="E125" s="28" t="s">
        <v>574</v>
      </c>
      <c r="F125" s="28" t="s">
        <v>575</v>
      </c>
      <c r="G125" s="28" t="s">
        <v>1621</v>
      </c>
      <c r="H125" s="28" t="s">
        <v>527</v>
      </c>
      <c r="J125" s="28" t="s">
        <v>1620</v>
      </c>
    </row>
    <row r="126" spans="1:10" x14ac:dyDescent="0.35">
      <c r="A126" s="28" t="s">
        <v>663</v>
      </c>
      <c r="B126" s="28" t="s">
        <v>436</v>
      </c>
      <c r="C126" s="28" t="s">
        <v>63</v>
      </c>
      <c r="D126" s="28" t="s">
        <v>62</v>
      </c>
      <c r="E126" s="28" t="s">
        <v>673</v>
      </c>
      <c r="F126" s="28" t="s">
        <v>497</v>
      </c>
      <c r="G126" s="28" t="s">
        <v>1638</v>
      </c>
      <c r="H126" s="28" t="s">
        <v>642</v>
      </c>
      <c r="J126" s="28" t="s">
        <v>1620</v>
      </c>
    </row>
    <row r="127" spans="1:10" x14ac:dyDescent="0.35">
      <c r="A127" s="28" t="s">
        <v>663</v>
      </c>
      <c r="B127" s="28" t="s">
        <v>436</v>
      </c>
      <c r="C127" s="28" t="s">
        <v>63</v>
      </c>
      <c r="D127" s="28" t="s">
        <v>62</v>
      </c>
      <c r="E127" s="28" t="s">
        <v>647</v>
      </c>
      <c r="F127" s="28" t="s">
        <v>516</v>
      </c>
      <c r="G127" s="28" t="s">
        <v>1622</v>
      </c>
      <c r="H127" s="28" t="s">
        <v>642</v>
      </c>
      <c r="I127" s="28" t="s">
        <v>1642</v>
      </c>
      <c r="J127" s="28" t="s">
        <v>1620</v>
      </c>
    </row>
    <row r="128" spans="1:10" x14ac:dyDescent="0.35">
      <c r="A128" s="28" t="s">
        <v>663</v>
      </c>
      <c r="B128" s="28" t="s">
        <v>436</v>
      </c>
      <c r="C128" s="28" t="s">
        <v>60</v>
      </c>
      <c r="D128" s="28" t="s">
        <v>61</v>
      </c>
      <c r="E128" s="28" t="s">
        <v>530</v>
      </c>
      <c r="F128" s="28" t="s">
        <v>448</v>
      </c>
      <c r="G128" s="28" t="s">
        <v>1618</v>
      </c>
      <c r="H128" s="28" t="s">
        <v>527</v>
      </c>
      <c r="I128" s="28" t="s">
        <v>1617</v>
      </c>
      <c r="J128" s="28" t="s">
        <v>1620</v>
      </c>
    </row>
    <row r="129" spans="1:10" x14ac:dyDescent="0.35">
      <c r="A129" s="28" t="s">
        <v>663</v>
      </c>
      <c r="B129" s="28" t="s">
        <v>436</v>
      </c>
      <c r="C129" s="28" t="s">
        <v>60</v>
      </c>
      <c r="D129" s="28" t="s">
        <v>61</v>
      </c>
      <c r="E129" s="28" t="s">
        <v>533</v>
      </c>
      <c r="F129" s="28" t="s">
        <v>534</v>
      </c>
      <c r="G129" s="28" t="s">
        <v>1618</v>
      </c>
      <c r="H129" s="28" t="s">
        <v>527</v>
      </c>
      <c r="J129" s="28" t="s">
        <v>1620</v>
      </c>
    </row>
    <row r="130" spans="1:10" x14ac:dyDescent="0.35">
      <c r="A130" s="28" t="s">
        <v>663</v>
      </c>
      <c r="B130" s="28" t="s">
        <v>436</v>
      </c>
      <c r="C130" s="28" t="s">
        <v>60</v>
      </c>
      <c r="D130" s="28" t="s">
        <v>61</v>
      </c>
      <c r="E130" s="28" t="s">
        <v>535</v>
      </c>
      <c r="F130" s="28" t="s">
        <v>536</v>
      </c>
      <c r="G130" s="28" t="s">
        <v>1618</v>
      </c>
      <c r="H130" s="28" t="s">
        <v>527</v>
      </c>
      <c r="J130" s="28" t="s">
        <v>1620</v>
      </c>
    </row>
    <row r="131" spans="1:10" x14ac:dyDescent="0.35">
      <c r="A131" s="28" t="s">
        <v>663</v>
      </c>
      <c r="B131" s="28" t="s">
        <v>436</v>
      </c>
      <c r="C131" s="28" t="s">
        <v>60</v>
      </c>
      <c r="D131" s="28" t="s">
        <v>61</v>
      </c>
      <c r="E131" s="28" t="s">
        <v>539</v>
      </c>
      <c r="F131" s="28" t="s">
        <v>453</v>
      </c>
      <c r="G131" s="28" t="s">
        <v>1618</v>
      </c>
      <c r="H131" s="28" t="s">
        <v>527</v>
      </c>
      <c r="I131" s="28" t="s">
        <v>1646</v>
      </c>
      <c r="J131" s="28" t="s">
        <v>1620</v>
      </c>
    </row>
    <row r="132" spans="1:10" x14ac:dyDescent="0.35">
      <c r="A132" s="28" t="s">
        <v>663</v>
      </c>
      <c r="B132" s="28" t="s">
        <v>436</v>
      </c>
      <c r="C132" s="28" t="s">
        <v>60</v>
      </c>
      <c r="D132" s="28" t="s">
        <v>61</v>
      </c>
      <c r="E132" s="28" t="s">
        <v>568</v>
      </c>
      <c r="F132" s="28" t="s">
        <v>569</v>
      </c>
      <c r="G132" s="28" t="s">
        <v>1621</v>
      </c>
      <c r="H132" s="28" t="s">
        <v>527</v>
      </c>
      <c r="I132" s="28" t="s">
        <v>1662</v>
      </c>
      <c r="J132" s="28" t="s">
        <v>1620</v>
      </c>
    </row>
    <row r="133" spans="1:10" x14ac:dyDescent="0.35">
      <c r="A133" s="28" t="s">
        <v>663</v>
      </c>
      <c r="B133" s="28" t="s">
        <v>436</v>
      </c>
      <c r="C133" s="28" t="s">
        <v>60</v>
      </c>
      <c r="D133" s="28" t="s">
        <v>61</v>
      </c>
      <c r="E133" s="28" t="s">
        <v>579</v>
      </c>
      <c r="F133" s="28" t="s">
        <v>482</v>
      </c>
      <c r="G133" s="28" t="s">
        <v>1621</v>
      </c>
      <c r="H133" s="28" t="s">
        <v>527</v>
      </c>
      <c r="J133" s="28" t="s">
        <v>1620</v>
      </c>
    </row>
    <row r="134" spans="1:10" x14ac:dyDescent="0.35">
      <c r="A134" s="28" t="s">
        <v>663</v>
      </c>
      <c r="B134" s="28" t="s">
        <v>436</v>
      </c>
      <c r="C134" s="28" t="s">
        <v>60</v>
      </c>
      <c r="D134" s="28" t="s">
        <v>61</v>
      </c>
      <c r="E134" s="28" t="s">
        <v>685</v>
      </c>
      <c r="F134" s="28" t="s">
        <v>686</v>
      </c>
      <c r="G134" s="28" t="s">
        <v>1638</v>
      </c>
      <c r="H134" s="28" t="s">
        <v>642</v>
      </c>
      <c r="I134" s="28" t="s">
        <v>1641</v>
      </c>
      <c r="J134" s="28" t="s">
        <v>1620</v>
      </c>
    </row>
    <row r="135" spans="1:10" x14ac:dyDescent="0.35">
      <c r="A135" s="28" t="s">
        <v>663</v>
      </c>
      <c r="B135" s="28" t="s">
        <v>436</v>
      </c>
      <c r="C135" s="28" t="s">
        <v>60</v>
      </c>
      <c r="D135" s="28" t="s">
        <v>61</v>
      </c>
      <c r="E135" s="28" t="s">
        <v>641</v>
      </c>
      <c r="F135" s="28" t="s">
        <v>487</v>
      </c>
      <c r="G135" s="28" t="s">
        <v>1638</v>
      </c>
      <c r="H135" s="28" t="s">
        <v>642</v>
      </c>
      <c r="J135" s="28" t="s">
        <v>1620</v>
      </c>
    </row>
    <row r="136" spans="1:10" x14ac:dyDescent="0.35">
      <c r="A136" s="28" t="s">
        <v>663</v>
      </c>
      <c r="B136" s="28" t="s">
        <v>436</v>
      </c>
      <c r="C136" s="28" t="s">
        <v>60</v>
      </c>
      <c r="D136" s="28" t="s">
        <v>61</v>
      </c>
      <c r="E136" s="28" t="s">
        <v>687</v>
      </c>
      <c r="F136" s="28" t="s">
        <v>688</v>
      </c>
      <c r="G136" s="28" t="s">
        <v>1638</v>
      </c>
      <c r="H136" s="28" t="s">
        <v>642</v>
      </c>
      <c r="I136" s="28" t="s">
        <v>1663</v>
      </c>
      <c r="J136" s="28" t="s">
        <v>1620</v>
      </c>
    </row>
    <row r="137" spans="1:10" x14ac:dyDescent="0.35">
      <c r="A137" s="28" t="s">
        <v>663</v>
      </c>
      <c r="B137" s="28" t="s">
        <v>436</v>
      </c>
      <c r="C137" s="28" t="s">
        <v>60</v>
      </c>
      <c r="D137" s="28" t="s">
        <v>61</v>
      </c>
      <c r="E137" s="28" t="s">
        <v>689</v>
      </c>
      <c r="F137" s="28" t="s">
        <v>543</v>
      </c>
      <c r="G137" s="28" t="s">
        <v>1638</v>
      </c>
      <c r="H137" s="28" t="s">
        <v>642</v>
      </c>
      <c r="I137" s="28" t="s">
        <v>1620</v>
      </c>
      <c r="J137" s="28" t="s">
        <v>1620</v>
      </c>
    </row>
    <row r="138" spans="1:10" x14ac:dyDescent="0.35">
      <c r="A138" s="28" t="s">
        <v>663</v>
      </c>
      <c r="B138" s="28" t="s">
        <v>436</v>
      </c>
      <c r="C138" s="28" t="s">
        <v>60</v>
      </c>
      <c r="D138" s="28" t="s">
        <v>61</v>
      </c>
      <c r="E138" s="28" t="s">
        <v>673</v>
      </c>
      <c r="F138" s="28" t="s">
        <v>497</v>
      </c>
      <c r="G138" s="28" t="s">
        <v>1638</v>
      </c>
      <c r="H138" s="28" t="s">
        <v>642</v>
      </c>
      <c r="J138" s="28" t="s">
        <v>1620</v>
      </c>
    </row>
    <row r="139" spans="1:10" x14ac:dyDescent="0.35">
      <c r="A139" s="28" t="s">
        <v>663</v>
      </c>
      <c r="B139" s="28" t="s">
        <v>436</v>
      </c>
      <c r="C139" s="28" t="s">
        <v>60</v>
      </c>
      <c r="D139" s="28" t="s">
        <v>61</v>
      </c>
      <c r="E139" s="28" t="s">
        <v>693</v>
      </c>
      <c r="F139" s="28" t="s">
        <v>694</v>
      </c>
      <c r="G139" s="28" t="s">
        <v>1638</v>
      </c>
      <c r="H139" s="28" t="s">
        <v>642</v>
      </c>
      <c r="I139" s="28" t="s">
        <v>1617</v>
      </c>
      <c r="J139" s="28" t="s">
        <v>1620</v>
      </c>
    </row>
    <row r="140" spans="1:10" x14ac:dyDescent="0.35">
      <c r="A140" s="28" t="s">
        <v>663</v>
      </c>
      <c r="B140" s="28" t="s">
        <v>436</v>
      </c>
      <c r="C140" s="28" t="s">
        <v>60</v>
      </c>
      <c r="D140" s="28" t="s">
        <v>61</v>
      </c>
      <c r="E140" s="28" t="s">
        <v>695</v>
      </c>
      <c r="F140" s="28" t="s">
        <v>503</v>
      </c>
      <c r="G140" s="28" t="s">
        <v>1638</v>
      </c>
      <c r="H140" s="28" t="s">
        <v>642</v>
      </c>
      <c r="J140" s="28" t="s">
        <v>1620</v>
      </c>
    </row>
    <row r="141" spans="1:10" x14ac:dyDescent="0.35">
      <c r="A141" s="28" t="s">
        <v>663</v>
      </c>
      <c r="B141" s="28" t="s">
        <v>436</v>
      </c>
      <c r="C141" s="28" t="s">
        <v>60</v>
      </c>
      <c r="D141" s="28" t="s">
        <v>61</v>
      </c>
      <c r="E141" s="28" t="s">
        <v>696</v>
      </c>
      <c r="F141" s="28" t="s">
        <v>697</v>
      </c>
      <c r="G141" s="28" t="s">
        <v>1638</v>
      </c>
      <c r="H141" s="28" t="s">
        <v>642</v>
      </c>
      <c r="J141" s="28" t="s">
        <v>1620</v>
      </c>
    </row>
    <row r="142" spans="1:10" x14ac:dyDescent="0.35">
      <c r="A142" s="28" t="s">
        <v>663</v>
      </c>
      <c r="B142" s="28" t="s">
        <v>436</v>
      </c>
      <c r="C142" s="28" t="s">
        <v>60</v>
      </c>
      <c r="D142" s="28" t="s">
        <v>61</v>
      </c>
      <c r="E142" s="28" t="s">
        <v>698</v>
      </c>
      <c r="F142" s="28" t="s">
        <v>471</v>
      </c>
      <c r="G142" s="28" t="s">
        <v>1638</v>
      </c>
      <c r="H142" s="28" t="s">
        <v>642</v>
      </c>
      <c r="I142" s="28" t="s">
        <v>1633</v>
      </c>
      <c r="J142" s="28" t="s">
        <v>1620</v>
      </c>
    </row>
    <row r="143" spans="1:10" x14ac:dyDescent="0.35">
      <c r="A143" s="28" t="s">
        <v>663</v>
      </c>
      <c r="B143" s="28" t="s">
        <v>436</v>
      </c>
      <c r="C143" s="28" t="s">
        <v>60</v>
      </c>
      <c r="D143" s="28" t="s">
        <v>61</v>
      </c>
      <c r="E143" s="28" t="s">
        <v>699</v>
      </c>
      <c r="F143" s="28" t="s">
        <v>700</v>
      </c>
      <c r="G143" s="28" t="s">
        <v>1638</v>
      </c>
      <c r="H143" s="28" t="s">
        <v>642</v>
      </c>
      <c r="I143" s="28" t="s">
        <v>1657</v>
      </c>
      <c r="J143" s="28" t="s">
        <v>1620</v>
      </c>
    </row>
    <row r="144" spans="1:10" x14ac:dyDescent="0.35">
      <c r="A144" s="28" t="s">
        <v>663</v>
      </c>
      <c r="B144" s="28" t="s">
        <v>436</v>
      </c>
      <c r="C144" s="28" t="s">
        <v>60</v>
      </c>
      <c r="D144" s="28" t="s">
        <v>61</v>
      </c>
      <c r="E144" s="28" t="s">
        <v>665</v>
      </c>
      <c r="F144" s="28" t="s">
        <v>510</v>
      </c>
      <c r="G144" s="28" t="s">
        <v>1638</v>
      </c>
      <c r="H144" s="28" t="s">
        <v>642</v>
      </c>
      <c r="I144" s="28" t="s">
        <v>1664</v>
      </c>
      <c r="J144" s="28" t="s">
        <v>1620</v>
      </c>
    </row>
    <row r="145" spans="1:10" x14ac:dyDescent="0.35">
      <c r="A145" s="28" t="s">
        <v>663</v>
      </c>
      <c r="B145" s="28" t="s">
        <v>436</v>
      </c>
      <c r="C145" s="28" t="s">
        <v>60</v>
      </c>
      <c r="D145" s="28" t="s">
        <v>61</v>
      </c>
      <c r="E145" s="28" t="s">
        <v>701</v>
      </c>
      <c r="F145" s="28" t="s">
        <v>702</v>
      </c>
      <c r="G145" s="28" t="s">
        <v>1622</v>
      </c>
      <c r="H145" s="28" t="s">
        <v>642</v>
      </c>
      <c r="I145" s="28" t="s">
        <v>1648</v>
      </c>
      <c r="J145" s="28" t="s">
        <v>1620</v>
      </c>
    </row>
    <row r="146" spans="1:10" x14ac:dyDescent="0.35">
      <c r="A146" s="28" t="s">
        <v>663</v>
      </c>
      <c r="B146" s="28" t="s">
        <v>436</v>
      </c>
      <c r="C146" s="28" t="s">
        <v>60</v>
      </c>
      <c r="D146" s="28" t="s">
        <v>61</v>
      </c>
      <c r="E146" s="28" t="s">
        <v>647</v>
      </c>
      <c r="F146" s="28" t="s">
        <v>516</v>
      </c>
      <c r="G146" s="28" t="s">
        <v>1622</v>
      </c>
      <c r="H146" s="28" t="s">
        <v>642</v>
      </c>
      <c r="J146" s="28" t="s">
        <v>1617</v>
      </c>
    </row>
    <row r="147" spans="1:10" x14ac:dyDescent="0.35">
      <c r="A147" s="28" t="s">
        <v>663</v>
      </c>
      <c r="B147" s="28" t="s">
        <v>436</v>
      </c>
      <c r="C147" s="28" t="s">
        <v>60</v>
      </c>
      <c r="D147" s="28" t="s">
        <v>61</v>
      </c>
      <c r="E147" s="28" t="s">
        <v>703</v>
      </c>
      <c r="F147" s="28" t="s">
        <v>518</v>
      </c>
      <c r="G147" s="28" t="s">
        <v>1622</v>
      </c>
      <c r="H147" s="28" t="s">
        <v>642</v>
      </c>
      <c r="I147" s="28" t="s">
        <v>1657</v>
      </c>
      <c r="J147" s="28" t="s">
        <v>1616</v>
      </c>
    </row>
    <row r="148" spans="1:10" x14ac:dyDescent="0.35">
      <c r="A148" s="28" t="s">
        <v>663</v>
      </c>
      <c r="B148" s="28" t="s">
        <v>436</v>
      </c>
      <c r="C148" s="28" t="s">
        <v>60</v>
      </c>
      <c r="D148" s="28" t="s">
        <v>61</v>
      </c>
      <c r="E148" s="28" t="s">
        <v>704</v>
      </c>
      <c r="F148" s="28" t="s">
        <v>705</v>
      </c>
      <c r="G148" s="28" t="s">
        <v>1622</v>
      </c>
      <c r="H148" s="28" t="s">
        <v>642</v>
      </c>
      <c r="I148" s="28" t="s">
        <v>1620</v>
      </c>
      <c r="J148" s="28" t="s">
        <v>1616</v>
      </c>
    </row>
    <row r="149" spans="1:10" x14ac:dyDescent="0.35">
      <c r="A149" s="28" t="s">
        <v>663</v>
      </c>
      <c r="B149" s="28" t="s">
        <v>436</v>
      </c>
      <c r="C149" s="28" t="s">
        <v>60</v>
      </c>
      <c r="D149" s="28" t="s">
        <v>61</v>
      </c>
      <c r="E149" s="28" t="s">
        <v>653</v>
      </c>
      <c r="F149" s="28" t="s">
        <v>654</v>
      </c>
      <c r="G149" s="28" t="s">
        <v>1622</v>
      </c>
      <c r="H149" s="28" t="s">
        <v>642</v>
      </c>
      <c r="I149" s="28" t="s">
        <v>1617</v>
      </c>
      <c r="J149" s="28" t="s">
        <v>1617</v>
      </c>
    </row>
    <row r="150" spans="1:10" x14ac:dyDescent="0.35">
      <c r="A150" s="28" t="s">
        <v>663</v>
      </c>
      <c r="B150" s="28" t="s">
        <v>436</v>
      </c>
      <c r="C150" s="28" t="s">
        <v>60</v>
      </c>
      <c r="D150" s="28" t="s">
        <v>61</v>
      </c>
      <c r="E150" s="28" t="s">
        <v>708</v>
      </c>
      <c r="F150" s="28" t="s">
        <v>597</v>
      </c>
      <c r="G150" s="28" t="s">
        <v>1622</v>
      </c>
      <c r="H150" s="28" t="s">
        <v>642</v>
      </c>
      <c r="I150" s="28" t="s">
        <v>1617</v>
      </c>
      <c r="J150" s="28" t="s">
        <v>1617</v>
      </c>
    </row>
    <row r="151" spans="1:10" x14ac:dyDescent="0.35">
      <c r="A151" s="28" t="s">
        <v>663</v>
      </c>
      <c r="B151" s="28" t="s">
        <v>436</v>
      </c>
      <c r="C151" s="28" t="s">
        <v>60</v>
      </c>
      <c r="D151" s="28" t="s">
        <v>61</v>
      </c>
      <c r="E151" s="28" t="s">
        <v>709</v>
      </c>
      <c r="F151" s="28" t="s">
        <v>710</v>
      </c>
      <c r="G151" s="28" t="s">
        <v>1622</v>
      </c>
      <c r="H151" s="28" t="s">
        <v>642</v>
      </c>
      <c r="I151" s="28" t="s">
        <v>1644</v>
      </c>
      <c r="J151" s="28" t="s">
        <v>1617</v>
      </c>
    </row>
    <row r="152" spans="1:10" x14ac:dyDescent="0.35">
      <c r="A152" s="28" t="s">
        <v>663</v>
      </c>
      <c r="B152" s="28" t="s">
        <v>436</v>
      </c>
      <c r="C152" s="28" t="s">
        <v>60</v>
      </c>
      <c r="D152" s="28" t="s">
        <v>61</v>
      </c>
      <c r="E152" s="28" t="s">
        <v>711</v>
      </c>
      <c r="F152" s="28" t="s">
        <v>712</v>
      </c>
      <c r="G152" s="28" t="s">
        <v>1622</v>
      </c>
      <c r="H152" s="28" t="s">
        <v>642</v>
      </c>
      <c r="I152" s="28" t="s">
        <v>1623</v>
      </c>
      <c r="J152" s="28" t="s">
        <v>1620</v>
      </c>
    </row>
    <row r="153" spans="1:10" x14ac:dyDescent="0.35">
      <c r="A153" s="28" t="s">
        <v>663</v>
      </c>
      <c r="B153" s="28" t="s">
        <v>436</v>
      </c>
      <c r="C153" s="28" t="s">
        <v>60</v>
      </c>
      <c r="D153" s="28" t="s">
        <v>61</v>
      </c>
      <c r="E153" s="28" t="s">
        <v>713</v>
      </c>
      <c r="F153" s="28" t="s">
        <v>524</v>
      </c>
      <c r="G153" s="28" t="s">
        <v>1622</v>
      </c>
      <c r="H153" s="28" t="s">
        <v>642</v>
      </c>
      <c r="I153" s="28" t="s">
        <v>1633</v>
      </c>
      <c r="J153" s="28" t="s">
        <v>1616</v>
      </c>
    </row>
    <row r="154" spans="1:10" x14ac:dyDescent="0.35">
      <c r="A154" s="28" t="s">
        <v>663</v>
      </c>
      <c r="B154" s="28" t="s">
        <v>436</v>
      </c>
      <c r="C154" s="28" t="s">
        <v>54</v>
      </c>
      <c r="D154" s="28" t="s">
        <v>53</v>
      </c>
      <c r="E154" s="28" t="s">
        <v>554</v>
      </c>
      <c r="F154" s="28" t="s">
        <v>555</v>
      </c>
      <c r="G154" s="28" t="s">
        <v>1621</v>
      </c>
      <c r="H154" s="28" t="s">
        <v>527</v>
      </c>
      <c r="J154" s="28" t="s">
        <v>1620</v>
      </c>
    </row>
    <row r="155" spans="1:10" x14ac:dyDescent="0.35">
      <c r="A155" s="28" t="s">
        <v>663</v>
      </c>
      <c r="B155" s="28" t="s">
        <v>436</v>
      </c>
      <c r="C155" s="28" t="s">
        <v>54</v>
      </c>
      <c r="D155" s="28" t="s">
        <v>53</v>
      </c>
      <c r="E155" s="28" t="s">
        <v>568</v>
      </c>
      <c r="F155" s="28" t="s">
        <v>569</v>
      </c>
      <c r="G155" s="28" t="s">
        <v>1621</v>
      </c>
      <c r="H155" s="28" t="s">
        <v>527</v>
      </c>
      <c r="I155" s="28" t="s">
        <v>1665</v>
      </c>
      <c r="J155" s="28" t="s">
        <v>1620</v>
      </c>
    </row>
    <row r="156" spans="1:10" x14ac:dyDescent="0.35">
      <c r="A156" s="28" t="s">
        <v>663</v>
      </c>
      <c r="B156" s="28" t="s">
        <v>436</v>
      </c>
      <c r="C156" s="28" t="s">
        <v>54</v>
      </c>
      <c r="D156" s="28" t="s">
        <v>53</v>
      </c>
      <c r="E156" s="28" t="s">
        <v>701</v>
      </c>
      <c r="F156" s="28" t="s">
        <v>702</v>
      </c>
      <c r="G156" s="28" t="s">
        <v>1622</v>
      </c>
      <c r="H156" s="28" t="s">
        <v>642</v>
      </c>
      <c r="I156" s="28" t="s">
        <v>1617</v>
      </c>
      <c r="J156" s="28" t="s">
        <v>1617</v>
      </c>
    </row>
    <row r="157" spans="1:10" x14ac:dyDescent="0.35">
      <c r="A157" s="28" t="s">
        <v>663</v>
      </c>
      <c r="B157" s="28" t="s">
        <v>436</v>
      </c>
      <c r="C157" s="28" t="s">
        <v>54</v>
      </c>
      <c r="D157" s="28" t="s">
        <v>53</v>
      </c>
      <c r="E157" s="28" t="s">
        <v>707</v>
      </c>
      <c r="F157" s="28" t="s">
        <v>529</v>
      </c>
      <c r="G157" s="28" t="s">
        <v>1622</v>
      </c>
      <c r="H157" s="28" t="s">
        <v>642</v>
      </c>
      <c r="I157" s="28" t="s">
        <v>1617</v>
      </c>
      <c r="J157" s="28" t="s">
        <v>1617</v>
      </c>
    </row>
    <row r="158" spans="1:10" x14ac:dyDescent="0.35">
      <c r="A158" s="28" t="s">
        <v>663</v>
      </c>
      <c r="B158" s="28" t="s">
        <v>436</v>
      </c>
      <c r="C158" s="28" t="s">
        <v>54</v>
      </c>
      <c r="D158" s="28" t="s">
        <v>53</v>
      </c>
      <c r="E158" s="28" t="s">
        <v>708</v>
      </c>
      <c r="F158" s="28" t="s">
        <v>597</v>
      </c>
      <c r="G158" s="28" t="s">
        <v>1622</v>
      </c>
      <c r="H158" s="28" t="s">
        <v>642</v>
      </c>
      <c r="I158" s="28" t="s">
        <v>1617</v>
      </c>
      <c r="J158" s="28" t="s">
        <v>1617</v>
      </c>
    </row>
    <row r="159" spans="1:10" x14ac:dyDescent="0.35">
      <c r="A159" s="28" t="s">
        <v>663</v>
      </c>
      <c r="B159" s="28" t="s">
        <v>436</v>
      </c>
      <c r="C159" s="28" t="s">
        <v>54</v>
      </c>
      <c r="D159" s="28" t="s">
        <v>53</v>
      </c>
      <c r="E159" s="28" t="s">
        <v>709</v>
      </c>
      <c r="F159" s="28" t="s">
        <v>710</v>
      </c>
      <c r="G159" s="28" t="s">
        <v>1622</v>
      </c>
      <c r="H159" s="28" t="s">
        <v>642</v>
      </c>
      <c r="I159" s="28" t="s">
        <v>1666</v>
      </c>
      <c r="J159" s="28" t="s">
        <v>1620</v>
      </c>
    </row>
    <row r="160" spans="1:10" x14ac:dyDescent="0.35">
      <c r="A160" s="28" t="s">
        <v>663</v>
      </c>
      <c r="B160" s="28" t="s">
        <v>436</v>
      </c>
      <c r="C160" s="28" t="s">
        <v>67</v>
      </c>
      <c r="D160" s="28" t="s">
        <v>66</v>
      </c>
      <c r="E160" s="28" t="s">
        <v>637</v>
      </c>
      <c r="F160" s="28" t="s">
        <v>638</v>
      </c>
      <c r="G160" s="28" t="s">
        <v>1618</v>
      </c>
      <c r="H160" s="28" t="s">
        <v>527</v>
      </c>
      <c r="I160" s="28" t="s">
        <v>1617</v>
      </c>
      <c r="J160" s="28" t="s">
        <v>1620</v>
      </c>
    </row>
    <row r="161" spans="1:10" x14ac:dyDescent="0.35">
      <c r="A161" s="28" t="s">
        <v>663</v>
      </c>
      <c r="B161" s="28" t="s">
        <v>436</v>
      </c>
      <c r="C161" s="28" t="s">
        <v>2</v>
      </c>
      <c r="D161" s="28" t="s">
        <v>52</v>
      </c>
      <c r="E161" s="28" t="s">
        <v>671</v>
      </c>
      <c r="F161" s="28" t="s">
        <v>672</v>
      </c>
      <c r="G161" s="28" t="s">
        <v>1618</v>
      </c>
      <c r="H161" s="28" t="s">
        <v>527</v>
      </c>
      <c r="I161" s="28" t="s">
        <v>1617</v>
      </c>
      <c r="J161" s="28" t="s">
        <v>1620</v>
      </c>
    </row>
    <row r="162" spans="1:10" x14ac:dyDescent="0.35">
      <c r="A162" s="28" t="s">
        <v>663</v>
      </c>
      <c r="B162" s="28" t="s">
        <v>436</v>
      </c>
      <c r="C162" s="28" t="s">
        <v>2</v>
      </c>
      <c r="D162" s="28" t="s">
        <v>52</v>
      </c>
      <c r="E162" s="28" t="s">
        <v>531</v>
      </c>
      <c r="F162" s="28" t="s">
        <v>532</v>
      </c>
      <c r="G162" s="28" t="s">
        <v>1618</v>
      </c>
      <c r="H162" s="28" t="s">
        <v>527</v>
      </c>
      <c r="I162" s="28" t="s">
        <v>1617</v>
      </c>
      <c r="J162" s="28" t="s">
        <v>1620</v>
      </c>
    </row>
    <row r="163" spans="1:10" x14ac:dyDescent="0.35">
      <c r="A163" s="28" t="s">
        <v>663</v>
      </c>
      <c r="B163" s="28" t="s">
        <v>436</v>
      </c>
      <c r="C163" s="28" t="s">
        <v>2</v>
      </c>
      <c r="D163" s="28" t="s">
        <v>52</v>
      </c>
      <c r="E163" s="28" t="s">
        <v>539</v>
      </c>
      <c r="F163" s="28" t="s">
        <v>453</v>
      </c>
      <c r="G163" s="28" t="s">
        <v>1618</v>
      </c>
      <c r="H163" s="28" t="s">
        <v>527</v>
      </c>
      <c r="I163" s="28" t="s">
        <v>1662</v>
      </c>
      <c r="J163" s="28" t="s">
        <v>1620</v>
      </c>
    </row>
    <row r="164" spans="1:10" x14ac:dyDescent="0.35">
      <c r="A164" s="28" t="s">
        <v>663</v>
      </c>
      <c r="B164" s="28" t="s">
        <v>436</v>
      </c>
      <c r="C164" s="28" t="s">
        <v>2</v>
      </c>
      <c r="D164" s="28" t="s">
        <v>52</v>
      </c>
      <c r="E164" s="28" t="s">
        <v>554</v>
      </c>
      <c r="F164" s="28" t="s">
        <v>555</v>
      </c>
      <c r="G164" s="28" t="s">
        <v>1621</v>
      </c>
      <c r="H164" s="28" t="s">
        <v>527</v>
      </c>
      <c r="J164" s="28" t="s">
        <v>1620</v>
      </c>
    </row>
    <row r="165" spans="1:10" x14ac:dyDescent="0.35">
      <c r="A165" s="28" t="s">
        <v>663</v>
      </c>
      <c r="B165" s="28" t="s">
        <v>436</v>
      </c>
      <c r="C165" s="28" t="s">
        <v>2</v>
      </c>
      <c r="D165" s="28" t="s">
        <v>52</v>
      </c>
      <c r="E165" s="28" t="s">
        <v>562</v>
      </c>
      <c r="F165" s="28" t="s">
        <v>563</v>
      </c>
      <c r="G165" s="28" t="s">
        <v>1621</v>
      </c>
      <c r="H165" s="28" t="s">
        <v>527</v>
      </c>
      <c r="J165" s="28" t="s">
        <v>1620</v>
      </c>
    </row>
    <row r="166" spans="1:10" x14ac:dyDescent="0.35">
      <c r="A166" s="28" t="s">
        <v>663</v>
      </c>
      <c r="B166" s="28" t="s">
        <v>436</v>
      </c>
      <c r="C166" s="28" t="s">
        <v>2</v>
      </c>
      <c r="D166" s="28" t="s">
        <v>52</v>
      </c>
      <c r="E166" s="28" t="s">
        <v>568</v>
      </c>
      <c r="F166" s="28" t="s">
        <v>569</v>
      </c>
      <c r="G166" s="28" t="s">
        <v>1621</v>
      </c>
      <c r="H166" s="28" t="s">
        <v>527</v>
      </c>
      <c r="I166" s="28" t="s">
        <v>1632</v>
      </c>
      <c r="J166" s="28" t="s">
        <v>1620</v>
      </c>
    </row>
    <row r="167" spans="1:10" x14ac:dyDescent="0.35">
      <c r="A167" s="28" t="s">
        <v>663</v>
      </c>
      <c r="B167" s="28" t="s">
        <v>436</v>
      </c>
      <c r="C167" s="28" t="s">
        <v>2</v>
      </c>
      <c r="D167" s="28" t="s">
        <v>52</v>
      </c>
      <c r="E167" s="28" t="s">
        <v>576</v>
      </c>
      <c r="F167" s="28" t="s">
        <v>471</v>
      </c>
      <c r="G167" s="28" t="s">
        <v>1621</v>
      </c>
      <c r="H167" s="28" t="s">
        <v>527</v>
      </c>
      <c r="J167" s="28" t="s">
        <v>1620</v>
      </c>
    </row>
    <row r="168" spans="1:10" x14ac:dyDescent="0.35">
      <c r="A168" s="28" t="s">
        <v>663</v>
      </c>
      <c r="B168" s="28" t="s">
        <v>436</v>
      </c>
      <c r="C168" s="28" t="s">
        <v>2</v>
      </c>
      <c r="D168" s="28" t="s">
        <v>52</v>
      </c>
      <c r="E168" s="28" t="s">
        <v>577</v>
      </c>
      <c r="F168" s="28" t="s">
        <v>578</v>
      </c>
      <c r="G168" s="28" t="s">
        <v>1621</v>
      </c>
      <c r="H168" s="28" t="s">
        <v>527</v>
      </c>
      <c r="J168" s="28" t="s">
        <v>1620</v>
      </c>
    </row>
    <row r="169" spans="1:10" x14ac:dyDescent="0.35">
      <c r="A169" s="28" t="s">
        <v>663</v>
      </c>
      <c r="B169" s="28" t="s">
        <v>436</v>
      </c>
      <c r="C169" s="28" t="s">
        <v>2</v>
      </c>
      <c r="D169" s="28" t="s">
        <v>52</v>
      </c>
      <c r="E169" s="28" t="s">
        <v>579</v>
      </c>
      <c r="F169" s="28" t="s">
        <v>482</v>
      </c>
      <c r="G169" s="28" t="s">
        <v>1621</v>
      </c>
      <c r="H169" s="28" t="s">
        <v>527</v>
      </c>
      <c r="J169" s="28" t="s">
        <v>1620</v>
      </c>
    </row>
    <row r="170" spans="1:10" x14ac:dyDescent="0.35">
      <c r="A170" s="28" t="s">
        <v>663</v>
      </c>
      <c r="B170" s="28" t="s">
        <v>436</v>
      </c>
      <c r="C170" s="28" t="s">
        <v>2</v>
      </c>
      <c r="D170" s="28" t="s">
        <v>52</v>
      </c>
      <c r="E170" s="28" t="s">
        <v>685</v>
      </c>
      <c r="F170" s="28" t="s">
        <v>686</v>
      </c>
      <c r="G170" s="28" t="s">
        <v>1638</v>
      </c>
      <c r="H170" s="28" t="s">
        <v>642</v>
      </c>
      <c r="J170" s="28" t="s">
        <v>1620</v>
      </c>
    </row>
    <row r="171" spans="1:10" x14ac:dyDescent="0.35">
      <c r="A171" s="28" t="s">
        <v>663</v>
      </c>
      <c r="B171" s="28" t="s">
        <v>436</v>
      </c>
      <c r="C171" s="28" t="s">
        <v>2</v>
      </c>
      <c r="D171" s="28" t="s">
        <v>52</v>
      </c>
      <c r="E171" s="28" t="s">
        <v>641</v>
      </c>
      <c r="F171" s="28" t="s">
        <v>487</v>
      </c>
      <c r="G171" s="28" t="s">
        <v>1638</v>
      </c>
      <c r="H171" s="28" t="s">
        <v>642</v>
      </c>
      <c r="J171" s="28" t="s">
        <v>1620</v>
      </c>
    </row>
    <row r="172" spans="1:10" x14ac:dyDescent="0.35">
      <c r="A172" s="28" t="s">
        <v>663</v>
      </c>
      <c r="B172" s="28" t="s">
        <v>436</v>
      </c>
      <c r="C172" s="28" t="s">
        <v>2</v>
      </c>
      <c r="D172" s="28" t="s">
        <v>52</v>
      </c>
      <c r="E172" s="28" t="s">
        <v>644</v>
      </c>
      <c r="F172" s="28" t="s">
        <v>489</v>
      </c>
      <c r="G172" s="28" t="s">
        <v>1638</v>
      </c>
      <c r="H172" s="28" t="s">
        <v>642</v>
      </c>
      <c r="I172" s="28" t="s">
        <v>1620</v>
      </c>
      <c r="J172" s="28" t="s">
        <v>1620</v>
      </c>
    </row>
    <row r="173" spans="1:10" x14ac:dyDescent="0.35">
      <c r="A173" s="28" t="s">
        <v>663</v>
      </c>
      <c r="B173" s="28" t="s">
        <v>436</v>
      </c>
      <c r="C173" s="28" t="s">
        <v>2</v>
      </c>
      <c r="D173" s="28" t="s">
        <v>52</v>
      </c>
      <c r="E173" s="28" t="s">
        <v>687</v>
      </c>
      <c r="F173" s="28" t="s">
        <v>688</v>
      </c>
      <c r="G173" s="28" t="s">
        <v>1638</v>
      </c>
      <c r="H173" s="28" t="s">
        <v>642</v>
      </c>
      <c r="I173" s="28" t="s">
        <v>1652</v>
      </c>
      <c r="J173" s="28" t="s">
        <v>1620</v>
      </c>
    </row>
    <row r="174" spans="1:10" x14ac:dyDescent="0.35">
      <c r="A174" s="28" t="s">
        <v>663</v>
      </c>
      <c r="B174" s="28" t="s">
        <v>436</v>
      </c>
      <c r="C174" s="28" t="s">
        <v>2</v>
      </c>
      <c r="D174" s="28" t="s">
        <v>52</v>
      </c>
      <c r="E174" s="28" t="s">
        <v>689</v>
      </c>
      <c r="F174" s="28" t="s">
        <v>543</v>
      </c>
      <c r="G174" s="28" t="s">
        <v>1638</v>
      </c>
      <c r="H174" s="28" t="s">
        <v>642</v>
      </c>
      <c r="I174" s="28" t="s">
        <v>1620</v>
      </c>
      <c r="J174" s="28" t="s">
        <v>1620</v>
      </c>
    </row>
    <row r="175" spans="1:10" x14ac:dyDescent="0.35">
      <c r="A175" s="28" t="s">
        <v>663</v>
      </c>
      <c r="B175" s="28" t="s">
        <v>436</v>
      </c>
      <c r="C175" s="28" t="s">
        <v>2</v>
      </c>
      <c r="D175" s="28" t="s">
        <v>52</v>
      </c>
      <c r="E175" s="28" t="s">
        <v>690</v>
      </c>
      <c r="F175" s="28" t="s">
        <v>691</v>
      </c>
      <c r="G175" s="28" t="s">
        <v>1638</v>
      </c>
      <c r="H175" s="28" t="s">
        <v>642</v>
      </c>
      <c r="J175" s="28" t="s">
        <v>1620</v>
      </c>
    </row>
    <row r="176" spans="1:10" x14ac:dyDescent="0.35">
      <c r="A176" s="28" t="s">
        <v>663</v>
      </c>
      <c r="B176" s="28" t="s">
        <v>436</v>
      </c>
      <c r="C176" s="28" t="s">
        <v>2</v>
      </c>
      <c r="D176" s="28" t="s">
        <v>52</v>
      </c>
      <c r="E176" s="28" t="s">
        <v>692</v>
      </c>
      <c r="F176" s="28" t="s">
        <v>491</v>
      </c>
      <c r="G176" s="28" t="s">
        <v>1638</v>
      </c>
      <c r="H176" s="28" t="s">
        <v>642</v>
      </c>
      <c r="I176" s="28" t="s">
        <v>1617</v>
      </c>
      <c r="J176" s="28" t="s">
        <v>1620</v>
      </c>
    </row>
    <row r="177" spans="1:10" x14ac:dyDescent="0.35">
      <c r="A177" s="28" t="s">
        <v>663</v>
      </c>
      <c r="B177" s="28" t="s">
        <v>436</v>
      </c>
      <c r="C177" s="28" t="s">
        <v>2</v>
      </c>
      <c r="D177" s="28" t="s">
        <v>52</v>
      </c>
      <c r="E177" s="28" t="s">
        <v>767</v>
      </c>
      <c r="F177" s="28" t="s">
        <v>493</v>
      </c>
      <c r="G177" s="28" t="s">
        <v>1638</v>
      </c>
      <c r="H177" s="28" t="s">
        <v>642</v>
      </c>
      <c r="J177" s="28" t="s">
        <v>1620</v>
      </c>
    </row>
    <row r="178" spans="1:10" x14ac:dyDescent="0.35">
      <c r="A178" s="28" t="s">
        <v>663</v>
      </c>
      <c r="B178" s="28" t="s">
        <v>436</v>
      </c>
      <c r="C178" s="28" t="s">
        <v>2</v>
      </c>
      <c r="D178" s="28" t="s">
        <v>52</v>
      </c>
      <c r="E178" s="28" t="s">
        <v>797</v>
      </c>
      <c r="F178" s="28" t="s">
        <v>495</v>
      </c>
      <c r="G178" s="28" t="s">
        <v>1638</v>
      </c>
      <c r="H178" s="28" t="s">
        <v>642</v>
      </c>
      <c r="I178" s="28" t="s">
        <v>1667</v>
      </c>
      <c r="J178" s="28" t="s">
        <v>1620</v>
      </c>
    </row>
    <row r="179" spans="1:10" x14ac:dyDescent="0.35">
      <c r="A179" s="28" t="s">
        <v>663</v>
      </c>
      <c r="B179" s="28" t="s">
        <v>436</v>
      </c>
      <c r="C179" s="28" t="s">
        <v>2</v>
      </c>
      <c r="D179" s="28" t="s">
        <v>52</v>
      </c>
      <c r="E179" s="28" t="s">
        <v>673</v>
      </c>
      <c r="F179" s="28" t="s">
        <v>497</v>
      </c>
      <c r="G179" s="28" t="s">
        <v>1638</v>
      </c>
      <c r="H179" s="28" t="s">
        <v>642</v>
      </c>
      <c r="J179" s="28" t="s">
        <v>1620</v>
      </c>
    </row>
    <row r="180" spans="1:10" x14ac:dyDescent="0.35">
      <c r="A180" s="28" t="s">
        <v>663</v>
      </c>
      <c r="B180" s="28" t="s">
        <v>436</v>
      </c>
      <c r="C180" s="28" t="s">
        <v>2</v>
      </c>
      <c r="D180" s="28" t="s">
        <v>52</v>
      </c>
      <c r="E180" s="28" t="s">
        <v>693</v>
      </c>
      <c r="F180" s="28" t="s">
        <v>694</v>
      </c>
      <c r="G180" s="28" t="s">
        <v>1638</v>
      </c>
      <c r="H180" s="28" t="s">
        <v>642</v>
      </c>
      <c r="J180" s="28" t="s">
        <v>1620</v>
      </c>
    </row>
    <row r="181" spans="1:10" x14ac:dyDescent="0.35">
      <c r="A181" s="28" t="s">
        <v>663</v>
      </c>
      <c r="B181" s="28" t="s">
        <v>436</v>
      </c>
      <c r="C181" s="28" t="s">
        <v>2</v>
      </c>
      <c r="D181" s="28" t="s">
        <v>52</v>
      </c>
      <c r="E181" s="28" t="s">
        <v>695</v>
      </c>
      <c r="F181" s="28" t="s">
        <v>503</v>
      </c>
      <c r="G181" s="28" t="s">
        <v>1638</v>
      </c>
      <c r="H181" s="28" t="s">
        <v>642</v>
      </c>
      <c r="J181" s="28" t="s">
        <v>1620</v>
      </c>
    </row>
    <row r="182" spans="1:10" x14ac:dyDescent="0.35">
      <c r="A182" s="28" t="s">
        <v>663</v>
      </c>
      <c r="B182" s="28" t="s">
        <v>436</v>
      </c>
      <c r="C182" s="28" t="s">
        <v>2</v>
      </c>
      <c r="D182" s="28" t="s">
        <v>52</v>
      </c>
      <c r="E182" s="28" t="s">
        <v>696</v>
      </c>
      <c r="F182" s="28" t="s">
        <v>697</v>
      </c>
      <c r="G182" s="28" t="s">
        <v>1638</v>
      </c>
      <c r="H182" s="28" t="s">
        <v>642</v>
      </c>
      <c r="J182" s="28" t="s">
        <v>1620</v>
      </c>
    </row>
    <row r="183" spans="1:10" x14ac:dyDescent="0.35">
      <c r="A183" s="28" t="s">
        <v>663</v>
      </c>
      <c r="B183" s="28" t="s">
        <v>436</v>
      </c>
      <c r="C183" s="28" t="s">
        <v>2</v>
      </c>
      <c r="D183" s="28" t="s">
        <v>52</v>
      </c>
      <c r="E183" s="28" t="s">
        <v>698</v>
      </c>
      <c r="F183" s="28" t="s">
        <v>471</v>
      </c>
      <c r="G183" s="28" t="s">
        <v>1638</v>
      </c>
      <c r="H183" s="28" t="s">
        <v>642</v>
      </c>
      <c r="I183" s="28" t="s">
        <v>1668</v>
      </c>
      <c r="J183" s="28" t="s">
        <v>1620</v>
      </c>
    </row>
    <row r="184" spans="1:10" x14ac:dyDescent="0.35">
      <c r="A184" s="28" t="s">
        <v>663</v>
      </c>
      <c r="B184" s="28" t="s">
        <v>436</v>
      </c>
      <c r="C184" s="28" t="s">
        <v>2</v>
      </c>
      <c r="D184" s="28" t="s">
        <v>52</v>
      </c>
      <c r="E184" s="28" t="s">
        <v>699</v>
      </c>
      <c r="F184" s="28" t="s">
        <v>700</v>
      </c>
      <c r="G184" s="28" t="s">
        <v>1638</v>
      </c>
      <c r="H184" s="28" t="s">
        <v>642</v>
      </c>
      <c r="I184" s="28" t="s">
        <v>1620</v>
      </c>
      <c r="J184" s="28" t="s">
        <v>1620</v>
      </c>
    </row>
    <row r="185" spans="1:10" x14ac:dyDescent="0.35">
      <c r="A185" s="28" t="s">
        <v>663</v>
      </c>
      <c r="B185" s="28" t="s">
        <v>436</v>
      </c>
      <c r="C185" s="28" t="s">
        <v>2</v>
      </c>
      <c r="D185" s="28" t="s">
        <v>52</v>
      </c>
      <c r="E185" s="28" t="s">
        <v>665</v>
      </c>
      <c r="F185" s="28" t="s">
        <v>510</v>
      </c>
      <c r="G185" s="28" t="s">
        <v>1638</v>
      </c>
      <c r="H185" s="28" t="s">
        <v>642</v>
      </c>
      <c r="I185" s="28" t="s">
        <v>1635</v>
      </c>
      <c r="J185" s="28" t="s">
        <v>1620</v>
      </c>
    </row>
    <row r="186" spans="1:10" x14ac:dyDescent="0.35">
      <c r="A186" s="28" t="s">
        <v>663</v>
      </c>
      <c r="B186" s="28" t="s">
        <v>436</v>
      </c>
      <c r="C186" s="28" t="s">
        <v>2</v>
      </c>
      <c r="D186" s="28" t="s">
        <v>52</v>
      </c>
      <c r="E186" s="28" t="s">
        <v>647</v>
      </c>
      <c r="F186" s="28" t="s">
        <v>516</v>
      </c>
      <c r="G186" s="28" t="s">
        <v>1622</v>
      </c>
      <c r="H186" s="28" t="s">
        <v>642</v>
      </c>
      <c r="J186" s="28" t="s">
        <v>1616</v>
      </c>
    </row>
    <row r="187" spans="1:10" x14ac:dyDescent="0.35">
      <c r="A187" s="28" t="s">
        <v>663</v>
      </c>
      <c r="B187" s="28" t="s">
        <v>436</v>
      </c>
      <c r="C187" s="28" t="s">
        <v>2</v>
      </c>
      <c r="D187" s="28" t="s">
        <v>52</v>
      </c>
      <c r="E187" s="28" t="s">
        <v>768</v>
      </c>
      <c r="F187" s="28" t="s">
        <v>769</v>
      </c>
      <c r="G187" s="28" t="s">
        <v>1622</v>
      </c>
      <c r="H187" s="28" t="s">
        <v>642</v>
      </c>
      <c r="J187" s="28" t="s">
        <v>1620</v>
      </c>
    </row>
    <row r="188" spans="1:10" x14ac:dyDescent="0.35">
      <c r="A188" s="28" t="s">
        <v>663</v>
      </c>
      <c r="B188" s="28" t="s">
        <v>436</v>
      </c>
      <c r="C188" s="28" t="s">
        <v>2</v>
      </c>
      <c r="D188" s="28" t="s">
        <v>52</v>
      </c>
      <c r="E188" s="28" t="s">
        <v>704</v>
      </c>
      <c r="F188" s="28" t="s">
        <v>705</v>
      </c>
      <c r="G188" s="28" t="s">
        <v>1622</v>
      </c>
      <c r="H188" s="28" t="s">
        <v>642</v>
      </c>
      <c r="I188" s="28" t="s">
        <v>1620</v>
      </c>
      <c r="J188" s="28" t="s">
        <v>1616</v>
      </c>
    </row>
    <row r="189" spans="1:10" x14ac:dyDescent="0.35">
      <c r="A189" s="28" t="s">
        <v>663</v>
      </c>
      <c r="B189" s="28" t="s">
        <v>436</v>
      </c>
      <c r="C189" s="28" t="s">
        <v>2</v>
      </c>
      <c r="D189" s="28" t="s">
        <v>52</v>
      </c>
      <c r="E189" s="28" t="s">
        <v>652</v>
      </c>
      <c r="F189" s="28" t="s">
        <v>591</v>
      </c>
      <c r="G189" s="28" t="s">
        <v>1622</v>
      </c>
      <c r="H189" s="28" t="s">
        <v>642</v>
      </c>
      <c r="I189" s="28" t="s">
        <v>1620</v>
      </c>
      <c r="J189" s="28" t="s">
        <v>1616</v>
      </c>
    </row>
    <row r="190" spans="1:10" x14ac:dyDescent="0.35">
      <c r="A190" s="28" t="s">
        <v>663</v>
      </c>
      <c r="B190" s="28" t="s">
        <v>436</v>
      </c>
      <c r="C190" s="28" t="s">
        <v>2</v>
      </c>
      <c r="D190" s="28" t="s">
        <v>52</v>
      </c>
      <c r="E190" s="28" t="s">
        <v>706</v>
      </c>
      <c r="F190" s="28" t="s">
        <v>593</v>
      </c>
      <c r="G190" s="28" t="s">
        <v>1622</v>
      </c>
      <c r="H190" s="28" t="s">
        <v>642</v>
      </c>
      <c r="I190" s="28" t="s">
        <v>1620</v>
      </c>
      <c r="J190" s="28" t="s">
        <v>1616</v>
      </c>
    </row>
    <row r="191" spans="1:10" x14ac:dyDescent="0.35">
      <c r="A191" s="28" t="s">
        <v>663</v>
      </c>
      <c r="B191" s="28" t="s">
        <v>436</v>
      </c>
      <c r="C191" s="28" t="s">
        <v>2</v>
      </c>
      <c r="D191" s="28" t="s">
        <v>52</v>
      </c>
      <c r="E191" s="28" t="s">
        <v>653</v>
      </c>
      <c r="F191" s="28" t="s">
        <v>654</v>
      </c>
      <c r="G191" s="28" t="s">
        <v>1622</v>
      </c>
      <c r="H191" s="28" t="s">
        <v>642</v>
      </c>
      <c r="I191" s="28" t="s">
        <v>1617</v>
      </c>
      <c r="J191" s="28" t="s">
        <v>1616</v>
      </c>
    </row>
    <row r="192" spans="1:10" x14ac:dyDescent="0.35">
      <c r="A192" s="28" t="s">
        <v>663</v>
      </c>
      <c r="B192" s="28" t="s">
        <v>436</v>
      </c>
      <c r="C192" s="28" t="s">
        <v>2</v>
      </c>
      <c r="D192" s="28" t="s">
        <v>52</v>
      </c>
      <c r="E192" s="28" t="s">
        <v>708</v>
      </c>
      <c r="F192" s="28" t="s">
        <v>597</v>
      </c>
      <c r="G192" s="28" t="s">
        <v>1622</v>
      </c>
      <c r="H192" s="28" t="s">
        <v>642</v>
      </c>
      <c r="I192" s="28" t="s">
        <v>1617</v>
      </c>
      <c r="J192" s="28" t="s">
        <v>1617</v>
      </c>
    </row>
    <row r="193" spans="1:10" x14ac:dyDescent="0.35">
      <c r="A193" s="28" t="s">
        <v>663</v>
      </c>
      <c r="B193" s="28" t="s">
        <v>436</v>
      </c>
      <c r="C193" s="28" t="s">
        <v>2</v>
      </c>
      <c r="D193" s="28" t="s">
        <v>52</v>
      </c>
      <c r="E193" s="28" t="s">
        <v>709</v>
      </c>
      <c r="F193" s="28" t="s">
        <v>710</v>
      </c>
      <c r="G193" s="28" t="s">
        <v>1622</v>
      </c>
      <c r="H193" s="28" t="s">
        <v>642</v>
      </c>
      <c r="I193" s="28" t="s">
        <v>1620</v>
      </c>
      <c r="J193" s="28" t="s">
        <v>1616</v>
      </c>
    </row>
    <row r="194" spans="1:10" x14ac:dyDescent="0.35">
      <c r="A194" s="28" t="s">
        <v>663</v>
      </c>
      <c r="B194" s="28" t="s">
        <v>436</v>
      </c>
      <c r="C194" s="28" t="s">
        <v>2</v>
      </c>
      <c r="D194" s="28" t="s">
        <v>52</v>
      </c>
      <c r="E194" s="28" t="s">
        <v>711</v>
      </c>
      <c r="F194" s="28" t="s">
        <v>712</v>
      </c>
      <c r="G194" s="28" t="s">
        <v>1622</v>
      </c>
      <c r="H194" s="28" t="s">
        <v>642</v>
      </c>
      <c r="I194" s="28" t="s">
        <v>1654</v>
      </c>
      <c r="J194" s="28" t="s">
        <v>1620</v>
      </c>
    </row>
    <row r="195" spans="1:10" x14ac:dyDescent="0.35">
      <c r="A195" s="28" t="s">
        <v>663</v>
      </c>
      <c r="B195" s="28" t="s">
        <v>436</v>
      </c>
      <c r="C195" s="28" t="s">
        <v>2</v>
      </c>
      <c r="D195" s="28" t="s">
        <v>52</v>
      </c>
      <c r="E195" s="28" t="s">
        <v>713</v>
      </c>
      <c r="F195" s="28" t="s">
        <v>524</v>
      </c>
      <c r="G195" s="28" t="s">
        <v>1622</v>
      </c>
      <c r="H195" s="28" t="s">
        <v>642</v>
      </c>
      <c r="I195" s="28" t="s">
        <v>1636</v>
      </c>
      <c r="J195" s="28" t="s">
        <v>1616</v>
      </c>
    </row>
    <row r="196" spans="1:10" x14ac:dyDescent="0.35">
      <c r="A196" s="28" t="s">
        <v>663</v>
      </c>
      <c r="B196" s="28" t="s">
        <v>436</v>
      </c>
      <c r="C196" s="28" t="s">
        <v>56</v>
      </c>
      <c r="D196" s="28" t="s">
        <v>55</v>
      </c>
      <c r="E196" s="28" t="s">
        <v>550</v>
      </c>
      <c r="F196" s="28" t="s">
        <v>551</v>
      </c>
      <c r="G196" s="28" t="s">
        <v>1628</v>
      </c>
      <c r="H196" s="28" t="s">
        <v>527</v>
      </c>
      <c r="I196" s="28" t="s">
        <v>1635</v>
      </c>
      <c r="J196" s="28" t="s">
        <v>1620</v>
      </c>
    </row>
    <row r="197" spans="1:10" x14ac:dyDescent="0.35">
      <c r="A197" s="28" t="s">
        <v>663</v>
      </c>
      <c r="B197" s="28" t="s">
        <v>436</v>
      </c>
      <c r="C197" s="28" t="s">
        <v>56</v>
      </c>
      <c r="D197" s="28" t="s">
        <v>55</v>
      </c>
      <c r="E197" s="28" t="s">
        <v>553</v>
      </c>
      <c r="F197" s="28" t="s">
        <v>463</v>
      </c>
      <c r="G197" s="28" t="s">
        <v>1628</v>
      </c>
      <c r="H197" s="28" t="s">
        <v>527</v>
      </c>
      <c r="J197" s="28" t="s">
        <v>1620</v>
      </c>
    </row>
    <row r="198" spans="1:10" x14ac:dyDescent="0.35">
      <c r="A198" s="28" t="s">
        <v>663</v>
      </c>
      <c r="B198" s="28" t="s">
        <v>436</v>
      </c>
      <c r="C198" s="28" t="s">
        <v>56</v>
      </c>
      <c r="D198" s="28" t="s">
        <v>55</v>
      </c>
      <c r="E198" s="28" t="s">
        <v>641</v>
      </c>
      <c r="F198" s="28" t="s">
        <v>487</v>
      </c>
      <c r="G198" s="28" t="s">
        <v>1638</v>
      </c>
      <c r="H198" s="28" t="s">
        <v>642</v>
      </c>
      <c r="J198" s="28" t="s">
        <v>1620</v>
      </c>
    </row>
    <row r="199" spans="1:10" x14ac:dyDescent="0.35">
      <c r="A199" s="28" t="s">
        <v>663</v>
      </c>
      <c r="B199" s="28" t="s">
        <v>436</v>
      </c>
      <c r="C199" s="28" t="s">
        <v>56</v>
      </c>
      <c r="D199" s="28" t="s">
        <v>55</v>
      </c>
      <c r="E199" s="28" t="s">
        <v>687</v>
      </c>
      <c r="F199" s="28" t="s">
        <v>688</v>
      </c>
      <c r="G199" s="28" t="s">
        <v>1638</v>
      </c>
      <c r="H199" s="28" t="s">
        <v>642</v>
      </c>
      <c r="I199" s="28" t="s">
        <v>1639</v>
      </c>
      <c r="J199" s="28" t="s">
        <v>1620</v>
      </c>
    </row>
    <row r="200" spans="1:10" x14ac:dyDescent="0.35">
      <c r="A200" s="28" t="s">
        <v>663</v>
      </c>
      <c r="B200" s="28" t="s">
        <v>436</v>
      </c>
      <c r="C200" s="28" t="s">
        <v>56</v>
      </c>
      <c r="D200" s="28" t="s">
        <v>55</v>
      </c>
      <c r="E200" s="28" t="s">
        <v>673</v>
      </c>
      <c r="F200" s="28" t="s">
        <v>497</v>
      </c>
      <c r="G200" s="28" t="s">
        <v>1638</v>
      </c>
      <c r="H200" s="28" t="s">
        <v>642</v>
      </c>
      <c r="J200" s="28" t="s">
        <v>1620</v>
      </c>
    </row>
    <row r="201" spans="1:10" x14ac:dyDescent="0.35">
      <c r="A201" s="28" t="s">
        <v>663</v>
      </c>
      <c r="B201" s="28" t="s">
        <v>436</v>
      </c>
      <c r="C201" s="28" t="s">
        <v>56</v>
      </c>
      <c r="D201" s="28" t="s">
        <v>55</v>
      </c>
      <c r="E201" s="28" t="s">
        <v>693</v>
      </c>
      <c r="F201" s="28" t="s">
        <v>694</v>
      </c>
      <c r="G201" s="28" t="s">
        <v>1638</v>
      </c>
      <c r="H201" s="28" t="s">
        <v>642</v>
      </c>
      <c r="J201" s="28" t="s">
        <v>1620</v>
      </c>
    </row>
    <row r="202" spans="1:10" x14ac:dyDescent="0.35">
      <c r="A202" s="28" t="s">
        <v>663</v>
      </c>
      <c r="B202" s="28" t="s">
        <v>436</v>
      </c>
      <c r="C202" s="28" t="s">
        <v>56</v>
      </c>
      <c r="D202" s="28" t="s">
        <v>55</v>
      </c>
      <c r="E202" s="28" t="s">
        <v>695</v>
      </c>
      <c r="F202" s="28" t="s">
        <v>503</v>
      </c>
      <c r="G202" s="28" t="s">
        <v>1638</v>
      </c>
      <c r="H202" s="28" t="s">
        <v>642</v>
      </c>
      <c r="J202" s="28" t="s">
        <v>1620</v>
      </c>
    </row>
    <row r="203" spans="1:10" x14ac:dyDescent="0.35">
      <c r="A203" s="28" t="s">
        <v>663</v>
      </c>
      <c r="B203" s="28" t="s">
        <v>436</v>
      </c>
      <c r="C203" s="28" t="s">
        <v>56</v>
      </c>
      <c r="D203" s="28" t="s">
        <v>55</v>
      </c>
      <c r="E203" s="28" t="s">
        <v>696</v>
      </c>
      <c r="F203" s="28" t="s">
        <v>697</v>
      </c>
      <c r="G203" s="28" t="s">
        <v>1638</v>
      </c>
      <c r="H203" s="28" t="s">
        <v>642</v>
      </c>
      <c r="J203" s="28" t="s">
        <v>1620</v>
      </c>
    </row>
    <row r="204" spans="1:10" x14ac:dyDescent="0.35">
      <c r="A204" s="28" t="s">
        <v>663</v>
      </c>
      <c r="B204" s="28" t="s">
        <v>436</v>
      </c>
      <c r="C204" s="28" t="s">
        <v>56</v>
      </c>
      <c r="D204" s="28" t="s">
        <v>55</v>
      </c>
      <c r="E204" s="28" t="s">
        <v>708</v>
      </c>
      <c r="F204" s="28" t="s">
        <v>597</v>
      </c>
      <c r="G204" s="28" t="s">
        <v>1622</v>
      </c>
      <c r="H204" s="28" t="s">
        <v>642</v>
      </c>
      <c r="I204" s="28" t="s">
        <v>1617</v>
      </c>
      <c r="J204" s="28" t="s">
        <v>1617</v>
      </c>
    </row>
    <row r="205" spans="1:10" x14ac:dyDescent="0.35">
      <c r="A205" s="28" t="s">
        <v>663</v>
      </c>
      <c r="B205" s="28" t="s">
        <v>436</v>
      </c>
      <c r="C205" s="28" t="s">
        <v>56</v>
      </c>
      <c r="D205" s="28" t="s">
        <v>55</v>
      </c>
      <c r="E205" s="28" t="s">
        <v>709</v>
      </c>
      <c r="F205" s="28" t="s">
        <v>710</v>
      </c>
      <c r="G205" s="28" t="s">
        <v>1622</v>
      </c>
      <c r="H205" s="28" t="s">
        <v>642</v>
      </c>
      <c r="I205" s="28" t="s">
        <v>1669</v>
      </c>
      <c r="J205" s="28" t="s">
        <v>1617</v>
      </c>
    </row>
    <row r="206" spans="1:10" x14ac:dyDescent="0.35">
      <c r="A206" s="28" t="s">
        <v>663</v>
      </c>
      <c r="B206" s="28" t="s">
        <v>436</v>
      </c>
      <c r="C206" s="28" t="s">
        <v>13</v>
      </c>
      <c r="D206" s="28" t="s">
        <v>44</v>
      </c>
      <c r="E206" s="28" t="s">
        <v>685</v>
      </c>
      <c r="F206" s="28" t="s">
        <v>686</v>
      </c>
      <c r="G206" s="28" t="s">
        <v>1638</v>
      </c>
      <c r="H206" s="28" t="s">
        <v>642</v>
      </c>
      <c r="I206" s="28" t="s">
        <v>1652</v>
      </c>
      <c r="J206" s="28" t="s">
        <v>1620</v>
      </c>
    </row>
    <row r="207" spans="1:10" x14ac:dyDescent="0.35">
      <c r="A207" s="28" t="s">
        <v>663</v>
      </c>
      <c r="B207" s="28" t="s">
        <v>436</v>
      </c>
      <c r="C207" s="28" t="s">
        <v>13</v>
      </c>
      <c r="D207" s="28" t="s">
        <v>44</v>
      </c>
      <c r="E207" s="28" t="s">
        <v>641</v>
      </c>
      <c r="F207" s="28" t="s">
        <v>487</v>
      </c>
      <c r="G207" s="28" t="s">
        <v>1638</v>
      </c>
      <c r="H207" s="28" t="s">
        <v>642</v>
      </c>
      <c r="J207" s="28" t="s">
        <v>1620</v>
      </c>
    </row>
    <row r="208" spans="1:10" x14ac:dyDescent="0.35">
      <c r="A208" s="28" t="s">
        <v>663</v>
      </c>
      <c r="B208" s="28" t="s">
        <v>436</v>
      </c>
      <c r="C208" s="28" t="s">
        <v>13</v>
      </c>
      <c r="D208" s="28" t="s">
        <v>44</v>
      </c>
      <c r="E208" s="28" t="s">
        <v>644</v>
      </c>
      <c r="F208" s="28" t="s">
        <v>489</v>
      </c>
      <c r="G208" s="28" t="s">
        <v>1638</v>
      </c>
      <c r="H208" s="28" t="s">
        <v>642</v>
      </c>
      <c r="I208" s="28" t="s">
        <v>1636</v>
      </c>
      <c r="J208" s="28" t="s">
        <v>1620</v>
      </c>
    </row>
    <row r="209" spans="1:10" x14ac:dyDescent="0.35">
      <c r="A209" s="28" t="s">
        <v>663</v>
      </c>
      <c r="B209" s="28" t="s">
        <v>436</v>
      </c>
      <c r="C209" s="28" t="s">
        <v>13</v>
      </c>
      <c r="D209" s="28" t="s">
        <v>44</v>
      </c>
      <c r="E209" s="28" t="s">
        <v>687</v>
      </c>
      <c r="F209" s="28" t="s">
        <v>688</v>
      </c>
      <c r="G209" s="28" t="s">
        <v>1638</v>
      </c>
      <c r="H209" s="28" t="s">
        <v>642</v>
      </c>
      <c r="I209" s="28" t="s">
        <v>1651</v>
      </c>
      <c r="J209" s="28" t="s">
        <v>1620</v>
      </c>
    </row>
    <row r="210" spans="1:10" x14ac:dyDescent="0.35">
      <c r="A210" s="28" t="s">
        <v>663</v>
      </c>
      <c r="B210" s="28" t="s">
        <v>436</v>
      </c>
      <c r="C210" s="28" t="s">
        <v>13</v>
      </c>
      <c r="D210" s="28" t="s">
        <v>44</v>
      </c>
      <c r="E210" s="28" t="s">
        <v>689</v>
      </c>
      <c r="F210" s="28" t="s">
        <v>543</v>
      </c>
      <c r="G210" s="28" t="s">
        <v>1638</v>
      </c>
      <c r="H210" s="28" t="s">
        <v>642</v>
      </c>
      <c r="I210" s="28" t="s">
        <v>1620</v>
      </c>
      <c r="J210" s="28" t="s">
        <v>1620</v>
      </c>
    </row>
    <row r="211" spans="1:10" x14ac:dyDescent="0.35">
      <c r="A211" s="28" t="s">
        <v>663</v>
      </c>
      <c r="B211" s="28" t="s">
        <v>436</v>
      </c>
      <c r="C211" s="28" t="s">
        <v>13</v>
      </c>
      <c r="D211" s="28" t="s">
        <v>44</v>
      </c>
      <c r="E211" s="28" t="s">
        <v>690</v>
      </c>
      <c r="F211" s="28" t="s">
        <v>691</v>
      </c>
      <c r="G211" s="28" t="s">
        <v>1638</v>
      </c>
      <c r="H211" s="28" t="s">
        <v>642</v>
      </c>
      <c r="J211" s="28" t="s">
        <v>1620</v>
      </c>
    </row>
    <row r="212" spans="1:10" x14ac:dyDescent="0.35">
      <c r="A212" s="28" t="s">
        <v>663</v>
      </c>
      <c r="B212" s="28" t="s">
        <v>436</v>
      </c>
      <c r="C212" s="28" t="s">
        <v>13</v>
      </c>
      <c r="D212" s="28" t="s">
        <v>44</v>
      </c>
      <c r="E212" s="28" t="s">
        <v>692</v>
      </c>
      <c r="F212" s="28" t="s">
        <v>491</v>
      </c>
      <c r="G212" s="28" t="s">
        <v>1638</v>
      </c>
      <c r="H212" s="28" t="s">
        <v>642</v>
      </c>
      <c r="I212" s="28" t="s">
        <v>1617</v>
      </c>
      <c r="J212" s="28" t="s">
        <v>1620</v>
      </c>
    </row>
    <row r="213" spans="1:10" x14ac:dyDescent="0.35">
      <c r="A213" s="28" t="s">
        <v>663</v>
      </c>
      <c r="B213" s="28" t="s">
        <v>436</v>
      </c>
      <c r="C213" s="28" t="s">
        <v>13</v>
      </c>
      <c r="D213" s="28" t="s">
        <v>44</v>
      </c>
      <c r="E213" s="28" t="s">
        <v>673</v>
      </c>
      <c r="F213" s="28" t="s">
        <v>497</v>
      </c>
      <c r="G213" s="28" t="s">
        <v>1638</v>
      </c>
      <c r="H213" s="28" t="s">
        <v>642</v>
      </c>
      <c r="J213" s="28" t="s">
        <v>1620</v>
      </c>
    </row>
    <row r="214" spans="1:10" x14ac:dyDescent="0.35">
      <c r="A214" s="28" t="s">
        <v>663</v>
      </c>
      <c r="B214" s="28" t="s">
        <v>436</v>
      </c>
      <c r="C214" s="28" t="s">
        <v>13</v>
      </c>
      <c r="D214" s="28" t="s">
        <v>44</v>
      </c>
      <c r="E214" s="28" t="s">
        <v>693</v>
      </c>
      <c r="F214" s="28" t="s">
        <v>694</v>
      </c>
      <c r="G214" s="28" t="s">
        <v>1638</v>
      </c>
      <c r="H214" s="28" t="s">
        <v>642</v>
      </c>
      <c r="J214" s="28" t="s">
        <v>1620</v>
      </c>
    </row>
    <row r="215" spans="1:10" x14ac:dyDescent="0.35">
      <c r="A215" s="28" t="s">
        <v>663</v>
      </c>
      <c r="B215" s="28" t="s">
        <v>436</v>
      </c>
      <c r="C215" s="28" t="s">
        <v>13</v>
      </c>
      <c r="D215" s="28" t="s">
        <v>44</v>
      </c>
      <c r="E215" s="28" t="s">
        <v>695</v>
      </c>
      <c r="F215" s="28" t="s">
        <v>503</v>
      </c>
      <c r="G215" s="28" t="s">
        <v>1638</v>
      </c>
      <c r="H215" s="28" t="s">
        <v>642</v>
      </c>
      <c r="J215" s="28" t="s">
        <v>1620</v>
      </c>
    </row>
    <row r="216" spans="1:10" x14ac:dyDescent="0.35">
      <c r="A216" s="28" t="s">
        <v>663</v>
      </c>
      <c r="B216" s="28" t="s">
        <v>436</v>
      </c>
      <c r="C216" s="28" t="s">
        <v>13</v>
      </c>
      <c r="D216" s="28" t="s">
        <v>44</v>
      </c>
      <c r="E216" s="28" t="s">
        <v>696</v>
      </c>
      <c r="F216" s="28" t="s">
        <v>697</v>
      </c>
      <c r="G216" s="28" t="s">
        <v>1638</v>
      </c>
      <c r="H216" s="28" t="s">
        <v>642</v>
      </c>
      <c r="J216" s="28" t="s">
        <v>1620</v>
      </c>
    </row>
    <row r="217" spans="1:10" x14ac:dyDescent="0.35">
      <c r="A217" s="28" t="s">
        <v>663</v>
      </c>
      <c r="B217" s="28" t="s">
        <v>436</v>
      </c>
      <c r="C217" s="28" t="s">
        <v>13</v>
      </c>
      <c r="D217" s="28" t="s">
        <v>44</v>
      </c>
      <c r="E217" s="28" t="s">
        <v>699</v>
      </c>
      <c r="F217" s="28" t="s">
        <v>700</v>
      </c>
      <c r="G217" s="28" t="s">
        <v>1638</v>
      </c>
      <c r="H217" s="28" t="s">
        <v>642</v>
      </c>
      <c r="I217" s="28" t="s">
        <v>1669</v>
      </c>
      <c r="J217" s="28" t="s">
        <v>1620</v>
      </c>
    </row>
    <row r="218" spans="1:10" x14ac:dyDescent="0.35">
      <c r="A218" s="28" t="s">
        <v>663</v>
      </c>
      <c r="B218" s="28" t="s">
        <v>436</v>
      </c>
      <c r="C218" s="28" t="s">
        <v>13</v>
      </c>
      <c r="D218" s="28" t="s">
        <v>44</v>
      </c>
      <c r="E218" s="28" t="s">
        <v>665</v>
      </c>
      <c r="F218" s="28" t="s">
        <v>510</v>
      </c>
      <c r="G218" s="28" t="s">
        <v>1638</v>
      </c>
      <c r="H218" s="28" t="s">
        <v>642</v>
      </c>
      <c r="I218" s="28" t="s">
        <v>1625</v>
      </c>
      <c r="J218" s="28" t="s">
        <v>1620</v>
      </c>
    </row>
    <row r="219" spans="1:10" x14ac:dyDescent="0.35">
      <c r="A219" s="28" t="s">
        <v>663</v>
      </c>
      <c r="B219" s="28" t="s">
        <v>436</v>
      </c>
      <c r="C219" s="28" t="s">
        <v>13</v>
      </c>
      <c r="D219" s="28" t="s">
        <v>44</v>
      </c>
      <c r="E219" s="28" t="s">
        <v>701</v>
      </c>
      <c r="F219" s="28" t="s">
        <v>702</v>
      </c>
      <c r="G219" s="28" t="s">
        <v>1622</v>
      </c>
      <c r="H219" s="28" t="s">
        <v>642</v>
      </c>
      <c r="I219" s="28" t="s">
        <v>1620</v>
      </c>
      <c r="J219" s="28" t="s">
        <v>1620</v>
      </c>
    </row>
    <row r="220" spans="1:10" x14ac:dyDescent="0.35">
      <c r="A220" s="28" t="s">
        <v>663</v>
      </c>
      <c r="B220" s="28" t="s">
        <v>436</v>
      </c>
      <c r="C220" s="28" t="s">
        <v>13</v>
      </c>
      <c r="D220" s="28" t="s">
        <v>44</v>
      </c>
      <c r="E220" s="28" t="s">
        <v>647</v>
      </c>
      <c r="F220" s="28" t="s">
        <v>516</v>
      </c>
      <c r="G220" s="28" t="s">
        <v>1622</v>
      </c>
      <c r="H220" s="28" t="s">
        <v>642</v>
      </c>
      <c r="J220" s="28" t="s">
        <v>1616</v>
      </c>
    </row>
    <row r="221" spans="1:10" x14ac:dyDescent="0.35">
      <c r="A221" s="28" t="s">
        <v>663</v>
      </c>
      <c r="B221" s="28" t="s">
        <v>436</v>
      </c>
      <c r="C221" s="28" t="s">
        <v>13</v>
      </c>
      <c r="D221" s="28" t="s">
        <v>44</v>
      </c>
      <c r="E221" s="28" t="s">
        <v>768</v>
      </c>
      <c r="F221" s="28" t="s">
        <v>769</v>
      </c>
      <c r="G221" s="28" t="s">
        <v>1622</v>
      </c>
      <c r="H221" s="28" t="s">
        <v>642</v>
      </c>
      <c r="I221" s="28" t="s">
        <v>1620</v>
      </c>
      <c r="J221" s="28" t="s">
        <v>1620</v>
      </c>
    </row>
    <row r="222" spans="1:10" x14ac:dyDescent="0.35">
      <c r="A222" s="28" t="s">
        <v>663</v>
      </c>
      <c r="B222" s="28" t="s">
        <v>436</v>
      </c>
      <c r="C222" s="28" t="s">
        <v>13</v>
      </c>
      <c r="D222" s="28" t="s">
        <v>44</v>
      </c>
      <c r="E222" s="28" t="s">
        <v>704</v>
      </c>
      <c r="F222" s="28" t="s">
        <v>705</v>
      </c>
      <c r="G222" s="28" t="s">
        <v>1622</v>
      </c>
      <c r="H222" s="28" t="s">
        <v>642</v>
      </c>
      <c r="I222" s="28" t="s">
        <v>1620</v>
      </c>
      <c r="J222" s="28" t="s">
        <v>1616</v>
      </c>
    </row>
    <row r="223" spans="1:10" x14ac:dyDescent="0.35">
      <c r="A223" s="28" t="s">
        <v>663</v>
      </c>
      <c r="B223" s="28" t="s">
        <v>436</v>
      </c>
      <c r="C223" s="28" t="s">
        <v>13</v>
      </c>
      <c r="D223" s="28" t="s">
        <v>44</v>
      </c>
      <c r="E223" s="28" t="s">
        <v>652</v>
      </c>
      <c r="F223" s="28" t="s">
        <v>591</v>
      </c>
      <c r="G223" s="28" t="s">
        <v>1622</v>
      </c>
      <c r="H223" s="28" t="s">
        <v>642</v>
      </c>
      <c r="I223" s="28" t="s">
        <v>1620</v>
      </c>
      <c r="J223" s="28" t="s">
        <v>1616</v>
      </c>
    </row>
    <row r="224" spans="1:10" x14ac:dyDescent="0.35">
      <c r="A224" s="28" t="s">
        <v>663</v>
      </c>
      <c r="B224" s="28" t="s">
        <v>436</v>
      </c>
      <c r="C224" s="28" t="s">
        <v>13</v>
      </c>
      <c r="D224" s="28" t="s">
        <v>44</v>
      </c>
      <c r="E224" s="28" t="s">
        <v>706</v>
      </c>
      <c r="F224" s="28" t="s">
        <v>593</v>
      </c>
      <c r="G224" s="28" t="s">
        <v>1622</v>
      </c>
      <c r="H224" s="28" t="s">
        <v>642</v>
      </c>
      <c r="I224" s="28" t="s">
        <v>1620</v>
      </c>
      <c r="J224" s="28" t="s">
        <v>1616</v>
      </c>
    </row>
    <row r="225" spans="1:10" x14ac:dyDescent="0.35">
      <c r="A225" s="28" t="s">
        <v>663</v>
      </c>
      <c r="B225" s="28" t="s">
        <v>436</v>
      </c>
      <c r="C225" s="28" t="s">
        <v>13</v>
      </c>
      <c r="D225" s="28" t="s">
        <v>44</v>
      </c>
      <c r="E225" s="28" t="s">
        <v>653</v>
      </c>
      <c r="F225" s="28" t="s">
        <v>654</v>
      </c>
      <c r="G225" s="28" t="s">
        <v>1622</v>
      </c>
      <c r="H225" s="28" t="s">
        <v>642</v>
      </c>
      <c r="I225" s="28" t="s">
        <v>1617</v>
      </c>
      <c r="J225" s="28" t="s">
        <v>1616</v>
      </c>
    </row>
    <row r="226" spans="1:10" x14ac:dyDescent="0.35">
      <c r="A226" s="28" t="s">
        <v>663</v>
      </c>
      <c r="B226" s="28" t="s">
        <v>436</v>
      </c>
      <c r="C226" s="28" t="s">
        <v>13</v>
      </c>
      <c r="D226" s="28" t="s">
        <v>44</v>
      </c>
      <c r="E226" s="28" t="s">
        <v>708</v>
      </c>
      <c r="F226" s="28" t="s">
        <v>597</v>
      </c>
      <c r="G226" s="28" t="s">
        <v>1622</v>
      </c>
      <c r="H226" s="28" t="s">
        <v>642</v>
      </c>
      <c r="I226" s="28" t="s">
        <v>1617</v>
      </c>
      <c r="J226" s="28" t="s">
        <v>1617</v>
      </c>
    </row>
    <row r="227" spans="1:10" x14ac:dyDescent="0.35">
      <c r="A227" s="28" t="s">
        <v>663</v>
      </c>
      <c r="B227" s="28" t="s">
        <v>436</v>
      </c>
      <c r="C227" s="28" t="s">
        <v>13</v>
      </c>
      <c r="D227" s="28" t="s">
        <v>44</v>
      </c>
      <c r="E227" s="28" t="s">
        <v>709</v>
      </c>
      <c r="F227" s="28" t="s">
        <v>710</v>
      </c>
      <c r="G227" s="28" t="s">
        <v>1622</v>
      </c>
      <c r="H227" s="28" t="s">
        <v>642</v>
      </c>
      <c r="I227" s="28" t="s">
        <v>1620</v>
      </c>
      <c r="J227" s="28" t="s">
        <v>1616</v>
      </c>
    </row>
    <row r="228" spans="1:10" x14ac:dyDescent="0.35">
      <c r="A228" s="28" t="s">
        <v>663</v>
      </c>
      <c r="B228" s="28" t="s">
        <v>436</v>
      </c>
      <c r="C228" s="28" t="s">
        <v>13</v>
      </c>
      <c r="D228" s="28" t="s">
        <v>44</v>
      </c>
      <c r="E228" s="28" t="s">
        <v>711</v>
      </c>
      <c r="F228" s="28" t="s">
        <v>712</v>
      </c>
      <c r="G228" s="28" t="s">
        <v>1622</v>
      </c>
      <c r="H228" s="28" t="s">
        <v>642</v>
      </c>
      <c r="I228" s="28" t="s">
        <v>1669</v>
      </c>
      <c r="J228" s="28" t="s">
        <v>1620</v>
      </c>
    </row>
    <row r="229" spans="1:10" x14ac:dyDescent="0.35">
      <c r="A229" s="28" t="s">
        <v>663</v>
      </c>
      <c r="B229" s="28" t="s">
        <v>436</v>
      </c>
      <c r="C229" s="28" t="s">
        <v>13</v>
      </c>
      <c r="D229" s="28" t="s">
        <v>44</v>
      </c>
      <c r="E229" s="28" t="s">
        <v>713</v>
      </c>
      <c r="F229" s="28" t="s">
        <v>524</v>
      </c>
      <c r="G229" s="28" t="s">
        <v>1622</v>
      </c>
      <c r="H229" s="28" t="s">
        <v>642</v>
      </c>
      <c r="I229" s="28" t="s">
        <v>1636</v>
      </c>
      <c r="J229" s="28" t="s">
        <v>1616</v>
      </c>
    </row>
    <row r="230" spans="1:10" x14ac:dyDescent="0.35">
      <c r="A230" s="28" t="s">
        <v>663</v>
      </c>
      <c r="B230" s="28" t="s">
        <v>436</v>
      </c>
      <c r="C230" s="28" t="s">
        <v>59</v>
      </c>
      <c r="D230" s="28" t="s">
        <v>377</v>
      </c>
      <c r="E230" s="28" t="s">
        <v>554</v>
      </c>
      <c r="F230" s="28" t="s">
        <v>555</v>
      </c>
      <c r="G230" s="28" t="s">
        <v>1628</v>
      </c>
      <c r="H230" s="28" t="s">
        <v>527</v>
      </c>
      <c r="I230" s="28" t="s">
        <v>1629</v>
      </c>
      <c r="J230" s="28" t="s">
        <v>1620</v>
      </c>
    </row>
    <row r="231" spans="1:10" x14ac:dyDescent="0.35">
      <c r="A231" s="28" t="s">
        <v>663</v>
      </c>
      <c r="B231" s="28" t="s">
        <v>436</v>
      </c>
      <c r="C231" s="28" t="s">
        <v>59</v>
      </c>
      <c r="D231" s="28" t="s">
        <v>377</v>
      </c>
      <c r="E231" s="28" t="s">
        <v>568</v>
      </c>
      <c r="F231" s="28" t="s">
        <v>569</v>
      </c>
      <c r="G231" s="28" t="s">
        <v>1628</v>
      </c>
      <c r="H231" s="28" t="s">
        <v>527</v>
      </c>
      <c r="I231" s="28" t="s">
        <v>1659</v>
      </c>
      <c r="J231" s="28" t="s">
        <v>1620</v>
      </c>
    </row>
    <row r="232" spans="1:10" x14ac:dyDescent="0.35">
      <c r="A232" s="28" t="s">
        <v>663</v>
      </c>
      <c r="B232" s="28" t="s">
        <v>436</v>
      </c>
      <c r="C232" s="28" t="s">
        <v>59</v>
      </c>
      <c r="D232" s="28" t="s">
        <v>377</v>
      </c>
      <c r="E232" s="28" t="s">
        <v>570</v>
      </c>
      <c r="F232" s="28" t="s">
        <v>571</v>
      </c>
      <c r="G232" s="28" t="s">
        <v>1628</v>
      </c>
      <c r="H232" s="28" t="s">
        <v>527</v>
      </c>
      <c r="I232" s="28" t="s">
        <v>1647</v>
      </c>
      <c r="J232" s="28" t="s">
        <v>1620</v>
      </c>
    </row>
    <row r="233" spans="1:10" x14ac:dyDescent="0.35">
      <c r="A233" s="28" t="s">
        <v>663</v>
      </c>
      <c r="B233" s="28" t="s">
        <v>436</v>
      </c>
      <c r="C233" s="28" t="s">
        <v>59</v>
      </c>
      <c r="D233" s="28" t="s">
        <v>377</v>
      </c>
      <c r="E233" s="28" t="s">
        <v>647</v>
      </c>
      <c r="F233" s="28" t="s">
        <v>516</v>
      </c>
      <c r="G233" s="28" t="s">
        <v>1622</v>
      </c>
      <c r="H233" s="28" t="s">
        <v>642</v>
      </c>
      <c r="J233" s="28" t="s">
        <v>1616</v>
      </c>
    </row>
    <row r="234" spans="1:10" x14ac:dyDescent="0.35">
      <c r="A234" s="28" t="s">
        <v>663</v>
      </c>
      <c r="B234" s="28" t="s">
        <v>436</v>
      </c>
      <c r="C234" s="28" t="s">
        <v>59</v>
      </c>
      <c r="D234" s="28" t="s">
        <v>377</v>
      </c>
      <c r="E234" s="28" t="s">
        <v>704</v>
      </c>
      <c r="F234" s="28" t="s">
        <v>705</v>
      </c>
      <c r="G234" s="28" t="s">
        <v>1622</v>
      </c>
      <c r="H234" s="28" t="s">
        <v>642</v>
      </c>
      <c r="I234" s="28" t="s">
        <v>1668</v>
      </c>
      <c r="J234" s="28" t="s">
        <v>1616</v>
      </c>
    </row>
    <row r="235" spans="1:10" x14ac:dyDescent="0.35">
      <c r="A235" s="28" t="s">
        <v>663</v>
      </c>
      <c r="B235" s="28" t="s">
        <v>436</v>
      </c>
      <c r="C235" s="28" t="s">
        <v>59</v>
      </c>
      <c r="D235" s="28" t="s">
        <v>377</v>
      </c>
      <c r="E235" s="28" t="s">
        <v>652</v>
      </c>
      <c r="F235" s="28" t="s">
        <v>591</v>
      </c>
      <c r="G235" s="28" t="s">
        <v>1622</v>
      </c>
      <c r="H235" s="28" t="s">
        <v>642</v>
      </c>
      <c r="I235" s="28" t="s">
        <v>1620</v>
      </c>
      <c r="J235" s="28" t="s">
        <v>1616</v>
      </c>
    </row>
    <row r="236" spans="1:10" x14ac:dyDescent="0.35">
      <c r="A236" s="28" t="s">
        <v>663</v>
      </c>
      <c r="B236" s="28" t="s">
        <v>436</v>
      </c>
      <c r="C236" s="28" t="s">
        <v>59</v>
      </c>
      <c r="D236" s="28" t="s">
        <v>377</v>
      </c>
      <c r="E236" s="28" t="s">
        <v>706</v>
      </c>
      <c r="F236" s="28" t="s">
        <v>593</v>
      </c>
      <c r="G236" s="28" t="s">
        <v>1622</v>
      </c>
      <c r="H236" s="28" t="s">
        <v>642</v>
      </c>
      <c r="I236" s="28" t="s">
        <v>1656</v>
      </c>
      <c r="J236" s="28" t="s">
        <v>1616</v>
      </c>
    </row>
    <row r="237" spans="1:10" x14ac:dyDescent="0.35">
      <c r="A237" s="28" t="s">
        <v>663</v>
      </c>
      <c r="B237" s="28" t="s">
        <v>436</v>
      </c>
      <c r="C237" s="28" t="s">
        <v>59</v>
      </c>
      <c r="D237" s="28" t="s">
        <v>377</v>
      </c>
      <c r="E237" s="28" t="s">
        <v>653</v>
      </c>
      <c r="F237" s="28" t="s">
        <v>654</v>
      </c>
      <c r="G237" s="28" t="s">
        <v>1622</v>
      </c>
      <c r="H237" s="28" t="s">
        <v>642</v>
      </c>
      <c r="I237" s="28" t="s">
        <v>1617</v>
      </c>
      <c r="J237" s="28" t="s">
        <v>1616</v>
      </c>
    </row>
    <row r="238" spans="1:10" x14ac:dyDescent="0.35">
      <c r="A238" s="28" t="s">
        <v>663</v>
      </c>
      <c r="B238" s="28" t="s">
        <v>436</v>
      </c>
      <c r="C238" s="28" t="s">
        <v>59</v>
      </c>
      <c r="D238" s="28" t="s">
        <v>377</v>
      </c>
      <c r="E238" s="28" t="s">
        <v>709</v>
      </c>
      <c r="F238" s="28" t="s">
        <v>710</v>
      </c>
      <c r="G238" s="28" t="s">
        <v>1622</v>
      </c>
      <c r="H238" s="28" t="s">
        <v>642</v>
      </c>
      <c r="I238" s="28" t="s">
        <v>1623</v>
      </c>
      <c r="J238" s="28" t="s">
        <v>1617</v>
      </c>
    </row>
    <row r="239" spans="1:10" x14ac:dyDescent="0.35">
      <c r="A239" s="28" t="s">
        <v>663</v>
      </c>
      <c r="B239" s="28" t="s">
        <v>436</v>
      </c>
      <c r="C239" s="28" t="s">
        <v>59</v>
      </c>
      <c r="D239" s="28" t="s">
        <v>377</v>
      </c>
      <c r="E239" s="28" t="s">
        <v>711</v>
      </c>
      <c r="F239" s="28" t="s">
        <v>712</v>
      </c>
      <c r="G239" s="28" t="s">
        <v>1622</v>
      </c>
      <c r="H239" s="28" t="s">
        <v>642</v>
      </c>
      <c r="I239" s="28" t="s">
        <v>1659</v>
      </c>
      <c r="J239" s="28" t="s">
        <v>1620</v>
      </c>
    </row>
    <row r="240" spans="1:10" x14ac:dyDescent="0.35">
      <c r="A240" s="28" t="s">
        <v>663</v>
      </c>
      <c r="B240" s="28" t="s">
        <v>436</v>
      </c>
      <c r="C240" s="28" t="s">
        <v>59</v>
      </c>
      <c r="D240" s="28" t="s">
        <v>377</v>
      </c>
      <c r="E240" s="28" t="s">
        <v>713</v>
      </c>
      <c r="F240" s="28" t="s">
        <v>524</v>
      </c>
      <c r="G240" s="28" t="s">
        <v>1622</v>
      </c>
      <c r="H240" s="28" t="s">
        <v>642</v>
      </c>
      <c r="I240" s="28" t="s">
        <v>1646</v>
      </c>
      <c r="J240" s="28" t="s">
        <v>1620</v>
      </c>
    </row>
    <row r="241" spans="1:10" x14ac:dyDescent="0.35">
      <c r="A241" s="28" t="s">
        <v>663</v>
      </c>
      <c r="B241" s="28" t="s">
        <v>436</v>
      </c>
      <c r="C241" s="28" t="s">
        <v>65</v>
      </c>
      <c r="D241" s="28" t="s">
        <v>64</v>
      </c>
      <c r="E241" s="28" t="s">
        <v>570</v>
      </c>
      <c r="F241" s="28" t="s">
        <v>571</v>
      </c>
      <c r="G241" s="28" t="s">
        <v>1621</v>
      </c>
      <c r="H241" s="28" t="s">
        <v>527</v>
      </c>
      <c r="I241" s="28" t="s">
        <v>1620</v>
      </c>
      <c r="J241" s="28" t="s">
        <v>1620</v>
      </c>
    </row>
    <row r="242" spans="1:10" x14ac:dyDescent="0.35">
      <c r="A242" s="28" t="s">
        <v>663</v>
      </c>
      <c r="B242" s="28" t="s">
        <v>436</v>
      </c>
      <c r="C242" s="28" t="s">
        <v>65</v>
      </c>
      <c r="D242" s="28" t="s">
        <v>64</v>
      </c>
      <c r="E242" s="28" t="s">
        <v>673</v>
      </c>
      <c r="F242" s="28" t="s">
        <v>497</v>
      </c>
      <c r="G242" s="28" t="s">
        <v>1638</v>
      </c>
      <c r="H242" s="28" t="s">
        <v>642</v>
      </c>
      <c r="J242" s="28" t="s">
        <v>1620</v>
      </c>
    </row>
    <row r="243" spans="1:10" x14ac:dyDescent="0.35">
      <c r="A243" s="28" t="s">
        <v>663</v>
      </c>
      <c r="B243" s="28" t="s">
        <v>676</v>
      </c>
      <c r="C243" s="28" t="s">
        <v>30</v>
      </c>
      <c r="D243" s="28" t="s">
        <v>29</v>
      </c>
      <c r="E243" s="28" t="s">
        <v>701</v>
      </c>
      <c r="F243" s="28" t="s">
        <v>702</v>
      </c>
      <c r="G243" s="28" t="s">
        <v>1622</v>
      </c>
      <c r="H243" s="28" t="s">
        <v>642</v>
      </c>
      <c r="I243" s="28" t="s">
        <v>1617</v>
      </c>
      <c r="J243" s="28" t="s">
        <v>1617</v>
      </c>
    </row>
    <row r="244" spans="1:10" x14ac:dyDescent="0.35">
      <c r="A244" s="28" t="s">
        <v>663</v>
      </c>
      <c r="B244" s="28" t="s">
        <v>676</v>
      </c>
      <c r="C244" s="28" t="s">
        <v>30</v>
      </c>
      <c r="D244" s="28" t="s">
        <v>29</v>
      </c>
      <c r="E244" s="28" t="s">
        <v>707</v>
      </c>
      <c r="F244" s="28" t="s">
        <v>529</v>
      </c>
      <c r="G244" s="28" t="s">
        <v>1622</v>
      </c>
      <c r="H244" s="28" t="s">
        <v>642</v>
      </c>
      <c r="I244" s="28" t="s">
        <v>1617</v>
      </c>
      <c r="J244" s="28" t="s">
        <v>1617</v>
      </c>
    </row>
    <row r="245" spans="1:10" x14ac:dyDescent="0.35">
      <c r="A245" s="28" t="s">
        <v>663</v>
      </c>
      <c r="B245" s="28" t="s">
        <v>676</v>
      </c>
      <c r="C245" s="28" t="s">
        <v>30</v>
      </c>
      <c r="D245" s="28" t="s">
        <v>29</v>
      </c>
      <c r="E245" s="28" t="s">
        <v>708</v>
      </c>
      <c r="F245" s="28" t="s">
        <v>597</v>
      </c>
      <c r="G245" s="28" t="s">
        <v>1622</v>
      </c>
      <c r="H245" s="28" t="s">
        <v>642</v>
      </c>
      <c r="I245" s="28" t="s">
        <v>1617</v>
      </c>
      <c r="J245" s="28" t="s">
        <v>1617</v>
      </c>
    </row>
    <row r="246" spans="1:10" x14ac:dyDescent="0.35">
      <c r="A246" s="28" t="s">
        <v>663</v>
      </c>
      <c r="B246" s="28" t="s">
        <v>436</v>
      </c>
      <c r="C246" s="28" t="s">
        <v>51</v>
      </c>
      <c r="D246" s="28" t="s">
        <v>50</v>
      </c>
      <c r="E246" s="28" t="s">
        <v>541</v>
      </c>
      <c r="F246" s="28" t="s">
        <v>441</v>
      </c>
      <c r="G246" s="28" t="s">
        <v>1618</v>
      </c>
      <c r="H246" s="28" t="s">
        <v>527</v>
      </c>
      <c r="I246" s="28" t="s">
        <v>1617</v>
      </c>
      <c r="J246" s="28" t="s">
        <v>1620</v>
      </c>
    </row>
    <row r="247" spans="1:10" x14ac:dyDescent="0.35">
      <c r="A247" s="28" t="s">
        <v>663</v>
      </c>
      <c r="B247" s="28" t="s">
        <v>436</v>
      </c>
      <c r="C247" s="28" t="s">
        <v>51</v>
      </c>
      <c r="D247" s="28" t="s">
        <v>50</v>
      </c>
      <c r="E247" s="28" t="s">
        <v>528</v>
      </c>
      <c r="F247" s="28" t="s">
        <v>529</v>
      </c>
      <c r="G247" s="28" t="s">
        <v>1618</v>
      </c>
      <c r="H247" s="28" t="s">
        <v>527</v>
      </c>
      <c r="I247" s="28" t="s">
        <v>1666</v>
      </c>
      <c r="J247" s="28" t="s">
        <v>1620</v>
      </c>
    </row>
    <row r="248" spans="1:10" x14ac:dyDescent="0.35">
      <c r="A248" s="28" t="s">
        <v>663</v>
      </c>
      <c r="B248" s="28" t="s">
        <v>436</v>
      </c>
      <c r="C248" s="28" t="s">
        <v>51</v>
      </c>
      <c r="D248" s="28" t="s">
        <v>50</v>
      </c>
      <c r="E248" s="28" t="s">
        <v>552</v>
      </c>
      <c r="F248" s="28" t="s">
        <v>473</v>
      </c>
      <c r="G248" s="28" t="s">
        <v>1621</v>
      </c>
      <c r="H248" s="28" t="s">
        <v>527</v>
      </c>
      <c r="I248" s="28" t="s">
        <v>1623</v>
      </c>
      <c r="J248" s="28" t="s">
        <v>1620</v>
      </c>
    </row>
    <row r="249" spans="1:10" x14ac:dyDescent="0.35">
      <c r="A249" s="28" t="s">
        <v>663</v>
      </c>
      <c r="B249" s="28" t="s">
        <v>436</v>
      </c>
      <c r="C249" s="28" t="s">
        <v>51</v>
      </c>
      <c r="D249" s="28" t="s">
        <v>50</v>
      </c>
      <c r="E249" s="28" t="s">
        <v>553</v>
      </c>
      <c r="F249" s="28" t="s">
        <v>463</v>
      </c>
      <c r="G249" s="28" t="s">
        <v>1621</v>
      </c>
      <c r="H249" s="28" t="s">
        <v>527</v>
      </c>
      <c r="J249" s="28" t="s">
        <v>1620</v>
      </c>
    </row>
    <row r="250" spans="1:10" x14ac:dyDescent="0.35">
      <c r="A250" s="28" t="s">
        <v>663</v>
      </c>
      <c r="B250" s="28" t="s">
        <v>436</v>
      </c>
      <c r="C250" s="28" t="s">
        <v>51</v>
      </c>
      <c r="D250" s="28" t="s">
        <v>50</v>
      </c>
      <c r="E250" s="28" t="s">
        <v>574</v>
      </c>
      <c r="F250" s="28" t="s">
        <v>575</v>
      </c>
      <c r="G250" s="28" t="s">
        <v>1621</v>
      </c>
      <c r="H250" s="28" t="s">
        <v>527</v>
      </c>
      <c r="J250" s="28" t="s">
        <v>1620</v>
      </c>
    </row>
    <row r="251" spans="1:10" x14ac:dyDescent="0.35">
      <c r="A251" s="28" t="s">
        <v>663</v>
      </c>
      <c r="B251" s="28" t="s">
        <v>436</v>
      </c>
      <c r="C251" s="28" t="s">
        <v>51</v>
      </c>
      <c r="D251" s="28" t="s">
        <v>50</v>
      </c>
      <c r="E251" s="28" t="s">
        <v>577</v>
      </c>
      <c r="F251" s="28" t="s">
        <v>578</v>
      </c>
      <c r="G251" s="28" t="s">
        <v>1621</v>
      </c>
      <c r="H251" s="28" t="s">
        <v>527</v>
      </c>
      <c r="J251" s="28" t="s">
        <v>1620</v>
      </c>
    </row>
    <row r="252" spans="1:10" x14ac:dyDescent="0.35">
      <c r="A252" s="28" t="s">
        <v>663</v>
      </c>
      <c r="B252" s="28" t="s">
        <v>436</v>
      </c>
      <c r="C252" s="28" t="s">
        <v>51</v>
      </c>
      <c r="D252" s="28" t="s">
        <v>50</v>
      </c>
      <c r="E252" s="28" t="s">
        <v>579</v>
      </c>
      <c r="F252" s="28" t="s">
        <v>482</v>
      </c>
      <c r="G252" s="28" t="s">
        <v>1621</v>
      </c>
      <c r="H252" s="28" t="s">
        <v>527</v>
      </c>
      <c r="I252" s="28" t="s">
        <v>1632</v>
      </c>
      <c r="J252" s="28" t="s">
        <v>1620</v>
      </c>
    </row>
    <row r="253" spans="1:10" x14ac:dyDescent="0.35">
      <c r="A253" s="28" t="s">
        <v>663</v>
      </c>
      <c r="B253" s="28" t="s">
        <v>436</v>
      </c>
      <c r="C253" s="28" t="s">
        <v>51</v>
      </c>
      <c r="D253" s="28" t="s">
        <v>50</v>
      </c>
      <c r="E253" s="28" t="s">
        <v>701</v>
      </c>
      <c r="F253" s="28" t="s">
        <v>702</v>
      </c>
      <c r="G253" s="28" t="s">
        <v>1622</v>
      </c>
      <c r="H253" s="28" t="s">
        <v>642</v>
      </c>
      <c r="I253" s="28" t="s">
        <v>1617</v>
      </c>
      <c r="J253" s="28" t="s">
        <v>1617</v>
      </c>
    </row>
    <row r="254" spans="1:10" x14ac:dyDescent="0.35">
      <c r="A254" s="28" t="s">
        <v>663</v>
      </c>
      <c r="B254" s="28" t="s">
        <v>436</v>
      </c>
      <c r="C254" s="28" t="s">
        <v>51</v>
      </c>
      <c r="D254" s="28" t="s">
        <v>50</v>
      </c>
      <c r="E254" s="28" t="s">
        <v>647</v>
      </c>
      <c r="F254" s="28" t="s">
        <v>516</v>
      </c>
      <c r="G254" s="28" t="s">
        <v>1622</v>
      </c>
      <c r="H254" s="28" t="s">
        <v>642</v>
      </c>
      <c r="I254" s="28" t="s">
        <v>1654</v>
      </c>
      <c r="J254" s="28" t="s">
        <v>1620</v>
      </c>
    </row>
    <row r="255" spans="1:10" x14ac:dyDescent="0.35">
      <c r="A255" s="28" t="s">
        <v>663</v>
      </c>
      <c r="B255" s="28" t="s">
        <v>436</v>
      </c>
      <c r="C255" s="28" t="s">
        <v>51</v>
      </c>
      <c r="D255" s="28" t="s">
        <v>50</v>
      </c>
      <c r="E255" s="28" t="s">
        <v>707</v>
      </c>
      <c r="F255" s="28" t="s">
        <v>529</v>
      </c>
      <c r="G255" s="28" t="s">
        <v>1622</v>
      </c>
      <c r="H255" s="28" t="s">
        <v>642</v>
      </c>
      <c r="I255" s="28" t="s">
        <v>1617</v>
      </c>
      <c r="J255" s="28" t="s">
        <v>1617</v>
      </c>
    </row>
    <row r="256" spans="1:10" x14ac:dyDescent="0.35">
      <c r="A256" s="28" t="s">
        <v>663</v>
      </c>
      <c r="B256" s="28" t="s">
        <v>676</v>
      </c>
      <c r="C256" s="28" t="s">
        <v>26</v>
      </c>
      <c r="D256" s="28" t="s">
        <v>25</v>
      </c>
      <c r="E256" s="28" t="s">
        <v>647</v>
      </c>
      <c r="F256" s="28" t="s">
        <v>516</v>
      </c>
      <c r="G256" s="28" t="s">
        <v>1622</v>
      </c>
      <c r="H256" s="28" t="s">
        <v>642</v>
      </c>
      <c r="I256" s="28" t="s">
        <v>1660</v>
      </c>
      <c r="J256" s="28" t="s">
        <v>1620</v>
      </c>
    </row>
    <row r="257" spans="1:10" x14ac:dyDescent="0.35">
      <c r="A257" s="28" t="s">
        <v>663</v>
      </c>
      <c r="B257" s="28" t="s">
        <v>676</v>
      </c>
      <c r="C257" s="28" t="s">
        <v>26</v>
      </c>
      <c r="D257" s="28" t="s">
        <v>25</v>
      </c>
      <c r="E257" s="28" t="s">
        <v>707</v>
      </c>
      <c r="F257" s="28" t="s">
        <v>529</v>
      </c>
      <c r="G257" s="28" t="s">
        <v>1622</v>
      </c>
      <c r="H257" s="28" t="s">
        <v>642</v>
      </c>
      <c r="I257" s="28" t="s">
        <v>1617</v>
      </c>
      <c r="J257" s="28" t="s">
        <v>1617</v>
      </c>
    </row>
    <row r="258" spans="1:10" x14ac:dyDescent="0.35">
      <c r="A258" s="28" t="s">
        <v>663</v>
      </c>
      <c r="B258" s="28" t="s">
        <v>676</v>
      </c>
      <c r="C258" s="28" t="s">
        <v>24</v>
      </c>
      <c r="D258" s="28" t="s">
        <v>23</v>
      </c>
      <c r="E258" s="28" t="s">
        <v>533</v>
      </c>
      <c r="F258" s="28" t="s">
        <v>534</v>
      </c>
      <c r="G258" s="28" t="s">
        <v>1618</v>
      </c>
      <c r="H258" s="28" t="s">
        <v>527</v>
      </c>
      <c r="J258" s="28" t="s">
        <v>1620</v>
      </c>
    </row>
    <row r="259" spans="1:10" x14ac:dyDescent="0.35">
      <c r="A259" s="28" t="s">
        <v>663</v>
      </c>
      <c r="B259" s="28" t="s">
        <v>676</v>
      </c>
      <c r="C259" s="28" t="s">
        <v>24</v>
      </c>
      <c r="D259" s="28" t="s">
        <v>23</v>
      </c>
      <c r="E259" s="28" t="s">
        <v>709</v>
      </c>
      <c r="F259" s="28" t="s">
        <v>710</v>
      </c>
      <c r="G259" s="28" t="s">
        <v>1622</v>
      </c>
      <c r="H259" s="28" t="s">
        <v>642</v>
      </c>
      <c r="I259" s="28" t="s">
        <v>1662</v>
      </c>
      <c r="J259" s="28" t="s">
        <v>1620</v>
      </c>
    </row>
    <row r="260" spans="1:10" x14ac:dyDescent="0.35">
      <c r="A260" s="28" t="s">
        <v>663</v>
      </c>
      <c r="B260" s="28" t="s">
        <v>436</v>
      </c>
      <c r="C260" s="28" t="s">
        <v>49</v>
      </c>
      <c r="D260" s="28" t="s">
        <v>48</v>
      </c>
      <c r="E260" s="28" t="s">
        <v>539</v>
      </c>
      <c r="F260" s="28" t="s">
        <v>453</v>
      </c>
      <c r="G260" s="28" t="s">
        <v>1618</v>
      </c>
      <c r="H260" s="28" t="s">
        <v>527</v>
      </c>
      <c r="I260" s="28" t="s">
        <v>1666</v>
      </c>
      <c r="J260" s="28" t="s">
        <v>1620</v>
      </c>
    </row>
    <row r="261" spans="1:10" x14ac:dyDescent="0.35">
      <c r="A261" s="28" t="s">
        <v>663</v>
      </c>
      <c r="B261" s="28" t="s">
        <v>436</v>
      </c>
      <c r="C261" s="28" t="s">
        <v>49</v>
      </c>
      <c r="D261" s="28" t="s">
        <v>48</v>
      </c>
      <c r="E261" s="28" t="s">
        <v>554</v>
      </c>
      <c r="F261" s="28" t="s">
        <v>555</v>
      </c>
      <c r="G261" s="28" t="s">
        <v>1621</v>
      </c>
      <c r="H261" s="28" t="s">
        <v>527</v>
      </c>
      <c r="J261" s="28" t="s">
        <v>1620</v>
      </c>
    </row>
    <row r="262" spans="1:10" x14ac:dyDescent="0.35">
      <c r="A262" s="28" t="s">
        <v>663</v>
      </c>
      <c r="B262" s="28" t="s">
        <v>436</v>
      </c>
      <c r="C262" s="28" t="s">
        <v>49</v>
      </c>
      <c r="D262" s="28" t="s">
        <v>48</v>
      </c>
      <c r="E262" s="28" t="s">
        <v>562</v>
      </c>
      <c r="F262" s="28" t="s">
        <v>563</v>
      </c>
      <c r="G262" s="28" t="s">
        <v>1621</v>
      </c>
      <c r="H262" s="28" t="s">
        <v>527</v>
      </c>
      <c r="J262" s="28" t="s">
        <v>1620</v>
      </c>
    </row>
    <row r="263" spans="1:10" x14ac:dyDescent="0.35">
      <c r="A263" s="28" t="s">
        <v>663</v>
      </c>
      <c r="B263" s="28" t="s">
        <v>436</v>
      </c>
      <c r="C263" s="28" t="s">
        <v>49</v>
      </c>
      <c r="D263" s="28" t="s">
        <v>48</v>
      </c>
      <c r="E263" s="28" t="s">
        <v>568</v>
      </c>
      <c r="F263" s="28" t="s">
        <v>569</v>
      </c>
      <c r="G263" s="28" t="s">
        <v>1621</v>
      </c>
      <c r="H263" s="28" t="s">
        <v>527</v>
      </c>
      <c r="I263" s="28" t="s">
        <v>1670</v>
      </c>
      <c r="J263" s="28" t="s">
        <v>1620</v>
      </c>
    </row>
    <row r="264" spans="1:10" x14ac:dyDescent="0.35">
      <c r="A264" s="28" t="s">
        <v>663</v>
      </c>
      <c r="B264" s="28" t="s">
        <v>436</v>
      </c>
      <c r="C264" s="28" t="s">
        <v>49</v>
      </c>
      <c r="D264" s="28" t="s">
        <v>48</v>
      </c>
      <c r="E264" s="28" t="s">
        <v>576</v>
      </c>
      <c r="F264" s="28" t="s">
        <v>471</v>
      </c>
      <c r="G264" s="28" t="s">
        <v>1621</v>
      </c>
      <c r="H264" s="28" t="s">
        <v>527</v>
      </c>
      <c r="J264" s="28" t="s">
        <v>1620</v>
      </c>
    </row>
    <row r="265" spans="1:10" x14ac:dyDescent="0.35">
      <c r="A265" s="28" t="s">
        <v>663</v>
      </c>
      <c r="B265" s="28" t="s">
        <v>436</v>
      </c>
      <c r="C265" s="28" t="s">
        <v>49</v>
      </c>
      <c r="D265" s="28" t="s">
        <v>48</v>
      </c>
      <c r="E265" s="28" t="s">
        <v>577</v>
      </c>
      <c r="F265" s="28" t="s">
        <v>578</v>
      </c>
      <c r="G265" s="28" t="s">
        <v>1621</v>
      </c>
      <c r="H265" s="28" t="s">
        <v>527</v>
      </c>
      <c r="J265" s="28" t="s">
        <v>1620</v>
      </c>
    </row>
    <row r="266" spans="1:10" x14ac:dyDescent="0.35">
      <c r="A266" s="28" t="s">
        <v>663</v>
      </c>
      <c r="B266" s="28" t="s">
        <v>436</v>
      </c>
      <c r="C266" s="28" t="s">
        <v>49</v>
      </c>
      <c r="D266" s="28" t="s">
        <v>48</v>
      </c>
      <c r="E266" s="28" t="s">
        <v>579</v>
      </c>
      <c r="F266" s="28" t="s">
        <v>482</v>
      </c>
      <c r="G266" s="28" t="s">
        <v>1621</v>
      </c>
      <c r="H266" s="28" t="s">
        <v>527</v>
      </c>
      <c r="J266" s="28" t="s">
        <v>1620</v>
      </c>
    </row>
    <row r="267" spans="1:10" x14ac:dyDescent="0.35">
      <c r="A267" s="28" t="s">
        <v>663</v>
      </c>
      <c r="B267" s="28" t="s">
        <v>436</v>
      </c>
      <c r="C267" s="28" t="s">
        <v>49</v>
      </c>
      <c r="D267" s="28" t="s">
        <v>48</v>
      </c>
      <c r="E267" s="28" t="s">
        <v>685</v>
      </c>
      <c r="F267" s="28" t="s">
        <v>686</v>
      </c>
      <c r="G267" s="28" t="s">
        <v>1638</v>
      </c>
      <c r="H267" s="28" t="s">
        <v>642</v>
      </c>
      <c r="I267" s="28" t="s">
        <v>1658</v>
      </c>
      <c r="J267" s="28" t="s">
        <v>1620</v>
      </c>
    </row>
    <row r="268" spans="1:10" x14ac:dyDescent="0.35">
      <c r="A268" s="28" t="s">
        <v>663</v>
      </c>
      <c r="B268" s="28" t="s">
        <v>436</v>
      </c>
      <c r="C268" s="28" t="s">
        <v>49</v>
      </c>
      <c r="D268" s="28" t="s">
        <v>48</v>
      </c>
      <c r="E268" s="28" t="s">
        <v>641</v>
      </c>
      <c r="F268" s="28" t="s">
        <v>487</v>
      </c>
      <c r="G268" s="28" t="s">
        <v>1638</v>
      </c>
      <c r="H268" s="28" t="s">
        <v>642</v>
      </c>
      <c r="J268" s="28" t="s">
        <v>1620</v>
      </c>
    </row>
    <row r="269" spans="1:10" x14ac:dyDescent="0.35">
      <c r="A269" s="28" t="s">
        <v>663</v>
      </c>
      <c r="B269" s="28" t="s">
        <v>436</v>
      </c>
      <c r="C269" s="28" t="s">
        <v>49</v>
      </c>
      <c r="D269" s="28" t="s">
        <v>48</v>
      </c>
      <c r="E269" s="28" t="s">
        <v>644</v>
      </c>
      <c r="F269" s="28" t="s">
        <v>489</v>
      </c>
      <c r="G269" s="28" t="s">
        <v>1638</v>
      </c>
      <c r="H269" s="28" t="s">
        <v>642</v>
      </c>
      <c r="I269" s="28" t="s">
        <v>1635</v>
      </c>
      <c r="J269" s="28" t="s">
        <v>1620</v>
      </c>
    </row>
    <row r="270" spans="1:10" x14ac:dyDescent="0.35">
      <c r="A270" s="28" t="s">
        <v>663</v>
      </c>
      <c r="B270" s="28" t="s">
        <v>436</v>
      </c>
      <c r="C270" s="28" t="s">
        <v>49</v>
      </c>
      <c r="D270" s="28" t="s">
        <v>48</v>
      </c>
      <c r="E270" s="28" t="s">
        <v>687</v>
      </c>
      <c r="F270" s="28" t="s">
        <v>688</v>
      </c>
      <c r="G270" s="28" t="s">
        <v>1638</v>
      </c>
      <c r="H270" s="28" t="s">
        <v>642</v>
      </c>
      <c r="I270" s="28" t="s">
        <v>1633</v>
      </c>
      <c r="J270" s="28" t="s">
        <v>1620</v>
      </c>
    </row>
    <row r="271" spans="1:10" x14ac:dyDescent="0.35">
      <c r="A271" s="28" t="s">
        <v>663</v>
      </c>
      <c r="B271" s="28" t="s">
        <v>436</v>
      </c>
      <c r="C271" s="28" t="s">
        <v>49</v>
      </c>
      <c r="D271" s="28" t="s">
        <v>48</v>
      </c>
      <c r="E271" s="28" t="s">
        <v>689</v>
      </c>
      <c r="F271" s="28" t="s">
        <v>543</v>
      </c>
      <c r="G271" s="28" t="s">
        <v>1638</v>
      </c>
      <c r="H271" s="28" t="s">
        <v>642</v>
      </c>
      <c r="I271" s="28" t="s">
        <v>1620</v>
      </c>
      <c r="J271" s="28" t="s">
        <v>1620</v>
      </c>
    </row>
    <row r="272" spans="1:10" x14ac:dyDescent="0.35">
      <c r="A272" s="28" t="s">
        <v>663</v>
      </c>
      <c r="B272" s="28" t="s">
        <v>436</v>
      </c>
      <c r="C272" s="28" t="s">
        <v>49</v>
      </c>
      <c r="D272" s="28" t="s">
        <v>48</v>
      </c>
      <c r="E272" s="28" t="s">
        <v>673</v>
      </c>
      <c r="F272" s="28" t="s">
        <v>497</v>
      </c>
      <c r="G272" s="28" t="s">
        <v>1638</v>
      </c>
      <c r="H272" s="28" t="s">
        <v>642</v>
      </c>
      <c r="J272" s="28" t="s">
        <v>1620</v>
      </c>
    </row>
    <row r="273" spans="1:10" x14ac:dyDescent="0.35">
      <c r="A273" s="28" t="s">
        <v>663</v>
      </c>
      <c r="B273" s="28" t="s">
        <v>436</v>
      </c>
      <c r="C273" s="28" t="s">
        <v>49</v>
      </c>
      <c r="D273" s="28" t="s">
        <v>48</v>
      </c>
      <c r="E273" s="28" t="s">
        <v>693</v>
      </c>
      <c r="F273" s="28" t="s">
        <v>694</v>
      </c>
      <c r="G273" s="28" t="s">
        <v>1638</v>
      </c>
      <c r="H273" s="28" t="s">
        <v>642</v>
      </c>
      <c r="J273" s="28" t="s">
        <v>1620</v>
      </c>
    </row>
    <row r="274" spans="1:10" x14ac:dyDescent="0.35">
      <c r="A274" s="28" t="s">
        <v>663</v>
      </c>
      <c r="B274" s="28" t="s">
        <v>436</v>
      </c>
      <c r="C274" s="28" t="s">
        <v>49</v>
      </c>
      <c r="D274" s="28" t="s">
        <v>48</v>
      </c>
      <c r="E274" s="28" t="s">
        <v>695</v>
      </c>
      <c r="F274" s="28" t="s">
        <v>503</v>
      </c>
      <c r="G274" s="28" t="s">
        <v>1638</v>
      </c>
      <c r="H274" s="28" t="s">
        <v>642</v>
      </c>
      <c r="J274" s="28" t="s">
        <v>1620</v>
      </c>
    </row>
    <row r="275" spans="1:10" x14ac:dyDescent="0.35">
      <c r="A275" s="28" t="s">
        <v>663</v>
      </c>
      <c r="B275" s="28" t="s">
        <v>436</v>
      </c>
      <c r="C275" s="28" t="s">
        <v>49</v>
      </c>
      <c r="D275" s="28" t="s">
        <v>48</v>
      </c>
      <c r="E275" s="28" t="s">
        <v>696</v>
      </c>
      <c r="F275" s="28" t="s">
        <v>697</v>
      </c>
      <c r="G275" s="28" t="s">
        <v>1638</v>
      </c>
      <c r="H275" s="28" t="s">
        <v>642</v>
      </c>
      <c r="J275" s="28" t="s">
        <v>1620</v>
      </c>
    </row>
    <row r="276" spans="1:10" x14ac:dyDescent="0.35">
      <c r="A276" s="28" t="s">
        <v>663</v>
      </c>
      <c r="B276" s="28" t="s">
        <v>436</v>
      </c>
      <c r="C276" s="28" t="s">
        <v>49</v>
      </c>
      <c r="D276" s="28" t="s">
        <v>48</v>
      </c>
      <c r="E276" s="28" t="s">
        <v>698</v>
      </c>
      <c r="F276" s="28" t="s">
        <v>471</v>
      </c>
      <c r="G276" s="28" t="s">
        <v>1638</v>
      </c>
      <c r="H276" s="28" t="s">
        <v>642</v>
      </c>
      <c r="I276" s="28" t="s">
        <v>1633</v>
      </c>
      <c r="J276" s="28" t="s">
        <v>1620</v>
      </c>
    </row>
    <row r="277" spans="1:10" x14ac:dyDescent="0.35">
      <c r="A277" s="28" t="s">
        <v>663</v>
      </c>
      <c r="B277" s="28" t="s">
        <v>436</v>
      </c>
      <c r="C277" s="28" t="s">
        <v>49</v>
      </c>
      <c r="D277" s="28" t="s">
        <v>48</v>
      </c>
      <c r="E277" s="28" t="s">
        <v>699</v>
      </c>
      <c r="F277" s="28" t="s">
        <v>700</v>
      </c>
      <c r="G277" s="28" t="s">
        <v>1638</v>
      </c>
      <c r="H277" s="28" t="s">
        <v>642</v>
      </c>
      <c r="I277" s="28" t="s">
        <v>1650</v>
      </c>
      <c r="J277" s="28" t="s">
        <v>1620</v>
      </c>
    </row>
    <row r="278" spans="1:10" x14ac:dyDescent="0.35">
      <c r="A278" s="28" t="s">
        <v>663</v>
      </c>
      <c r="B278" s="28" t="s">
        <v>436</v>
      </c>
      <c r="C278" s="28" t="s">
        <v>49</v>
      </c>
      <c r="D278" s="28" t="s">
        <v>48</v>
      </c>
      <c r="E278" s="28" t="s">
        <v>665</v>
      </c>
      <c r="F278" s="28" t="s">
        <v>510</v>
      </c>
      <c r="G278" s="28" t="s">
        <v>1638</v>
      </c>
      <c r="H278" s="28" t="s">
        <v>642</v>
      </c>
      <c r="I278" s="28" t="s">
        <v>1644</v>
      </c>
      <c r="J278" s="28" t="s">
        <v>1620</v>
      </c>
    </row>
    <row r="279" spans="1:10" x14ac:dyDescent="0.35">
      <c r="A279" s="28" t="s">
        <v>663</v>
      </c>
      <c r="B279" s="28" t="s">
        <v>436</v>
      </c>
      <c r="C279" s="28" t="s">
        <v>49</v>
      </c>
      <c r="D279" s="28" t="s">
        <v>48</v>
      </c>
      <c r="E279" s="28" t="s">
        <v>701</v>
      </c>
      <c r="F279" s="28" t="s">
        <v>702</v>
      </c>
      <c r="G279" s="28" t="s">
        <v>1622</v>
      </c>
      <c r="H279" s="28" t="s">
        <v>642</v>
      </c>
      <c r="I279" s="28" t="s">
        <v>1629</v>
      </c>
      <c r="J279" s="28" t="s">
        <v>1620</v>
      </c>
    </row>
    <row r="280" spans="1:10" x14ac:dyDescent="0.35">
      <c r="A280" s="28" t="s">
        <v>663</v>
      </c>
      <c r="B280" s="28" t="s">
        <v>436</v>
      </c>
      <c r="C280" s="28" t="s">
        <v>49</v>
      </c>
      <c r="D280" s="28" t="s">
        <v>48</v>
      </c>
      <c r="E280" s="28" t="s">
        <v>647</v>
      </c>
      <c r="F280" s="28" t="s">
        <v>516</v>
      </c>
      <c r="G280" s="28" t="s">
        <v>1622</v>
      </c>
      <c r="H280" s="28" t="s">
        <v>642</v>
      </c>
      <c r="I280" s="28" t="s">
        <v>1653</v>
      </c>
      <c r="J280" s="28" t="s">
        <v>1620</v>
      </c>
    </row>
    <row r="281" spans="1:10" x14ac:dyDescent="0.35">
      <c r="A281" s="28" t="s">
        <v>663</v>
      </c>
      <c r="B281" s="28" t="s">
        <v>436</v>
      </c>
      <c r="C281" s="28" t="s">
        <v>49</v>
      </c>
      <c r="D281" s="28" t="s">
        <v>48</v>
      </c>
      <c r="E281" s="28" t="s">
        <v>703</v>
      </c>
      <c r="F281" s="28" t="s">
        <v>518</v>
      </c>
      <c r="G281" s="28" t="s">
        <v>1622</v>
      </c>
      <c r="H281" s="28" t="s">
        <v>642</v>
      </c>
      <c r="I281" s="28" t="s">
        <v>1650</v>
      </c>
      <c r="J281" s="28" t="s">
        <v>1616</v>
      </c>
    </row>
    <row r="282" spans="1:10" x14ac:dyDescent="0.35">
      <c r="A282" s="28" t="s">
        <v>663</v>
      </c>
      <c r="B282" s="28" t="s">
        <v>436</v>
      </c>
      <c r="C282" s="28" t="s">
        <v>49</v>
      </c>
      <c r="D282" s="28" t="s">
        <v>48</v>
      </c>
      <c r="E282" s="28" t="s">
        <v>704</v>
      </c>
      <c r="F282" s="28" t="s">
        <v>705</v>
      </c>
      <c r="G282" s="28" t="s">
        <v>1622</v>
      </c>
      <c r="H282" s="28" t="s">
        <v>642</v>
      </c>
      <c r="I282" s="28" t="s">
        <v>1636</v>
      </c>
      <c r="J282" s="28" t="s">
        <v>1616</v>
      </c>
    </row>
    <row r="283" spans="1:10" x14ac:dyDescent="0.35">
      <c r="A283" s="28" t="s">
        <v>663</v>
      </c>
      <c r="B283" s="28" t="s">
        <v>436</v>
      </c>
      <c r="C283" s="28" t="s">
        <v>49</v>
      </c>
      <c r="D283" s="28" t="s">
        <v>48</v>
      </c>
      <c r="E283" s="28" t="s">
        <v>653</v>
      </c>
      <c r="F283" s="28" t="s">
        <v>654</v>
      </c>
      <c r="G283" s="28" t="s">
        <v>1622</v>
      </c>
      <c r="H283" s="28" t="s">
        <v>642</v>
      </c>
      <c r="I283" s="28" t="s">
        <v>1617</v>
      </c>
      <c r="J283" s="28" t="s">
        <v>1617</v>
      </c>
    </row>
    <row r="284" spans="1:10" x14ac:dyDescent="0.35">
      <c r="A284" s="28" t="s">
        <v>663</v>
      </c>
      <c r="B284" s="28" t="s">
        <v>436</v>
      </c>
      <c r="C284" s="28" t="s">
        <v>49</v>
      </c>
      <c r="D284" s="28" t="s">
        <v>48</v>
      </c>
      <c r="E284" s="28" t="s">
        <v>708</v>
      </c>
      <c r="F284" s="28" t="s">
        <v>597</v>
      </c>
      <c r="G284" s="28" t="s">
        <v>1622</v>
      </c>
      <c r="H284" s="28" t="s">
        <v>642</v>
      </c>
      <c r="I284" s="28" t="s">
        <v>1617</v>
      </c>
      <c r="J284" s="28" t="s">
        <v>1617</v>
      </c>
    </row>
    <row r="285" spans="1:10" x14ac:dyDescent="0.35">
      <c r="A285" s="28" t="s">
        <v>663</v>
      </c>
      <c r="B285" s="28" t="s">
        <v>436</v>
      </c>
      <c r="C285" s="28" t="s">
        <v>49</v>
      </c>
      <c r="D285" s="28" t="s">
        <v>48</v>
      </c>
      <c r="E285" s="28" t="s">
        <v>711</v>
      </c>
      <c r="F285" s="28" t="s">
        <v>712</v>
      </c>
      <c r="G285" s="28" t="s">
        <v>1622</v>
      </c>
      <c r="H285" s="28" t="s">
        <v>642</v>
      </c>
      <c r="I285" s="28" t="s">
        <v>1649</v>
      </c>
      <c r="J285" s="28" t="s">
        <v>1620</v>
      </c>
    </row>
    <row r="286" spans="1:10" x14ac:dyDescent="0.35">
      <c r="A286" s="28" t="s">
        <v>663</v>
      </c>
      <c r="B286" s="28" t="s">
        <v>436</v>
      </c>
      <c r="C286" s="28" t="s">
        <v>49</v>
      </c>
      <c r="D286" s="28" t="s">
        <v>48</v>
      </c>
      <c r="E286" s="28" t="s">
        <v>713</v>
      </c>
      <c r="F286" s="28" t="s">
        <v>524</v>
      </c>
      <c r="G286" s="28" t="s">
        <v>1622</v>
      </c>
      <c r="H286" s="28" t="s">
        <v>642</v>
      </c>
      <c r="I286" s="28" t="s">
        <v>1650</v>
      </c>
      <c r="J286" s="28" t="s">
        <v>1616</v>
      </c>
    </row>
    <row r="287" spans="1:10" x14ac:dyDescent="0.35">
      <c r="A287" s="28" t="s">
        <v>663</v>
      </c>
      <c r="B287" s="28" t="s">
        <v>676</v>
      </c>
      <c r="C287" s="28" t="s">
        <v>0</v>
      </c>
      <c r="D287" s="28" t="s">
        <v>12</v>
      </c>
      <c r="E287" s="28" t="s">
        <v>574</v>
      </c>
      <c r="F287" s="28" t="s">
        <v>575</v>
      </c>
      <c r="G287" s="28" t="s">
        <v>1621</v>
      </c>
      <c r="H287" s="28" t="s">
        <v>527</v>
      </c>
      <c r="J287" s="28" t="s">
        <v>1620</v>
      </c>
    </row>
    <row r="288" spans="1:10" x14ac:dyDescent="0.35">
      <c r="A288" s="28" t="s">
        <v>663</v>
      </c>
      <c r="B288" s="28" t="s">
        <v>676</v>
      </c>
      <c r="C288" s="28" t="s">
        <v>0</v>
      </c>
      <c r="D288" s="28" t="s">
        <v>12</v>
      </c>
      <c r="E288" s="28" t="s">
        <v>641</v>
      </c>
      <c r="F288" s="28" t="s">
        <v>487</v>
      </c>
      <c r="G288" s="28" t="s">
        <v>1638</v>
      </c>
      <c r="H288" s="28" t="s">
        <v>642</v>
      </c>
      <c r="J288" s="28" t="s">
        <v>1620</v>
      </c>
    </row>
    <row r="289" spans="1:10" x14ac:dyDescent="0.35">
      <c r="A289" s="28" t="s">
        <v>663</v>
      </c>
      <c r="B289" s="28" t="s">
        <v>676</v>
      </c>
      <c r="C289" s="28" t="s">
        <v>0</v>
      </c>
      <c r="D289" s="28" t="s">
        <v>12</v>
      </c>
      <c r="E289" s="28" t="s">
        <v>687</v>
      </c>
      <c r="F289" s="28" t="s">
        <v>688</v>
      </c>
      <c r="G289" s="28" t="s">
        <v>1638</v>
      </c>
      <c r="H289" s="28" t="s">
        <v>642</v>
      </c>
      <c r="I289" s="28" t="s">
        <v>1626</v>
      </c>
      <c r="J289" s="28" t="s">
        <v>1620</v>
      </c>
    </row>
    <row r="290" spans="1:10" x14ac:dyDescent="0.35">
      <c r="A290" s="28" t="s">
        <v>663</v>
      </c>
      <c r="B290" s="28" t="s">
        <v>676</v>
      </c>
      <c r="C290" s="28" t="s">
        <v>0</v>
      </c>
      <c r="D290" s="28" t="s">
        <v>12</v>
      </c>
      <c r="E290" s="28" t="s">
        <v>690</v>
      </c>
      <c r="F290" s="28" t="s">
        <v>691</v>
      </c>
      <c r="G290" s="28" t="s">
        <v>1638</v>
      </c>
      <c r="H290" s="28" t="s">
        <v>642</v>
      </c>
      <c r="J290" s="28" t="s">
        <v>1620</v>
      </c>
    </row>
    <row r="291" spans="1:10" x14ac:dyDescent="0.35">
      <c r="A291" s="28" t="s">
        <v>663</v>
      </c>
      <c r="B291" s="28" t="s">
        <v>676</v>
      </c>
      <c r="C291" s="28" t="s">
        <v>0</v>
      </c>
      <c r="D291" s="28" t="s">
        <v>12</v>
      </c>
      <c r="E291" s="28" t="s">
        <v>673</v>
      </c>
      <c r="F291" s="28" t="s">
        <v>497</v>
      </c>
      <c r="G291" s="28" t="s">
        <v>1638</v>
      </c>
      <c r="H291" s="28" t="s">
        <v>642</v>
      </c>
      <c r="J291" s="28" t="s">
        <v>1620</v>
      </c>
    </row>
    <row r="292" spans="1:10" x14ac:dyDescent="0.35">
      <c r="A292" s="28" t="s">
        <v>663</v>
      </c>
      <c r="B292" s="28" t="s">
        <v>676</v>
      </c>
      <c r="C292" s="28" t="s">
        <v>0</v>
      </c>
      <c r="D292" s="28" t="s">
        <v>12</v>
      </c>
      <c r="E292" s="28" t="s">
        <v>699</v>
      </c>
      <c r="F292" s="28" t="s">
        <v>700</v>
      </c>
      <c r="G292" s="28" t="s">
        <v>1638</v>
      </c>
      <c r="H292" s="28" t="s">
        <v>642</v>
      </c>
      <c r="I292" s="28" t="s">
        <v>1655</v>
      </c>
      <c r="J292" s="28" t="s">
        <v>1620</v>
      </c>
    </row>
    <row r="293" spans="1:10" x14ac:dyDescent="0.35">
      <c r="A293" s="28" t="s">
        <v>663</v>
      </c>
      <c r="B293" s="28" t="s">
        <v>676</v>
      </c>
      <c r="C293" s="28" t="s">
        <v>0</v>
      </c>
      <c r="D293" s="28" t="s">
        <v>12</v>
      </c>
      <c r="E293" s="28" t="s">
        <v>665</v>
      </c>
      <c r="F293" s="28" t="s">
        <v>510</v>
      </c>
      <c r="G293" s="28" t="s">
        <v>1638</v>
      </c>
      <c r="H293" s="28" t="s">
        <v>642</v>
      </c>
      <c r="I293" s="28" t="s">
        <v>1659</v>
      </c>
      <c r="J293" s="28" t="s">
        <v>1620</v>
      </c>
    </row>
    <row r="294" spans="1:10" x14ac:dyDescent="0.35">
      <c r="A294" s="28" t="s">
        <v>663</v>
      </c>
      <c r="B294" s="28" t="s">
        <v>676</v>
      </c>
      <c r="C294" s="28" t="s">
        <v>0</v>
      </c>
      <c r="D294" s="28" t="s">
        <v>12</v>
      </c>
      <c r="E294" s="28" t="s">
        <v>701</v>
      </c>
      <c r="F294" s="28" t="s">
        <v>702</v>
      </c>
      <c r="G294" s="28" t="s">
        <v>1622</v>
      </c>
      <c r="H294" s="28" t="s">
        <v>642</v>
      </c>
      <c r="I294" s="28" t="s">
        <v>1617</v>
      </c>
      <c r="J294" s="28" t="s">
        <v>1617</v>
      </c>
    </row>
    <row r="295" spans="1:10" x14ac:dyDescent="0.35">
      <c r="A295" s="28" t="s">
        <v>663</v>
      </c>
      <c r="B295" s="28" t="s">
        <v>676</v>
      </c>
      <c r="C295" s="28" t="s">
        <v>0</v>
      </c>
      <c r="D295" s="28" t="s">
        <v>12</v>
      </c>
      <c r="E295" s="28" t="s">
        <v>647</v>
      </c>
      <c r="F295" s="28" t="s">
        <v>516</v>
      </c>
      <c r="G295" s="28" t="s">
        <v>1622</v>
      </c>
      <c r="H295" s="28" t="s">
        <v>642</v>
      </c>
      <c r="J295" s="28" t="s">
        <v>1616</v>
      </c>
    </row>
    <row r="296" spans="1:10" x14ac:dyDescent="0.35">
      <c r="A296" s="28" t="s">
        <v>663</v>
      </c>
      <c r="B296" s="28" t="s">
        <v>676</v>
      </c>
      <c r="C296" s="28" t="s">
        <v>0</v>
      </c>
      <c r="D296" s="28" t="s">
        <v>12</v>
      </c>
      <c r="E296" s="28" t="s">
        <v>666</v>
      </c>
      <c r="F296" s="28" t="s">
        <v>589</v>
      </c>
      <c r="G296" s="28" t="s">
        <v>1622</v>
      </c>
      <c r="H296" s="28" t="s">
        <v>642</v>
      </c>
      <c r="I296" s="28" t="s">
        <v>1642</v>
      </c>
      <c r="J296" s="28" t="s">
        <v>1616</v>
      </c>
    </row>
    <row r="297" spans="1:10" x14ac:dyDescent="0.35">
      <c r="A297" s="28" t="s">
        <v>663</v>
      </c>
      <c r="B297" s="28" t="s">
        <v>676</v>
      </c>
      <c r="C297" s="28" t="s">
        <v>0</v>
      </c>
      <c r="D297" s="28" t="s">
        <v>12</v>
      </c>
      <c r="E297" s="28" t="s">
        <v>709</v>
      </c>
      <c r="F297" s="28" t="s">
        <v>710</v>
      </c>
      <c r="G297" s="28" t="s">
        <v>1622</v>
      </c>
      <c r="H297" s="28" t="s">
        <v>642</v>
      </c>
      <c r="I297" s="28" t="s">
        <v>1641</v>
      </c>
      <c r="J297" s="28" t="s">
        <v>1620</v>
      </c>
    </row>
    <row r="298" spans="1:10" x14ac:dyDescent="0.35">
      <c r="A298" s="28" t="s">
        <v>663</v>
      </c>
      <c r="B298" s="28" t="s">
        <v>676</v>
      </c>
      <c r="C298" s="28" t="s">
        <v>36</v>
      </c>
      <c r="D298" s="28" t="s">
        <v>35</v>
      </c>
      <c r="E298" s="28" t="s">
        <v>561</v>
      </c>
      <c r="F298" s="28" t="s">
        <v>467</v>
      </c>
      <c r="G298" s="28" t="s">
        <v>1621</v>
      </c>
      <c r="H298" s="28" t="s">
        <v>527</v>
      </c>
      <c r="I298" s="28" t="s">
        <v>1659</v>
      </c>
      <c r="J298" s="28" t="s">
        <v>1620</v>
      </c>
    </row>
    <row r="299" spans="1:10" x14ac:dyDescent="0.35">
      <c r="A299" s="28" t="s">
        <v>663</v>
      </c>
      <c r="B299" s="28" t="s">
        <v>676</v>
      </c>
      <c r="C299" s="28" t="s">
        <v>36</v>
      </c>
      <c r="D299" s="28" t="s">
        <v>35</v>
      </c>
      <c r="E299" s="28" t="s">
        <v>574</v>
      </c>
      <c r="F299" s="28" t="s">
        <v>575</v>
      </c>
      <c r="G299" s="28" t="s">
        <v>1621</v>
      </c>
      <c r="H299" s="28" t="s">
        <v>527</v>
      </c>
      <c r="J299" s="28" t="s">
        <v>1620</v>
      </c>
    </row>
    <row r="300" spans="1:10" x14ac:dyDescent="0.35">
      <c r="A300" s="28" t="s">
        <v>663</v>
      </c>
      <c r="B300" s="28" t="s">
        <v>676</v>
      </c>
      <c r="C300" s="28" t="s">
        <v>36</v>
      </c>
      <c r="D300" s="28" t="s">
        <v>35</v>
      </c>
      <c r="E300" s="28" t="s">
        <v>647</v>
      </c>
      <c r="F300" s="28" t="s">
        <v>516</v>
      </c>
      <c r="G300" s="28" t="s">
        <v>1622</v>
      </c>
      <c r="H300" s="28" t="s">
        <v>642</v>
      </c>
      <c r="I300" s="28" t="s">
        <v>1648</v>
      </c>
      <c r="J300" s="28" t="s">
        <v>1620</v>
      </c>
    </row>
    <row r="301" spans="1:10" x14ac:dyDescent="0.35">
      <c r="A301" s="28" t="s">
        <v>663</v>
      </c>
      <c r="B301" s="28" t="s">
        <v>676</v>
      </c>
      <c r="C301" s="28" t="s">
        <v>366</v>
      </c>
      <c r="D301" s="28" t="s">
        <v>367</v>
      </c>
      <c r="E301" s="28" t="s">
        <v>709</v>
      </c>
      <c r="F301" s="28" t="s">
        <v>710</v>
      </c>
      <c r="G301" s="28" t="s">
        <v>1622</v>
      </c>
      <c r="H301" s="28" t="s">
        <v>642</v>
      </c>
      <c r="I301" s="28" t="s">
        <v>1655</v>
      </c>
      <c r="J301" s="28" t="s">
        <v>1616</v>
      </c>
    </row>
    <row r="302" spans="1:10" x14ac:dyDescent="0.35">
      <c r="A302" s="28" t="s">
        <v>663</v>
      </c>
      <c r="B302" s="28" t="s">
        <v>676</v>
      </c>
      <c r="C302" s="28" t="s">
        <v>34</v>
      </c>
      <c r="D302" s="28" t="s">
        <v>33</v>
      </c>
      <c r="E302" s="28" t="s">
        <v>632</v>
      </c>
      <c r="F302" s="28" t="s">
        <v>633</v>
      </c>
      <c r="G302" s="28" t="s">
        <v>1618</v>
      </c>
      <c r="H302" s="28" t="s">
        <v>527</v>
      </c>
      <c r="I302" s="28" t="s">
        <v>1671</v>
      </c>
      <c r="J302" s="28" t="s">
        <v>1620</v>
      </c>
    </row>
    <row r="303" spans="1:10" x14ac:dyDescent="0.35">
      <c r="A303" s="28" t="s">
        <v>663</v>
      </c>
      <c r="B303" s="28" t="s">
        <v>676</v>
      </c>
      <c r="C303" s="28" t="s">
        <v>34</v>
      </c>
      <c r="D303" s="28" t="s">
        <v>33</v>
      </c>
      <c r="E303" s="28" t="s">
        <v>526</v>
      </c>
      <c r="F303" s="28" t="s">
        <v>438</v>
      </c>
      <c r="G303" s="28" t="s">
        <v>1618</v>
      </c>
      <c r="H303" s="28" t="s">
        <v>527</v>
      </c>
      <c r="I303" s="28" t="s">
        <v>1631</v>
      </c>
      <c r="J303" s="28" t="s">
        <v>1620</v>
      </c>
    </row>
    <row r="304" spans="1:10" x14ac:dyDescent="0.35">
      <c r="A304" s="28" t="s">
        <v>663</v>
      </c>
      <c r="B304" s="28" t="s">
        <v>676</v>
      </c>
      <c r="C304" s="28" t="s">
        <v>34</v>
      </c>
      <c r="D304" s="28" t="s">
        <v>33</v>
      </c>
      <c r="E304" s="28" t="s">
        <v>552</v>
      </c>
      <c r="F304" s="28" t="s">
        <v>473</v>
      </c>
      <c r="G304" s="28" t="s">
        <v>1621</v>
      </c>
      <c r="H304" s="28" t="s">
        <v>527</v>
      </c>
      <c r="I304" s="28" t="s">
        <v>1642</v>
      </c>
      <c r="J304" s="28" t="s">
        <v>1620</v>
      </c>
    </row>
    <row r="305" spans="1:10" x14ac:dyDescent="0.35">
      <c r="A305" s="28" t="s">
        <v>663</v>
      </c>
      <c r="B305" s="28" t="s">
        <v>676</v>
      </c>
      <c r="C305" s="28" t="s">
        <v>34</v>
      </c>
      <c r="D305" s="28" t="s">
        <v>33</v>
      </c>
      <c r="E305" s="28" t="s">
        <v>561</v>
      </c>
      <c r="F305" s="28" t="s">
        <v>467</v>
      </c>
      <c r="G305" s="28" t="s">
        <v>1621</v>
      </c>
      <c r="H305" s="28" t="s">
        <v>527</v>
      </c>
      <c r="I305" s="28" t="s">
        <v>1626</v>
      </c>
      <c r="J305" s="28" t="s">
        <v>1620</v>
      </c>
    </row>
    <row r="306" spans="1:10" x14ac:dyDescent="0.35">
      <c r="A306" s="28" t="s">
        <v>663</v>
      </c>
      <c r="B306" s="28" t="s">
        <v>676</v>
      </c>
      <c r="C306" s="28" t="s">
        <v>34</v>
      </c>
      <c r="D306" s="28" t="s">
        <v>33</v>
      </c>
      <c r="E306" s="28" t="s">
        <v>574</v>
      </c>
      <c r="F306" s="28" t="s">
        <v>575</v>
      </c>
      <c r="G306" s="28" t="s">
        <v>1621</v>
      </c>
      <c r="H306" s="28" t="s">
        <v>527</v>
      </c>
      <c r="J306" s="28" t="s">
        <v>1620</v>
      </c>
    </row>
    <row r="307" spans="1:10" x14ac:dyDescent="0.35">
      <c r="A307" s="28" t="s">
        <v>663</v>
      </c>
      <c r="B307" s="28" t="s">
        <v>676</v>
      </c>
      <c r="C307" s="28" t="s">
        <v>34</v>
      </c>
      <c r="D307" s="28" t="s">
        <v>33</v>
      </c>
      <c r="E307" s="28" t="s">
        <v>641</v>
      </c>
      <c r="F307" s="28" t="s">
        <v>487</v>
      </c>
      <c r="G307" s="28" t="s">
        <v>1638</v>
      </c>
      <c r="H307" s="28" t="s">
        <v>642</v>
      </c>
      <c r="J307" s="28" t="s">
        <v>1620</v>
      </c>
    </row>
    <row r="308" spans="1:10" x14ac:dyDescent="0.35">
      <c r="A308" s="28" t="s">
        <v>663</v>
      </c>
      <c r="B308" s="28" t="s">
        <v>676</v>
      </c>
      <c r="C308" s="28" t="s">
        <v>34</v>
      </c>
      <c r="D308" s="28" t="s">
        <v>33</v>
      </c>
      <c r="E308" s="28" t="s">
        <v>687</v>
      </c>
      <c r="F308" s="28" t="s">
        <v>688</v>
      </c>
      <c r="G308" s="28" t="s">
        <v>1638</v>
      </c>
      <c r="H308" s="28" t="s">
        <v>642</v>
      </c>
      <c r="I308" s="28" t="s">
        <v>1663</v>
      </c>
      <c r="J308" s="28" t="s">
        <v>1620</v>
      </c>
    </row>
    <row r="309" spans="1:10" x14ac:dyDescent="0.35">
      <c r="A309" s="28" t="s">
        <v>663</v>
      </c>
      <c r="B309" s="28" t="s">
        <v>676</v>
      </c>
      <c r="C309" s="28" t="s">
        <v>34</v>
      </c>
      <c r="D309" s="28" t="s">
        <v>33</v>
      </c>
      <c r="E309" s="28" t="s">
        <v>690</v>
      </c>
      <c r="F309" s="28" t="s">
        <v>691</v>
      </c>
      <c r="G309" s="28" t="s">
        <v>1638</v>
      </c>
      <c r="H309" s="28" t="s">
        <v>642</v>
      </c>
      <c r="I309" s="28" t="s">
        <v>1663</v>
      </c>
      <c r="J309" s="28" t="s">
        <v>1620</v>
      </c>
    </row>
    <row r="310" spans="1:10" x14ac:dyDescent="0.35">
      <c r="A310" s="28" t="s">
        <v>663</v>
      </c>
      <c r="B310" s="28" t="s">
        <v>676</v>
      </c>
      <c r="C310" s="28" t="s">
        <v>34</v>
      </c>
      <c r="D310" s="28" t="s">
        <v>33</v>
      </c>
      <c r="E310" s="28" t="s">
        <v>673</v>
      </c>
      <c r="F310" s="28" t="s">
        <v>497</v>
      </c>
      <c r="G310" s="28" t="s">
        <v>1638</v>
      </c>
      <c r="H310" s="28" t="s">
        <v>642</v>
      </c>
      <c r="J310" s="28" t="s">
        <v>1620</v>
      </c>
    </row>
    <row r="311" spans="1:10" x14ac:dyDescent="0.35">
      <c r="A311" s="28" t="s">
        <v>663</v>
      </c>
      <c r="B311" s="28" t="s">
        <v>676</v>
      </c>
      <c r="C311" s="28" t="s">
        <v>34</v>
      </c>
      <c r="D311" s="28" t="s">
        <v>33</v>
      </c>
      <c r="E311" s="28" t="s">
        <v>665</v>
      </c>
      <c r="F311" s="28" t="s">
        <v>510</v>
      </c>
      <c r="G311" s="28" t="s">
        <v>1638</v>
      </c>
      <c r="H311" s="28" t="s">
        <v>642</v>
      </c>
      <c r="I311" s="28" t="s">
        <v>1623</v>
      </c>
      <c r="J311" s="28" t="s">
        <v>1620</v>
      </c>
    </row>
    <row r="312" spans="1:10" x14ac:dyDescent="0.35">
      <c r="A312" s="28" t="s">
        <v>663</v>
      </c>
      <c r="B312" s="28" t="s">
        <v>676</v>
      </c>
      <c r="C312" s="28" t="s">
        <v>34</v>
      </c>
      <c r="D312" s="28" t="s">
        <v>33</v>
      </c>
      <c r="E312" s="28" t="s">
        <v>701</v>
      </c>
      <c r="F312" s="28" t="s">
        <v>702</v>
      </c>
      <c r="G312" s="28" t="s">
        <v>1622</v>
      </c>
      <c r="H312" s="28" t="s">
        <v>642</v>
      </c>
      <c r="I312" s="28" t="s">
        <v>1617</v>
      </c>
      <c r="J312" s="28" t="s">
        <v>1617</v>
      </c>
    </row>
    <row r="313" spans="1:10" x14ac:dyDescent="0.35">
      <c r="A313" s="28" t="s">
        <v>663</v>
      </c>
      <c r="B313" s="28" t="s">
        <v>676</v>
      </c>
      <c r="C313" s="28" t="s">
        <v>34</v>
      </c>
      <c r="D313" s="28" t="s">
        <v>33</v>
      </c>
      <c r="E313" s="28" t="s">
        <v>647</v>
      </c>
      <c r="F313" s="28" t="s">
        <v>516</v>
      </c>
      <c r="G313" s="28" t="s">
        <v>1622</v>
      </c>
      <c r="H313" s="28" t="s">
        <v>642</v>
      </c>
      <c r="I313" s="28" t="s">
        <v>1658</v>
      </c>
      <c r="J313" s="28" t="s">
        <v>1616</v>
      </c>
    </row>
    <row r="314" spans="1:10" x14ac:dyDescent="0.35">
      <c r="A314" s="28" t="s">
        <v>663</v>
      </c>
      <c r="B314" s="28" t="s">
        <v>676</v>
      </c>
      <c r="C314" s="28" t="s">
        <v>34</v>
      </c>
      <c r="D314" s="28" t="s">
        <v>33</v>
      </c>
      <c r="E314" s="28" t="s">
        <v>704</v>
      </c>
      <c r="F314" s="28" t="s">
        <v>705</v>
      </c>
      <c r="G314" s="28" t="s">
        <v>1622</v>
      </c>
      <c r="H314" s="28" t="s">
        <v>642</v>
      </c>
      <c r="I314" s="28" t="s">
        <v>1646</v>
      </c>
      <c r="J314" s="28" t="s">
        <v>1616</v>
      </c>
    </row>
    <row r="315" spans="1:10" x14ac:dyDescent="0.35">
      <c r="A315" s="28" t="s">
        <v>663</v>
      </c>
      <c r="B315" s="28" t="s">
        <v>676</v>
      </c>
      <c r="C315" s="28" t="s">
        <v>34</v>
      </c>
      <c r="D315" s="28" t="s">
        <v>33</v>
      </c>
      <c r="E315" s="28" t="s">
        <v>666</v>
      </c>
      <c r="F315" s="28" t="s">
        <v>589</v>
      </c>
      <c r="G315" s="28" t="s">
        <v>1622</v>
      </c>
      <c r="H315" s="28" t="s">
        <v>642</v>
      </c>
      <c r="I315" s="28" t="s">
        <v>974</v>
      </c>
      <c r="J315" s="28" t="s">
        <v>1616</v>
      </c>
    </row>
    <row r="316" spans="1:10" x14ac:dyDescent="0.35">
      <c r="A316" s="28" t="s">
        <v>663</v>
      </c>
      <c r="B316" s="28" t="s">
        <v>676</v>
      </c>
      <c r="C316" s="28" t="s">
        <v>34</v>
      </c>
      <c r="D316" s="28" t="s">
        <v>33</v>
      </c>
      <c r="E316" s="28" t="s">
        <v>707</v>
      </c>
      <c r="F316" s="28" t="s">
        <v>529</v>
      </c>
      <c r="G316" s="28" t="s">
        <v>1622</v>
      </c>
      <c r="H316" s="28" t="s">
        <v>642</v>
      </c>
      <c r="I316" s="28" t="s">
        <v>1617</v>
      </c>
      <c r="J316" s="28" t="s">
        <v>1617</v>
      </c>
    </row>
    <row r="317" spans="1:10" x14ac:dyDescent="0.35">
      <c r="A317" s="28" t="s">
        <v>663</v>
      </c>
      <c r="B317" s="28" t="s">
        <v>676</v>
      </c>
      <c r="C317" s="28" t="s">
        <v>34</v>
      </c>
      <c r="D317" s="28" t="s">
        <v>33</v>
      </c>
      <c r="E317" s="28" t="s">
        <v>708</v>
      </c>
      <c r="F317" s="28" t="s">
        <v>597</v>
      </c>
      <c r="G317" s="28" t="s">
        <v>1622</v>
      </c>
      <c r="H317" s="28" t="s">
        <v>642</v>
      </c>
      <c r="I317" s="28" t="s">
        <v>1617</v>
      </c>
      <c r="J317" s="28" t="s">
        <v>1617</v>
      </c>
    </row>
    <row r="318" spans="1:10" x14ac:dyDescent="0.35">
      <c r="A318" s="28" t="s">
        <v>663</v>
      </c>
      <c r="B318" s="28" t="s">
        <v>676</v>
      </c>
      <c r="C318" s="28" t="s">
        <v>16</v>
      </c>
      <c r="D318" s="28" t="s">
        <v>379</v>
      </c>
      <c r="E318" s="28" t="s">
        <v>564</v>
      </c>
      <c r="F318" s="28" t="s">
        <v>565</v>
      </c>
      <c r="G318" s="28" t="s">
        <v>1628</v>
      </c>
      <c r="H318" s="28" t="s">
        <v>527</v>
      </c>
      <c r="I318" s="28" t="s">
        <v>1645</v>
      </c>
      <c r="J318" s="28" t="s">
        <v>1620</v>
      </c>
    </row>
    <row r="319" spans="1:10" x14ac:dyDescent="0.35">
      <c r="A319" s="28" t="s">
        <v>663</v>
      </c>
      <c r="B319" s="28" t="s">
        <v>676</v>
      </c>
      <c r="C319" s="28" t="s">
        <v>16</v>
      </c>
      <c r="D319" s="28" t="s">
        <v>379</v>
      </c>
      <c r="E319" s="28" t="s">
        <v>685</v>
      </c>
      <c r="F319" s="28" t="s">
        <v>686</v>
      </c>
      <c r="G319" s="28" t="s">
        <v>1638</v>
      </c>
      <c r="H319" s="28" t="s">
        <v>642</v>
      </c>
      <c r="I319" s="28" t="s">
        <v>1653</v>
      </c>
      <c r="J319" s="28" t="s">
        <v>1620</v>
      </c>
    </row>
    <row r="320" spans="1:10" x14ac:dyDescent="0.35">
      <c r="A320" s="28" t="s">
        <v>663</v>
      </c>
      <c r="B320" s="28" t="s">
        <v>676</v>
      </c>
      <c r="C320" s="28" t="s">
        <v>16</v>
      </c>
      <c r="D320" s="28" t="s">
        <v>379</v>
      </c>
      <c r="E320" s="28" t="s">
        <v>641</v>
      </c>
      <c r="F320" s="28" t="s">
        <v>487</v>
      </c>
      <c r="G320" s="28" t="s">
        <v>1638</v>
      </c>
      <c r="H320" s="28" t="s">
        <v>642</v>
      </c>
      <c r="J320" s="28" t="s">
        <v>1620</v>
      </c>
    </row>
    <row r="321" spans="1:10" x14ac:dyDescent="0.35">
      <c r="A321" s="28" t="s">
        <v>663</v>
      </c>
      <c r="B321" s="28" t="s">
        <v>676</v>
      </c>
      <c r="C321" s="28" t="s">
        <v>16</v>
      </c>
      <c r="D321" s="28" t="s">
        <v>379</v>
      </c>
      <c r="E321" s="28" t="s">
        <v>644</v>
      </c>
      <c r="F321" s="28" t="s">
        <v>489</v>
      </c>
      <c r="G321" s="28" t="s">
        <v>1638</v>
      </c>
      <c r="H321" s="28" t="s">
        <v>642</v>
      </c>
      <c r="I321" s="28" t="s">
        <v>1620</v>
      </c>
      <c r="J321" s="28" t="s">
        <v>1620</v>
      </c>
    </row>
    <row r="322" spans="1:10" x14ac:dyDescent="0.35">
      <c r="A322" s="28" t="s">
        <v>663</v>
      </c>
      <c r="B322" s="28" t="s">
        <v>676</v>
      </c>
      <c r="C322" s="28" t="s">
        <v>16</v>
      </c>
      <c r="D322" s="28" t="s">
        <v>379</v>
      </c>
      <c r="E322" s="28" t="s">
        <v>687</v>
      </c>
      <c r="F322" s="28" t="s">
        <v>688</v>
      </c>
      <c r="G322" s="28" t="s">
        <v>1638</v>
      </c>
      <c r="H322" s="28" t="s">
        <v>642</v>
      </c>
      <c r="I322" s="28" t="s">
        <v>1647</v>
      </c>
      <c r="J322" s="28" t="s">
        <v>1620</v>
      </c>
    </row>
    <row r="323" spans="1:10" x14ac:dyDescent="0.35">
      <c r="A323" s="28" t="s">
        <v>663</v>
      </c>
      <c r="B323" s="28" t="s">
        <v>676</v>
      </c>
      <c r="C323" s="28" t="s">
        <v>16</v>
      </c>
      <c r="D323" s="28" t="s">
        <v>379</v>
      </c>
      <c r="E323" s="28" t="s">
        <v>689</v>
      </c>
      <c r="F323" s="28" t="s">
        <v>543</v>
      </c>
      <c r="G323" s="28" t="s">
        <v>1638</v>
      </c>
      <c r="H323" s="28" t="s">
        <v>642</v>
      </c>
      <c r="I323" s="28" t="s">
        <v>1640</v>
      </c>
      <c r="J323" s="28" t="s">
        <v>1620</v>
      </c>
    </row>
    <row r="324" spans="1:10" x14ac:dyDescent="0.35">
      <c r="A324" s="28" t="s">
        <v>663</v>
      </c>
      <c r="B324" s="28" t="s">
        <v>676</v>
      </c>
      <c r="C324" s="28" t="s">
        <v>16</v>
      </c>
      <c r="D324" s="28" t="s">
        <v>379</v>
      </c>
      <c r="E324" s="28" t="s">
        <v>690</v>
      </c>
      <c r="F324" s="28" t="s">
        <v>691</v>
      </c>
      <c r="G324" s="28" t="s">
        <v>1638</v>
      </c>
      <c r="H324" s="28" t="s">
        <v>642</v>
      </c>
      <c r="J324" s="28" t="s">
        <v>1620</v>
      </c>
    </row>
    <row r="325" spans="1:10" x14ac:dyDescent="0.35">
      <c r="A325" s="28" t="s">
        <v>663</v>
      </c>
      <c r="B325" s="28" t="s">
        <v>676</v>
      </c>
      <c r="C325" s="28" t="s">
        <v>16</v>
      </c>
      <c r="D325" s="28" t="s">
        <v>379</v>
      </c>
      <c r="E325" s="28" t="s">
        <v>767</v>
      </c>
      <c r="F325" s="28" t="s">
        <v>493</v>
      </c>
      <c r="G325" s="28" t="s">
        <v>1638</v>
      </c>
      <c r="H325" s="28" t="s">
        <v>642</v>
      </c>
      <c r="I325" s="28" t="s">
        <v>1626</v>
      </c>
      <c r="J325" s="28" t="s">
        <v>1620</v>
      </c>
    </row>
    <row r="326" spans="1:10" x14ac:dyDescent="0.35">
      <c r="A326" s="28" t="s">
        <v>663</v>
      </c>
      <c r="B326" s="28" t="s">
        <v>676</v>
      </c>
      <c r="C326" s="28" t="s">
        <v>16</v>
      </c>
      <c r="D326" s="28" t="s">
        <v>379</v>
      </c>
      <c r="E326" s="28" t="s">
        <v>797</v>
      </c>
      <c r="F326" s="28" t="s">
        <v>495</v>
      </c>
      <c r="G326" s="28" t="s">
        <v>1638</v>
      </c>
      <c r="H326" s="28" t="s">
        <v>642</v>
      </c>
      <c r="I326" s="28" t="s">
        <v>1650</v>
      </c>
      <c r="J326" s="28" t="s">
        <v>1620</v>
      </c>
    </row>
    <row r="327" spans="1:10" x14ac:dyDescent="0.35">
      <c r="A327" s="28" t="s">
        <v>663</v>
      </c>
      <c r="B327" s="28" t="s">
        <v>676</v>
      </c>
      <c r="C327" s="28" t="s">
        <v>16</v>
      </c>
      <c r="D327" s="28" t="s">
        <v>379</v>
      </c>
      <c r="E327" s="28" t="s">
        <v>673</v>
      </c>
      <c r="F327" s="28" t="s">
        <v>497</v>
      </c>
      <c r="G327" s="28" t="s">
        <v>1638</v>
      </c>
      <c r="H327" s="28" t="s">
        <v>642</v>
      </c>
      <c r="J327" s="28" t="s">
        <v>1620</v>
      </c>
    </row>
    <row r="328" spans="1:10" x14ac:dyDescent="0.35">
      <c r="A328" s="28" t="s">
        <v>663</v>
      </c>
      <c r="B328" s="28" t="s">
        <v>676</v>
      </c>
      <c r="C328" s="28" t="s">
        <v>16</v>
      </c>
      <c r="D328" s="28" t="s">
        <v>379</v>
      </c>
      <c r="E328" s="28" t="s">
        <v>695</v>
      </c>
      <c r="F328" s="28" t="s">
        <v>503</v>
      </c>
      <c r="G328" s="28" t="s">
        <v>1638</v>
      </c>
      <c r="H328" s="28" t="s">
        <v>642</v>
      </c>
      <c r="J328" s="28" t="s">
        <v>1620</v>
      </c>
    </row>
    <row r="329" spans="1:10" x14ac:dyDescent="0.35">
      <c r="A329" s="28" t="s">
        <v>663</v>
      </c>
      <c r="B329" s="28" t="s">
        <v>676</v>
      </c>
      <c r="C329" s="28" t="s">
        <v>16</v>
      </c>
      <c r="D329" s="28" t="s">
        <v>379</v>
      </c>
      <c r="E329" s="28" t="s">
        <v>696</v>
      </c>
      <c r="F329" s="28" t="s">
        <v>697</v>
      </c>
      <c r="G329" s="28" t="s">
        <v>1638</v>
      </c>
      <c r="H329" s="28" t="s">
        <v>642</v>
      </c>
      <c r="J329" s="28" t="s">
        <v>1620</v>
      </c>
    </row>
    <row r="330" spans="1:10" x14ac:dyDescent="0.35">
      <c r="A330" s="28" t="s">
        <v>663</v>
      </c>
      <c r="B330" s="28" t="s">
        <v>676</v>
      </c>
      <c r="C330" s="28" t="s">
        <v>16</v>
      </c>
      <c r="D330" s="28" t="s">
        <v>379</v>
      </c>
      <c r="E330" s="28" t="s">
        <v>699</v>
      </c>
      <c r="F330" s="28" t="s">
        <v>700</v>
      </c>
      <c r="G330" s="28" t="s">
        <v>1638</v>
      </c>
      <c r="H330" s="28" t="s">
        <v>642</v>
      </c>
      <c r="I330" s="28" t="s">
        <v>1649</v>
      </c>
      <c r="J330" s="28" t="s">
        <v>1620</v>
      </c>
    </row>
    <row r="331" spans="1:10" x14ac:dyDescent="0.35">
      <c r="A331" s="28" t="s">
        <v>663</v>
      </c>
      <c r="B331" s="28" t="s">
        <v>676</v>
      </c>
      <c r="C331" s="28" t="s">
        <v>16</v>
      </c>
      <c r="D331" s="28" t="s">
        <v>379</v>
      </c>
      <c r="E331" s="28" t="s">
        <v>665</v>
      </c>
      <c r="F331" s="28" t="s">
        <v>510</v>
      </c>
      <c r="G331" s="28" t="s">
        <v>1638</v>
      </c>
      <c r="H331" s="28" t="s">
        <v>642</v>
      </c>
      <c r="I331" s="28" t="s">
        <v>1668</v>
      </c>
      <c r="J331" s="28" t="s">
        <v>1620</v>
      </c>
    </row>
    <row r="332" spans="1:10" x14ac:dyDescent="0.35">
      <c r="A332" s="28" t="s">
        <v>663</v>
      </c>
      <c r="B332" s="28" t="s">
        <v>676</v>
      </c>
      <c r="C332" s="28" t="s">
        <v>16</v>
      </c>
      <c r="D332" s="28" t="s">
        <v>379</v>
      </c>
      <c r="E332" s="28" t="s">
        <v>704</v>
      </c>
      <c r="F332" s="28" t="s">
        <v>705</v>
      </c>
      <c r="G332" s="28" t="s">
        <v>1622</v>
      </c>
      <c r="H332" s="28" t="s">
        <v>642</v>
      </c>
      <c r="I332" s="28" t="s">
        <v>1648</v>
      </c>
      <c r="J332" s="28" t="s">
        <v>1616</v>
      </c>
    </row>
    <row r="333" spans="1:10" x14ac:dyDescent="0.35">
      <c r="A333" s="28" t="s">
        <v>663</v>
      </c>
      <c r="B333" s="28" t="s">
        <v>676</v>
      </c>
      <c r="C333" s="28" t="s">
        <v>22</v>
      </c>
      <c r="D333" s="28" t="s">
        <v>21</v>
      </c>
      <c r="E333" s="28" t="s">
        <v>533</v>
      </c>
      <c r="F333" s="28" t="s">
        <v>534</v>
      </c>
      <c r="G333" s="28" t="s">
        <v>1618</v>
      </c>
      <c r="H333" s="28" t="s">
        <v>527</v>
      </c>
      <c r="J333" s="28" t="s">
        <v>1620</v>
      </c>
    </row>
    <row r="334" spans="1:10" x14ac:dyDescent="0.35">
      <c r="A334" s="28" t="s">
        <v>663</v>
      </c>
      <c r="B334" s="28" t="s">
        <v>676</v>
      </c>
      <c r="C334" s="28" t="s">
        <v>22</v>
      </c>
      <c r="D334" s="28" t="s">
        <v>21</v>
      </c>
      <c r="E334" s="28" t="s">
        <v>647</v>
      </c>
      <c r="F334" s="28" t="s">
        <v>516</v>
      </c>
      <c r="G334" s="28" t="s">
        <v>1622</v>
      </c>
      <c r="H334" s="28" t="s">
        <v>642</v>
      </c>
      <c r="J334" s="28" t="s">
        <v>1617</v>
      </c>
    </row>
    <row r="335" spans="1:10" x14ac:dyDescent="0.35">
      <c r="A335" s="28" t="s">
        <v>663</v>
      </c>
      <c r="B335" s="28" t="s">
        <v>676</v>
      </c>
      <c r="C335" s="28" t="s">
        <v>20</v>
      </c>
      <c r="D335" s="28" t="s">
        <v>19</v>
      </c>
      <c r="E335" s="28" t="s">
        <v>533</v>
      </c>
      <c r="F335" s="28" t="s">
        <v>534</v>
      </c>
      <c r="G335" s="28" t="s">
        <v>1618</v>
      </c>
      <c r="H335" s="28" t="s">
        <v>527</v>
      </c>
      <c r="J335" s="28" t="s">
        <v>1620</v>
      </c>
    </row>
    <row r="336" spans="1:10" x14ac:dyDescent="0.35">
      <c r="A336" s="28" t="s">
        <v>663</v>
      </c>
      <c r="B336" s="28" t="s">
        <v>676</v>
      </c>
      <c r="C336" s="28" t="s">
        <v>20</v>
      </c>
      <c r="D336" s="28" t="s">
        <v>19</v>
      </c>
      <c r="E336" s="28" t="s">
        <v>647</v>
      </c>
      <c r="F336" s="28" t="s">
        <v>516</v>
      </c>
      <c r="G336" s="28" t="s">
        <v>1622</v>
      </c>
      <c r="H336" s="28" t="s">
        <v>642</v>
      </c>
      <c r="J336" s="28" t="s">
        <v>1617</v>
      </c>
    </row>
    <row r="337" spans="1:10" x14ac:dyDescent="0.35">
      <c r="A337" s="28" t="s">
        <v>663</v>
      </c>
      <c r="B337" s="28" t="s">
        <v>436</v>
      </c>
      <c r="C337" s="28" t="s">
        <v>41</v>
      </c>
      <c r="D337" s="28" t="s">
        <v>40</v>
      </c>
      <c r="E337" s="28" t="s">
        <v>641</v>
      </c>
      <c r="F337" s="28" t="s">
        <v>487</v>
      </c>
      <c r="G337" s="28" t="s">
        <v>1638</v>
      </c>
      <c r="H337" s="28" t="s">
        <v>642</v>
      </c>
      <c r="I337" s="28" t="s">
        <v>1660</v>
      </c>
      <c r="J337" s="28" t="s">
        <v>1620</v>
      </c>
    </row>
    <row r="338" spans="1:10" x14ac:dyDescent="0.35">
      <c r="A338" s="28" t="s">
        <v>663</v>
      </c>
      <c r="B338" s="28" t="s">
        <v>436</v>
      </c>
      <c r="C338" s="28" t="s">
        <v>41</v>
      </c>
      <c r="D338" s="28" t="s">
        <v>40</v>
      </c>
      <c r="E338" s="28" t="s">
        <v>644</v>
      </c>
      <c r="F338" s="28" t="s">
        <v>489</v>
      </c>
      <c r="G338" s="28" t="s">
        <v>1638</v>
      </c>
      <c r="H338" s="28" t="s">
        <v>642</v>
      </c>
      <c r="I338" s="28" t="s">
        <v>1623</v>
      </c>
      <c r="J338" s="28" t="s">
        <v>1620</v>
      </c>
    </row>
    <row r="339" spans="1:10" x14ac:dyDescent="0.35">
      <c r="A339" s="28" t="s">
        <v>663</v>
      </c>
      <c r="B339" s="28" t="s">
        <v>436</v>
      </c>
      <c r="C339" s="28" t="s">
        <v>41</v>
      </c>
      <c r="D339" s="28" t="s">
        <v>40</v>
      </c>
      <c r="E339" s="28" t="s">
        <v>687</v>
      </c>
      <c r="F339" s="28" t="s">
        <v>688</v>
      </c>
      <c r="G339" s="28" t="s">
        <v>1638</v>
      </c>
      <c r="H339" s="28" t="s">
        <v>642</v>
      </c>
      <c r="I339" s="28" t="s">
        <v>1651</v>
      </c>
      <c r="J339" s="28" t="s">
        <v>1620</v>
      </c>
    </row>
    <row r="340" spans="1:10" x14ac:dyDescent="0.35">
      <c r="A340" s="28" t="s">
        <v>663</v>
      </c>
      <c r="B340" s="28" t="s">
        <v>436</v>
      </c>
      <c r="C340" s="28" t="s">
        <v>41</v>
      </c>
      <c r="D340" s="28" t="s">
        <v>40</v>
      </c>
      <c r="E340" s="28" t="s">
        <v>690</v>
      </c>
      <c r="F340" s="28" t="s">
        <v>691</v>
      </c>
      <c r="G340" s="28" t="s">
        <v>1638</v>
      </c>
      <c r="H340" s="28" t="s">
        <v>642</v>
      </c>
      <c r="I340" s="28" t="s">
        <v>1637</v>
      </c>
      <c r="J340" s="28" t="s">
        <v>1620</v>
      </c>
    </row>
    <row r="341" spans="1:10" x14ac:dyDescent="0.35">
      <c r="A341" s="28" t="s">
        <v>663</v>
      </c>
      <c r="B341" s="28" t="s">
        <v>436</v>
      </c>
      <c r="C341" s="28" t="s">
        <v>41</v>
      </c>
      <c r="D341" s="28" t="s">
        <v>40</v>
      </c>
      <c r="E341" s="28" t="s">
        <v>673</v>
      </c>
      <c r="F341" s="28" t="s">
        <v>497</v>
      </c>
      <c r="G341" s="28" t="s">
        <v>1638</v>
      </c>
      <c r="H341" s="28" t="s">
        <v>642</v>
      </c>
      <c r="J341" s="28" t="s">
        <v>1620</v>
      </c>
    </row>
    <row r="342" spans="1:10" x14ac:dyDescent="0.35">
      <c r="A342" s="28" t="s">
        <v>663</v>
      </c>
      <c r="B342" s="28" t="s">
        <v>436</v>
      </c>
      <c r="C342" s="28" t="s">
        <v>41</v>
      </c>
      <c r="D342" s="28" t="s">
        <v>40</v>
      </c>
      <c r="E342" s="28" t="s">
        <v>693</v>
      </c>
      <c r="F342" s="28" t="s">
        <v>694</v>
      </c>
      <c r="G342" s="28" t="s">
        <v>1638</v>
      </c>
      <c r="H342" s="28" t="s">
        <v>642</v>
      </c>
      <c r="I342" s="28" t="s">
        <v>1667</v>
      </c>
      <c r="J342" s="28" t="s">
        <v>1620</v>
      </c>
    </row>
    <row r="343" spans="1:10" x14ac:dyDescent="0.35">
      <c r="A343" s="28" t="s">
        <v>663</v>
      </c>
      <c r="B343" s="28" t="s">
        <v>436</v>
      </c>
      <c r="C343" s="28" t="s">
        <v>41</v>
      </c>
      <c r="D343" s="28" t="s">
        <v>40</v>
      </c>
      <c r="E343" s="28" t="s">
        <v>695</v>
      </c>
      <c r="F343" s="28" t="s">
        <v>503</v>
      </c>
      <c r="G343" s="28" t="s">
        <v>1638</v>
      </c>
      <c r="H343" s="28" t="s">
        <v>642</v>
      </c>
      <c r="J343" s="28" t="s">
        <v>1620</v>
      </c>
    </row>
    <row r="344" spans="1:10" x14ac:dyDescent="0.35">
      <c r="A344" s="28" t="s">
        <v>663</v>
      </c>
      <c r="B344" s="28" t="s">
        <v>436</v>
      </c>
      <c r="C344" s="28" t="s">
        <v>41</v>
      </c>
      <c r="D344" s="28" t="s">
        <v>40</v>
      </c>
      <c r="E344" s="28" t="s">
        <v>696</v>
      </c>
      <c r="F344" s="28" t="s">
        <v>697</v>
      </c>
      <c r="G344" s="28" t="s">
        <v>1638</v>
      </c>
      <c r="H344" s="28" t="s">
        <v>642</v>
      </c>
      <c r="J344" s="28" t="s">
        <v>1620</v>
      </c>
    </row>
    <row r="345" spans="1:10" x14ac:dyDescent="0.35">
      <c r="A345" s="28" t="s">
        <v>663</v>
      </c>
      <c r="B345" s="28" t="s">
        <v>436</v>
      </c>
      <c r="C345" s="28" t="s">
        <v>41</v>
      </c>
      <c r="D345" s="28" t="s">
        <v>40</v>
      </c>
      <c r="E345" s="28" t="s">
        <v>698</v>
      </c>
      <c r="F345" s="28" t="s">
        <v>471</v>
      </c>
      <c r="G345" s="28" t="s">
        <v>1638</v>
      </c>
      <c r="H345" s="28" t="s">
        <v>642</v>
      </c>
      <c r="I345" s="28" t="s">
        <v>1671</v>
      </c>
      <c r="J345" s="28" t="s">
        <v>1620</v>
      </c>
    </row>
    <row r="346" spans="1:10" x14ac:dyDescent="0.35">
      <c r="A346" s="28" t="s">
        <v>663</v>
      </c>
      <c r="B346" s="28" t="s">
        <v>676</v>
      </c>
      <c r="C346" s="28" t="s">
        <v>18</v>
      </c>
      <c r="D346" s="28" t="s">
        <v>17</v>
      </c>
      <c r="E346" s="28" t="s">
        <v>641</v>
      </c>
      <c r="F346" s="28" t="s">
        <v>487</v>
      </c>
      <c r="G346" s="28" t="s">
        <v>1638</v>
      </c>
      <c r="H346" s="28" t="s">
        <v>642</v>
      </c>
      <c r="I346" s="28" t="s">
        <v>1657</v>
      </c>
      <c r="J346" s="28" t="s">
        <v>1620</v>
      </c>
    </row>
    <row r="347" spans="1:10" x14ac:dyDescent="0.35">
      <c r="A347" s="28" t="s">
        <v>663</v>
      </c>
      <c r="B347" s="28" t="s">
        <v>676</v>
      </c>
      <c r="C347" s="28" t="s">
        <v>18</v>
      </c>
      <c r="D347" s="28" t="s">
        <v>17</v>
      </c>
      <c r="E347" s="28" t="s">
        <v>644</v>
      </c>
      <c r="F347" s="28" t="s">
        <v>489</v>
      </c>
      <c r="G347" s="28" t="s">
        <v>1638</v>
      </c>
      <c r="H347" s="28" t="s">
        <v>642</v>
      </c>
      <c r="I347" s="28" t="s">
        <v>1652</v>
      </c>
      <c r="J347" s="28" t="s">
        <v>1620</v>
      </c>
    </row>
    <row r="348" spans="1:10" x14ac:dyDescent="0.35">
      <c r="A348" s="28" t="s">
        <v>663</v>
      </c>
      <c r="B348" s="28" t="s">
        <v>676</v>
      </c>
      <c r="C348" s="28" t="s">
        <v>18</v>
      </c>
      <c r="D348" s="28" t="s">
        <v>17</v>
      </c>
      <c r="E348" s="28" t="s">
        <v>673</v>
      </c>
      <c r="F348" s="28" t="s">
        <v>497</v>
      </c>
      <c r="G348" s="28" t="s">
        <v>1638</v>
      </c>
      <c r="H348" s="28" t="s">
        <v>642</v>
      </c>
      <c r="J348" s="28" t="s">
        <v>1620</v>
      </c>
    </row>
    <row r="349" spans="1:10" x14ac:dyDescent="0.35">
      <c r="A349" s="28" t="s">
        <v>663</v>
      </c>
      <c r="B349" s="28" t="s">
        <v>676</v>
      </c>
      <c r="C349" s="28" t="s">
        <v>18</v>
      </c>
      <c r="D349" s="28" t="s">
        <v>17</v>
      </c>
      <c r="E349" s="28" t="s">
        <v>699</v>
      </c>
      <c r="F349" s="28" t="s">
        <v>700</v>
      </c>
      <c r="G349" s="28" t="s">
        <v>1638</v>
      </c>
      <c r="H349" s="28" t="s">
        <v>642</v>
      </c>
      <c r="I349" s="28" t="s">
        <v>1651</v>
      </c>
      <c r="J349" s="28" t="s">
        <v>1620</v>
      </c>
    </row>
    <row r="350" spans="1:10" x14ac:dyDescent="0.35">
      <c r="A350" s="28" t="s">
        <v>663</v>
      </c>
      <c r="B350" s="28" t="s">
        <v>676</v>
      </c>
      <c r="C350" s="28" t="s">
        <v>18</v>
      </c>
      <c r="D350" s="28" t="s">
        <v>17</v>
      </c>
      <c r="E350" s="28" t="s">
        <v>665</v>
      </c>
      <c r="F350" s="28" t="s">
        <v>510</v>
      </c>
      <c r="G350" s="28" t="s">
        <v>1638</v>
      </c>
      <c r="H350" s="28" t="s">
        <v>642</v>
      </c>
      <c r="I350" s="28" t="s">
        <v>1644</v>
      </c>
      <c r="J350" s="28" t="s">
        <v>1620</v>
      </c>
    </row>
    <row r="351" spans="1:10" x14ac:dyDescent="0.35">
      <c r="A351" s="28" t="s">
        <v>663</v>
      </c>
      <c r="B351" s="28" t="s">
        <v>676</v>
      </c>
      <c r="C351" s="28" t="s">
        <v>18</v>
      </c>
      <c r="D351" s="28" t="s">
        <v>17</v>
      </c>
      <c r="E351" s="28" t="s">
        <v>647</v>
      </c>
      <c r="F351" s="28" t="s">
        <v>516</v>
      </c>
      <c r="G351" s="28" t="s">
        <v>1622</v>
      </c>
      <c r="H351" s="28" t="s">
        <v>642</v>
      </c>
      <c r="I351" s="28" t="s">
        <v>1666</v>
      </c>
      <c r="J351" s="28" t="s">
        <v>1620</v>
      </c>
    </row>
    <row r="352" spans="1:10" x14ac:dyDescent="0.35">
      <c r="A352" s="28" t="s">
        <v>663</v>
      </c>
      <c r="B352" s="28" t="s">
        <v>676</v>
      </c>
      <c r="C352" s="28" t="s">
        <v>18</v>
      </c>
      <c r="D352" s="28" t="s">
        <v>17</v>
      </c>
      <c r="E352" s="28" t="s">
        <v>704</v>
      </c>
      <c r="F352" s="28" t="s">
        <v>705</v>
      </c>
      <c r="G352" s="28" t="s">
        <v>1622</v>
      </c>
      <c r="H352" s="28" t="s">
        <v>642</v>
      </c>
      <c r="I352" s="28" t="s">
        <v>1665</v>
      </c>
      <c r="J352" s="28" t="s">
        <v>1616</v>
      </c>
    </row>
    <row r="353" spans="1:10" x14ac:dyDescent="0.35">
      <c r="A353" s="28" t="s">
        <v>663</v>
      </c>
      <c r="B353" s="28" t="s">
        <v>676</v>
      </c>
      <c r="C353" s="28" t="s">
        <v>18</v>
      </c>
      <c r="D353" s="28" t="s">
        <v>17</v>
      </c>
      <c r="E353" s="28" t="s">
        <v>708</v>
      </c>
      <c r="F353" s="28" t="s">
        <v>597</v>
      </c>
      <c r="G353" s="28" t="s">
        <v>1622</v>
      </c>
      <c r="H353" s="28" t="s">
        <v>642</v>
      </c>
      <c r="I353" s="28" t="s">
        <v>1617</v>
      </c>
      <c r="J353" s="28" t="s">
        <v>1617</v>
      </c>
    </row>
    <row r="354" spans="1:10" x14ac:dyDescent="0.35">
      <c r="A354" s="28" t="s">
        <v>663</v>
      </c>
      <c r="B354" s="28" t="s">
        <v>436</v>
      </c>
      <c r="C354" s="28" t="s">
        <v>43</v>
      </c>
      <c r="D354" s="28" t="s">
        <v>42</v>
      </c>
      <c r="E354" s="28" t="s">
        <v>701</v>
      </c>
      <c r="F354" s="28" t="s">
        <v>702</v>
      </c>
      <c r="G354" s="28" t="s">
        <v>1622</v>
      </c>
      <c r="H354" s="28" t="s">
        <v>642</v>
      </c>
      <c r="I354" s="28" t="s">
        <v>1617</v>
      </c>
      <c r="J354" s="28" t="s">
        <v>1617</v>
      </c>
    </row>
    <row r="355" spans="1:10" x14ac:dyDescent="0.35">
      <c r="A355" s="28" t="s">
        <v>663</v>
      </c>
      <c r="B355" s="28" t="s">
        <v>436</v>
      </c>
      <c r="C355" s="28" t="s">
        <v>43</v>
      </c>
      <c r="D355" s="28" t="s">
        <v>42</v>
      </c>
      <c r="E355" s="28" t="s">
        <v>647</v>
      </c>
      <c r="F355" s="28" t="s">
        <v>516</v>
      </c>
      <c r="G355" s="28" t="s">
        <v>1622</v>
      </c>
      <c r="H355" s="28" t="s">
        <v>642</v>
      </c>
      <c r="I355" s="28" t="s">
        <v>1661</v>
      </c>
      <c r="J355" s="28" t="s">
        <v>1620</v>
      </c>
    </row>
    <row r="356" spans="1:10" x14ac:dyDescent="0.35">
      <c r="A356" s="28" t="s">
        <v>663</v>
      </c>
      <c r="B356" s="28" t="s">
        <v>436</v>
      </c>
      <c r="C356" s="28" t="s">
        <v>43</v>
      </c>
      <c r="D356" s="28" t="s">
        <v>42</v>
      </c>
      <c r="E356" s="28" t="s">
        <v>704</v>
      </c>
      <c r="F356" s="28" t="s">
        <v>705</v>
      </c>
      <c r="G356" s="28" t="s">
        <v>1622</v>
      </c>
      <c r="H356" s="28" t="s">
        <v>642</v>
      </c>
      <c r="I356" s="28" t="s">
        <v>1636</v>
      </c>
      <c r="J356" s="28" t="s">
        <v>1616</v>
      </c>
    </row>
    <row r="357" spans="1:10" x14ac:dyDescent="0.35">
      <c r="A357" s="28" t="s">
        <v>663</v>
      </c>
      <c r="B357" s="28" t="s">
        <v>676</v>
      </c>
      <c r="C357" s="28" t="s">
        <v>32</v>
      </c>
      <c r="D357" s="28" t="s">
        <v>31</v>
      </c>
      <c r="E357" s="28" t="s">
        <v>632</v>
      </c>
      <c r="F357" s="28" t="s">
        <v>633</v>
      </c>
      <c r="G357" s="28" t="s">
        <v>1618</v>
      </c>
      <c r="H357" s="28" t="s">
        <v>527</v>
      </c>
      <c r="I357" s="28" t="s">
        <v>1619</v>
      </c>
      <c r="J357" s="28" t="s">
        <v>1620</v>
      </c>
    </row>
    <row r="358" spans="1:10" x14ac:dyDescent="0.35">
      <c r="A358" s="28" t="s">
        <v>663</v>
      </c>
      <c r="B358" s="28" t="s">
        <v>676</v>
      </c>
      <c r="C358" s="28" t="s">
        <v>32</v>
      </c>
      <c r="D358" s="28" t="s">
        <v>31</v>
      </c>
      <c r="E358" s="28" t="s">
        <v>531</v>
      </c>
      <c r="F358" s="28" t="s">
        <v>532</v>
      </c>
      <c r="G358" s="28" t="s">
        <v>1618</v>
      </c>
      <c r="H358" s="28" t="s">
        <v>527</v>
      </c>
      <c r="J358" s="28" t="s">
        <v>1620</v>
      </c>
    </row>
    <row r="359" spans="1:10" x14ac:dyDescent="0.35">
      <c r="A359" s="28" t="s">
        <v>663</v>
      </c>
      <c r="B359" s="28" t="s">
        <v>676</v>
      </c>
      <c r="C359" s="28" t="s">
        <v>32</v>
      </c>
      <c r="D359" s="28" t="s">
        <v>31</v>
      </c>
      <c r="E359" s="28" t="s">
        <v>539</v>
      </c>
      <c r="F359" s="28" t="s">
        <v>453</v>
      </c>
      <c r="G359" s="28" t="s">
        <v>1618</v>
      </c>
      <c r="H359" s="28" t="s">
        <v>527</v>
      </c>
      <c r="I359" s="28" t="s">
        <v>1652</v>
      </c>
      <c r="J359" s="28" t="s">
        <v>1620</v>
      </c>
    </row>
    <row r="360" spans="1:10" x14ac:dyDescent="0.35">
      <c r="A360" s="28" t="s">
        <v>663</v>
      </c>
      <c r="B360" s="28" t="s">
        <v>676</v>
      </c>
      <c r="C360" s="28" t="s">
        <v>32</v>
      </c>
      <c r="D360" s="28" t="s">
        <v>31</v>
      </c>
      <c r="E360" s="28" t="s">
        <v>553</v>
      </c>
      <c r="F360" s="28" t="s">
        <v>463</v>
      </c>
      <c r="G360" s="28" t="s">
        <v>1621</v>
      </c>
      <c r="H360" s="28" t="s">
        <v>527</v>
      </c>
      <c r="J360" s="28" t="s">
        <v>1620</v>
      </c>
    </row>
    <row r="361" spans="1:10" x14ac:dyDescent="0.35">
      <c r="A361" s="28" t="s">
        <v>663</v>
      </c>
      <c r="B361" s="28" t="s">
        <v>676</v>
      </c>
      <c r="C361" s="28" t="s">
        <v>32</v>
      </c>
      <c r="D361" s="28" t="s">
        <v>31</v>
      </c>
      <c r="E361" s="28" t="s">
        <v>564</v>
      </c>
      <c r="F361" s="28" t="s">
        <v>565</v>
      </c>
      <c r="G361" s="28" t="s">
        <v>1621</v>
      </c>
      <c r="H361" s="28" t="s">
        <v>527</v>
      </c>
      <c r="I361" s="28" t="s">
        <v>1631</v>
      </c>
      <c r="J361" s="28" t="s">
        <v>1620</v>
      </c>
    </row>
    <row r="362" spans="1:10" x14ac:dyDescent="0.35">
      <c r="A362" s="28" t="s">
        <v>663</v>
      </c>
      <c r="B362" s="28" t="s">
        <v>676</v>
      </c>
      <c r="C362" s="28" t="s">
        <v>32</v>
      </c>
      <c r="D362" s="28" t="s">
        <v>31</v>
      </c>
      <c r="E362" s="28" t="s">
        <v>570</v>
      </c>
      <c r="F362" s="28" t="s">
        <v>571</v>
      </c>
      <c r="G362" s="28" t="s">
        <v>1621</v>
      </c>
      <c r="H362" s="28" t="s">
        <v>527</v>
      </c>
      <c r="I362" s="28" t="s">
        <v>1637</v>
      </c>
      <c r="J362" s="28" t="s">
        <v>1620</v>
      </c>
    </row>
    <row r="363" spans="1:10" x14ac:dyDescent="0.35">
      <c r="A363" s="28" t="s">
        <v>663</v>
      </c>
      <c r="B363" s="28" t="s">
        <v>676</v>
      </c>
      <c r="C363" s="28" t="s">
        <v>32</v>
      </c>
      <c r="D363" s="28" t="s">
        <v>31</v>
      </c>
      <c r="E363" s="28" t="s">
        <v>577</v>
      </c>
      <c r="F363" s="28" t="s">
        <v>578</v>
      </c>
      <c r="G363" s="28" t="s">
        <v>1621</v>
      </c>
      <c r="H363" s="28" t="s">
        <v>527</v>
      </c>
      <c r="J363" s="28" t="s">
        <v>1620</v>
      </c>
    </row>
    <row r="364" spans="1:10" x14ac:dyDescent="0.35">
      <c r="A364" s="28" t="s">
        <v>663</v>
      </c>
      <c r="B364" s="28" t="s">
        <v>676</v>
      </c>
      <c r="C364" s="28" t="s">
        <v>32</v>
      </c>
      <c r="D364" s="28" t="s">
        <v>31</v>
      </c>
      <c r="E364" s="28" t="s">
        <v>579</v>
      </c>
      <c r="F364" s="28" t="s">
        <v>482</v>
      </c>
      <c r="G364" s="28" t="s">
        <v>1621</v>
      </c>
      <c r="H364" s="28" t="s">
        <v>527</v>
      </c>
      <c r="J364" s="28" t="s">
        <v>1620</v>
      </c>
    </row>
    <row r="365" spans="1:10" x14ac:dyDescent="0.35">
      <c r="A365" s="28" t="s">
        <v>663</v>
      </c>
      <c r="B365" s="28" t="s">
        <v>676</v>
      </c>
      <c r="C365" s="28" t="s">
        <v>32</v>
      </c>
      <c r="D365" s="28" t="s">
        <v>31</v>
      </c>
      <c r="E365" s="28" t="s">
        <v>685</v>
      </c>
      <c r="F365" s="28" t="s">
        <v>686</v>
      </c>
      <c r="G365" s="28" t="s">
        <v>1638</v>
      </c>
      <c r="H365" s="28" t="s">
        <v>642</v>
      </c>
      <c r="J365" s="28" t="s">
        <v>1620</v>
      </c>
    </row>
    <row r="366" spans="1:10" x14ac:dyDescent="0.35">
      <c r="A366" s="28" t="s">
        <v>663</v>
      </c>
      <c r="B366" s="28" t="s">
        <v>676</v>
      </c>
      <c r="C366" s="28" t="s">
        <v>32</v>
      </c>
      <c r="D366" s="28" t="s">
        <v>31</v>
      </c>
      <c r="E366" s="28" t="s">
        <v>641</v>
      </c>
      <c r="F366" s="28" t="s">
        <v>487</v>
      </c>
      <c r="G366" s="28" t="s">
        <v>1638</v>
      </c>
      <c r="H366" s="28" t="s">
        <v>642</v>
      </c>
      <c r="J366" s="28" t="s">
        <v>1620</v>
      </c>
    </row>
    <row r="367" spans="1:10" x14ac:dyDescent="0.35">
      <c r="A367" s="28" t="s">
        <v>663</v>
      </c>
      <c r="B367" s="28" t="s">
        <v>676</v>
      </c>
      <c r="C367" s="28" t="s">
        <v>32</v>
      </c>
      <c r="D367" s="28" t="s">
        <v>31</v>
      </c>
      <c r="E367" s="28" t="s">
        <v>687</v>
      </c>
      <c r="F367" s="28" t="s">
        <v>688</v>
      </c>
      <c r="G367" s="28" t="s">
        <v>1638</v>
      </c>
      <c r="H367" s="28" t="s">
        <v>642</v>
      </c>
      <c r="I367" s="28" t="s">
        <v>1626</v>
      </c>
      <c r="J367" s="28" t="s">
        <v>1620</v>
      </c>
    </row>
    <row r="368" spans="1:10" x14ac:dyDescent="0.35">
      <c r="A368" s="28" t="s">
        <v>663</v>
      </c>
      <c r="B368" s="28" t="s">
        <v>676</v>
      </c>
      <c r="C368" s="28" t="s">
        <v>32</v>
      </c>
      <c r="D368" s="28" t="s">
        <v>31</v>
      </c>
      <c r="E368" s="28" t="s">
        <v>690</v>
      </c>
      <c r="F368" s="28" t="s">
        <v>691</v>
      </c>
      <c r="G368" s="28" t="s">
        <v>1638</v>
      </c>
      <c r="H368" s="28" t="s">
        <v>642</v>
      </c>
      <c r="I368" s="28" t="s">
        <v>1659</v>
      </c>
      <c r="J368" s="28" t="s">
        <v>1620</v>
      </c>
    </row>
    <row r="369" spans="1:10" x14ac:dyDescent="0.35">
      <c r="A369" s="28" t="s">
        <v>663</v>
      </c>
      <c r="B369" s="28" t="s">
        <v>676</v>
      </c>
      <c r="C369" s="28" t="s">
        <v>32</v>
      </c>
      <c r="D369" s="28" t="s">
        <v>31</v>
      </c>
      <c r="E369" s="28" t="s">
        <v>673</v>
      </c>
      <c r="F369" s="28" t="s">
        <v>497</v>
      </c>
      <c r="G369" s="28" t="s">
        <v>1638</v>
      </c>
      <c r="H369" s="28" t="s">
        <v>642</v>
      </c>
      <c r="J369" s="28" t="s">
        <v>1620</v>
      </c>
    </row>
    <row r="370" spans="1:10" x14ac:dyDescent="0.35">
      <c r="A370" s="28" t="s">
        <v>663</v>
      </c>
      <c r="B370" s="28" t="s">
        <v>676</v>
      </c>
      <c r="C370" s="28" t="s">
        <v>32</v>
      </c>
      <c r="D370" s="28" t="s">
        <v>31</v>
      </c>
      <c r="E370" s="28" t="s">
        <v>665</v>
      </c>
      <c r="F370" s="28" t="s">
        <v>510</v>
      </c>
      <c r="G370" s="28" t="s">
        <v>1638</v>
      </c>
      <c r="H370" s="28" t="s">
        <v>642</v>
      </c>
      <c r="I370" s="28" t="s">
        <v>1661</v>
      </c>
      <c r="J370" s="28" t="s">
        <v>1620</v>
      </c>
    </row>
    <row r="371" spans="1:10" x14ac:dyDescent="0.35">
      <c r="A371" s="28" t="s">
        <v>663</v>
      </c>
      <c r="B371" s="28" t="s">
        <v>676</v>
      </c>
      <c r="C371" s="28" t="s">
        <v>32</v>
      </c>
      <c r="D371" s="28" t="s">
        <v>31</v>
      </c>
      <c r="E371" s="28" t="s">
        <v>701</v>
      </c>
      <c r="F371" s="28" t="s">
        <v>702</v>
      </c>
      <c r="G371" s="28" t="s">
        <v>1622</v>
      </c>
      <c r="H371" s="28" t="s">
        <v>642</v>
      </c>
      <c r="I371" s="28" t="s">
        <v>1617</v>
      </c>
      <c r="J371" s="28" t="s">
        <v>1617</v>
      </c>
    </row>
    <row r="372" spans="1:10" x14ac:dyDescent="0.35">
      <c r="A372" s="28" t="s">
        <v>663</v>
      </c>
      <c r="B372" s="28" t="s">
        <v>676</v>
      </c>
      <c r="C372" s="28" t="s">
        <v>32</v>
      </c>
      <c r="D372" s="28" t="s">
        <v>31</v>
      </c>
      <c r="E372" s="28" t="s">
        <v>647</v>
      </c>
      <c r="F372" s="28" t="s">
        <v>516</v>
      </c>
      <c r="G372" s="28" t="s">
        <v>1622</v>
      </c>
      <c r="H372" s="28" t="s">
        <v>642</v>
      </c>
      <c r="I372" s="28" t="s">
        <v>1652</v>
      </c>
      <c r="J372" s="28" t="s">
        <v>1620</v>
      </c>
    </row>
  </sheetData>
  <pageMargins left="0.7" right="0.7" top="0.75" bottom="0.75" header="0.3" footer="0.3"/>
  <pageSetup paperSize="9"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C2216"/>
  <sheetViews>
    <sheetView topLeftCell="A1271" workbookViewId="0">
      <selection activeCell="K581" sqref="K581"/>
    </sheetView>
  </sheetViews>
  <sheetFormatPr defaultColWidth="29.75" defaultRowHeight="21" x14ac:dyDescent="0.3"/>
  <cols>
    <col min="1" max="1" width="29.75" style="3"/>
    <col min="2" max="2" width="7.75" style="3" bestFit="1" customWidth="1"/>
    <col min="3" max="3" width="11.375" style="3" bestFit="1" customWidth="1"/>
    <col min="4" max="4" width="13.375" style="3" bestFit="1" customWidth="1"/>
    <col min="5" max="5" width="7.875" style="3" bestFit="1" customWidth="1"/>
    <col min="6" max="6" width="28.875" style="3" bestFit="1" customWidth="1"/>
    <col min="7" max="7" width="7.75" style="8" bestFit="1" customWidth="1"/>
    <col min="8" max="8" width="6.375" style="15" customWidth="1"/>
    <col min="9" max="9" width="6.125" style="16" customWidth="1"/>
    <col min="10" max="10" width="4.625" style="15" customWidth="1"/>
    <col min="11" max="12" width="4.875" style="15" customWidth="1"/>
    <col min="13" max="13" width="6.25" style="3" bestFit="1" customWidth="1"/>
    <col min="14" max="15" width="6.375" style="3" hidden="1" customWidth="1"/>
    <col min="16" max="16" width="6.25" style="14" hidden="1" customWidth="1"/>
    <col min="17" max="17" width="12.75" style="14" hidden="1" customWidth="1"/>
    <col min="18" max="18" width="6.125" style="14" hidden="1" customWidth="1"/>
    <col min="19" max="19" width="8.25" style="14" hidden="1" customWidth="1"/>
    <col min="20" max="20" width="10.75" style="14" hidden="1" customWidth="1"/>
    <col min="21" max="21" width="6.375" style="15" hidden="1" customWidth="1"/>
    <col min="22" max="22" width="6.125" style="16" hidden="1" customWidth="1"/>
    <col min="23" max="23" width="4.625" style="15" hidden="1" customWidth="1"/>
    <col min="24" max="25" width="4.875" style="15" hidden="1" customWidth="1"/>
    <col min="26" max="27" width="0" style="3" hidden="1" customWidth="1"/>
    <col min="28" max="16384" width="29.75" style="3"/>
  </cols>
  <sheetData>
    <row r="1" spans="2:26" x14ac:dyDescent="0.3">
      <c r="B1" s="2" t="s">
        <v>446</v>
      </c>
      <c r="C1" s="2" t="s">
        <v>216</v>
      </c>
      <c r="D1" s="2" t="s">
        <v>215</v>
      </c>
      <c r="E1" s="2" t="s">
        <v>447</v>
      </c>
      <c r="F1" s="2" t="s">
        <v>448</v>
      </c>
      <c r="G1" s="6">
        <v>240332</v>
      </c>
      <c r="H1" s="17" t="s">
        <v>967</v>
      </c>
      <c r="I1" s="20">
        <v>240697</v>
      </c>
      <c r="J1" s="17" t="s">
        <v>485</v>
      </c>
      <c r="K1" s="17">
        <v>53</v>
      </c>
      <c r="L1" s="17">
        <v>1</v>
      </c>
      <c r="M1" s="2" t="s">
        <v>439</v>
      </c>
      <c r="N1" s="2" t="b">
        <f t="shared" ref="N1:N64" si="0">+C1=S1</f>
        <v>1</v>
      </c>
      <c r="O1" s="2" t="b">
        <f t="shared" ref="O1:O64" si="1">+P1=E1</f>
        <v>0</v>
      </c>
      <c r="P1" s="14" t="s">
        <v>496</v>
      </c>
      <c r="Q1" s="14" t="s">
        <v>497</v>
      </c>
      <c r="R1" s="14" t="s">
        <v>446</v>
      </c>
      <c r="S1" s="14" t="s">
        <v>216</v>
      </c>
      <c r="T1" s="14" t="s">
        <v>215</v>
      </c>
      <c r="U1" s="17" t="s">
        <v>967</v>
      </c>
      <c r="V1" s="20">
        <v>240697</v>
      </c>
      <c r="W1" s="17" t="s">
        <v>485</v>
      </c>
      <c r="X1" s="17">
        <v>53</v>
      </c>
      <c r="Y1" s="17">
        <v>1</v>
      </c>
      <c r="Z1" s="5"/>
    </row>
    <row r="2" spans="2:26" x14ac:dyDescent="0.3">
      <c r="B2" s="2" t="s">
        <v>676</v>
      </c>
      <c r="C2" s="2" t="s">
        <v>32</v>
      </c>
      <c r="D2" s="2" t="s">
        <v>31</v>
      </c>
      <c r="E2" s="2" t="s">
        <v>531</v>
      </c>
      <c r="F2" s="2" t="s">
        <v>532</v>
      </c>
      <c r="G2" s="6">
        <v>240332</v>
      </c>
      <c r="H2" s="12" t="s">
        <v>968</v>
      </c>
      <c r="I2" s="13">
        <v>240728</v>
      </c>
      <c r="J2" s="12" t="s">
        <v>642</v>
      </c>
      <c r="K2" s="12">
        <v>53</v>
      </c>
      <c r="L2" s="12">
        <v>1</v>
      </c>
      <c r="M2" s="2" t="s">
        <v>1343</v>
      </c>
      <c r="N2" s="2" t="b">
        <f t="shared" si="0"/>
        <v>1</v>
      </c>
      <c r="O2" s="2" t="b">
        <f t="shared" si="1"/>
        <v>0</v>
      </c>
      <c r="P2" s="9" t="s">
        <v>653</v>
      </c>
      <c r="Q2" s="10" t="s">
        <v>654</v>
      </c>
      <c r="R2" s="9" t="s">
        <v>676</v>
      </c>
      <c r="S2" s="11" t="s">
        <v>32</v>
      </c>
      <c r="T2" s="10" t="s">
        <v>31</v>
      </c>
      <c r="U2" s="12" t="s">
        <v>968</v>
      </c>
      <c r="V2" s="13">
        <v>240728</v>
      </c>
      <c r="W2" s="12" t="s">
        <v>642</v>
      </c>
      <c r="X2" s="12">
        <v>53</v>
      </c>
      <c r="Y2" s="12">
        <v>1</v>
      </c>
    </row>
    <row r="3" spans="2:26" x14ac:dyDescent="0.3">
      <c r="B3" s="2" t="s">
        <v>584</v>
      </c>
      <c r="C3" s="2" t="s">
        <v>297</v>
      </c>
      <c r="D3" s="2" t="s">
        <v>296</v>
      </c>
      <c r="E3" s="2" t="s">
        <v>602</v>
      </c>
      <c r="F3" s="2" t="s">
        <v>603</v>
      </c>
      <c r="G3" s="6">
        <v>240728</v>
      </c>
      <c r="H3" s="12" t="s">
        <v>435</v>
      </c>
      <c r="I3" s="13">
        <v>240728</v>
      </c>
      <c r="J3" s="12" t="s">
        <v>485</v>
      </c>
      <c r="K3" s="12">
        <v>60</v>
      </c>
      <c r="L3" s="12">
        <v>2</v>
      </c>
      <c r="M3" s="2" t="s">
        <v>485</v>
      </c>
      <c r="N3" s="2" t="b">
        <f t="shared" si="0"/>
        <v>1</v>
      </c>
      <c r="O3" s="2" t="b">
        <f t="shared" si="1"/>
        <v>1</v>
      </c>
      <c r="P3" s="9" t="s">
        <v>602</v>
      </c>
      <c r="Q3" s="10" t="s">
        <v>603</v>
      </c>
      <c r="R3" s="9" t="s">
        <v>584</v>
      </c>
      <c r="S3" s="11" t="s">
        <v>297</v>
      </c>
      <c r="T3" s="10" t="s">
        <v>296</v>
      </c>
      <c r="U3" s="12" t="s">
        <v>435</v>
      </c>
      <c r="V3" s="13">
        <v>240728</v>
      </c>
      <c r="W3" s="12" t="s">
        <v>485</v>
      </c>
      <c r="X3" s="12">
        <v>60</v>
      </c>
      <c r="Y3" s="12">
        <v>2</v>
      </c>
    </row>
    <row r="4" spans="2:26" x14ac:dyDescent="0.3">
      <c r="B4" s="2" t="s">
        <v>584</v>
      </c>
      <c r="C4" s="2" t="s">
        <v>297</v>
      </c>
      <c r="D4" s="2" t="s">
        <v>296</v>
      </c>
      <c r="E4" s="2" t="s">
        <v>590</v>
      </c>
      <c r="F4" s="2" t="s">
        <v>591</v>
      </c>
      <c r="G4" s="6">
        <v>240728</v>
      </c>
      <c r="H4" s="12" t="s">
        <v>435</v>
      </c>
      <c r="I4" s="13">
        <v>240728</v>
      </c>
      <c r="J4" s="12" t="s">
        <v>485</v>
      </c>
      <c r="K4" s="12">
        <v>52</v>
      </c>
      <c r="L4" s="12">
        <v>1</v>
      </c>
      <c r="M4" s="2" t="s">
        <v>485</v>
      </c>
      <c r="N4" s="2" t="b">
        <f t="shared" si="0"/>
        <v>1</v>
      </c>
      <c r="O4" s="2" t="b">
        <f t="shared" si="1"/>
        <v>1</v>
      </c>
      <c r="P4" s="9" t="s">
        <v>590</v>
      </c>
      <c r="Q4" s="10" t="s">
        <v>591</v>
      </c>
      <c r="R4" s="9" t="s">
        <v>584</v>
      </c>
      <c r="S4" s="11" t="s">
        <v>297</v>
      </c>
      <c r="T4" s="10" t="s">
        <v>296</v>
      </c>
      <c r="U4" s="12" t="s">
        <v>435</v>
      </c>
      <c r="V4" s="13">
        <v>240728</v>
      </c>
      <c r="W4" s="12" t="s">
        <v>485</v>
      </c>
      <c r="X4" s="12">
        <v>52</v>
      </c>
      <c r="Y4" s="12">
        <v>1</v>
      </c>
    </row>
    <row r="5" spans="2:26" x14ac:dyDescent="0.3">
      <c r="B5" s="2" t="s">
        <v>584</v>
      </c>
      <c r="C5" s="2" t="s">
        <v>297</v>
      </c>
      <c r="D5" s="2" t="s">
        <v>296</v>
      </c>
      <c r="E5" s="2" t="s">
        <v>592</v>
      </c>
      <c r="F5" s="2" t="s">
        <v>593</v>
      </c>
      <c r="G5" s="6">
        <v>240728</v>
      </c>
      <c r="H5" s="12" t="s">
        <v>435</v>
      </c>
      <c r="I5" s="13">
        <v>240728</v>
      </c>
      <c r="J5" s="12" t="s">
        <v>485</v>
      </c>
      <c r="K5" s="12">
        <v>55</v>
      </c>
      <c r="L5" s="12">
        <v>1.5</v>
      </c>
      <c r="M5" s="2" t="s">
        <v>485</v>
      </c>
      <c r="N5" s="2" t="b">
        <f t="shared" si="0"/>
        <v>1</v>
      </c>
      <c r="O5" s="2" t="b">
        <f t="shared" si="1"/>
        <v>1</v>
      </c>
      <c r="P5" s="9" t="s">
        <v>592</v>
      </c>
      <c r="Q5" s="10" t="s">
        <v>593</v>
      </c>
      <c r="R5" s="9" t="s">
        <v>584</v>
      </c>
      <c r="S5" s="11" t="s">
        <v>297</v>
      </c>
      <c r="T5" s="10" t="s">
        <v>296</v>
      </c>
      <c r="U5" s="12" t="s">
        <v>435</v>
      </c>
      <c r="V5" s="13">
        <v>240728</v>
      </c>
      <c r="W5" s="12" t="s">
        <v>485</v>
      </c>
      <c r="X5" s="12">
        <v>55</v>
      </c>
      <c r="Y5" s="12">
        <v>1.5</v>
      </c>
    </row>
    <row r="6" spans="2:26" x14ac:dyDescent="0.3">
      <c r="B6" s="2" t="s">
        <v>446</v>
      </c>
      <c r="C6" s="2" t="s">
        <v>280</v>
      </c>
      <c r="D6" s="2" t="s">
        <v>279</v>
      </c>
      <c r="E6" s="2" t="s">
        <v>602</v>
      </c>
      <c r="F6" s="2" t="s">
        <v>603</v>
      </c>
      <c r="G6" s="6">
        <v>240728</v>
      </c>
      <c r="H6" s="12" t="s">
        <v>435</v>
      </c>
      <c r="I6" s="13">
        <v>240728</v>
      </c>
      <c r="J6" s="12" t="s">
        <v>485</v>
      </c>
      <c r="K6" s="12">
        <v>54</v>
      </c>
      <c r="L6" s="12">
        <v>1</v>
      </c>
      <c r="M6" s="2" t="s">
        <v>485</v>
      </c>
      <c r="N6" s="2" t="b">
        <f t="shared" si="0"/>
        <v>1</v>
      </c>
      <c r="O6" s="2" t="b">
        <f t="shared" si="1"/>
        <v>1</v>
      </c>
      <c r="P6" s="9" t="s">
        <v>602</v>
      </c>
      <c r="Q6" s="10" t="s">
        <v>603</v>
      </c>
      <c r="R6" s="9" t="s">
        <v>446</v>
      </c>
      <c r="S6" s="11" t="s">
        <v>280</v>
      </c>
      <c r="T6" s="10" t="s">
        <v>279</v>
      </c>
      <c r="U6" s="12" t="s">
        <v>435</v>
      </c>
      <c r="V6" s="13">
        <v>240728</v>
      </c>
      <c r="W6" s="12" t="s">
        <v>485</v>
      </c>
      <c r="X6" s="12">
        <v>54</v>
      </c>
      <c r="Y6" s="12">
        <v>1</v>
      </c>
    </row>
    <row r="7" spans="2:26" x14ac:dyDescent="0.3">
      <c r="B7" s="2" t="s">
        <v>446</v>
      </c>
      <c r="C7" s="2" t="s">
        <v>280</v>
      </c>
      <c r="D7" s="2" t="s">
        <v>279</v>
      </c>
      <c r="E7" s="2" t="s">
        <v>592</v>
      </c>
      <c r="F7" s="2" t="s">
        <v>593</v>
      </c>
      <c r="G7" s="6">
        <v>240728</v>
      </c>
      <c r="H7" s="12" t="s">
        <v>435</v>
      </c>
      <c r="I7" s="13">
        <v>240728</v>
      </c>
      <c r="J7" s="12" t="s">
        <v>485</v>
      </c>
      <c r="K7" s="12">
        <v>56</v>
      </c>
      <c r="L7" s="12">
        <v>1.5</v>
      </c>
      <c r="M7" s="2" t="s">
        <v>485</v>
      </c>
      <c r="N7" s="2" t="b">
        <f t="shared" si="0"/>
        <v>1</v>
      </c>
      <c r="O7" s="2" t="b">
        <f t="shared" si="1"/>
        <v>1</v>
      </c>
      <c r="P7" s="9" t="s">
        <v>592</v>
      </c>
      <c r="Q7" s="10" t="s">
        <v>593</v>
      </c>
      <c r="R7" s="9" t="s">
        <v>446</v>
      </c>
      <c r="S7" s="11" t="s">
        <v>280</v>
      </c>
      <c r="T7" s="10" t="s">
        <v>279</v>
      </c>
      <c r="U7" s="12" t="s">
        <v>435</v>
      </c>
      <c r="V7" s="13">
        <v>240728</v>
      </c>
      <c r="W7" s="12" t="s">
        <v>485</v>
      </c>
      <c r="X7" s="12">
        <v>56</v>
      </c>
      <c r="Y7" s="12">
        <v>1.5</v>
      </c>
    </row>
    <row r="8" spans="2:26" x14ac:dyDescent="0.3">
      <c r="B8" s="2" t="s">
        <v>446</v>
      </c>
      <c r="C8" s="2" t="s">
        <v>286</v>
      </c>
      <c r="D8" s="2" t="s">
        <v>285</v>
      </c>
      <c r="E8" s="2" t="s">
        <v>602</v>
      </c>
      <c r="F8" s="2" t="s">
        <v>603</v>
      </c>
      <c r="G8" s="6">
        <v>240728</v>
      </c>
      <c r="H8" s="12" t="s">
        <v>435</v>
      </c>
      <c r="I8" s="13">
        <v>240728</v>
      </c>
      <c r="J8" s="12" t="s">
        <v>485</v>
      </c>
      <c r="K8" s="12">
        <v>54</v>
      </c>
      <c r="L8" s="12">
        <v>1</v>
      </c>
      <c r="M8" s="2" t="s">
        <v>485</v>
      </c>
      <c r="N8" s="2" t="b">
        <f t="shared" si="0"/>
        <v>1</v>
      </c>
      <c r="O8" s="2" t="b">
        <f t="shared" si="1"/>
        <v>1</v>
      </c>
      <c r="P8" s="9" t="s">
        <v>602</v>
      </c>
      <c r="Q8" s="10" t="s">
        <v>603</v>
      </c>
      <c r="R8" s="9" t="s">
        <v>446</v>
      </c>
      <c r="S8" s="11" t="s">
        <v>286</v>
      </c>
      <c r="T8" s="10" t="s">
        <v>285</v>
      </c>
      <c r="U8" s="12" t="s">
        <v>435</v>
      </c>
      <c r="V8" s="13">
        <v>240728</v>
      </c>
      <c r="W8" s="12" t="s">
        <v>485</v>
      </c>
      <c r="X8" s="12">
        <v>54</v>
      </c>
      <c r="Y8" s="12">
        <v>1</v>
      </c>
      <c r="Z8" s="5"/>
    </row>
    <row r="9" spans="2:26" x14ac:dyDescent="0.3">
      <c r="B9" s="2" t="s">
        <v>584</v>
      </c>
      <c r="C9" s="2" t="s">
        <v>199</v>
      </c>
      <c r="D9" s="2" t="s">
        <v>257</v>
      </c>
      <c r="E9" s="2" t="s">
        <v>602</v>
      </c>
      <c r="F9" s="2" t="s">
        <v>603</v>
      </c>
      <c r="G9" s="6">
        <v>240728</v>
      </c>
      <c r="H9" s="12" t="s">
        <v>435</v>
      </c>
      <c r="I9" s="13">
        <v>240728</v>
      </c>
      <c r="J9" s="12" t="s">
        <v>485</v>
      </c>
      <c r="K9" s="12">
        <v>54</v>
      </c>
      <c r="L9" s="12">
        <v>1</v>
      </c>
      <c r="M9" s="2" t="s">
        <v>1070</v>
      </c>
      <c r="N9" s="2" t="b">
        <f t="shared" si="0"/>
        <v>1</v>
      </c>
      <c r="O9" s="2" t="b">
        <f t="shared" si="1"/>
        <v>1</v>
      </c>
      <c r="P9" s="9" t="s">
        <v>602</v>
      </c>
      <c r="Q9" s="10" t="s">
        <v>603</v>
      </c>
      <c r="R9" s="9" t="s">
        <v>584</v>
      </c>
      <c r="S9" s="11" t="s">
        <v>199</v>
      </c>
      <c r="T9" s="10" t="s">
        <v>257</v>
      </c>
      <c r="U9" s="12" t="s">
        <v>435</v>
      </c>
      <c r="V9" s="13">
        <v>240728</v>
      </c>
      <c r="W9" s="12" t="s">
        <v>485</v>
      </c>
      <c r="X9" s="12">
        <v>54</v>
      </c>
      <c r="Y9" s="12">
        <v>1</v>
      </c>
    </row>
    <row r="10" spans="2:26" x14ac:dyDescent="0.3">
      <c r="B10" s="2" t="s">
        <v>584</v>
      </c>
      <c r="C10" s="2" t="s">
        <v>199</v>
      </c>
      <c r="D10" s="2" t="s">
        <v>257</v>
      </c>
      <c r="E10" s="2" t="s">
        <v>486</v>
      </c>
      <c r="F10" s="2" t="s">
        <v>487</v>
      </c>
      <c r="G10" s="6">
        <v>240697</v>
      </c>
      <c r="H10" s="12" t="s">
        <v>435</v>
      </c>
      <c r="I10" s="13">
        <v>240697</v>
      </c>
      <c r="J10" s="12" t="s">
        <v>485</v>
      </c>
      <c r="K10" s="12">
        <v>68</v>
      </c>
      <c r="L10" s="12">
        <v>2.5</v>
      </c>
      <c r="M10" s="2" t="s">
        <v>1071</v>
      </c>
      <c r="N10" s="2" t="b">
        <f t="shared" si="0"/>
        <v>1</v>
      </c>
      <c r="O10" s="2" t="b">
        <f t="shared" si="1"/>
        <v>1</v>
      </c>
      <c r="P10" s="9" t="s">
        <v>486</v>
      </c>
      <c r="Q10" s="10" t="s">
        <v>487</v>
      </c>
      <c r="R10" s="9" t="s">
        <v>584</v>
      </c>
      <c r="S10" s="11" t="s">
        <v>199</v>
      </c>
      <c r="T10" s="10" t="s">
        <v>257</v>
      </c>
      <c r="U10" s="12" t="s">
        <v>435</v>
      </c>
      <c r="V10" s="13">
        <v>240697</v>
      </c>
      <c r="W10" s="12" t="s">
        <v>485</v>
      </c>
      <c r="X10" s="12">
        <v>68</v>
      </c>
      <c r="Y10" s="12">
        <v>2.5</v>
      </c>
    </row>
    <row r="11" spans="2:26" x14ac:dyDescent="0.3">
      <c r="B11" s="2" t="s">
        <v>584</v>
      </c>
      <c r="C11" s="2" t="s">
        <v>199</v>
      </c>
      <c r="D11" s="2" t="s">
        <v>257</v>
      </c>
      <c r="E11" s="2" t="s">
        <v>515</v>
      </c>
      <c r="F11" s="2" t="s">
        <v>516</v>
      </c>
      <c r="G11" s="6">
        <v>240728</v>
      </c>
      <c r="H11" s="12" t="s">
        <v>435</v>
      </c>
      <c r="I11" s="13">
        <v>240728</v>
      </c>
      <c r="J11" s="12" t="s">
        <v>485</v>
      </c>
      <c r="K11" s="12">
        <v>59</v>
      </c>
      <c r="L11" s="12">
        <v>1.5</v>
      </c>
      <c r="M11" s="2" t="s">
        <v>1072</v>
      </c>
      <c r="N11" s="2" t="b">
        <f t="shared" si="0"/>
        <v>1</v>
      </c>
      <c r="O11" s="2" t="b">
        <f t="shared" si="1"/>
        <v>1</v>
      </c>
      <c r="P11" s="9" t="s">
        <v>515</v>
      </c>
      <c r="Q11" s="10" t="s">
        <v>516</v>
      </c>
      <c r="R11" s="9" t="s">
        <v>584</v>
      </c>
      <c r="S11" s="11" t="s">
        <v>199</v>
      </c>
      <c r="T11" s="10" t="s">
        <v>257</v>
      </c>
      <c r="U11" s="12" t="s">
        <v>435</v>
      </c>
      <c r="V11" s="13">
        <v>240728</v>
      </c>
      <c r="W11" s="12" t="s">
        <v>485</v>
      </c>
      <c r="X11" s="12">
        <v>59</v>
      </c>
      <c r="Y11" s="12">
        <v>1.5</v>
      </c>
    </row>
    <row r="12" spans="2:26" x14ac:dyDescent="0.3">
      <c r="B12" s="2" t="s">
        <v>446</v>
      </c>
      <c r="C12" s="2" t="s">
        <v>10</v>
      </c>
      <c r="D12" s="2" t="s">
        <v>6</v>
      </c>
      <c r="E12" s="2" t="s">
        <v>592</v>
      </c>
      <c r="F12" s="2" t="s">
        <v>593</v>
      </c>
      <c r="G12" s="6">
        <v>240728</v>
      </c>
      <c r="H12" s="12" t="s">
        <v>435</v>
      </c>
      <c r="I12" s="13">
        <v>240728</v>
      </c>
      <c r="J12" s="12" t="s">
        <v>485</v>
      </c>
      <c r="K12" s="12">
        <v>55</v>
      </c>
      <c r="L12" s="12">
        <v>1.5</v>
      </c>
      <c r="M12" s="2" t="s">
        <v>485</v>
      </c>
      <c r="N12" s="2" t="b">
        <f t="shared" si="0"/>
        <v>1</v>
      </c>
      <c r="O12" s="2" t="b">
        <f t="shared" si="1"/>
        <v>1</v>
      </c>
      <c r="P12" s="9" t="s">
        <v>592</v>
      </c>
      <c r="Q12" s="10" t="s">
        <v>593</v>
      </c>
      <c r="R12" s="9" t="s">
        <v>446</v>
      </c>
      <c r="S12" s="11" t="s">
        <v>10</v>
      </c>
      <c r="T12" s="10" t="s">
        <v>6</v>
      </c>
      <c r="U12" s="12" t="s">
        <v>435</v>
      </c>
      <c r="V12" s="13">
        <v>240728</v>
      </c>
      <c r="W12" s="12" t="s">
        <v>485</v>
      </c>
      <c r="X12" s="12">
        <v>55</v>
      </c>
      <c r="Y12" s="12">
        <v>1.5</v>
      </c>
    </row>
    <row r="13" spans="2:26" x14ac:dyDescent="0.3">
      <c r="B13" s="2" t="s">
        <v>446</v>
      </c>
      <c r="C13" s="2" t="s">
        <v>104</v>
      </c>
      <c r="D13" s="2" t="s">
        <v>276</v>
      </c>
      <c r="E13" s="2" t="s">
        <v>592</v>
      </c>
      <c r="F13" s="2" t="s">
        <v>593</v>
      </c>
      <c r="G13" s="6">
        <v>240728</v>
      </c>
      <c r="H13" s="12" t="s">
        <v>435</v>
      </c>
      <c r="I13" s="13">
        <v>240728</v>
      </c>
      <c r="J13" s="12" t="s">
        <v>485</v>
      </c>
      <c r="K13" s="12">
        <v>57</v>
      </c>
      <c r="L13" s="12">
        <v>1.5</v>
      </c>
      <c r="M13" s="2" t="s">
        <v>485</v>
      </c>
      <c r="N13" s="2" t="b">
        <f t="shared" si="0"/>
        <v>1</v>
      </c>
      <c r="O13" s="2" t="b">
        <f t="shared" si="1"/>
        <v>1</v>
      </c>
      <c r="P13" s="9" t="s">
        <v>592</v>
      </c>
      <c r="Q13" s="10" t="s">
        <v>593</v>
      </c>
      <c r="R13" s="9" t="s">
        <v>446</v>
      </c>
      <c r="S13" s="11" t="s">
        <v>104</v>
      </c>
      <c r="T13" s="10" t="s">
        <v>276</v>
      </c>
      <c r="U13" s="12" t="s">
        <v>435</v>
      </c>
      <c r="V13" s="13">
        <v>240728</v>
      </c>
      <c r="W13" s="12" t="s">
        <v>485</v>
      </c>
      <c r="X13" s="12">
        <v>57</v>
      </c>
      <c r="Y13" s="12">
        <v>1.5</v>
      </c>
    </row>
    <row r="14" spans="2:26" x14ac:dyDescent="0.3">
      <c r="B14" s="2" t="s">
        <v>584</v>
      </c>
      <c r="C14" s="2" t="s">
        <v>256</v>
      </c>
      <c r="D14" s="2" t="s">
        <v>255</v>
      </c>
      <c r="E14" s="2" t="s">
        <v>486</v>
      </c>
      <c r="F14" s="2" t="s">
        <v>487</v>
      </c>
      <c r="G14" s="6">
        <v>240697</v>
      </c>
      <c r="H14" s="12" t="s">
        <v>435</v>
      </c>
      <c r="I14" s="13">
        <v>240697</v>
      </c>
      <c r="J14" s="12" t="s">
        <v>485</v>
      </c>
      <c r="K14" s="12">
        <v>73</v>
      </c>
      <c r="L14" s="12">
        <v>3</v>
      </c>
      <c r="M14" s="2" t="s">
        <v>1239</v>
      </c>
      <c r="N14" s="2" t="b">
        <f t="shared" si="0"/>
        <v>1</v>
      </c>
      <c r="O14" s="2" t="b">
        <f t="shared" si="1"/>
        <v>1</v>
      </c>
      <c r="P14" s="9" t="s">
        <v>486</v>
      </c>
      <c r="Q14" s="10" t="s">
        <v>487</v>
      </c>
      <c r="R14" s="9" t="s">
        <v>584</v>
      </c>
      <c r="S14" s="11" t="s">
        <v>256</v>
      </c>
      <c r="T14" s="10" t="s">
        <v>255</v>
      </c>
      <c r="U14" s="12" t="s">
        <v>435</v>
      </c>
      <c r="V14" s="13">
        <v>240697</v>
      </c>
      <c r="W14" s="12" t="s">
        <v>485</v>
      </c>
      <c r="X14" s="12">
        <v>73</v>
      </c>
      <c r="Y14" s="12">
        <v>3</v>
      </c>
    </row>
    <row r="15" spans="2:26" x14ac:dyDescent="0.3">
      <c r="B15" s="2" t="s">
        <v>584</v>
      </c>
      <c r="C15" s="2" t="s">
        <v>256</v>
      </c>
      <c r="D15" s="2" t="s">
        <v>255</v>
      </c>
      <c r="E15" s="2" t="s">
        <v>515</v>
      </c>
      <c r="F15" s="2" t="s">
        <v>516</v>
      </c>
      <c r="G15" s="6">
        <v>240728</v>
      </c>
      <c r="H15" s="12" t="s">
        <v>435</v>
      </c>
      <c r="I15" s="13">
        <v>240728</v>
      </c>
      <c r="J15" s="12" t="s">
        <v>485</v>
      </c>
      <c r="K15" s="12">
        <v>56</v>
      </c>
      <c r="L15" s="12">
        <v>1.5</v>
      </c>
      <c r="M15" s="2" t="s">
        <v>1240</v>
      </c>
      <c r="N15" s="2" t="b">
        <f t="shared" si="0"/>
        <v>1</v>
      </c>
      <c r="O15" s="2" t="b">
        <f t="shared" si="1"/>
        <v>1</v>
      </c>
      <c r="P15" s="9" t="s">
        <v>515</v>
      </c>
      <c r="Q15" s="10" t="s">
        <v>516</v>
      </c>
      <c r="R15" s="9" t="s">
        <v>584</v>
      </c>
      <c r="S15" s="11" t="s">
        <v>256</v>
      </c>
      <c r="T15" s="10" t="s">
        <v>255</v>
      </c>
      <c r="U15" s="12" t="s">
        <v>435</v>
      </c>
      <c r="V15" s="13">
        <v>240728</v>
      </c>
      <c r="W15" s="12" t="s">
        <v>485</v>
      </c>
      <c r="X15" s="12">
        <v>56</v>
      </c>
      <c r="Y15" s="12">
        <v>1.5</v>
      </c>
    </row>
    <row r="16" spans="2:26" x14ac:dyDescent="0.3">
      <c r="B16" s="2" t="s">
        <v>446</v>
      </c>
      <c r="C16" s="2" t="s">
        <v>275</v>
      </c>
      <c r="D16" s="2" t="s">
        <v>274</v>
      </c>
      <c r="E16" s="2" t="s">
        <v>602</v>
      </c>
      <c r="F16" s="2" t="s">
        <v>603</v>
      </c>
      <c r="G16" s="6">
        <v>240728</v>
      </c>
      <c r="H16" s="12" t="s">
        <v>435</v>
      </c>
      <c r="I16" s="13">
        <v>240728</v>
      </c>
      <c r="J16" s="12" t="s">
        <v>485</v>
      </c>
      <c r="K16" s="12">
        <v>54</v>
      </c>
      <c r="L16" s="12">
        <v>1</v>
      </c>
      <c r="M16" s="2" t="s">
        <v>485</v>
      </c>
      <c r="N16" s="2" t="b">
        <f t="shared" si="0"/>
        <v>1</v>
      </c>
      <c r="O16" s="2" t="b">
        <f t="shared" si="1"/>
        <v>1</v>
      </c>
      <c r="P16" s="9" t="s">
        <v>602</v>
      </c>
      <c r="Q16" s="10" t="s">
        <v>603</v>
      </c>
      <c r="R16" s="9" t="s">
        <v>446</v>
      </c>
      <c r="S16" s="11" t="s">
        <v>275</v>
      </c>
      <c r="T16" s="10" t="s">
        <v>274</v>
      </c>
      <c r="U16" s="12" t="s">
        <v>435</v>
      </c>
      <c r="V16" s="13">
        <v>240728</v>
      </c>
      <c r="W16" s="12" t="s">
        <v>485</v>
      </c>
      <c r="X16" s="12">
        <v>54</v>
      </c>
      <c r="Y16" s="12">
        <v>1</v>
      </c>
    </row>
    <row r="17" spans="1:29" x14ac:dyDescent="0.3">
      <c r="B17" s="2" t="s">
        <v>446</v>
      </c>
      <c r="C17" s="2" t="s">
        <v>275</v>
      </c>
      <c r="D17" s="2" t="s">
        <v>274</v>
      </c>
      <c r="E17" s="2" t="s">
        <v>490</v>
      </c>
      <c r="F17" s="2" t="s">
        <v>491</v>
      </c>
      <c r="G17" s="6">
        <v>240697</v>
      </c>
      <c r="H17" s="12" t="s">
        <v>435</v>
      </c>
      <c r="I17" s="13">
        <v>240697</v>
      </c>
      <c r="J17" s="12" t="s">
        <v>485</v>
      </c>
      <c r="K17" s="12">
        <v>50</v>
      </c>
      <c r="L17" s="12">
        <v>1</v>
      </c>
      <c r="M17" s="2" t="s">
        <v>485</v>
      </c>
      <c r="N17" s="2" t="b">
        <f t="shared" si="0"/>
        <v>1</v>
      </c>
      <c r="O17" s="2" t="b">
        <f t="shared" si="1"/>
        <v>1</v>
      </c>
      <c r="P17" s="9" t="s">
        <v>490</v>
      </c>
      <c r="Q17" s="10" t="s">
        <v>491</v>
      </c>
      <c r="R17" s="9" t="s">
        <v>446</v>
      </c>
      <c r="S17" s="11" t="s">
        <v>275</v>
      </c>
      <c r="T17" s="10" t="s">
        <v>274</v>
      </c>
      <c r="U17" s="12" t="s">
        <v>435</v>
      </c>
      <c r="V17" s="13">
        <v>240697</v>
      </c>
      <c r="W17" s="12" t="s">
        <v>485</v>
      </c>
      <c r="X17" s="12">
        <v>50</v>
      </c>
      <c r="Y17" s="12">
        <v>1</v>
      </c>
    </row>
    <row r="18" spans="1:29" x14ac:dyDescent="0.3">
      <c r="B18" s="2" t="s">
        <v>446</v>
      </c>
      <c r="C18" s="2" t="s">
        <v>275</v>
      </c>
      <c r="D18" s="2" t="s">
        <v>274</v>
      </c>
      <c r="E18" s="2" t="s">
        <v>590</v>
      </c>
      <c r="F18" s="2" t="s">
        <v>591</v>
      </c>
      <c r="G18" s="6">
        <v>240728</v>
      </c>
      <c r="H18" s="12" t="s">
        <v>435</v>
      </c>
      <c r="I18" s="13">
        <v>240728</v>
      </c>
      <c r="J18" s="12" t="s">
        <v>485</v>
      </c>
      <c r="K18" s="12">
        <v>52</v>
      </c>
      <c r="L18" s="12">
        <v>1</v>
      </c>
      <c r="M18" s="2" t="s">
        <v>485</v>
      </c>
      <c r="N18" s="2" t="b">
        <f t="shared" si="0"/>
        <v>1</v>
      </c>
      <c r="O18" s="2" t="b">
        <f t="shared" si="1"/>
        <v>1</v>
      </c>
      <c r="P18" s="9" t="s">
        <v>590</v>
      </c>
      <c r="Q18" s="10" t="s">
        <v>591</v>
      </c>
      <c r="R18" s="9" t="s">
        <v>446</v>
      </c>
      <c r="S18" s="11" t="s">
        <v>275</v>
      </c>
      <c r="T18" s="10" t="s">
        <v>274</v>
      </c>
      <c r="U18" s="12" t="s">
        <v>435</v>
      </c>
      <c r="V18" s="13">
        <v>240728</v>
      </c>
      <c r="W18" s="12" t="s">
        <v>485</v>
      </c>
      <c r="X18" s="12">
        <v>52</v>
      </c>
      <c r="Y18" s="12">
        <v>1</v>
      </c>
    </row>
    <row r="19" spans="1:29" x14ac:dyDescent="0.3">
      <c r="B19" s="2" t="s">
        <v>584</v>
      </c>
      <c r="C19" s="2" t="s">
        <v>259</v>
      </c>
      <c r="D19" s="2" t="s">
        <v>258</v>
      </c>
      <c r="E19" s="2" t="s">
        <v>602</v>
      </c>
      <c r="F19" s="2" t="s">
        <v>603</v>
      </c>
      <c r="G19" s="6">
        <v>240728</v>
      </c>
      <c r="H19" s="12" t="s">
        <v>435</v>
      </c>
      <c r="I19" s="13">
        <v>240728</v>
      </c>
      <c r="J19" s="12" t="s">
        <v>485</v>
      </c>
      <c r="K19" s="12">
        <v>54</v>
      </c>
      <c r="L19" s="12">
        <v>1</v>
      </c>
      <c r="M19" s="2" t="s">
        <v>485</v>
      </c>
      <c r="N19" s="2" t="b">
        <f t="shared" si="0"/>
        <v>1</v>
      </c>
      <c r="O19" s="2" t="b">
        <f t="shared" si="1"/>
        <v>1</v>
      </c>
      <c r="P19" s="9" t="s">
        <v>602</v>
      </c>
      <c r="Q19" s="10" t="s">
        <v>603</v>
      </c>
      <c r="R19" s="9" t="s">
        <v>584</v>
      </c>
      <c r="S19" s="11" t="s">
        <v>259</v>
      </c>
      <c r="T19" s="10" t="s">
        <v>258</v>
      </c>
      <c r="U19" s="12" t="s">
        <v>435</v>
      </c>
      <c r="V19" s="13">
        <v>240728</v>
      </c>
      <c r="W19" s="12" t="s">
        <v>485</v>
      </c>
      <c r="X19" s="12">
        <v>54</v>
      </c>
      <c r="Y19" s="12">
        <v>1</v>
      </c>
    </row>
    <row r="20" spans="1:29" x14ac:dyDescent="0.3">
      <c r="B20" s="2" t="s">
        <v>584</v>
      </c>
      <c r="C20" s="2" t="s">
        <v>259</v>
      </c>
      <c r="D20" s="2" t="s">
        <v>258</v>
      </c>
      <c r="E20" s="2" t="s">
        <v>486</v>
      </c>
      <c r="F20" s="2" t="s">
        <v>487</v>
      </c>
      <c r="G20" s="6">
        <v>240697</v>
      </c>
      <c r="H20" s="12" t="s">
        <v>435</v>
      </c>
      <c r="I20" s="13">
        <v>240697</v>
      </c>
      <c r="J20" s="12" t="s">
        <v>485</v>
      </c>
      <c r="K20" s="12">
        <v>70</v>
      </c>
      <c r="L20" s="12">
        <v>3</v>
      </c>
      <c r="M20" s="2" t="s">
        <v>485</v>
      </c>
      <c r="N20" s="2" t="b">
        <f t="shared" si="0"/>
        <v>1</v>
      </c>
      <c r="O20" s="2" t="b">
        <f t="shared" si="1"/>
        <v>1</v>
      </c>
      <c r="P20" s="9" t="s">
        <v>486</v>
      </c>
      <c r="Q20" s="10" t="s">
        <v>487</v>
      </c>
      <c r="R20" s="9" t="s">
        <v>584</v>
      </c>
      <c r="S20" s="11" t="s">
        <v>259</v>
      </c>
      <c r="T20" s="10" t="s">
        <v>258</v>
      </c>
      <c r="U20" s="12" t="s">
        <v>435</v>
      </c>
      <c r="V20" s="13">
        <v>240697</v>
      </c>
      <c r="W20" s="12" t="s">
        <v>485</v>
      </c>
      <c r="X20" s="12">
        <v>70</v>
      </c>
      <c r="Y20" s="12">
        <v>3</v>
      </c>
    </row>
    <row r="21" spans="1:29" x14ac:dyDescent="0.3">
      <c r="B21" s="2" t="s">
        <v>584</v>
      </c>
      <c r="C21" s="2" t="s">
        <v>259</v>
      </c>
      <c r="D21" s="2" t="s">
        <v>258</v>
      </c>
      <c r="E21" s="2" t="s">
        <v>515</v>
      </c>
      <c r="F21" s="2" t="s">
        <v>516</v>
      </c>
      <c r="G21" s="6">
        <v>240728</v>
      </c>
      <c r="H21" s="12" t="s">
        <v>435</v>
      </c>
      <c r="I21" s="13">
        <v>240728</v>
      </c>
      <c r="J21" s="12" t="s">
        <v>485</v>
      </c>
      <c r="K21" s="12">
        <v>55</v>
      </c>
      <c r="L21" s="12">
        <v>1.5</v>
      </c>
      <c r="M21" s="2" t="s">
        <v>485</v>
      </c>
      <c r="N21" s="2" t="b">
        <f t="shared" si="0"/>
        <v>1</v>
      </c>
      <c r="O21" s="2" t="b">
        <f t="shared" si="1"/>
        <v>1</v>
      </c>
      <c r="P21" s="9" t="s">
        <v>515</v>
      </c>
      <c r="Q21" s="10" t="s">
        <v>516</v>
      </c>
      <c r="R21" s="9" t="s">
        <v>584</v>
      </c>
      <c r="S21" s="11" t="s">
        <v>259</v>
      </c>
      <c r="T21" s="10" t="s">
        <v>258</v>
      </c>
      <c r="U21" s="12" t="s">
        <v>435</v>
      </c>
      <c r="V21" s="13">
        <v>240728</v>
      </c>
      <c r="W21" s="12" t="s">
        <v>485</v>
      </c>
      <c r="X21" s="12">
        <v>55</v>
      </c>
      <c r="Y21" s="12">
        <v>1.5</v>
      </c>
    </row>
    <row r="22" spans="1:29" s="5" customFormat="1" x14ac:dyDescent="0.3">
      <c r="A22" s="3"/>
      <c r="B22" s="2" t="s">
        <v>446</v>
      </c>
      <c r="C22" s="2" t="s">
        <v>284</v>
      </c>
      <c r="D22" s="2" t="s">
        <v>283</v>
      </c>
      <c r="E22" s="2" t="s">
        <v>474</v>
      </c>
      <c r="F22" s="2" t="s">
        <v>475</v>
      </c>
      <c r="G22" s="6">
        <v>240363</v>
      </c>
      <c r="H22" s="12" t="s">
        <v>435</v>
      </c>
      <c r="I22" s="13">
        <v>240363</v>
      </c>
      <c r="J22" s="12" t="s">
        <v>439</v>
      </c>
      <c r="K22" s="12">
        <v>52</v>
      </c>
      <c r="L22" s="12">
        <v>1</v>
      </c>
      <c r="M22" s="2" t="s">
        <v>439</v>
      </c>
      <c r="N22" s="2" t="b">
        <f t="shared" si="0"/>
        <v>1</v>
      </c>
      <c r="O22" s="2" t="b">
        <f t="shared" si="1"/>
        <v>1</v>
      </c>
      <c r="P22" s="9" t="s">
        <v>474</v>
      </c>
      <c r="Q22" s="10" t="s">
        <v>475</v>
      </c>
      <c r="R22" s="9" t="s">
        <v>446</v>
      </c>
      <c r="S22" s="11" t="s">
        <v>284</v>
      </c>
      <c r="T22" s="10" t="s">
        <v>283</v>
      </c>
      <c r="U22" s="12" t="s">
        <v>435</v>
      </c>
      <c r="V22" s="13">
        <v>240363</v>
      </c>
      <c r="W22" s="12" t="s">
        <v>439</v>
      </c>
      <c r="X22" s="12">
        <v>52</v>
      </c>
      <c r="Y22" s="12">
        <v>1</v>
      </c>
      <c r="Z22" s="3"/>
      <c r="AA22" s="3"/>
      <c r="AB22" s="3"/>
      <c r="AC22" s="3"/>
    </row>
    <row r="23" spans="1:29" s="5" customFormat="1" x14ac:dyDescent="0.3">
      <c r="A23" s="3"/>
      <c r="B23" s="2" t="s">
        <v>446</v>
      </c>
      <c r="C23" s="2" t="s">
        <v>284</v>
      </c>
      <c r="D23" s="2" t="s">
        <v>283</v>
      </c>
      <c r="E23" s="2" t="s">
        <v>476</v>
      </c>
      <c r="F23" s="2" t="s">
        <v>477</v>
      </c>
      <c r="G23" s="6">
        <v>240363</v>
      </c>
      <c r="H23" s="12" t="s">
        <v>435</v>
      </c>
      <c r="I23" s="13">
        <v>240363</v>
      </c>
      <c r="J23" s="12" t="s">
        <v>439</v>
      </c>
      <c r="K23" s="12">
        <v>50</v>
      </c>
      <c r="L23" s="12">
        <v>1</v>
      </c>
      <c r="M23" s="2" t="s">
        <v>439</v>
      </c>
      <c r="N23" s="2" t="b">
        <f t="shared" si="0"/>
        <v>1</v>
      </c>
      <c r="O23" s="2" t="b">
        <f t="shared" si="1"/>
        <v>1</v>
      </c>
      <c r="P23" s="9" t="s">
        <v>476</v>
      </c>
      <c r="Q23" s="10" t="s">
        <v>477</v>
      </c>
      <c r="R23" s="9" t="s">
        <v>446</v>
      </c>
      <c r="S23" s="11" t="s">
        <v>284</v>
      </c>
      <c r="T23" s="10" t="s">
        <v>283</v>
      </c>
      <c r="U23" s="12" t="s">
        <v>435</v>
      </c>
      <c r="V23" s="13">
        <v>240363</v>
      </c>
      <c r="W23" s="12" t="s">
        <v>439</v>
      </c>
      <c r="X23" s="12">
        <v>50</v>
      </c>
      <c r="Y23" s="12">
        <v>1</v>
      </c>
      <c r="Z23" s="3"/>
      <c r="AA23" s="3"/>
      <c r="AB23" s="3"/>
      <c r="AC23" s="3"/>
    </row>
    <row r="24" spans="1:29" s="5" customFormat="1" x14ac:dyDescent="0.3">
      <c r="A24" s="3"/>
      <c r="B24" s="2" t="s">
        <v>446</v>
      </c>
      <c r="C24" s="2" t="s">
        <v>284</v>
      </c>
      <c r="D24" s="2" t="s">
        <v>283</v>
      </c>
      <c r="E24" s="2" t="s">
        <v>515</v>
      </c>
      <c r="F24" s="2" t="s">
        <v>516</v>
      </c>
      <c r="G24" s="6">
        <v>240728</v>
      </c>
      <c r="H24" s="12" t="s">
        <v>435</v>
      </c>
      <c r="I24" s="13">
        <v>240728</v>
      </c>
      <c r="J24" s="12" t="s">
        <v>485</v>
      </c>
      <c r="K24" s="12">
        <v>64</v>
      </c>
      <c r="L24" s="12">
        <v>2</v>
      </c>
      <c r="M24" s="2" t="s">
        <v>485</v>
      </c>
      <c r="N24" s="2" t="b">
        <f t="shared" si="0"/>
        <v>1</v>
      </c>
      <c r="O24" s="2" t="b">
        <f t="shared" si="1"/>
        <v>1</v>
      </c>
      <c r="P24" s="9" t="s">
        <v>515</v>
      </c>
      <c r="Q24" s="10" t="s">
        <v>516</v>
      </c>
      <c r="R24" s="9" t="s">
        <v>446</v>
      </c>
      <c r="S24" s="11" t="s">
        <v>284</v>
      </c>
      <c r="T24" s="10" t="s">
        <v>283</v>
      </c>
      <c r="U24" s="12" t="s">
        <v>435</v>
      </c>
      <c r="V24" s="13">
        <v>240728</v>
      </c>
      <c r="W24" s="12" t="s">
        <v>485</v>
      </c>
      <c r="X24" s="12">
        <v>64</v>
      </c>
      <c r="Y24" s="12">
        <v>2</v>
      </c>
      <c r="Z24" s="3"/>
      <c r="AA24" s="3"/>
      <c r="AB24" s="3"/>
      <c r="AC24" s="3"/>
    </row>
    <row r="25" spans="1:29" s="5" customFormat="1" x14ac:dyDescent="0.3">
      <c r="A25" s="3"/>
      <c r="B25" s="2" t="s">
        <v>446</v>
      </c>
      <c r="C25" s="2" t="s">
        <v>284</v>
      </c>
      <c r="D25" s="2" t="s">
        <v>283</v>
      </c>
      <c r="E25" s="2" t="s">
        <v>496</v>
      </c>
      <c r="F25" s="2" t="s">
        <v>497</v>
      </c>
      <c r="G25" s="6">
        <v>240697</v>
      </c>
      <c r="H25" s="12" t="s">
        <v>435</v>
      </c>
      <c r="I25" s="13">
        <v>240697</v>
      </c>
      <c r="J25" s="12" t="s">
        <v>485</v>
      </c>
      <c r="K25" s="12">
        <v>51</v>
      </c>
      <c r="L25" s="12">
        <v>1</v>
      </c>
      <c r="M25" s="2" t="s">
        <v>485</v>
      </c>
      <c r="N25" s="2" t="b">
        <f t="shared" si="0"/>
        <v>1</v>
      </c>
      <c r="O25" s="2" t="b">
        <f t="shared" si="1"/>
        <v>1</v>
      </c>
      <c r="P25" s="9" t="s">
        <v>496</v>
      </c>
      <c r="Q25" s="10" t="s">
        <v>497</v>
      </c>
      <c r="R25" s="9" t="s">
        <v>446</v>
      </c>
      <c r="S25" s="11" t="s">
        <v>284</v>
      </c>
      <c r="T25" s="10" t="s">
        <v>283</v>
      </c>
      <c r="U25" s="12" t="s">
        <v>435</v>
      </c>
      <c r="V25" s="13">
        <v>240697</v>
      </c>
      <c r="W25" s="12" t="s">
        <v>485</v>
      </c>
      <c r="X25" s="12">
        <v>51</v>
      </c>
      <c r="Y25" s="12">
        <v>1</v>
      </c>
      <c r="Z25" s="3"/>
      <c r="AA25" s="3"/>
      <c r="AB25" s="3"/>
      <c r="AC25" s="3"/>
    </row>
    <row r="26" spans="1:29" s="5" customFormat="1" x14ac:dyDescent="0.3">
      <c r="A26" s="3"/>
      <c r="B26" s="2" t="s">
        <v>446</v>
      </c>
      <c r="C26" s="2" t="s">
        <v>284</v>
      </c>
      <c r="D26" s="2" t="s">
        <v>283</v>
      </c>
      <c r="E26" s="2" t="s">
        <v>590</v>
      </c>
      <c r="F26" s="2" t="s">
        <v>591</v>
      </c>
      <c r="G26" s="6">
        <v>240728</v>
      </c>
      <c r="H26" s="12" t="s">
        <v>435</v>
      </c>
      <c r="I26" s="13">
        <v>240728</v>
      </c>
      <c r="J26" s="12" t="s">
        <v>485</v>
      </c>
      <c r="K26" s="12">
        <v>50</v>
      </c>
      <c r="L26" s="12">
        <v>1</v>
      </c>
      <c r="M26" s="2" t="s">
        <v>485</v>
      </c>
      <c r="N26" s="2" t="b">
        <f t="shared" si="0"/>
        <v>1</v>
      </c>
      <c r="O26" s="2" t="b">
        <f t="shared" si="1"/>
        <v>1</v>
      </c>
      <c r="P26" s="9" t="s">
        <v>590</v>
      </c>
      <c r="Q26" s="10" t="s">
        <v>591</v>
      </c>
      <c r="R26" s="9" t="s">
        <v>446</v>
      </c>
      <c r="S26" s="11" t="s">
        <v>284</v>
      </c>
      <c r="T26" s="10" t="s">
        <v>283</v>
      </c>
      <c r="U26" s="12" t="s">
        <v>435</v>
      </c>
      <c r="V26" s="13">
        <v>240728</v>
      </c>
      <c r="W26" s="12" t="s">
        <v>485</v>
      </c>
      <c r="X26" s="12">
        <v>50</v>
      </c>
      <c r="Y26" s="12">
        <v>1</v>
      </c>
      <c r="Z26" s="3"/>
      <c r="AA26" s="3"/>
      <c r="AB26" s="3"/>
      <c r="AC26" s="3"/>
    </row>
    <row r="27" spans="1:29" s="5" customFormat="1" x14ac:dyDescent="0.3">
      <c r="A27" s="3"/>
      <c r="B27" s="2" t="s">
        <v>446</v>
      </c>
      <c r="C27" s="2" t="s">
        <v>284</v>
      </c>
      <c r="D27" s="2" t="s">
        <v>283</v>
      </c>
      <c r="E27" s="2" t="s">
        <v>592</v>
      </c>
      <c r="F27" s="2" t="s">
        <v>593</v>
      </c>
      <c r="G27" s="6">
        <v>240728</v>
      </c>
      <c r="H27" s="12" t="s">
        <v>435</v>
      </c>
      <c r="I27" s="13">
        <v>240728</v>
      </c>
      <c r="J27" s="12" t="s">
        <v>485</v>
      </c>
      <c r="K27" s="12">
        <v>52</v>
      </c>
      <c r="L27" s="12">
        <v>1.5</v>
      </c>
      <c r="M27" s="2" t="s">
        <v>485</v>
      </c>
      <c r="N27" s="2" t="b">
        <f t="shared" si="0"/>
        <v>1</v>
      </c>
      <c r="O27" s="2" t="b">
        <f t="shared" si="1"/>
        <v>1</v>
      </c>
      <c r="P27" s="9" t="s">
        <v>592</v>
      </c>
      <c r="Q27" s="10" t="s">
        <v>593</v>
      </c>
      <c r="R27" s="9" t="s">
        <v>446</v>
      </c>
      <c r="S27" s="11" t="s">
        <v>284</v>
      </c>
      <c r="T27" s="10" t="s">
        <v>283</v>
      </c>
      <c r="U27" s="12" t="s">
        <v>435</v>
      </c>
      <c r="V27" s="13">
        <v>240728</v>
      </c>
      <c r="W27" s="12" t="s">
        <v>485</v>
      </c>
      <c r="X27" s="12">
        <v>52</v>
      </c>
      <c r="Y27" s="12">
        <v>1.5</v>
      </c>
      <c r="Z27" s="3"/>
      <c r="AA27" s="3"/>
      <c r="AB27" s="3"/>
      <c r="AC27" s="3"/>
    </row>
    <row r="28" spans="1:29" s="5" customFormat="1" x14ac:dyDescent="0.3">
      <c r="A28" s="3"/>
      <c r="B28" s="2" t="s">
        <v>446</v>
      </c>
      <c r="C28" s="2" t="s">
        <v>284</v>
      </c>
      <c r="D28" s="2" t="s">
        <v>283</v>
      </c>
      <c r="E28" s="2" t="s">
        <v>523</v>
      </c>
      <c r="F28" s="2" t="s">
        <v>524</v>
      </c>
      <c r="G28" s="6">
        <v>240728</v>
      </c>
      <c r="H28" s="12" t="s">
        <v>435</v>
      </c>
      <c r="I28" s="13">
        <v>240728</v>
      </c>
      <c r="J28" s="12" t="s">
        <v>485</v>
      </c>
      <c r="K28" s="12">
        <v>51</v>
      </c>
      <c r="L28" s="12">
        <v>1</v>
      </c>
      <c r="M28" s="2" t="s">
        <v>485</v>
      </c>
      <c r="N28" s="2" t="b">
        <f t="shared" si="0"/>
        <v>1</v>
      </c>
      <c r="O28" s="2" t="b">
        <f t="shared" si="1"/>
        <v>1</v>
      </c>
      <c r="P28" s="9" t="s">
        <v>523</v>
      </c>
      <c r="Q28" s="10" t="s">
        <v>524</v>
      </c>
      <c r="R28" s="9" t="s">
        <v>446</v>
      </c>
      <c r="S28" s="11" t="s">
        <v>284</v>
      </c>
      <c r="T28" s="10" t="s">
        <v>283</v>
      </c>
      <c r="U28" s="12" t="s">
        <v>435</v>
      </c>
      <c r="V28" s="13">
        <v>240728</v>
      </c>
      <c r="W28" s="12" t="s">
        <v>485</v>
      </c>
      <c r="X28" s="12">
        <v>51</v>
      </c>
      <c r="Y28" s="12">
        <v>1</v>
      </c>
      <c r="Z28" s="3"/>
      <c r="AA28" s="3"/>
      <c r="AB28" s="3"/>
      <c r="AC28" s="3"/>
    </row>
    <row r="29" spans="1:29" s="5" customFormat="1" x14ac:dyDescent="0.3">
      <c r="A29" s="3"/>
      <c r="B29" s="2" t="s">
        <v>584</v>
      </c>
      <c r="C29" s="2" t="s">
        <v>261</v>
      </c>
      <c r="D29" s="2" t="s">
        <v>260</v>
      </c>
      <c r="E29" s="2" t="s">
        <v>486</v>
      </c>
      <c r="F29" s="2" t="s">
        <v>487</v>
      </c>
      <c r="G29" s="6">
        <v>240697</v>
      </c>
      <c r="H29" s="12" t="s">
        <v>435</v>
      </c>
      <c r="I29" s="13">
        <v>240697</v>
      </c>
      <c r="J29" s="12" t="s">
        <v>485</v>
      </c>
      <c r="K29" s="12">
        <v>71</v>
      </c>
      <c r="L29" s="12">
        <v>3</v>
      </c>
      <c r="M29" s="2" t="s">
        <v>485</v>
      </c>
      <c r="N29" s="2" t="b">
        <f t="shared" si="0"/>
        <v>1</v>
      </c>
      <c r="O29" s="2" t="b">
        <f t="shared" si="1"/>
        <v>1</v>
      </c>
      <c r="P29" s="9" t="s">
        <v>486</v>
      </c>
      <c r="Q29" s="10" t="s">
        <v>487</v>
      </c>
      <c r="R29" s="9" t="s">
        <v>584</v>
      </c>
      <c r="S29" s="11" t="s">
        <v>261</v>
      </c>
      <c r="T29" s="10" t="s">
        <v>260</v>
      </c>
      <c r="U29" s="12" t="s">
        <v>435</v>
      </c>
      <c r="V29" s="13">
        <v>240697</v>
      </c>
      <c r="W29" s="12" t="s">
        <v>485</v>
      </c>
      <c r="X29" s="12">
        <v>71</v>
      </c>
      <c r="Y29" s="12">
        <v>3</v>
      </c>
      <c r="Z29" s="3"/>
      <c r="AA29" s="3"/>
      <c r="AB29" s="3"/>
      <c r="AC29" s="3"/>
    </row>
    <row r="30" spans="1:29" s="5" customFormat="1" x14ac:dyDescent="0.3">
      <c r="A30" s="3"/>
      <c r="B30" s="2" t="s">
        <v>446</v>
      </c>
      <c r="C30" s="2" t="s">
        <v>187</v>
      </c>
      <c r="D30" s="2" t="s">
        <v>247</v>
      </c>
      <c r="E30" s="2" t="s">
        <v>604</v>
      </c>
      <c r="F30" s="2" t="s">
        <v>605</v>
      </c>
      <c r="G30" s="6">
        <v>240728</v>
      </c>
      <c r="H30" s="12" t="s">
        <v>449</v>
      </c>
      <c r="I30" s="13">
        <v>240728</v>
      </c>
      <c r="J30" s="12" t="s">
        <v>485</v>
      </c>
      <c r="K30" s="12">
        <v>60</v>
      </c>
      <c r="L30" s="12">
        <v>2</v>
      </c>
      <c r="M30" s="2" t="s">
        <v>485</v>
      </c>
      <c r="N30" s="2" t="b">
        <f t="shared" si="0"/>
        <v>1</v>
      </c>
      <c r="O30" s="2" t="b">
        <f t="shared" si="1"/>
        <v>1</v>
      </c>
      <c r="P30" s="9" t="s">
        <v>604</v>
      </c>
      <c r="Q30" s="10" t="s">
        <v>605</v>
      </c>
      <c r="R30" s="9" t="s">
        <v>446</v>
      </c>
      <c r="S30" s="11" t="s">
        <v>187</v>
      </c>
      <c r="T30" s="10" t="s">
        <v>247</v>
      </c>
      <c r="U30" s="12" t="s">
        <v>449</v>
      </c>
      <c r="V30" s="13">
        <v>240728</v>
      </c>
      <c r="W30" s="12" t="s">
        <v>485</v>
      </c>
      <c r="X30" s="12">
        <v>60</v>
      </c>
      <c r="Y30" s="12">
        <v>2</v>
      </c>
      <c r="Z30" s="3"/>
      <c r="AA30" s="3"/>
      <c r="AB30" s="3"/>
      <c r="AC30" s="3"/>
    </row>
    <row r="31" spans="1:29" s="5" customFormat="1" x14ac:dyDescent="0.3">
      <c r="A31" s="3"/>
      <c r="B31" s="2" t="s">
        <v>446</v>
      </c>
      <c r="C31" s="2" t="s">
        <v>187</v>
      </c>
      <c r="D31" s="2" t="s">
        <v>247</v>
      </c>
      <c r="E31" s="2" t="s">
        <v>602</v>
      </c>
      <c r="F31" s="2" t="s">
        <v>603</v>
      </c>
      <c r="G31" s="6">
        <v>240728</v>
      </c>
      <c r="H31" s="12" t="s">
        <v>449</v>
      </c>
      <c r="I31" s="13">
        <v>240728</v>
      </c>
      <c r="J31" s="12" t="s">
        <v>485</v>
      </c>
      <c r="K31" s="12">
        <v>54</v>
      </c>
      <c r="L31" s="12">
        <v>1</v>
      </c>
      <c r="M31" s="2" t="s">
        <v>485</v>
      </c>
      <c r="N31" s="2" t="b">
        <f t="shared" si="0"/>
        <v>1</v>
      </c>
      <c r="O31" s="2" t="b">
        <f t="shared" si="1"/>
        <v>1</v>
      </c>
      <c r="P31" s="9" t="s">
        <v>602</v>
      </c>
      <c r="Q31" s="10" t="s">
        <v>603</v>
      </c>
      <c r="R31" s="9" t="s">
        <v>446</v>
      </c>
      <c r="S31" s="11" t="s">
        <v>187</v>
      </c>
      <c r="T31" s="10" t="s">
        <v>247</v>
      </c>
      <c r="U31" s="12" t="s">
        <v>449</v>
      </c>
      <c r="V31" s="13">
        <v>240728</v>
      </c>
      <c r="W31" s="12" t="s">
        <v>485</v>
      </c>
      <c r="X31" s="12">
        <v>54</v>
      </c>
      <c r="Y31" s="12">
        <v>1</v>
      </c>
      <c r="Z31" s="3"/>
      <c r="AA31" s="3"/>
      <c r="AB31" s="3"/>
      <c r="AC31" s="3"/>
    </row>
    <row r="32" spans="1:29" s="5" customFormat="1" x14ac:dyDescent="0.3">
      <c r="A32" s="3"/>
      <c r="B32" s="2" t="s">
        <v>446</v>
      </c>
      <c r="C32" s="2" t="s">
        <v>187</v>
      </c>
      <c r="D32" s="2" t="s">
        <v>247</v>
      </c>
      <c r="E32" s="2" t="s">
        <v>515</v>
      </c>
      <c r="F32" s="2" t="s">
        <v>516</v>
      </c>
      <c r="G32" s="6">
        <v>240728</v>
      </c>
      <c r="H32" s="12" t="s">
        <v>449</v>
      </c>
      <c r="I32" s="13">
        <v>240728</v>
      </c>
      <c r="J32" s="12" t="s">
        <v>485</v>
      </c>
      <c r="K32" s="12">
        <v>52</v>
      </c>
      <c r="L32" s="12">
        <v>1</v>
      </c>
      <c r="M32" s="2" t="s">
        <v>485</v>
      </c>
      <c r="N32" s="2" t="b">
        <f t="shared" si="0"/>
        <v>1</v>
      </c>
      <c r="O32" s="2" t="b">
        <f t="shared" si="1"/>
        <v>1</v>
      </c>
      <c r="P32" s="9" t="s">
        <v>515</v>
      </c>
      <c r="Q32" s="10" t="s">
        <v>516</v>
      </c>
      <c r="R32" s="9" t="s">
        <v>446</v>
      </c>
      <c r="S32" s="11" t="s">
        <v>187</v>
      </c>
      <c r="T32" s="10" t="s">
        <v>247</v>
      </c>
      <c r="U32" s="12" t="s">
        <v>449</v>
      </c>
      <c r="V32" s="13">
        <v>240728</v>
      </c>
      <c r="W32" s="12" t="s">
        <v>485</v>
      </c>
      <c r="X32" s="12">
        <v>52</v>
      </c>
      <c r="Y32" s="12">
        <v>1</v>
      </c>
      <c r="Z32" s="3"/>
      <c r="AA32" s="3"/>
      <c r="AB32" s="3"/>
      <c r="AC32" s="3"/>
    </row>
    <row r="33" spans="1:29" s="5" customFormat="1" x14ac:dyDescent="0.3">
      <c r="A33" s="3"/>
      <c r="B33" s="2" t="s">
        <v>446</v>
      </c>
      <c r="C33" s="2" t="s">
        <v>187</v>
      </c>
      <c r="D33" s="2" t="s">
        <v>247</v>
      </c>
      <c r="E33" s="2" t="s">
        <v>592</v>
      </c>
      <c r="F33" s="2" t="s">
        <v>593</v>
      </c>
      <c r="G33" s="6">
        <v>240728</v>
      </c>
      <c r="H33" s="12" t="s">
        <v>449</v>
      </c>
      <c r="I33" s="13">
        <v>240728</v>
      </c>
      <c r="J33" s="12" t="s">
        <v>485</v>
      </c>
      <c r="K33" s="12" t="s">
        <v>969</v>
      </c>
      <c r="L33" s="12" t="s">
        <v>970</v>
      </c>
      <c r="M33" s="2" t="s">
        <v>485</v>
      </c>
      <c r="N33" s="2" t="b">
        <f t="shared" si="0"/>
        <v>1</v>
      </c>
      <c r="O33" s="2" t="b">
        <f t="shared" si="1"/>
        <v>1</v>
      </c>
      <c r="P33" s="9" t="s">
        <v>592</v>
      </c>
      <c r="Q33" s="10" t="s">
        <v>593</v>
      </c>
      <c r="R33" s="9" t="s">
        <v>446</v>
      </c>
      <c r="S33" s="11" t="s">
        <v>187</v>
      </c>
      <c r="T33" s="10" t="s">
        <v>247</v>
      </c>
      <c r="U33" s="12" t="s">
        <v>449</v>
      </c>
      <c r="V33" s="13">
        <v>240728</v>
      </c>
      <c r="W33" s="12" t="s">
        <v>485</v>
      </c>
      <c r="X33" s="12" t="s">
        <v>969</v>
      </c>
      <c r="Y33" s="12" t="s">
        <v>970</v>
      </c>
      <c r="Z33" s="3"/>
      <c r="AA33" s="3"/>
      <c r="AB33" s="3"/>
      <c r="AC33" s="3"/>
    </row>
    <row r="34" spans="1:29" s="5" customFormat="1" x14ac:dyDescent="0.3">
      <c r="A34" s="3"/>
      <c r="B34" s="2" t="s">
        <v>446</v>
      </c>
      <c r="C34" s="2" t="s">
        <v>187</v>
      </c>
      <c r="D34" s="2" t="s">
        <v>247</v>
      </c>
      <c r="E34" s="2" t="s">
        <v>594</v>
      </c>
      <c r="F34" s="2" t="s">
        <v>595</v>
      </c>
      <c r="G34" s="6">
        <v>240728</v>
      </c>
      <c r="H34" s="17" t="s">
        <v>449</v>
      </c>
      <c r="I34" s="20">
        <v>240728</v>
      </c>
      <c r="J34" s="17" t="s">
        <v>485</v>
      </c>
      <c r="K34" s="17">
        <v>58</v>
      </c>
      <c r="L34" s="17">
        <v>1.5</v>
      </c>
      <c r="M34" s="2" t="s">
        <v>485</v>
      </c>
      <c r="N34" s="2" t="b">
        <f t="shared" si="0"/>
        <v>1</v>
      </c>
      <c r="O34" s="2" t="b">
        <f t="shared" si="1"/>
        <v>1</v>
      </c>
      <c r="P34" s="14" t="s">
        <v>594</v>
      </c>
      <c r="Q34" s="14" t="s">
        <v>595</v>
      </c>
      <c r="R34" s="14" t="s">
        <v>446</v>
      </c>
      <c r="S34" s="14" t="s">
        <v>187</v>
      </c>
      <c r="T34" s="14" t="s">
        <v>247</v>
      </c>
      <c r="U34" s="17" t="s">
        <v>449</v>
      </c>
      <c r="V34" s="20">
        <v>240728</v>
      </c>
      <c r="W34" s="17" t="s">
        <v>485</v>
      </c>
      <c r="X34" s="17">
        <v>58</v>
      </c>
      <c r="Y34" s="17">
        <v>1.5</v>
      </c>
      <c r="Z34" s="3"/>
      <c r="AA34" s="3"/>
      <c r="AB34" s="3"/>
      <c r="AC34" s="3"/>
    </row>
    <row r="35" spans="1:29" s="5" customFormat="1" x14ac:dyDescent="0.3">
      <c r="A35" s="3"/>
      <c r="B35" s="2" t="s">
        <v>446</v>
      </c>
      <c r="C35" s="2" t="s">
        <v>187</v>
      </c>
      <c r="D35" s="2" t="s">
        <v>247</v>
      </c>
      <c r="E35" s="2" t="s">
        <v>523</v>
      </c>
      <c r="F35" s="2" t="s">
        <v>524</v>
      </c>
      <c r="G35" s="6">
        <v>240728</v>
      </c>
      <c r="H35" s="12" t="s">
        <v>449</v>
      </c>
      <c r="I35" s="13">
        <v>240728</v>
      </c>
      <c r="J35" s="12" t="s">
        <v>485</v>
      </c>
      <c r="K35" s="12">
        <v>51</v>
      </c>
      <c r="L35" s="12">
        <v>1</v>
      </c>
      <c r="M35" s="2" t="s">
        <v>485</v>
      </c>
      <c r="N35" s="2" t="b">
        <f t="shared" si="0"/>
        <v>1</v>
      </c>
      <c r="O35" s="2" t="b">
        <f t="shared" si="1"/>
        <v>1</v>
      </c>
      <c r="P35" s="9" t="s">
        <v>523</v>
      </c>
      <c r="Q35" s="10" t="s">
        <v>524</v>
      </c>
      <c r="R35" s="9" t="s">
        <v>446</v>
      </c>
      <c r="S35" s="11" t="s">
        <v>187</v>
      </c>
      <c r="T35" s="10" t="s">
        <v>247</v>
      </c>
      <c r="U35" s="12" t="s">
        <v>449</v>
      </c>
      <c r="V35" s="13">
        <v>240728</v>
      </c>
      <c r="W35" s="12" t="s">
        <v>485</v>
      </c>
      <c r="X35" s="12">
        <v>51</v>
      </c>
      <c r="Y35" s="12">
        <v>1</v>
      </c>
      <c r="Z35" s="3"/>
      <c r="AA35" s="3"/>
      <c r="AB35" s="3"/>
      <c r="AC35" s="3"/>
    </row>
    <row r="36" spans="1:29" x14ac:dyDescent="0.3">
      <c r="B36" s="2" t="s">
        <v>446</v>
      </c>
      <c r="C36" s="2" t="s">
        <v>214</v>
      </c>
      <c r="D36" s="2" t="s">
        <v>213</v>
      </c>
      <c r="E36" s="2" t="s">
        <v>474</v>
      </c>
      <c r="F36" s="2" t="s">
        <v>475</v>
      </c>
      <c r="G36" s="6">
        <v>240363</v>
      </c>
      <c r="H36" s="17" t="s">
        <v>449</v>
      </c>
      <c r="I36" s="20">
        <v>240363</v>
      </c>
      <c r="J36" s="17" t="s">
        <v>439</v>
      </c>
      <c r="K36" s="17">
        <v>55</v>
      </c>
      <c r="L36" s="17">
        <v>1.5</v>
      </c>
      <c r="M36" s="2" t="s">
        <v>1546</v>
      </c>
      <c r="N36" s="2" t="b">
        <f t="shared" si="0"/>
        <v>1</v>
      </c>
      <c r="O36" s="2" t="b">
        <f t="shared" si="1"/>
        <v>1</v>
      </c>
      <c r="P36" s="14" t="s">
        <v>474</v>
      </c>
      <c r="Q36" s="14" t="s">
        <v>475</v>
      </c>
      <c r="R36" s="14" t="s">
        <v>446</v>
      </c>
      <c r="S36" s="14" t="s">
        <v>214</v>
      </c>
      <c r="T36" s="14" t="s">
        <v>213</v>
      </c>
      <c r="U36" s="17" t="s">
        <v>449</v>
      </c>
      <c r="V36" s="20">
        <v>240363</v>
      </c>
      <c r="W36" s="17" t="s">
        <v>439</v>
      </c>
      <c r="X36" s="17">
        <v>55</v>
      </c>
      <c r="Y36" s="17">
        <v>1.5</v>
      </c>
    </row>
    <row r="37" spans="1:29" x14ac:dyDescent="0.3">
      <c r="B37" s="2" t="s">
        <v>446</v>
      </c>
      <c r="C37" s="2" t="s">
        <v>190</v>
      </c>
      <c r="D37" s="2" t="s">
        <v>237</v>
      </c>
      <c r="E37" s="2" t="s">
        <v>594</v>
      </c>
      <c r="F37" s="2" t="s">
        <v>595</v>
      </c>
      <c r="G37" s="6">
        <v>240728</v>
      </c>
      <c r="H37" s="12" t="s">
        <v>449</v>
      </c>
      <c r="I37" s="13">
        <v>240728</v>
      </c>
      <c r="J37" s="12" t="s">
        <v>485</v>
      </c>
      <c r="K37" s="12">
        <v>57</v>
      </c>
      <c r="L37" s="12">
        <v>1.5</v>
      </c>
      <c r="M37" s="2" t="s">
        <v>485</v>
      </c>
      <c r="N37" s="2" t="b">
        <f t="shared" si="0"/>
        <v>1</v>
      </c>
      <c r="O37" s="2" t="b">
        <f t="shared" si="1"/>
        <v>1</v>
      </c>
      <c r="P37" s="9" t="s">
        <v>594</v>
      </c>
      <c r="Q37" s="10" t="s">
        <v>595</v>
      </c>
      <c r="R37" s="9" t="s">
        <v>446</v>
      </c>
      <c r="S37" s="11" t="s">
        <v>190</v>
      </c>
      <c r="T37" s="10" t="s">
        <v>237</v>
      </c>
      <c r="U37" s="12" t="s">
        <v>449</v>
      </c>
      <c r="V37" s="13">
        <v>240728</v>
      </c>
      <c r="W37" s="12" t="s">
        <v>485</v>
      </c>
      <c r="X37" s="12">
        <v>57</v>
      </c>
      <c r="Y37" s="12">
        <v>1.5</v>
      </c>
    </row>
    <row r="38" spans="1:29" x14ac:dyDescent="0.3">
      <c r="B38" s="2" t="s">
        <v>446</v>
      </c>
      <c r="C38" s="2" t="s">
        <v>240</v>
      </c>
      <c r="D38" s="2" t="s">
        <v>239</v>
      </c>
      <c r="E38" s="2" t="s">
        <v>509</v>
      </c>
      <c r="F38" s="2" t="s">
        <v>510</v>
      </c>
      <c r="G38" s="6">
        <v>240697</v>
      </c>
      <c r="H38" s="12" t="s">
        <v>449</v>
      </c>
      <c r="I38" s="13">
        <v>240697</v>
      </c>
      <c r="J38" s="12" t="s">
        <v>485</v>
      </c>
      <c r="K38" s="12">
        <v>53</v>
      </c>
      <c r="L38" s="12">
        <v>1</v>
      </c>
      <c r="M38" s="2" t="s">
        <v>485</v>
      </c>
      <c r="N38" s="2" t="b">
        <f t="shared" si="0"/>
        <v>1</v>
      </c>
      <c r="O38" s="2" t="b">
        <f t="shared" si="1"/>
        <v>1</v>
      </c>
      <c r="P38" s="9" t="s">
        <v>509</v>
      </c>
      <c r="Q38" s="10" t="s">
        <v>510</v>
      </c>
      <c r="R38" s="9" t="s">
        <v>446</v>
      </c>
      <c r="S38" s="11" t="s">
        <v>240</v>
      </c>
      <c r="T38" s="10" t="s">
        <v>239</v>
      </c>
      <c r="U38" s="12" t="s">
        <v>449</v>
      </c>
      <c r="V38" s="13">
        <v>240697</v>
      </c>
      <c r="W38" s="12" t="s">
        <v>485</v>
      </c>
      <c r="X38" s="12">
        <v>53</v>
      </c>
      <c r="Y38" s="12">
        <v>1</v>
      </c>
    </row>
    <row r="39" spans="1:29" x14ac:dyDescent="0.3">
      <c r="B39" s="2" t="s">
        <v>446</v>
      </c>
      <c r="C39" s="2" t="s">
        <v>216</v>
      </c>
      <c r="D39" s="2" t="s">
        <v>215</v>
      </c>
      <c r="E39" s="2" t="s">
        <v>515</v>
      </c>
      <c r="F39" s="2" t="s">
        <v>516</v>
      </c>
      <c r="G39" s="6">
        <v>240728</v>
      </c>
      <c r="H39" s="12" t="s">
        <v>449</v>
      </c>
      <c r="I39" s="13">
        <v>240728</v>
      </c>
      <c r="J39" s="12" t="s">
        <v>485</v>
      </c>
      <c r="K39" s="12">
        <v>63</v>
      </c>
      <c r="L39" s="12">
        <v>2</v>
      </c>
      <c r="M39" s="2" t="s">
        <v>485</v>
      </c>
      <c r="N39" s="2" t="b">
        <f t="shared" si="0"/>
        <v>1</v>
      </c>
      <c r="O39" s="2" t="b">
        <f t="shared" si="1"/>
        <v>1</v>
      </c>
      <c r="P39" s="9" t="s">
        <v>515</v>
      </c>
      <c r="Q39" s="10" t="s">
        <v>516</v>
      </c>
      <c r="R39" s="9" t="s">
        <v>446</v>
      </c>
      <c r="S39" s="11" t="s">
        <v>216</v>
      </c>
      <c r="T39" s="10" t="s">
        <v>215</v>
      </c>
      <c r="U39" s="12" t="s">
        <v>449</v>
      </c>
      <c r="V39" s="13">
        <v>240728</v>
      </c>
      <c r="W39" s="12" t="s">
        <v>485</v>
      </c>
      <c r="X39" s="12">
        <v>63</v>
      </c>
      <c r="Y39" s="12">
        <v>2</v>
      </c>
    </row>
    <row r="40" spans="1:29" x14ac:dyDescent="0.3">
      <c r="B40" s="2" t="s">
        <v>446</v>
      </c>
      <c r="C40" s="2" t="s">
        <v>216</v>
      </c>
      <c r="D40" s="2" t="s">
        <v>215</v>
      </c>
      <c r="E40" s="2" t="s">
        <v>594</v>
      </c>
      <c r="F40" s="2" t="s">
        <v>595</v>
      </c>
      <c r="G40" s="6">
        <v>240728</v>
      </c>
      <c r="H40" s="12" t="s">
        <v>449</v>
      </c>
      <c r="I40" s="13">
        <v>240728</v>
      </c>
      <c r="J40" s="12" t="s">
        <v>485</v>
      </c>
      <c r="K40" s="12">
        <v>54</v>
      </c>
      <c r="L40" s="12">
        <v>1</v>
      </c>
      <c r="M40" s="2" t="s">
        <v>485</v>
      </c>
      <c r="N40" s="2" t="b">
        <f t="shared" si="0"/>
        <v>1</v>
      </c>
      <c r="O40" s="2" t="b">
        <f t="shared" si="1"/>
        <v>1</v>
      </c>
      <c r="P40" s="9" t="s">
        <v>594</v>
      </c>
      <c r="Q40" s="10" t="s">
        <v>595</v>
      </c>
      <c r="R40" s="9" t="s">
        <v>446</v>
      </c>
      <c r="S40" s="11" t="s">
        <v>216</v>
      </c>
      <c r="T40" s="10" t="s">
        <v>215</v>
      </c>
      <c r="U40" s="12" t="s">
        <v>449</v>
      </c>
      <c r="V40" s="13">
        <v>240728</v>
      </c>
      <c r="W40" s="12" t="s">
        <v>485</v>
      </c>
      <c r="X40" s="12">
        <v>54</v>
      </c>
      <c r="Y40" s="12">
        <v>1</v>
      </c>
      <c r="Z40" s="5"/>
    </row>
    <row r="41" spans="1:29" x14ac:dyDescent="0.3">
      <c r="B41" s="2" t="s">
        <v>446</v>
      </c>
      <c r="C41" s="2" t="s">
        <v>238</v>
      </c>
      <c r="D41" s="2" t="s">
        <v>188</v>
      </c>
      <c r="E41" s="2" t="s">
        <v>444</v>
      </c>
      <c r="F41" s="2" t="s">
        <v>445</v>
      </c>
      <c r="G41" s="6">
        <v>240332</v>
      </c>
      <c r="H41" s="12" t="s">
        <v>449</v>
      </c>
      <c r="I41" s="13">
        <v>240332</v>
      </c>
      <c r="J41" s="12" t="s">
        <v>439</v>
      </c>
      <c r="K41" s="12">
        <v>51</v>
      </c>
      <c r="L41" s="12">
        <v>1</v>
      </c>
      <c r="M41" s="2" t="s">
        <v>439</v>
      </c>
      <c r="N41" s="2" t="b">
        <f t="shared" si="0"/>
        <v>1</v>
      </c>
      <c r="O41" s="2" t="b">
        <f t="shared" si="1"/>
        <v>1</v>
      </c>
      <c r="P41" s="9" t="s">
        <v>444</v>
      </c>
      <c r="Q41" s="10" t="s">
        <v>445</v>
      </c>
      <c r="R41" s="9" t="s">
        <v>446</v>
      </c>
      <c r="S41" s="11" t="s">
        <v>238</v>
      </c>
      <c r="T41" s="10" t="s">
        <v>188</v>
      </c>
      <c r="U41" s="12" t="s">
        <v>449</v>
      </c>
      <c r="V41" s="13">
        <v>240332</v>
      </c>
      <c r="W41" s="12" t="s">
        <v>439</v>
      </c>
      <c r="X41" s="12">
        <v>51</v>
      </c>
      <c r="Y41" s="12">
        <v>1</v>
      </c>
    </row>
    <row r="42" spans="1:29" x14ac:dyDescent="0.3">
      <c r="B42" s="2" t="s">
        <v>446</v>
      </c>
      <c r="C42" s="2" t="s">
        <v>238</v>
      </c>
      <c r="D42" s="2" t="s">
        <v>188</v>
      </c>
      <c r="E42" s="2" t="s">
        <v>490</v>
      </c>
      <c r="F42" s="2" t="s">
        <v>491</v>
      </c>
      <c r="G42" s="6">
        <v>240697</v>
      </c>
      <c r="H42" s="12" t="s">
        <v>449</v>
      </c>
      <c r="I42" s="13">
        <v>240697</v>
      </c>
      <c r="J42" s="12" t="s">
        <v>485</v>
      </c>
      <c r="K42" s="12">
        <v>52</v>
      </c>
      <c r="L42" s="12">
        <v>1</v>
      </c>
      <c r="M42" s="2" t="s">
        <v>485</v>
      </c>
      <c r="N42" s="2" t="b">
        <f t="shared" si="0"/>
        <v>1</v>
      </c>
      <c r="O42" s="2" t="b">
        <f t="shared" si="1"/>
        <v>1</v>
      </c>
      <c r="P42" s="9" t="s">
        <v>490</v>
      </c>
      <c r="Q42" s="10" t="s">
        <v>491</v>
      </c>
      <c r="R42" s="9" t="s">
        <v>446</v>
      </c>
      <c r="S42" s="11" t="s">
        <v>238</v>
      </c>
      <c r="T42" s="10" t="s">
        <v>188</v>
      </c>
      <c r="U42" s="12" t="s">
        <v>449</v>
      </c>
      <c r="V42" s="13">
        <v>240697</v>
      </c>
      <c r="W42" s="12" t="s">
        <v>485</v>
      </c>
      <c r="X42" s="12">
        <v>52</v>
      </c>
      <c r="Y42" s="12">
        <v>1</v>
      </c>
    </row>
    <row r="43" spans="1:29" x14ac:dyDescent="0.3">
      <c r="B43" s="2" t="s">
        <v>446</v>
      </c>
      <c r="C43" s="2" t="s">
        <v>238</v>
      </c>
      <c r="D43" s="2" t="s">
        <v>188</v>
      </c>
      <c r="E43" s="2" t="s">
        <v>492</v>
      </c>
      <c r="F43" s="2" t="s">
        <v>493</v>
      </c>
      <c r="G43" s="6">
        <v>240697</v>
      </c>
      <c r="H43" s="12" t="s">
        <v>449</v>
      </c>
      <c r="I43" s="13">
        <v>240697</v>
      </c>
      <c r="J43" s="12" t="s">
        <v>485</v>
      </c>
      <c r="K43" s="12">
        <v>55</v>
      </c>
      <c r="L43" s="12">
        <v>1.5</v>
      </c>
      <c r="M43" s="2" t="s">
        <v>485</v>
      </c>
      <c r="N43" s="2" t="b">
        <f t="shared" si="0"/>
        <v>1</v>
      </c>
      <c r="O43" s="2" t="b">
        <f t="shared" si="1"/>
        <v>1</v>
      </c>
      <c r="P43" s="9" t="s">
        <v>492</v>
      </c>
      <c r="Q43" s="10" t="s">
        <v>493</v>
      </c>
      <c r="R43" s="9" t="s">
        <v>446</v>
      </c>
      <c r="S43" s="11" t="s">
        <v>238</v>
      </c>
      <c r="T43" s="10" t="s">
        <v>188</v>
      </c>
      <c r="U43" s="12" t="s">
        <v>449</v>
      </c>
      <c r="V43" s="13">
        <v>240697</v>
      </c>
      <c r="W43" s="12" t="s">
        <v>485</v>
      </c>
      <c r="X43" s="12">
        <v>55</v>
      </c>
      <c r="Y43" s="12">
        <v>1.5</v>
      </c>
    </row>
    <row r="44" spans="1:29" x14ac:dyDescent="0.3">
      <c r="B44" s="2" t="s">
        <v>446</v>
      </c>
      <c r="C44" s="2" t="s">
        <v>238</v>
      </c>
      <c r="D44" s="2" t="s">
        <v>188</v>
      </c>
      <c r="E44" s="2" t="s">
        <v>494</v>
      </c>
      <c r="F44" s="2" t="s">
        <v>495</v>
      </c>
      <c r="G44" s="6">
        <v>240697</v>
      </c>
      <c r="H44" s="12" t="s">
        <v>449</v>
      </c>
      <c r="I44" s="13">
        <v>240697</v>
      </c>
      <c r="J44" s="12" t="s">
        <v>485</v>
      </c>
      <c r="K44" s="12">
        <v>55</v>
      </c>
      <c r="L44" s="12">
        <v>1.5</v>
      </c>
      <c r="M44" s="2" t="s">
        <v>485</v>
      </c>
      <c r="N44" s="2" t="b">
        <f t="shared" si="0"/>
        <v>1</v>
      </c>
      <c r="O44" s="2" t="b">
        <f t="shared" si="1"/>
        <v>1</v>
      </c>
      <c r="P44" s="9" t="s">
        <v>494</v>
      </c>
      <c r="Q44" s="10" t="s">
        <v>495</v>
      </c>
      <c r="R44" s="9" t="s">
        <v>446</v>
      </c>
      <c r="S44" s="11" t="s">
        <v>238</v>
      </c>
      <c r="T44" s="10" t="s">
        <v>188</v>
      </c>
      <c r="U44" s="12" t="s">
        <v>449</v>
      </c>
      <c r="V44" s="13">
        <v>240697</v>
      </c>
      <c r="W44" s="12" t="s">
        <v>485</v>
      </c>
      <c r="X44" s="12">
        <v>55</v>
      </c>
      <c r="Y44" s="12">
        <v>1.5</v>
      </c>
    </row>
    <row r="45" spans="1:29" x14ac:dyDescent="0.3">
      <c r="B45" s="2" t="s">
        <v>446</v>
      </c>
      <c r="C45" s="2" t="s">
        <v>238</v>
      </c>
      <c r="D45" s="2" t="s">
        <v>188</v>
      </c>
      <c r="E45" s="2" t="s">
        <v>590</v>
      </c>
      <c r="F45" s="2" t="s">
        <v>591</v>
      </c>
      <c r="G45" s="6">
        <v>240728</v>
      </c>
      <c r="H45" s="12" t="s">
        <v>449</v>
      </c>
      <c r="I45" s="13">
        <v>240728</v>
      </c>
      <c r="J45" s="12" t="s">
        <v>485</v>
      </c>
      <c r="K45" s="12">
        <v>51</v>
      </c>
      <c r="L45" s="12">
        <v>1</v>
      </c>
      <c r="M45" s="2" t="s">
        <v>485</v>
      </c>
      <c r="N45" s="2" t="b">
        <f t="shared" si="0"/>
        <v>1</v>
      </c>
      <c r="O45" s="2" t="b">
        <f t="shared" si="1"/>
        <v>1</v>
      </c>
      <c r="P45" s="9" t="s">
        <v>590</v>
      </c>
      <c r="Q45" s="10" t="s">
        <v>591</v>
      </c>
      <c r="R45" s="9" t="s">
        <v>446</v>
      </c>
      <c r="S45" s="11" t="s">
        <v>238</v>
      </c>
      <c r="T45" s="10" t="s">
        <v>188</v>
      </c>
      <c r="U45" s="12" t="s">
        <v>449</v>
      </c>
      <c r="V45" s="13">
        <v>240728</v>
      </c>
      <c r="W45" s="12" t="s">
        <v>485</v>
      </c>
      <c r="X45" s="12">
        <v>51</v>
      </c>
      <c r="Y45" s="12">
        <v>1</v>
      </c>
    </row>
    <row r="46" spans="1:29" x14ac:dyDescent="0.3">
      <c r="B46" s="2" t="s">
        <v>446</v>
      </c>
      <c r="C46" s="2" t="s">
        <v>238</v>
      </c>
      <c r="D46" s="2" t="s">
        <v>188</v>
      </c>
      <c r="E46" s="2" t="s">
        <v>592</v>
      </c>
      <c r="F46" s="2" t="s">
        <v>593</v>
      </c>
      <c r="G46" s="6">
        <v>240728</v>
      </c>
      <c r="H46" s="12" t="s">
        <v>449</v>
      </c>
      <c r="I46" s="13">
        <v>240728</v>
      </c>
      <c r="J46" s="12" t="s">
        <v>485</v>
      </c>
      <c r="K46" s="12">
        <v>56</v>
      </c>
      <c r="L46" s="12">
        <v>1.5</v>
      </c>
      <c r="M46" s="2" t="s">
        <v>485</v>
      </c>
      <c r="N46" s="2" t="b">
        <f t="shared" si="0"/>
        <v>1</v>
      </c>
      <c r="O46" s="2" t="b">
        <f t="shared" si="1"/>
        <v>1</v>
      </c>
      <c r="P46" s="9" t="s">
        <v>592</v>
      </c>
      <c r="Q46" s="10" t="s">
        <v>593</v>
      </c>
      <c r="R46" s="9" t="s">
        <v>446</v>
      </c>
      <c r="S46" s="11" t="s">
        <v>238</v>
      </c>
      <c r="T46" s="10" t="s">
        <v>188</v>
      </c>
      <c r="U46" s="12" t="s">
        <v>449</v>
      </c>
      <c r="V46" s="13">
        <v>240728</v>
      </c>
      <c r="W46" s="12" t="s">
        <v>485</v>
      </c>
      <c r="X46" s="12">
        <v>56</v>
      </c>
      <c r="Y46" s="12">
        <v>1.5</v>
      </c>
    </row>
    <row r="47" spans="1:29" x14ac:dyDescent="0.3">
      <c r="B47" s="2" t="s">
        <v>446</v>
      </c>
      <c r="C47" s="2" t="s">
        <v>14</v>
      </c>
      <c r="D47" s="2" t="s">
        <v>224</v>
      </c>
      <c r="E47" s="2" t="s">
        <v>452</v>
      </c>
      <c r="F47" s="2" t="s">
        <v>453</v>
      </c>
      <c r="G47" s="6">
        <v>240332</v>
      </c>
      <c r="H47" s="12" t="s">
        <v>449</v>
      </c>
      <c r="I47" s="13">
        <v>240332</v>
      </c>
      <c r="J47" s="12" t="s">
        <v>439</v>
      </c>
      <c r="K47" s="12">
        <v>53</v>
      </c>
      <c r="L47" s="12">
        <v>1</v>
      </c>
      <c r="M47" s="2" t="s">
        <v>984</v>
      </c>
      <c r="N47" s="2" t="b">
        <f t="shared" si="0"/>
        <v>1</v>
      </c>
      <c r="O47" s="2" t="b">
        <f t="shared" si="1"/>
        <v>1</v>
      </c>
      <c r="P47" s="9" t="s">
        <v>452</v>
      </c>
      <c r="Q47" s="10" t="s">
        <v>453</v>
      </c>
      <c r="R47" s="9" t="s">
        <v>446</v>
      </c>
      <c r="S47" s="11" t="s">
        <v>14</v>
      </c>
      <c r="T47" s="10" t="s">
        <v>224</v>
      </c>
      <c r="U47" s="12" t="s">
        <v>449</v>
      </c>
      <c r="V47" s="13">
        <v>240332</v>
      </c>
      <c r="W47" s="12" t="s">
        <v>439</v>
      </c>
      <c r="X47" s="12">
        <v>53</v>
      </c>
      <c r="Y47" s="12">
        <v>1</v>
      </c>
    </row>
    <row r="48" spans="1:29" x14ac:dyDescent="0.3">
      <c r="B48" s="2" t="s">
        <v>446</v>
      </c>
      <c r="C48" s="2" t="s">
        <v>14</v>
      </c>
      <c r="D48" s="2" t="s">
        <v>224</v>
      </c>
      <c r="E48" s="2" t="s">
        <v>602</v>
      </c>
      <c r="F48" s="2" t="s">
        <v>603</v>
      </c>
      <c r="G48" s="6">
        <v>240728</v>
      </c>
      <c r="H48" s="12" t="s">
        <v>449</v>
      </c>
      <c r="I48" s="13">
        <v>240728</v>
      </c>
      <c r="J48" s="12" t="s">
        <v>485</v>
      </c>
      <c r="K48" s="12">
        <v>54</v>
      </c>
      <c r="L48" s="12">
        <v>1</v>
      </c>
      <c r="M48" s="2" t="s">
        <v>642</v>
      </c>
      <c r="N48" s="2" t="b">
        <f t="shared" si="0"/>
        <v>1</v>
      </c>
      <c r="O48" s="2" t="b">
        <f t="shared" si="1"/>
        <v>1</v>
      </c>
      <c r="P48" s="9" t="s">
        <v>602</v>
      </c>
      <c r="Q48" s="10" t="s">
        <v>603</v>
      </c>
      <c r="R48" s="9" t="s">
        <v>446</v>
      </c>
      <c r="S48" s="11" t="s">
        <v>14</v>
      </c>
      <c r="T48" s="10" t="s">
        <v>224</v>
      </c>
      <c r="U48" s="12" t="s">
        <v>449</v>
      </c>
      <c r="V48" s="13">
        <v>240728</v>
      </c>
      <c r="W48" s="12" t="s">
        <v>485</v>
      </c>
      <c r="X48" s="12">
        <v>54</v>
      </c>
      <c r="Y48" s="12">
        <v>1</v>
      </c>
    </row>
    <row r="49" spans="2:25" x14ac:dyDescent="0.3">
      <c r="B49" s="2" t="s">
        <v>446</v>
      </c>
      <c r="C49" s="2" t="s">
        <v>14</v>
      </c>
      <c r="D49" s="2" t="s">
        <v>224</v>
      </c>
      <c r="E49" s="2" t="s">
        <v>515</v>
      </c>
      <c r="F49" s="2" t="s">
        <v>516</v>
      </c>
      <c r="G49" s="6">
        <v>240728</v>
      </c>
      <c r="H49" s="12" t="s">
        <v>449</v>
      </c>
      <c r="I49" s="13">
        <v>240728</v>
      </c>
      <c r="J49" s="12" t="s">
        <v>485</v>
      </c>
      <c r="K49" s="12">
        <v>67</v>
      </c>
      <c r="L49" s="12">
        <v>2.5</v>
      </c>
      <c r="M49" s="2" t="s">
        <v>979</v>
      </c>
      <c r="N49" s="2" t="b">
        <f t="shared" si="0"/>
        <v>1</v>
      </c>
      <c r="O49" s="2" t="b">
        <f t="shared" si="1"/>
        <v>1</v>
      </c>
      <c r="P49" s="9" t="s">
        <v>515</v>
      </c>
      <c r="Q49" s="10" t="s">
        <v>516</v>
      </c>
      <c r="R49" s="9" t="s">
        <v>446</v>
      </c>
      <c r="S49" s="11" t="s">
        <v>14</v>
      </c>
      <c r="T49" s="10" t="s">
        <v>224</v>
      </c>
      <c r="U49" s="12" t="s">
        <v>449</v>
      </c>
      <c r="V49" s="13">
        <v>240728</v>
      </c>
      <c r="W49" s="12" t="s">
        <v>485</v>
      </c>
      <c r="X49" s="12">
        <v>67</v>
      </c>
      <c r="Y49" s="12">
        <v>2.5</v>
      </c>
    </row>
    <row r="50" spans="2:25" x14ac:dyDescent="0.3">
      <c r="B50" s="2" t="s">
        <v>446</v>
      </c>
      <c r="C50" s="2" t="s">
        <v>14</v>
      </c>
      <c r="D50" s="2" t="s">
        <v>224</v>
      </c>
      <c r="E50" s="2" t="s">
        <v>509</v>
      </c>
      <c r="F50" s="2" t="s">
        <v>510</v>
      </c>
      <c r="G50" s="6">
        <v>240697</v>
      </c>
      <c r="H50" s="12" t="s">
        <v>449</v>
      </c>
      <c r="I50" s="13">
        <v>240697</v>
      </c>
      <c r="J50" s="12" t="s">
        <v>485</v>
      </c>
      <c r="K50" s="12">
        <v>53</v>
      </c>
      <c r="L50" s="12">
        <v>1</v>
      </c>
      <c r="M50" s="2" t="s">
        <v>985</v>
      </c>
      <c r="N50" s="2" t="b">
        <f t="shared" si="0"/>
        <v>1</v>
      </c>
      <c r="O50" s="2" t="b">
        <f t="shared" si="1"/>
        <v>1</v>
      </c>
      <c r="P50" s="9" t="s">
        <v>509</v>
      </c>
      <c r="Q50" s="10" t="s">
        <v>510</v>
      </c>
      <c r="R50" s="9" t="s">
        <v>446</v>
      </c>
      <c r="S50" s="11" t="s">
        <v>14</v>
      </c>
      <c r="T50" s="10" t="s">
        <v>224</v>
      </c>
      <c r="U50" s="12" t="s">
        <v>449</v>
      </c>
      <c r="V50" s="13">
        <v>240697</v>
      </c>
      <c r="W50" s="12" t="s">
        <v>485</v>
      </c>
      <c r="X50" s="12">
        <v>53</v>
      </c>
      <c r="Y50" s="12">
        <v>1</v>
      </c>
    </row>
    <row r="51" spans="2:25" x14ac:dyDescent="0.3">
      <c r="B51" s="2" t="s">
        <v>446</v>
      </c>
      <c r="C51" s="2" t="s">
        <v>14</v>
      </c>
      <c r="D51" s="2" t="s">
        <v>224</v>
      </c>
      <c r="E51" s="2" t="s">
        <v>523</v>
      </c>
      <c r="F51" s="2" t="s">
        <v>524</v>
      </c>
      <c r="G51" s="6">
        <v>240728</v>
      </c>
      <c r="H51" s="12" t="s">
        <v>449</v>
      </c>
      <c r="I51" s="13">
        <v>240728</v>
      </c>
      <c r="J51" s="12" t="s">
        <v>485</v>
      </c>
      <c r="K51" s="12">
        <v>51</v>
      </c>
      <c r="L51" s="12">
        <v>1</v>
      </c>
      <c r="M51" s="2" t="s">
        <v>986</v>
      </c>
      <c r="N51" s="2" t="b">
        <f t="shared" si="0"/>
        <v>1</v>
      </c>
      <c r="O51" s="2" t="b">
        <f t="shared" si="1"/>
        <v>1</v>
      </c>
      <c r="P51" s="9" t="s">
        <v>523</v>
      </c>
      <c r="Q51" s="10" t="s">
        <v>524</v>
      </c>
      <c r="R51" s="9" t="s">
        <v>446</v>
      </c>
      <c r="S51" s="11" t="s">
        <v>14</v>
      </c>
      <c r="T51" s="10" t="s">
        <v>224</v>
      </c>
      <c r="U51" s="12" t="s">
        <v>449</v>
      </c>
      <c r="V51" s="13">
        <v>240728</v>
      </c>
      <c r="W51" s="12" t="s">
        <v>485</v>
      </c>
      <c r="X51" s="12">
        <v>51</v>
      </c>
      <c r="Y51" s="12">
        <v>1</v>
      </c>
    </row>
    <row r="52" spans="2:25" x14ac:dyDescent="0.3">
      <c r="B52" s="2" t="s">
        <v>446</v>
      </c>
      <c r="C52" s="2" t="s">
        <v>249</v>
      </c>
      <c r="D52" s="2" t="s">
        <v>248</v>
      </c>
      <c r="E52" s="2" t="s">
        <v>594</v>
      </c>
      <c r="F52" s="2" t="s">
        <v>595</v>
      </c>
      <c r="G52" s="6">
        <v>240728</v>
      </c>
      <c r="H52" s="12" t="s">
        <v>449</v>
      </c>
      <c r="I52" s="13">
        <v>240728</v>
      </c>
      <c r="J52" s="12" t="s">
        <v>485</v>
      </c>
      <c r="K52" s="12">
        <v>59</v>
      </c>
      <c r="L52" s="12">
        <v>1.5</v>
      </c>
      <c r="M52" s="2" t="s">
        <v>485</v>
      </c>
      <c r="N52" s="2" t="b">
        <f t="shared" si="0"/>
        <v>1</v>
      </c>
      <c r="O52" s="2" t="b">
        <f t="shared" si="1"/>
        <v>1</v>
      </c>
      <c r="P52" s="9" t="s">
        <v>594</v>
      </c>
      <c r="Q52" s="10" t="s">
        <v>595</v>
      </c>
      <c r="R52" s="9" t="s">
        <v>446</v>
      </c>
      <c r="S52" s="11" t="s">
        <v>249</v>
      </c>
      <c r="T52" s="10" t="s">
        <v>248</v>
      </c>
      <c r="U52" s="12" t="s">
        <v>449</v>
      </c>
      <c r="V52" s="13">
        <v>240728</v>
      </c>
      <c r="W52" s="12" t="s">
        <v>485</v>
      </c>
      <c r="X52" s="12">
        <v>59</v>
      </c>
      <c r="Y52" s="12">
        <v>1.5</v>
      </c>
    </row>
    <row r="53" spans="2:25" x14ac:dyDescent="0.3">
      <c r="B53" s="2" t="s">
        <v>676</v>
      </c>
      <c r="C53" s="2" t="s">
        <v>422</v>
      </c>
      <c r="D53" s="2" t="s">
        <v>198</v>
      </c>
      <c r="E53" s="2" t="s">
        <v>611</v>
      </c>
      <c r="F53" s="2" t="s">
        <v>612</v>
      </c>
      <c r="G53" s="6">
        <v>240697</v>
      </c>
      <c r="H53" s="12" t="s">
        <v>825</v>
      </c>
      <c r="I53" s="13">
        <v>240697</v>
      </c>
      <c r="J53" s="12" t="s">
        <v>608</v>
      </c>
      <c r="K53" s="12">
        <v>61</v>
      </c>
      <c r="L53" s="12">
        <v>2</v>
      </c>
      <c r="M53" s="2" t="s">
        <v>608</v>
      </c>
      <c r="N53" s="2" t="b">
        <f t="shared" si="0"/>
        <v>1</v>
      </c>
      <c r="O53" s="2" t="b">
        <f t="shared" si="1"/>
        <v>0</v>
      </c>
      <c r="P53" s="9" t="s">
        <v>719</v>
      </c>
      <c r="Q53" s="10" t="s">
        <v>720</v>
      </c>
      <c r="R53" s="9" t="s">
        <v>676</v>
      </c>
      <c r="S53" s="11" t="s">
        <v>422</v>
      </c>
      <c r="T53" s="10" t="s">
        <v>198</v>
      </c>
      <c r="U53" s="12" t="s">
        <v>825</v>
      </c>
      <c r="V53" s="13">
        <v>240697</v>
      </c>
      <c r="W53" s="12" t="s">
        <v>608</v>
      </c>
      <c r="X53" s="12">
        <v>61</v>
      </c>
      <c r="Y53" s="12">
        <v>2</v>
      </c>
    </row>
    <row r="54" spans="2:25" x14ac:dyDescent="0.3">
      <c r="B54" s="2" t="s">
        <v>446</v>
      </c>
      <c r="C54" s="2" t="s">
        <v>832</v>
      </c>
      <c r="D54" s="2" t="s">
        <v>833</v>
      </c>
      <c r="E54" s="2" t="s">
        <v>483</v>
      </c>
      <c r="F54" s="2" t="s">
        <v>484</v>
      </c>
      <c r="G54" s="6">
        <v>240332</v>
      </c>
      <c r="H54" s="12" t="s">
        <v>655</v>
      </c>
      <c r="I54" s="13">
        <v>240332</v>
      </c>
      <c r="J54" s="12" t="s">
        <v>485</v>
      </c>
      <c r="K54" s="12">
        <v>54</v>
      </c>
      <c r="L54" s="12">
        <v>1</v>
      </c>
      <c r="M54" s="2" t="s">
        <v>1561</v>
      </c>
      <c r="N54" s="2" t="b">
        <f t="shared" si="0"/>
        <v>1</v>
      </c>
      <c r="O54" s="2" t="b">
        <f t="shared" si="1"/>
        <v>1</v>
      </c>
      <c r="P54" s="9" t="s">
        <v>483</v>
      </c>
      <c r="Q54" s="10" t="s">
        <v>484</v>
      </c>
      <c r="R54" s="9" t="s">
        <v>446</v>
      </c>
      <c r="S54" s="11" t="s">
        <v>832</v>
      </c>
      <c r="T54" s="10" t="s">
        <v>833</v>
      </c>
      <c r="U54" s="12" t="s">
        <v>655</v>
      </c>
      <c r="V54" s="13">
        <v>240332</v>
      </c>
      <c r="W54" s="12" t="s">
        <v>485</v>
      </c>
      <c r="X54" s="12">
        <v>54</v>
      </c>
      <c r="Y54" s="12">
        <v>1</v>
      </c>
    </row>
    <row r="55" spans="2:25" x14ac:dyDescent="0.3">
      <c r="B55" s="2" t="s">
        <v>446</v>
      </c>
      <c r="C55" s="2" t="s">
        <v>832</v>
      </c>
      <c r="D55" s="2" t="s">
        <v>833</v>
      </c>
      <c r="E55" s="2" t="s">
        <v>721</v>
      </c>
      <c r="F55" s="2" t="s">
        <v>722</v>
      </c>
      <c r="G55" s="6">
        <v>240728</v>
      </c>
      <c r="H55" s="12" t="s">
        <v>655</v>
      </c>
      <c r="I55" s="13">
        <v>240728</v>
      </c>
      <c r="J55" s="12" t="s">
        <v>608</v>
      </c>
      <c r="K55" s="12">
        <v>53</v>
      </c>
      <c r="L55" s="12">
        <v>1</v>
      </c>
      <c r="M55" s="2" t="s">
        <v>1562</v>
      </c>
      <c r="N55" s="2" t="b">
        <f t="shared" si="0"/>
        <v>1</v>
      </c>
      <c r="O55" s="2" t="b">
        <f t="shared" si="1"/>
        <v>1</v>
      </c>
      <c r="P55" s="9" t="s">
        <v>721</v>
      </c>
      <c r="Q55" s="10" t="s">
        <v>722</v>
      </c>
      <c r="R55" s="9" t="s">
        <v>446</v>
      </c>
      <c r="S55" s="11" t="s">
        <v>832</v>
      </c>
      <c r="T55" s="10" t="s">
        <v>833</v>
      </c>
      <c r="U55" s="12" t="s">
        <v>655</v>
      </c>
      <c r="V55" s="13">
        <v>240728</v>
      </c>
      <c r="W55" s="12" t="s">
        <v>608</v>
      </c>
      <c r="X55" s="12">
        <v>53</v>
      </c>
      <c r="Y55" s="12">
        <v>1</v>
      </c>
    </row>
    <row r="56" spans="2:25" x14ac:dyDescent="0.3">
      <c r="B56" s="2" t="s">
        <v>446</v>
      </c>
      <c r="C56" s="2" t="s">
        <v>832</v>
      </c>
      <c r="D56" s="2" t="s">
        <v>833</v>
      </c>
      <c r="E56" s="2" t="s">
        <v>627</v>
      </c>
      <c r="F56" s="2" t="s">
        <v>628</v>
      </c>
      <c r="G56" s="6">
        <v>240728</v>
      </c>
      <c r="H56" s="12" t="s">
        <v>655</v>
      </c>
      <c r="I56" s="13">
        <v>240728</v>
      </c>
      <c r="J56" s="12" t="s">
        <v>608</v>
      </c>
      <c r="K56" s="12">
        <v>50</v>
      </c>
      <c r="L56" s="12">
        <v>1</v>
      </c>
      <c r="M56" s="2" t="s">
        <v>1564</v>
      </c>
      <c r="N56" s="2" t="b">
        <f t="shared" si="0"/>
        <v>1</v>
      </c>
      <c r="O56" s="2" t="b">
        <f t="shared" si="1"/>
        <v>1</v>
      </c>
      <c r="P56" s="9" t="s">
        <v>627</v>
      </c>
      <c r="Q56" s="10" t="s">
        <v>628</v>
      </c>
      <c r="R56" s="9" t="s">
        <v>446</v>
      </c>
      <c r="S56" s="11" t="s">
        <v>832</v>
      </c>
      <c r="T56" s="10" t="s">
        <v>833</v>
      </c>
      <c r="U56" s="12" t="s">
        <v>655</v>
      </c>
      <c r="V56" s="13">
        <v>240728</v>
      </c>
      <c r="W56" s="12" t="s">
        <v>608</v>
      </c>
      <c r="X56" s="12">
        <v>50</v>
      </c>
      <c r="Y56" s="12">
        <v>1</v>
      </c>
    </row>
    <row r="57" spans="2:25" x14ac:dyDescent="0.3">
      <c r="B57" s="2" t="s">
        <v>446</v>
      </c>
      <c r="C57" s="2" t="s">
        <v>922</v>
      </c>
      <c r="D57" s="2" t="s">
        <v>923</v>
      </c>
      <c r="E57" s="2" t="s">
        <v>719</v>
      </c>
      <c r="F57" s="2" t="s">
        <v>720</v>
      </c>
      <c r="G57" s="6">
        <v>240697</v>
      </c>
      <c r="H57" s="12" t="s">
        <v>655</v>
      </c>
      <c r="I57" s="13">
        <v>240697</v>
      </c>
      <c r="J57" s="12" t="s">
        <v>608</v>
      </c>
      <c r="K57" s="12">
        <v>60</v>
      </c>
      <c r="L57" s="12">
        <v>2</v>
      </c>
      <c r="M57" s="2" t="s">
        <v>608</v>
      </c>
      <c r="N57" s="2" t="b">
        <f t="shared" si="0"/>
        <v>1</v>
      </c>
      <c r="O57" s="2" t="b">
        <f t="shared" si="1"/>
        <v>1</v>
      </c>
      <c r="P57" s="9" t="s">
        <v>719</v>
      </c>
      <c r="Q57" s="10" t="s">
        <v>720</v>
      </c>
      <c r="R57" s="9" t="s">
        <v>446</v>
      </c>
      <c r="S57" s="11" t="s">
        <v>922</v>
      </c>
      <c r="T57" s="10" t="s">
        <v>923</v>
      </c>
      <c r="U57" s="12" t="s">
        <v>655</v>
      </c>
      <c r="V57" s="13">
        <v>240697</v>
      </c>
      <c r="W57" s="12" t="s">
        <v>608</v>
      </c>
      <c r="X57" s="12">
        <v>60</v>
      </c>
      <c r="Y57" s="12">
        <v>2</v>
      </c>
    </row>
    <row r="58" spans="2:25" x14ac:dyDescent="0.3">
      <c r="B58" s="2" t="s">
        <v>446</v>
      </c>
      <c r="C58" s="2" t="s">
        <v>922</v>
      </c>
      <c r="D58" s="2" t="s">
        <v>923</v>
      </c>
      <c r="E58" s="2" t="s">
        <v>627</v>
      </c>
      <c r="F58" s="2" t="s">
        <v>628</v>
      </c>
      <c r="G58" s="6">
        <v>240728</v>
      </c>
      <c r="H58" s="12" t="s">
        <v>655</v>
      </c>
      <c r="I58" s="13">
        <v>240728</v>
      </c>
      <c r="J58" s="12" t="s">
        <v>608</v>
      </c>
      <c r="K58" s="12">
        <v>54</v>
      </c>
      <c r="L58" s="12">
        <v>1</v>
      </c>
      <c r="M58" s="2" t="s">
        <v>608</v>
      </c>
      <c r="N58" s="2" t="b">
        <f t="shared" si="0"/>
        <v>1</v>
      </c>
      <c r="O58" s="2" t="b">
        <f t="shared" si="1"/>
        <v>1</v>
      </c>
      <c r="P58" s="9" t="s">
        <v>627</v>
      </c>
      <c r="Q58" s="10" t="s">
        <v>628</v>
      </c>
      <c r="R58" s="9" t="s">
        <v>446</v>
      </c>
      <c r="S58" s="11" t="s">
        <v>922</v>
      </c>
      <c r="T58" s="10" t="s">
        <v>923</v>
      </c>
      <c r="U58" s="12" t="s">
        <v>655</v>
      </c>
      <c r="V58" s="13">
        <v>240728</v>
      </c>
      <c r="W58" s="12" t="s">
        <v>608</v>
      </c>
      <c r="X58" s="12">
        <v>54</v>
      </c>
      <c r="Y58" s="12">
        <v>1</v>
      </c>
    </row>
    <row r="59" spans="2:25" x14ac:dyDescent="0.3">
      <c r="B59" s="2" t="s">
        <v>436</v>
      </c>
      <c r="C59" s="2" t="s">
        <v>194</v>
      </c>
      <c r="D59" s="2" t="s">
        <v>887</v>
      </c>
      <c r="E59" s="2" t="s">
        <v>627</v>
      </c>
      <c r="F59" s="2" t="s">
        <v>628</v>
      </c>
      <c r="G59" s="6">
        <v>240728</v>
      </c>
      <c r="H59" s="12" t="s">
        <v>655</v>
      </c>
      <c r="I59" s="13">
        <v>240728</v>
      </c>
      <c r="J59" s="12" t="s">
        <v>608</v>
      </c>
      <c r="K59" s="12">
        <v>52</v>
      </c>
      <c r="L59" s="12">
        <v>1</v>
      </c>
      <c r="M59" s="2" t="s">
        <v>608</v>
      </c>
      <c r="N59" s="2" t="b">
        <f t="shared" si="0"/>
        <v>1</v>
      </c>
      <c r="O59" s="2" t="b">
        <f t="shared" si="1"/>
        <v>1</v>
      </c>
      <c r="P59" s="9" t="s">
        <v>627</v>
      </c>
      <c r="Q59" s="10" t="s">
        <v>628</v>
      </c>
      <c r="R59" s="9" t="s">
        <v>436</v>
      </c>
      <c r="S59" s="11" t="s">
        <v>194</v>
      </c>
      <c r="T59" s="10" t="s">
        <v>887</v>
      </c>
      <c r="U59" s="12" t="s">
        <v>655</v>
      </c>
      <c r="V59" s="13">
        <v>240728</v>
      </c>
      <c r="W59" s="12" t="s">
        <v>608</v>
      </c>
      <c r="X59" s="12">
        <v>52</v>
      </c>
      <c r="Y59" s="12">
        <v>1</v>
      </c>
    </row>
    <row r="60" spans="2:25" x14ac:dyDescent="0.3">
      <c r="B60" s="2" t="s">
        <v>436</v>
      </c>
      <c r="C60" s="2" t="s">
        <v>787</v>
      </c>
      <c r="D60" s="2" t="s">
        <v>183</v>
      </c>
      <c r="E60" s="2" t="s">
        <v>511</v>
      </c>
      <c r="F60" s="2" t="s">
        <v>512</v>
      </c>
      <c r="G60" s="6">
        <v>240363</v>
      </c>
      <c r="H60" s="12" t="s">
        <v>655</v>
      </c>
      <c r="I60" s="13">
        <v>240363</v>
      </c>
      <c r="J60" s="12" t="s">
        <v>485</v>
      </c>
      <c r="K60" s="12">
        <v>60</v>
      </c>
      <c r="L60" s="12">
        <v>2</v>
      </c>
      <c r="M60" s="2" t="s">
        <v>485</v>
      </c>
      <c r="N60" s="2" t="b">
        <f t="shared" si="0"/>
        <v>1</v>
      </c>
      <c r="O60" s="2" t="b">
        <f t="shared" si="1"/>
        <v>1</v>
      </c>
      <c r="P60" s="9" t="s">
        <v>511</v>
      </c>
      <c r="Q60" s="10" t="s">
        <v>512</v>
      </c>
      <c r="R60" s="9" t="s">
        <v>436</v>
      </c>
      <c r="S60" s="11" t="s">
        <v>787</v>
      </c>
      <c r="T60" s="10" t="s">
        <v>183</v>
      </c>
      <c r="U60" s="12" t="s">
        <v>655</v>
      </c>
      <c r="V60" s="13">
        <v>240363</v>
      </c>
      <c r="W60" s="12" t="s">
        <v>485</v>
      </c>
      <c r="X60" s="12">
        <v>60</v>
      </c>
      <c r="Y60" s="12">
        <v>2</v>
      </c>
    </row>
    <row r="61" spans="2:25" x14ac:dyDescent="0.3">
      <c r="B61" s="2" t="s">
        <v>676</v>
      </c>
      <c r="C61" s="2" t="s">
        <v>962</v>
      </c>
      <c r="D61" s="2" t="s">
        <v>192</v>
      </c>
      <c r="E61" s="2" t="s">
        <v>803</v>
      </c>
      <c r="F61" s="2" t="s">
        <v>804</v>
      </c>
      <c r="G61" s="6">
        <v>240697</v>
      </c>
      <c r="H61" s="12" t="s">
        <v>655</v>
      </c>
      <c r="I61" s="13">
        <v>240697</v>
      </c>
      <c r="J61" s="12" t="s">
        <v>608</v>
      </c>
      <c r="K61" s="12">
        <v>55</v>
      </c>
      <c r="L61" s="12">
        <v>1.5</v>
      </c>
      <c r="M61" s="2" t="s">
        <v>1103</v>
      </c>
      <c r="N61" s="2" t="b">
        <f t="shared" si="0"/>
        <v>1</v>
      </c>
      <c r="O61" s="2" t="b">
        <f t="shared" si="1"/>
        <v>1</v>
      </c>
      <c r="P61" s="9" t="s">
        <v>803</v>
      </c>
      <c r="Q61" s="10" t="s">
        <v>804</v>
      </c>
      <c r="R61" s="9" t="s">
        <v>676</v>
      </c>
      <c r="S61" s="11" t="s">
        <v>962</v>
      </c>
      <c r="T61" s="10" t="s">
        <v>192</v>
      </c>
      <c r="U61" s="12" t="s">
        <v>655</v>
      </c>
      <c r="V61" s="13">
        <v>240697</v>
      </c>
      <c r="W61" s="12" t="s">
        <v>608</v>
      </c>
      <c r="X61" s="12">
        <v>55</v>
      </c>
      <c r="Y61" s="12">
        <v>1.5</v>
      </c>
    </row>
    <row r="62" spans="2:25" x14ac:dyDescent="0.3">
      <c r="B62" s="2" t="s">
        <v>676</v>
      </c>
      <c r="C62" s="2" t="s">
        <v>962</v>
      </c>
      <c r="D62" s="2" t="s">
        <v>192</v>
      </c>
      <c r="E62" s="2" t="s">
        <v>963</v>
      </c>
      <c r="F62" s="2" t="s">
        <v>874</v>
      </c>
      <c r="G62" s="6">
        <v>240697</v>
      </c>
      <c r="H62" s="12" t="s">
        <v>655</v>
      </c>
      <c r="I62" s="13">
        <v>240697</v>
      </c>
      <c r="J62" s="12" t="s">
        <v>608</v>
      </c>
      <c r="K62" s="12">
        <v>55</v>
      </c>
      <c r="L62" s="12">
        <v>1.5</v>
      </c>
      <c r="M62" s="2" t="s">
        <v>1105</v>
      </c>
      <c r="N62" s="2" t="b">
        <f t="shared" si="0"/>
        <v>1</v>
      </c>
      <c r="O62" s="2" t="b">
        <f t="shared" si="1"/>
        <v>1</v>
      </c>
      <c r="P62" s="9" t="s">
        <v>963</v>
      </c>
      <c r="Q62" s="10" t="s">
        <v>874</v>
      </c>
      <c r="R62" s="9" t="s">
        <v>676</v>
      </c>
      <c r="S62" s="11" t="s">
        <v>962</v>
      </c>
      <c r="T62" s="10" t="s">
        <v>192</v>
      </c>
      <c r="U62" s="12" t="s">
        <v>655</v>
      </c>
      <c r="V62" s="13">
        <v>240697</v>
      </c>
      <c r="W62" s="12" t="s">
        <v>608</v>
      </c>
      <c r="X62" s="12">
        <v>55</v>
      </c>
      <c r="Y62" s="12">
        <v>1.5</v>
      </c>
    </row>
    <row r="63" spans="2:25" x14ac:dyDescent="0.3">
      <c r="B63" s="2" t="s">
        <v>676</v>
      </c>
      <c r="C63" s="2" t="s">
        <v>962</v>
      </c>
      <c r="D63" s="2" t="s">
        <v>192</v>
      </c>
      <c r="E63" s="2" t="s">
        <v>619</v>
      </c>
      <c r="F63" s="2" t="s">
        <v>620</v>
      </c>
      <c r="G63" s="6">
        <v>240697</v>
      </c>
      <c r="H63" s="12" t="s">
        <v>655</v>
      </c>
      <c r="I63" s="13">
        <v>240697</v>
      </c>
      <c r="J63" s="12" t="s">
        <v>608</v>
      </c>
      <c r="K63" s="12">
        <v>55</v>
      </c>
      <c r="L63" s="12">
        <v>1.5</v>
      </c>
      <c r="M63" s="2" t="s">
        <v>1106</v>
      </c>
      <c r="N63" s="2" t="b">
        <f t="shared" si="0"/>
        <v>1</v>
      </c>
      <c r="O63" s="2" t="b">
        <f t="shared" si="1"/>
        <v>1</v>
      </c>
      <c r="P63" s="9" t="s">
        <v>619</v>
      </c>
      <c r="Q63" s="10" t="s">
        <v>620</v>
      </c>
      <c r="R63" s="9" t="s">
        <v>676</v>
      </c>
      <c r="S63" s="11" t="s">
        <v>962</v>
      </c>
      <c r="T63" s="10" t="s">
        <v>192</v>
      </c>
      <c r="U63" s="12" t="s">
        <v>655</v>
      </c>
      <c r="V63" s="13">
        <v>240697</v>
      </c>
      <c r="W63" s="12" t="s">
        <v>608</v>
      </c>
      <c r="X63" s="12">
        <v>55</v>
      </c>
      <c r="Y63" s="12">
        <v>1.5</v>
      </c>
    </row>
    <row r="64" spans="2:25" x14ac:dyDescent="0.3">
      <c r="B64" s="2" t="s">
        <v>436</v>
      </c>
      <c r="C64" s="2" t="s">
        <v>1</v>
      </c>
      <c r="D64" s="2" t="s">
        <v>937</v>
      </c>
      <c r="E64" s="2" t="s">
        <v>629</v>
      </c>
      <c r="F64" s="2" t="s">
        <v>630</v>
      </c>
      <c r="G64" s="6">
        <v>240728</v>
      </c>
      <c r="H64" s="12" t="s">
        <v>655</v>
      </c>
      <c r="I64" s="13">
        <v>240728</v>
      </c>
      <c r="J64" s="12" t="s">
        <v>608</v>
      </c>
      <c r="K64" s="12">
        <v>50</v>
      </c>
      <c r="L64" s="12">
        <v>1</v>
      </c>
      <c r="M64" s="2" t="s">
        <v>608</v>
      </c>
      <c r="N64" s="2" t="b">
        <f t="shared" si="0"/>
        <v>1</v>
      </c>
      <c r="O64" s="2" t="b">
        <f t="shared" si="1"/>
        <v>1</v>
      </c>
      <c r="P64" s="9" t="s">
        <v>629</v>
      </c>
      <c r="Q64" s="10" t="s">
        <v>630</v>
      </c>
      <c r="R64" s="9" t="s">
        <v>436</v>
      </c>
      <c r="S64" s="11" t="s">
        <v>1</v>
      </c>
      <c r="T64" s="10" t="s">
        <v>937</v>
      </c>
      <c r="U64" s="12" t="s">
        <v>655</v>
      </c>
      <c r="V64" s="13">
        <v>240728</v>
      </c>
      <c r="W64" s="12" t="s">
        <v>608</v>
      </c>
      <c r="X64" s="12">
        <v>50</v>
      </c>
      <c r="Y64" s="12">
        <v>1</v>
      </c>
    </row>
    <row r="65" spans="2:25" x14ac:dyDescent="0.3">
      <c r="B65" s="2" t="s">
        <v>436</v>
      </c>
      <c r="C65" s="2" t="s">
        <v>656</v>
      </c>
      <c r="D65" s="2" t="s">
        <v>427</v>
      </c>
      <c r="E65" s="2" t="s">
        <v>586</v>
      </c>
      <c r="F65" s="2" t="s">
        <v>587</v>
      </c>
      <c r="G65" s="6">
        <v>240363</v>
      </c>
      <c r="H65" s="12" t="s">
        <v>655</v>
      </c>
      <c r="I65" s="13">
        <v>240363</v>
      </c>
      <c r="J65" s="12" t="s">
        <v>485</v>
      </c>
      <c r="K65" s="12">
        <v>59</v>
      </c>
      <c r="L65" s="12">
        <v>1.5</v>
      </c>
      <c r="M65" s="2" t="s">
        <v>485</v>
      </c>
      <c r="N65" s="2" t="b">
        <f t="shared" ref="N65:N128" si="2">+C65=S65</f>
        <v>1</v>
      </c>
      <c r="O65" s="2" t="b">
        <f t="shared" ref="O65:O128" si="3">+P65=E65</f>
        <v>1</v>
      </c>
      <c r="P65" s="9" t="s">
        <v>586</v>
      </c>
      <c r="Q65" s="10" t="s">
        <v>587</v>
      </c>
      <c r="R65" s="9" t="s">
        <v>436</v>
      </c>
      <c r="S65" s="11" t="s">
        <v>656</v>
      </c>
      <c r="T65" s="10" t="s">
        <v>427</v>
      </c>
      <c r="U65" s="12" t="s">
        <v>655</v>
      </c>
      <c r="V65" s="13">
        <v>240363</v>
      </c>
      <c r="W65" s="12" t="s">
        <v>485</v>
      </c>
      <c r="X65" s="12">
        <v>59</v>
      </c>
      <c r="Y65" s="12">
        <v>1.5</v>
      </c>
    </row>
    <row r="66" spans="2:25" x14ac:dyDescent="0.3">
      <c r="B66" s="2" t="s">
        <v>446</v>
      </c>
      <c r="C66" s="2" t="s">
        <v>933</v>
      </c>
      <c r="D66" s="2" t="s">
        <v>934</v>
      </c>
      <c r="E66" s="2" t="s">
        <v>627</v>
      </c>
      <c r="F66" s="2" t="s">
        <v>628</v>
      </c>
      <c r="G66" s="6">
        <v>240728</v>
      </c>
      <c r="H66" s="12" t="s">
        <v>655</v>
      </c>
      <c r="I66" s="13">
        <v>240728</v>
      </c>
      <c r="J66" s="12" t="s">
        <v>608</v>
      </c>
      <c r="K66" s="12">
        <v>53</v>
      </c>
      <c r="L66" s="12">
        <v>1</v>
      </c>
      <c r="M66" s="2" t="s">
        <v>1217</v>
      </c>
      <c r="N66" s="2" t="b">
        <f t="shared" si="2"/>
        <v>1</v>
      </c>
      <c r="O66" s="2" t="b">
        <f t="shared" si="3"/>
        <v>1</v>
      </c>
      <c r="P66" s="9" t="s">
        <v>627</v>
      </c>
      <c r="Q66" s="10" t="s">
        <v>628</v>
      </c>
      <c r="R66" s="9" t="s">
        <v>446</v>
      </c>
      <c r="S66" s="11" t="s">
        <v>933</v>
      </c>
      <c r="T66" s="10" t="s">
        <v>934</v>
      </c>
      <c r="U66" s="12" t="s">
        <v>655</v>
      </c>
      <c r="V66" s="13">
        <v>240728</v>
      </c>
      <c r="W66" s="12" t="s">
        <v>608</v>
      </c>
      <c r="X66" s="12">
        <v>53</v>
      </c>
      <c r="Y66" s="12">
        <v>1</v>
      </c>
    </row>
    <row r="67" spans="2:25" x14ac:dyDescent="0.3">
      <c r="B67" s="2" t="s">
        <v>436</v>
      </c>
      <c r="C67" s="2" t="s">
        <v>193</v>
      </c>
      <c r="D67" s="2" t="s">
        <v>936</v>
      </c>
      <c r="E67" s="2" t="s">
        <v>590</v>
      </c>
      <c r="F67" s="2" t="s">
        <v>591</v>
      </c>
      <c r="G67" s="6">
        <v>240363</v>
      </c>
      <c r="H67" s="12" t="s">
        <v>655</v>
      </c>
      <c r="I67" s="13">
        <v>240363</v>
      </c>
      <c r="J67" s="12" t="s">
        <v>485</v>
      </c>
      <c r="K67" s="12">
        <v>62</v>
      </c>
      <c r="L67" s="12">
        <v>2</v>
      </c>
      <c r="M67" s="2" t="s">
        <v>485</v>
      </c>
      <c r="N67" s="2" t="b">
        <f t="shared" si="2"/>
        <v>1</v>
      </c>
      <c r="O67" s="2" t="b">
        <f t="shared" si="3"/>
        <v>1</v>
      </c>
      <c r="P67" s="9" t="s">
        <v>590</v>
      </c>
      <c r="Q67" s="10" t="s">
        <v>591</v>
      </c>
      <c r="R67" s="9" t="s">
        <v>436</v>
      </c>
      <c r="S67" s="11" t="s">
        <v>193</v>
      </c>
      <c r="T67" s="10" t="s">
        <v>936</v>
      </c>
      <c r="U67" s="12" t="s">
        <v>655</v>
      </c>
      <c r="V67" s="13">
        <v>240363</v>
      </c>
      <c r="W67" s="12" t="s">
        <v>485</v>
      </c>
      <c r="X67" s="12">
        <v>62</v>
      </c>
      <c r="Y67" s="12">
        <v>2</v>
      </c>
    </row>
    <row r="68" spans="2:25" x14ac:dyDescent="0.3">
      <c r="B68" s="2" t="s">
        <v>436</v>
      </c>
      <c r="C68" s="2" t="s">
        <v>196</v>
      </c>
      <c r="D68" s="2" t="s">
        <v>425</v>
      </c>
      <c r="E68" s="2" t="s">
        <v>627</v>
      </c>
      <c r="F68" s="2" t="s">
        <v>628</v>
      </c>
      <c r="G68" s="6">
        <v>240728</v>
      </c>
      <c r="H68" s="12" t="s">
        <v>655</v>
      </c>
      <c r="I68" s="13">
        <v>240728</v>
      </c>
      <c r="J68" s="12" t="s">
        <v>608</v>
      </c>
      <c r="K68" s="12">
        <v>51</v>
      </c>
      <c r="L68" s="12">
        <v>1</v>
      </c>
      <c r="M68" s="2" t="s">
        <v>1508</v>
      </c>
      <c r="N68" s="2" t="b">
        <f t="shared" si="2"/>
        <v>1</v>
      </c>
      <c r="O68" s="2" t="b">
        <f t="shared" si="3"/>
        <v>1</v>
      </c>
      <c r="P68" s="9" t="s">
        <v>627</v>
      </c>
      <c r="Q68" s="10" t="s">
        <v>628</v>
      </c>
      <c r="R68" s="9" t="s">
        <v>436</v>
      </c>
      <c r="S68" s="11" t="s">
        <v>196</v>
      </c>
      <c r="T68" s="10" t="s">
        <v>425</v>
      </c>
      <c r="U68" s="12" t="s">
        <v>655</v>
      </c>
      <c r="V68" s="13">
        <v>240728</v>
      </c>
      <c r="W68" s="12" t="s">
        <v>608</v>
      </c>
      <c r="X68" s="12">
        <v>51</v>
      </c>
      <c r="Y68" s="12">
        <v>1</v>
      </c>
    </row>
    <row r="69" spans="2:25" x14ac:dyDescent="0.3">
      <c r="B69" s="2" t="s">
        <v>436</v>
      </c>
      <c r="C69" s="2" t="s">
        <v>196</v>
      </c>
      <c r="D69" s="2" t="s">
        <v>425</v>
      </c>
      <c r="E69" s="2" t="s">
        <v>619</v>
      </c>
      <c r="F69" s="2" t="s">
        <v>620</v>
      </c>
      <c r="G69" s="6">
        <v>240697</v>
      </c>
      <c r="H69" s="12" t="s">
        <v>655</v>
      </c>
      <c r="I69" s="13">
        <v>240697</v>
      </c>
      <c r="J69" s="12" t="s">
        <v>608</v>
      </c>
      <c r="K69" s="12">
        <v>52</v>
      </c>
      <c r="L69" s="12">
        <v>1</v>
      </c>
      <c r="M69" s="2" t="s">
        <v>1509</v>
      </c>
      <c r="N69" s="2" t="b">
        <f t="shared" si="2"/>
        <v>1</v>
      </c>
      <c r="O69" s="2" t="b">
        <f t="shared" si="3"/>
        <v>1</v>
      </c>
      <c r="P69" s="9" t="s">
        <v>619</v>
      </c>
      <c r="Q69" s="10" t="s">
        <v>620</v>
      </c>
      <c r="R69" s="9" t="s">
        <v>436</v>
      </c>
      <c r="S69" s="11" t="s">
        <v>196</v>
      </c>
      <c r="T69" s="10" t="s">
        <v>425</v>
      </c>
      <c r="U69" s="12" t="s">
        <v>655</v>
      </c>
      <c r="V69" s="13">
        <v>240697</v>
      </c>
      <c r="W69" s="12" t="s">
        <v>608</v>
      </c>
      <c r="X69" s="12">
        <v>52</v>
      </c>
      <c r="Y69" s="12">
        <v>1</v>
      </c>
    </row>
    <row r="70" spans="2:25" x14ac:dyDescent="0.3">
      <c r="B70" s="2" t="s">
        <v>436</v>
      </c>
      <c r="C70" s="2" t="s">
        <v>196</v>
      </c>
      <c r="D70" s="2" t="s">
        <v>425</v>
      </c>
      <c r="E70" s="2" t="s">
        <v>629</v>
      </c>
      <c r="F70" s="2" t="s">
        <v>630</v>
      </c>
      <c r="G70" s="6">
        <v>240728</v>
      </c>
      <c r="H70" s="12" t="s">
        <v>655</v>
      </c>
      <c r="I70" s="13">
        <v>240728</v>
      </c>
      <c r="J70" s="12" t="s">
        <v>608</v>
      </c>
      <c r="K70" s="12">
        <v>52</v>
      </c>
      <c r="L70" s="12">
        <v>1</v>
      </c>
      <c r="M70" s="2" t="s">
        <v>1510</v>
      </c>
      <c r="N70" s="2" t="b">
        <f t="shared" si="2"/>
        <v>1</v>
      </c>
      <c r="O70" s="2" t="b">
        <f t="shared" si="3"/>
        <v>1</v>
      </c>
      <c r="P70" s="9" t="s">
        <v>629</v>
      </c>
      <c r="Q70" s="10" t="s">
        <v>630</v>
      </c>
      <c r="R70" s="9" t="s">
        <v>436</v>
      </c>
      <c r="S70" s="11" t="s">
        <v>196</v>
      </c>
      <c r="T70" s="10" t="s">
        <v>425</v>
      </c>
      <c r="U70" s="12" t="s">
        <v>655</v>
      </c>
      <c r="V70" s="13">
        <v>240728</v>
      </c>
      <c r="W70" s="12" t="s">
        <v>608</v>
      </c>
      <c r="X70" s="12">
        <v>52</v>
      </c>
      <c r="Y70" s="12">
        <v>1</v>
      </c>
    </row>
    <row r="71" spans="2:25" x14ac:dyDescent="0.3">
      <c r="B71" s="2" t="s">
        <v>436</v>
      </c>
      <c r="C71" s="2" t="s">
        <v>823</v>
      </c>
      <c r="D71" s="2" t="s">
        <v>824</v>
      </c>
      <c r="E71" s="2" t="s">
        <v>619</v>
      </c>
      <c r="F71" s="2" t="s">
        <v>620</v>
      </c>
      <c r="G71" s="6">
        <v>240697</v>
      </c>
      <c r="H71" s="12" t="s">
        <v>460</v>
      </c>
      <c r="I71" s="13">
        <v>240697</v>
      </c>
      <c r="J71" s="12" t="s">
        <v>608</v>
      </c>
      <c r="K71" s="12">
        <v>50</v>
      </c>
      <c r="L71" s="12">
        <v>1</v>
      </c>
      <c r="M71" s="2" t="s">
        <v>1354</v>
      </c>
      <c r="N71" s="2" t="b">
        <f t="shared" si="2"/>
        <v>1</v>
      </c>
      <c r="O71" s="2" t="b">
        <f t="shared" si="3"/>
        <v>1</v>
      </c>
      <c r="P71" s="9" t="s">
        <v>619</v>
      </c>
      <c r="Q71" s="10" t="s">
        <v>620</v>
      </c>
      <c r="R71" s="9" t="s">
        <v>436</v>
      </c>
      <c r="S71" s="11" t="s">
        <v>823</v>
      </c>
      <c r="T71" s="10" t="s">
        <v>824</v>
      </c>
      <c r="U71" s="12" t="s">
        <v>460</v>
      </c>
      <c r="V71" s="13">
        <v>240697</v>
      </c>
      <c r="W71" s="12" t="s">
        <v>608</v>
      </c>
      <c r="X71" s="12">
        <v>50</v>
      </c>
      <c r="Y71" s="12">
        <v>1</v>
      </c>
    </row>
    <row r="72" spans="2:25" x14ac:dyDescent="0.3">
      <c r="B72" s="2" t="s">
        <v>436</v>
      </c>
      <c r="C72" s="2" t="s">
        <v>432</v>
      </c>
      <c r="D72" s="2" t="s">
        <v>433</v>
      </c>
      <c r="E72" s="2" t="s">
        <v>483</v>
      </c>
      <c r="F72" s="2" t="s">
        <v>484</v>
      </c>
      <c r="G72" s="6">
        <v>240332</v>
      </c>
      <c r="H72" s="12" t="s">
        <v>460</v>
      </c>
      <c r="I72" s="13">
        <v>240332</v>
      </c>
      <c r="J72" s="12" t="s">
        <v>485</v>
      </c>
      <c r="K72" s="12">
        <v>57</v>
      </c>
      <c r="L72" s="12">
        <v>1.5</v>
      </c>
      <c r="M72" s="2" t="s">
        <v>485</v>
      </c>
      <c r="N72" s="2" t="b">
        <f t="shared" si="2"/>
        <v>1</v>
      </c>
      <c r="O72" s="2" t="b">
        <f t="shared" si="3"/>
        <v>1</v>
      </c>
      <c r="P72" s="9" t="s">
        <v>483</v>
      </c>
      <c r="Q72" s="10" t="s">
        <v>484</v>
      </c>
      <c r="R72" s="9" t="s">
        <v>436</v>
      </c>
      <c r="S72" s="11" t="s">
        <v>432</v>
      </c>
      <c r="T72" s="10" t="s">
        <v>433</v>
      </c>
      <c r="U72" s="12" t="s">
        <v>460</v>
      </c>
      <c r="V72" s="13">
        <v>240332</v>
      </c>
      <c r="W72" s="12" t="s">
        <v>485</v>
      </c>
      <c r="X72" s="12">
        <v>57</v>
      </c>
      <c r="Y72" s="12">
        <v>1.5</v>
      </c>
    </row>
    <row r="73" spans="2:25" x14ac:dyDescent="0.3">
      <c r="B73" s="2" t="s">
        <v>436</v>
      </c>
      <c r="C73" s="2" t="s">
        <v>938</v>
      </c>
      <c r="D73" s="2" t="s">
        <v>434</v>
      </c>
      <c r="E73" s="2" t="s">
        <v>725</v>
      </c>
      <c r="F73" s="2" t="s">
        <v>726</v>
      </c>
      <c r="G73" s="6">
        <v>240728</v>
      </c>
      <c r="H73" s="12" t="s">
        <v>460</v>
      </c>
      <c r="I73" s="13">
        <v>240728</v>
      </c>
      <c r="J73" s="12" t="s">
        <v>608</v>
      </c>
      <c r="K73" s="12">
        <v>60</v>
      </c>
      <c r="L73" s="12">
        <v>2</v>
      </c>
      <c r="M73" s="2" t="s">
        <v>1226</v>
      </c>
      <c r="N73" s="2" t="b">
        <f t="shared" si="2"/>
        <v>1</v>
      </c>
      <c r="O73" s="2" t="b">
        <f t="shared" si="3"/>
        <v>1</v>
      </c>
      <c r="P73" s="9" t="s">
        <v>725</v>
      </c>
      <c r="Q73" s="10" t="s">
        <v>726</v>
      </c>
      <c r="R73" s="9" t="s">
        <v>436</v>
      </c>
      <c r="S73" s="11" t="s">
        <v>938</v>
      </c>
      <c r="T73" s="10" t="s">
        <v>434</v>
      </c>
      <c r="U73" s="12" t="s">
        <v>460</v>
      </c>
      <c r="V73" s="13">
        <v>240728</v>
      </c>
      <c r="W73" s="12" t="s">
        <v>608</v>
      </c>
      <c r="X73" s="12">
        <v>60</v>
      </c>
      <c r="Y73" s="12">
        <v>2</v>
      </c>
    </row>
    <row r="74" spans="2:25" x14ac:dyDescent="0.3">
      <c r="B74" s="2" t="s">
        <v>676</v>
      </c>
      <c r="C74" s="2" t="s">
        <v>939</v>
      </c>
      <c r="D74" s="2" t="s">
        <v>940</v>
      </c>
      <c r="E74" s="2" t="s">
        <v>602</v>
      </c>
      <c r="F74" s="2" t="s">
        <v>603</v>
      </c>
      <c r="G74" s="6">
        <v>240363</v>
      </c>
      <c r="H74" s="12" t="s">
        <v>460</v>
      </c>
      <c r="I74" s="13">
        <v>240363</v>
      </c>
      <c r="J74" s="12" t="s">
        <v>485</v>
      </c>
      <c r="K74" s="12">
        <v>60</v>
      </c>
      <c r="L74" s="12">
        <v>2</v>
      </c>
      <c r="M74" s="2" t="s">
        <v>485</v>
      </c>
      <c r="N74" s="2" t="b">
        <f t="shared" si="2"/>
        <v>1</v>
      </c>
      <c r="O74" s="2" t="b">
        <f t="shared" si="3"/>
        <v>1</v>
      </c>
      <c r="P74" s="9" t="s">
        <v>602</v>
      </c>
      <c r="Q74" s="10" t="s">
        <v>603</v>
      </c>
      <c r="R74" s="9" t="s">
        <v>676</v>
      </c>
      <c r="S74" s="11" t="s">
        <v>939</v>
      </c>
      <c r="T74" s="10" t="s">
        <v>940</v>
      </c>
      <c r="U74" s="12" t="s">
        <v>460</v>
      </c>
      <c r="V74" s="13">
        <v>240363</v>
      </c>
      <c r="W74" s="12" t="s">
        <v>485</v>
      </c>
      <c r="X74" s="12">
        <v>60</v>
      </c>
      <c r="Y74" s="12">
        <v>2</v>
      </c>
    </row>
    <row r="75" spans="2:25" x14ac:dyDescent="0.3">
      <c r="B75" s="2" t="s">
        <v>676</v>
      </c>
      <c r="C75" s="2" t="s">
        <v>939</v>
      </c>
      <c r="D75" s="2" t="s">
        <v>940</v>
      </c>
      <c r="E75" s="2" t="s">
        <v>819</v>
      </c>
      <c r="F75" s="2" t="s">
        <v>820</v>
      </c>
      <c r="G75" s="6">
        <v>240332</v>
      </c>
      <c r="H75" s="12" t="s">
        <v>460</v>
      </c>
      <c r="I75" s="13">
        <v>240332</v>
      </c>
      <c r="J75" s="12" t="s">
        <v>485</v>
      </c>
      <c r="K75" s="12">
        <v>80</v>
      </c>
      <c r="L75" s="12">
        <v>4</v>
      </c>
      <c r="M75" s="2" t="s">
        <v>485</v>
      </c>
      <c r="N75" s="2" t="b">
        <f t="shared" si="2"/>
        <v>1</v>
      </c>
      <c r="O75" s="2" t="b">
        <f t="shared" si="3"/>
        <v>1</v>
      </c>
      <c r="P75" s="9" t="s">
        <v>819</v>
      </c>
      <c r="Q75" s="10" t="s">
        <v>820</v>
      </c>
      <c r="R75" s="9" t="s">
        <v>676</v>
      </c>
      <c r="S75" s="11" t="s">
        <v>939</v>
      </c>
      <c r="T75" s="10" t="s">
        <v>940</v>
      </c>
      <c r="U75" s="12" t="s">
        <v>460</v>
      </c>
      <c r="V75" s="13">
        <v>240332</v>
      </c>
      <c r="W75" s="12" t="s">
        <v>485</v>
      </c>
      <c r="X75" s="12">
        <v>80</v>
      </c>
      <c r="Y75" s="12">
        <v>4</v>
      </c>
    </row>
    <row r="76" spans="2:25" x14ac:dyDescent="0.3">
      <c r="B76" s="2" t="s">
        <v>676</v>
      </c>
      <c r="C76" s="2" t="s">
        <v>939</v>
      </c>
      <c r="D76" s="2" t="s">
        <v>940</v>
      </c>
      <c r="E76" s="2" t="s">
        <v>483</v>
      </c>
      <c r="F76" s="2" t="s">
        <v>484</v>
      </c>
      <c r="G76" s="6">
        <v>240332</v>
      </c>
      <c r="H76" s="12" t="s">
        <v>460</v>
      </c>
      <c r="I76" s="13">
        <v>240332</v>
      </c>
      <c r="J76" s="12" t="s">
        <v>485</v>
      </c>
      <c r="K76" s="12">
        <v>59</v>
      </c>
      <c r="L76" s="12">
        <v>1.5</v>
      </c>
      <c r="M76" s="2" t="s">
        <v>485</v>
      </c>
      <c r="N76" s="2" t="b">
        <f t="shared" si="2"/>
        <v>1</v>
      </c>
      <c r="O76" s="2" t="b">
        <f t="shared" si="3"/>
        <v>1</v>
      </c>
      <c r="P76" s="9" t="s">
        <v>483</v>
      </c>
      <c r="Q76" s="10" t="s">
        <v>484</v>
      </c>
      <c r="R76" s="9" t="s">
        <v>676</v>
      </c>
      <c r="S76" s="11" t="s">
        <v>939</v>
      </c>
      <c r="T76" s="10" t="s">
        <v>940</v>
      </c>
      <c r="U76" s="12" t="s">
        <v>460</v>
      </c>
      <c r="V76" s="13">
        <v>240332</v>
      </c>
      <c r="W76" s="12" t="s">
        <v>485</v>
      </c>
      <c r="X76" s="12">
        <v>59</v>
      </c>
      <c r="Y76" s="12">
        <v>1.5</v>
      </c>
    </row>
    <row r="77" spans="2:25" x14ac:dyDescent="0.3">
      <c r="B77" s="2" t="s">
        <v>676</v>
      </c>
      <c r="C77" s="2" t="s">
        <v>939</v>
      </c>
      <c r="D77" s="2" t="s">
        <v>940</v>
      </c>
      <c r="E77" s="2" t="s">
        <v>492</v>
      </c>
      <c r="F77" s="2" t="s">
        <v>493</v>
      </c>
      <c r="G77" s="6">
        <v>240332</v>
      </c>
      <c r="H77" s="12" t="s">
        <v>460</v>
      </c>
      <c r="I77" s="13">
        <v>240332</v>
      </c>
      <c r="J77" s="12" t="s">
        <v>485</v>
      </c>
      <c r="K77" s="12">
        <v>56</v>
      </c>
      <c r="L77" s="12">
        <v>1.5</v>
      </c>
      <c r="M77" s="2" t="s">
        <v>485</v>
      </c>
      <c r="N77" s="2" t="b">
        <f t="shared" si="2"/>
        <v>1</v>
      </c>
      <c r="O77" s="2" t="b">
        <f t="shared" si="3"/>
        <v>1</v>
      </c>
      <c r="P77" s="9" t="s">
        <v>492</v>
      </c>
      <c r="Q77" s="10" t="s">
        <v>493</v>
      </c>
      <c r="R77" s="9" t="s">
        <v>676</v>
      </c>
      <c r="S77" s="11" t="s">
        <v>939</v>
      </c>
      <c r="T77" s="10" t="s">
        <v>940</v>
      </c>
      <c r="U77" s="12" t="s">
        <v>460</v>
      </c>
      <c r="V77" s="13">
        <v>240332</v>
      </c>
      <c r="W77" s="12" t="s">
        <v>485</v>
      </c>
      <c r="X77" s="12">
        <v>56</v>
      </c>
      <c r="Y77" s="12">
        <v>1.5</v>
      </c>
    </row>
    <row r="78" spans="2:25" x14ac:dyDescent="0.3">
      <c r="B78" s="2" t="s">
        <v>436</v>
      </c>
      <c r="C78" s="2" t="s">
        <v>600</v>
      </c>
      <c r="D78" s="2" t="s">
        <v>601</v>
      </c>
      <c r="E78" s="2" t="s">
        <v>627</v>
      </c>
      <c r="F78" s="2" t="s">
        <v>628</v>
      </c>
      <c r="G78" s="6">
        <v>240728</v>
      </c>
      <c r="H78" s="12" t="s">
        <v>460</v>
      </c>
      <c r="I78" s="13">
        <v>240728</v>
      </c>
      <c r="J78" s="12" t="s">
        <v>608</v>
      </c>
      <c r="K78" s="12">
        <v>52</v>
      </c>
      <c r="L78" s="12">
        <v>1</v>
      </c>
      <c r="M78" s="2" t="s">
        <v>608</v>
      </c>
      <c r="N78" s="2" t="b">
        <f t="shared" si="2"/>
        <v>1</v>
      </c>
      <c r="O78" s="2" t="b">
        <f t="shared" si="3"/>
        <v>1</v>
      </c>
      <c r="P78" s="9" t="s">
        <v>627</v>
      </c>
      <c r="Q78" s="10" t="s">
        <v>628</v>
      </c>
      <c r="R78" s="9" t="s">
        <v>436</v>
      </c>
      <c r="S78" s="11" t="s">
        <v>600</v>
      </c>
      <c r="T78" s="10" t="s">
        <v>601</v>
      </c>
      <c r="U78" s="12" t="s">
        <v>460</v>
      </c>
      <c r="V78" s="13">
        <v>240728</v>
      </c>
      <c r="W78" s="12" t="s">
        <v>608</v>
      </c>
      <c r="X78" s="12">
        <v>52</v>
      </c>
      <c r="Y78" s="12">
        <v>1</v>
      </c>
    </row>
    <row r="79" spans="2:25" x14ac:dyDescent="0.3">
      <c r="B79" s="2" t="s">
        <v>436</v>
      </c>
      <c r="C79" s="2" t="s">
        <v>600</v>
      </c>
      <c r="D79" s="2" t="s">
        <v>601</v>
      </c>
      <c r="E79" s="2" t="s">
        <v>619</v>
      </c>
      <c r="F79" s="2" t="s">
        <v>620</v>
      </c>
      <c r="G79" s="6">
        <v>240697</v>
      </c>
      <c r="H79" s="12" t="s">
        <v>460</v>
      </c>
      <c r="I79" s="13">
        <v>240697</v>
      </c>
      <c r="J79" s="12" t="s">
        <v>608</v>
      </c>
      <c r="K79" s="12">
        <v>53</v>
      </c>
      <c r="L79" s="12">
        <v>1</v>
      </c>
      <c r="M79" s="2" t="s">
        <v>608</v>
      </c>
      <c r="N79" s="2" t="b">
        <f t="shared" si="2"/>
        <v>1</v>
      </c>
      <c r="O79" s="2" t="b">
        <f t="shared" si="3"/>
        <v>1</v>
      </c>
      <c r="P79" s="9" t="s">
        <v>619</v>
      </c>
      <c r="Q79" s="10" t="s">
        <v>620</v>
      </c>
      <c r="R79" s="9" t="s">
        <v>436</v>
      </c>
      <c r="S79" s="11" t="s">
        <v>600</v>
      </c>
      <c r="T79" s="10" t="s">
        <v>601</v>
      </c>
      <c r="U79" s="12" t="s">
        <v>460</v>
      </c>
      <c r="V79" s="13">
        <v>240697</v>
      </c>
      <c r="W79" s="12" t="s">
        <v>608</v>
      </c>
      <c r="X79" s="12">
        <v>53</v>
      </c>
      <c r="Y79" s="12">
        <v>1</v>
      </c>
    </row>
    <row r="80" spans="2:25" x14ac:dyDescent="0.3">
      <c r="B80" s="2" t="s">
        <v>436</v>
      </c>
      <c r="C80" s="2" t="s">
        <v>60</v>
      </c>
      <c r="D80" s="2" t="s">
        <v>461</v>
      </c>
      <c r="E80" s="2" t="s">
        <v>513</v>
      </c>
      <c r="F80" s="2" t="s">
        <v>514</v>
      </c>
      <c r="G80" s="6">
        <v>240363</v>
      </c>
      <c r="H80" s="12" t="s">
        <v>460</v>
      </c>
      <c r="I80" s="13">
        <v>240363</v>
      </c>
      <c r="J80" s="12" t="s">
        <v>485</v>
      </c>
      <c r="K80" s="12">
        <v>53</v>
      </c>
      <c r="L80" s="12">
        <v>1</v>
      </c>
      <c r="M80" s="2" t="s">
        <v>485</v>
      </c>
      <c r="N80" s="2" t="b">
        <f t="shared" si="2"/>
        <v>1</v>
      </c>
      <c r="O80" s="2" t="b">
        <f t="shared" si="3"/>
        <v>1</v>
      </c>
      <c r="P80" s="9" t="s">
        <v>513</v>
      </c>
      <c r="Q80" s="10" t="s">
        <v>514</v>
      </c>
      <c r="R80" s="9" t="s">
        <v>436</v>
      </c>
      <c r="S80" s="11" t="s">
        <v>60</v>
      </c>
      <c r="T80" s="10" t="s">
        <v>461</v>
      </c>
      <c r="U80" s="12" t="s">
        <v>460</v>
      </c>
      <c r="V80" s="13">
        <v>240363</v>
      </c>
      <c r="W80" s="12" t="s">
        <v>485</v>
      </c>
      <c r="X80" s="12">
        <v>53</v>
      </c>
      <c r="Y80" s="12">
        <v>1</v>
      </c>
    </row>
    <row r="81" spans="1:29" x14ac:dyDescent="0.3">
      <c r="B81" s="2" t="s">
        <v>436</v>
      </c>
      <c r="C81" s="2" t="s">
        <v>60</v>
      </c>
      <c r="D81" s="2" t="s">
        <v>461</v>
      </c>
      <c r="E81" s="2" t="s">
        <v>483</v>
      </c>
      <c r="F81" s="2" t="s">
        <v>484</v>
      </c>
      <c r="G81" s="6">
        <v>240332</v>
      </c>
      <c r="H81" s="12" t="s">
        <v>460</v>
      </c>
      <c r="I81" s="13">
        <v>240332</v>
      </c>
      <c r="J81" s="12" t="s">
        <v>485</v>
      </c>
      <c r="K81" s="12">
        <v>58</v>
      </c>
      <c r="L81" s="12">
        <v>1.5</v>
      </c>
      <c r="M81" s="2" t="s">
        <v>485</v>
      </c>
      <c r="N81" s="2" t="b">
        <f t="shared" si="2"/>
        <v>1</v>
      </c>
      <c r="O81" s="2" t="b">
        <f t="shared" si="3"/>
        <v>1</v>
      </c>
      <c r="P81" s="9" t="s">
        <v>483</v>
      </c>
      <c r="Q81" s="10" t="s">
        <v>484</v>
      </c>
      <c r="R81" s="9" t="s">
        <v>436</v>
      </c>
      <c r="S81" s="11" t="s">
        <v>60</v>
      </c>
      <c r="T81" s="10" t="s">
        <v>461</v>
      </c>
      <c r="U81" s="12" t="s">
        <v>460</v>
      </c>
      <c r="V81" s="13">
        <v>240332</v>
      </c>
      <c r="W81" s="12" t="s">
        <v>485</v>
      </c>
      <c r="X81" s="12">
        <v>58</v>
      </c>
      <c r="Y81" s="12">
        <v>1.5</v>
      </c>
    </row>
    <row r="82" spans="1:29" x14ac:dyDescent="0.3">
      <c r="B82" s="2" t="s">
        <v>584</v>
      </c>
      <c r="C82" s="2" t="s">
        <v>948</v>
      </c>
      <c r="D82" s="2" t="s">
        <v>419</v>
      </c>
      <c r="E82" s="2" t="s">
        <v>602</v>
      </c>
      <c r="F82" s="2" t="s">
        <v>603</v>
      </c>
      <c r="G82" s="6">
        <v>240363</v>
      </c>
      <c r="H82" s="12" t="s">
        <v>460</v>
      </c>
      <c r="I82" s="13">
        <v>240363</v>
      </c>
      <c r="J82" s="12" t="s">
        <v>485</v>
      </c>
      <c r="K82" s="12">
        <v>54</v>
      </c>
      <c r="L82" s="12">
        <v>1</v>
      </c>
      <c r="M82" s="2" t="s">
        <v>485</v>
      </c>
      <c r="N82" s="2" t="b">
        <f t="shared" si="2"/>
        <v>1</v>
      </c>
      <c r="O82" s="2" t="b">
        <f t="shared" si="3"/>
        <v>1</v>
      </c>
      <c r="P82" s="9" t="s">
        <v>602</v>
      </c>
      <c r="Q82" s="10" t="s">
        <v>603</v>
      </c>
      <c r="R82" s="9" t="s">
        <v>584</v>
      </c>
      <c r="S82" s="11" t="s">
        <v>948</v>
      </c>
      <c r="T82" s="10" t="s">
        <v>419</v>
      </c>
      <c r="U82" s="12" t="s">
        <v>460</v>
      </c>
      <c r="V82" s="13">
        <v>240363</v>
      </c>
      <c r="W82" s="12" t="s">
        <v>485</v>
      </c>
      <c r="X82" s="12">
        <v>54</v>
      </c>
      <c r="Y82" s="12">
        <v>1</v>
      </c>
    </row>
    <row r="83" spans="1:29" x14ac:dyDescent="0.3">
      <c r="B83" s="2" t="s">
        <v>584</v>
      </c>
      <c r="C83" s="2" t="s">
        <v>948</v>
      </c>
      <c r="D83" s="2" t="s">
        <v>419</v>
      </c>
      <c r="E83" s="2" t="s">
        <v>492</v>
      </c>
      <c r="F83" s="2" t="s">
        <v>493</v>
      </c>
      <c r="G83" s="6">
        <v>240332</v>
      </c>
      <c r="H83" s="12" t="s">
        <v>460</v>
      </c>
      <c r="I83" s="13">
        <v>240332</v>
      </c>
      <c r="J83" s="12" t="s">
        <v>485</v>
      </c>
      <c r="K83" s="12">
        <v>55</v>
      </c>
      <c r="L83" s="12">
        <v>1.5</v>
      </c>
      <c r="M83" s="2" t="s">
        <v>485</v>
      </c>
      <c r="N83" s="2" t="b">
        <f t="shared" si="2"/>
        <v>1</v>
      </c>
      <c r="O83" s="2" t="b">
        <f t="shared" si="3"/>
        <v>1</v>
      </c>
      <c r="P83" s="9" t="s">
        <v>492</v>
      </c>
      <c r="Q83" s="10" t="s">
        <v>493</v>
      </c>
      <c r="R83" s="9" t="s">
        <v>584</v>
      </c>
      <c r="S83" s="11" t="s">
        <v>948</v>
      </c>
      <c r="T83" s="10" t="s">
        <v>419</v>
      </c>
      <c r="U83" s="12" t="s">
        <v>460</v>
      </c>
      <c r="V83" s="13">
        <v>240332</v>
      </c>
      <c r="W83" s="12" t="s">
        <v>485</v>
      </c>
      <c r="X83" s="12">
        <v>55</v>
      </c>
      <c r="Y83" s="12">
        <v>1.5</v>
      </c>
    </row>
    <row r="84" spans="1:29" x14ac:dyDescent="0.3">
      <c r="B84" s="2" t="s">
        <v>584</v>
      </c>
      <c r="C84" s="2" t="s">
        <v>948</v>
      </c>
      <c r="D84" s="2" t="s">
        <v>419</v>
      </c>
      <c r="E84" s="2" t="s">
        <v>494</v>
      </c>
      <c r="F84" s="2" t="s">
        <v>495</v>
      </c>
      <c r="G84" s="6">
        <v>240332</v>
      </c>
      <c r="H84" s="12" t="s">
        <v>460</v>
      </c>
      <c r="I84" s="13">
        <v>240332</v>
      </c>
      <c r="J84" s="12" t="s">
        <v>485</v>
      </c>
      <c r="K84" s="12">
        <v>51</v>
      </c>
      <c r="L84" s="12">
        <v>1</v>
      </c>
      <c r="M84" s="2" t="s">
        <v>485</v>
      </c>
      <c r="N84" s="2" t="b">
        <f t="shared" si="2"/>
        <v>1</v>
      </c>
      <c r="O84" s="2" t="b">
        <f t="shared" si="3"/>
        <v>1</v>
      </c>
      <c r="P84" s="9" t="s">
        <v>494</v>
      </c>
      <c r="Q84" s="10" t="s">
        <v>495</v>
      </c>
      <c r="R84" s="9" t="s">
        <v>584</v>
      </c>
      <c r="S84" s="11" t="s">
        <v>948</v>
      </c>
      <c r="T84" s="10" t="s">
        <v>419</v>
      </c>
      <c r="U84" s="12" t="s">
        <v>460</v>
      </c>
      <c r="V84" s="13">
        <v>240332</v>
      </c>
      <c r="W84" s="12" t="s">
        <v>485</v>
      </c>
      <c r="X84" s="12">
        <v>51</v>
      </c>
      <c r="Y84" s="12">
        <v>1</v>
      </c>
    </row>
    <row r="85" spans="1:29" x14ac:dyDescent="0.3">
      <c r="B85" s="2" t="s">
        <v>584</v>
      </c>
      <c r="C85" s="2" t="s">
        <v>948</v>
      </c>
      <c r="D85" s="2" t="s">
        <v>419</v>
      </c>
      <c r="E85" s="2" t="s">
        <v>588</v>
      </c>
      <c r="F85" s="2" t="s">
        <v>589</v>
      </c>
      <c r="G85" s="6">
        <v>240363</v>
      </c>
      <c r="H85" s="12" t="s">
        <v>460</v>
      </c>
      <c r="I85" s="13">
        <v>240363</v>
      </c>
      <c r="J85" s="12" t="s">
        <v>485</v>
      </c>
      <c r="K85" s="12">
        <v>55</v>
      </c>
      <c r="L85" s="12">
        <v>1.5</v>
      </c>
      <c r="M85" s="2" t="s">
        <v>485</v>
      </c>
      <c r="N85" s="2" t="b">
        <f t="shared" si="2"/>
        <v>1</v>
      </c>
      <c r="O85" s="2" t="b">
        <f t="shared" si="3"/>
        <v>1</v>
      </c>
      <c r="P85" s="9" t="s">
        <v>588</v>
      </c>
      <c r="Q85" s="10" t="s">
        <v>589</v>
      </c>
      <c r="R85" s="9" t="s">
        <v>584</v>
      </c>
      <c r="S85" s="11" t="s">
        <v>948</v>
      </c>
      <c r="T85" s="10" t="s">
        <v>419</v>
      </c>
      <c r="U85" s="12" t="s">
        <v>460</v>
      </c>
      <c r="V85" s="13">
        <v>240363</v>
      </c>
      <c r="W85" s="12" t="s">
        <v>485</v>
      </c>
      <c r="X85" s="12">
        <v>55</v>
      </c>
      <c r="Y85" s="12">
        <v>1.5</v>
      </c>
    </row>
    <row r="86" spans="1:29" x14ac:dyDescent="0.3">
      <c r="B86" s="2" t="s">
        <v>584</v>
      </c>
      <c r="C86" s="2" t="s">
        <v>948</v>
      </c>
      <c r="D86" s="2" t="s">
        <v>419</v>
      </c>
      <c r="E86" s="2" t="s">
        <v>592</v>
      </c>
      <c r="F86" s="2" t="s">
        <v>593</v>
      </c>
      <c r="G86" s="6">
        <v>240363</v>
      </c>
      <c r="H86" s="12" t="s">
        <v>460</v>
      </c>
      <c r="I86" s="13">
        <v>240363</v>
      </c>
      <c r="J86" s="12" t="s">
        <v>485</v>
      </c>
      <c r="K86" s="12">
        <v>56</v>
      </c>
      <c r="L86" s="12">
        <v>1.5</v>
      </c>
      <c r="M86" s="2" t="s">
        <v>485</v>
      </c>
      <c r="N86" s="2" t="b">
        <f t="shared" si="2"/>
        <v>1</v>
      </c>
      <c r="O86" s="2" t="b">
        <f t="shared" si="3"/>
        <v>1</v>
      </c>
      <c r="P86" s="9" t="s">
        <v>592</v>
      </c>
      <c r="Q86" s="10" t="s">
        <v>593</v>
      </c>
      <c r="R86" s="9" t="s">
        <v>584</v>
      </c>
      <c r="S86" s="11" t="s">
        <v>948</v>
      </c>
      <c r="T86" s="10" t="s">
        <v>419</v>
      </c>
      <c r="U86" s="12" t="s">
        <v>460</v>
      </c>
      <c r="V86" s="13">
        <v>240363</v>
      </c>
      <c r="W86" s="12" t="s">
        <v>485</v>
      </c>
      <c r="X86" s="12">
        <v>56</v>
      </c>
      <c r="Y86" s="12">
        <v>1.5</v>
      </c>
    </row>
    <row r="87" spans="1:29" x14ac:dyDescent="0.3">
      <c r="B87" s="2" t="s">
        <v>436</v>
      </c>
      <c r="C87" s="2" t="s">
        <v>423</v>
      </c>
      <c r="D87" s="2" t="s">
        <v>424</v>
      </c>
      <c r="E87" s="2" t="s">
        <v>819</v>
      </c>
      <c r="F87" s="2" t="s">
        <v>820</v>
      </c>
      <c r="G87" s="6">
        <v>240332</v>
      </c>
      <c r="H87" s="12" t="s">
        <v>460</v>
      </c>
      <c r="I87" s="13">
        <v>240332</v>
      </c>
      <c r="J87" s="12" t="s">
        <v>485</v>
      </c>
      <c r="K87" s="12">
        <v>84</v>
      </c>
      <c r="L87" s="12">
        <v>4</v>
      </c>
      <c r="M87" s="2" t="s">
        <v>485</v>
      </c>
      <c r="N87" s="2" t="b">
        <f t="shared" si="2"/>
        <v>1</v>
      </c>
      <c r="O87" s="2" t="b">
        <f t="shared" si="3"/>
        <v>1</v>
      </c>
      <c r="P87" s="9" t="s">
        <v>819</v>
      </c>
      <c r="Q87" s="10" t="s">
        <v>820</v>
      </c>
      <c r="R87" s="9" t="s">
        <v>436</v>
      </c>
      <c r="S87" s="11" t="s">
        <v>423</v>
      </c>
      <c r="T87" s="10" t="s">
        <v>424</v>
      </c>
      <c r="U87" s="12" t="s">
        <v>460</v>
      </c>
      <c r="V87" s="13">
        <v>240332</v>
      </c>
      <c r="W87" s="12" t="s">
        <v>485</v>
      </c>
      <c r="X87" s="12">
        <v>84</v>
      </c>
      <c r="Y87" s="12">
        <v>4</v>
      </c>
    </row>
    <row r="88" spans="1:29" x14ac:dyDescent="0.3">
      <c r="B88" s="2" t="s">
        <v>436</v>
      </c>
      <c r="C88" s="2" t="s">
        <v>423</v>
      </c>
      <c r="D88" s="2" t="s">
        <v>424</v>
      </c>
      <c r="E88" s="2" t="s">
        <v>492</v>
      </c>
      <c r="F88" s="2" t="s">
        <v>493</v>
      </c>
      <c r="G88" s="6">
        <v>240332</v>
      </c>
      <c r="H88" s="12" t="s">
        <v>460</v>
      </c>
      <c r="I88" s="13">
        <v>240332</v>
      </c>
      <c r="J88" s="12" t="s">
        <v>485</v>
      </c>
      <c r="K88" s="12">
        <v>56</v>
      </c>
      <c r="L88" s="12">
        <v>1.5</v>
      </c>
      <c r="M88" s="2" t="s">
        <v>485</v>
      </c>
      <c r="N88" s="2" t="b">
        <f t="shared" si="2"/>
        <v>1</v>
      </c>
      <c r="O88" s="2" t="b">
        <f t="shared" si="3"/>
        <v>1</v>
      </c>
      <c r="P88" s="9" t="s">
        <v>492</v>
      </c>
      <c r="Q88" s="10" t="s">
        <v>493</v>
      </c>
      <c r="R88" s="9" t="s">
        <v>436</v>
      </c>
      <c r="S88" s="11" t="s">
        <v>423</v>
      </c>
      <c r="T88" s="10" t="s">
        <v>424</v>
      </c>
      <c r="U88" s="12" t="s">
        <v>460</v>
      </c>
      <c r="V88" s="13">
        <v>240332</v>
      </c>
      <c r="W88" s="12" t="s">
        <v>485</v>
      </c>
      <c r="X88" s="12">
        <v>56</v>
      </c>
      <c r="Y88" s="12">
        <v>1.5</v>
      </c>
    </row>
    <row r="89" spans="1:29" x14ac:dyDescent="0.3">
      <c r="B89" s="2" t="s">
        <v>436</v>
      </c>
      <c r="C89" s="2" t="s">
        <v>411</v>
      </c>
      <c r="D89" s="2" t="s">
        <v>412</v>
      </c>
      <c r="E89" s="2" t="s">
        <v>619</v>
      </c>
      <c r="F89" s="2" t="s">
        <v>620</v>
      </c>
      <c r="G89" s="6">
        <v>240697</v>
      </c>
      <c r="H89" s="12" t="s">
        <v>460</v>
      </c>
      <c r="I89" s="13">
        <v>240697</v>
      </c>
      <c r="J89" s="12" t="s">
        <v>608</v>
      </c>
      <c r="K89" s="12">
        <v>51</v>
      </c>
      <c r="L89" s="12">
        <v>1</v>
      </c>
      <c r="M89" s="2" t="s">
        <v>608</v>
      </c>
      <c r="N89" s="2" t="b">
        <f t="shared" si="2"/>
        <v>1</v>
      </c>
      <c r="O89" s="2" t="b">
        <f t="shared" si="3"/>
        <v>1</v>
      </c>
      <c r="P89" s="9" t="s">
        <v>619</v>
      </c>
      <c r="Q89" s="10" t="s">
        <v>620</v>
      </c>
      <c r="R89" s="9" t="s">
        <v>436</v>
      </c>
      <c r="S89" s="11" t="s">
        <v>411</v>
      </c>
      <c r="T89" s="10" t="s">
        <v>412</v>
      </c>
      <c r="U89" s="12" t="s">
        <v>460</v>
      </c>
      <c r="V89" s="13">
        <v>240697</v>
      </c>
      <c r="W89" s="12" t="s">
        <v>608</v>
      </c>
      <c r="X89" s="12">
        <v>51</v>
      </c>
      <c r="Y89" s="12">
        <v>1</v>
      </c>
    </row>
    <row r="90" spans="1:29" x14ac:dyDescent="0.3">
      <c r="B90" s="2" t="s">
        <v>436</v>
      </c>
      <c r="C90" s="2" t="s">
        <v>186</v>
      </c>
      <c r="D90" s="2" t="s">
        <v>185</v>
      </c>
      <c r="E90" s="2" t="s">
        <v>539</v>
      </c>
      <c r="F90" s="2" t="s">
        <v>453</v>
      </c>
      <c r="G90" s="6">
        <v>240697</v>
      </c>
      <c r="H90" s="12" t="s">
        <v>727</v>
      </c>
      <c r="I90" s="13">
        <v>240697</v>
      </c>
      <c r="J90" s="12" t="s">
        <v>527</v>
      </c>
      <c r="K90" s="12">
        <v>51</v>
      </c>
      <c r="L90" s="12">
        <v>1</v>
      </c>
      <c r="M90" s="2" t="s">
        <v>527</v>
      </c>
      <c r="N90" s="2" t="b">
        <f t="shared" si="2"/>
        <v>1</v>
      </c>
      <c r="O90" s="2" t="b">
        <f t="shared" si="3"/>
        <v>1</v>
      </c>
      <c r="P90" s="9" t="s">
        <v>539</v>
      </c>
      <c r="Q90" s="10" t="s">
        <v>453</v>
      </c>
      <c r="R90" s="9" t="s">
        <v>436</v>
      </c>
      <c r="S90" s="11" t="s">
        <v>186</v>
      </c>
      <c r="T90" s="10" t="s">
        <v>185</v>
      </c>
      <c r="U90" s="12" t="s">
        <v>727</v>
      </c>
      <c r="V90" s="13">
        <v>240697</v>
      </c>
      <c r="W90" s="12" t="s">
        <v>527</v>
      </c>
      <c r="X90" s="12">
        <v>51</v>
      </c>
      <c r="Y90" s="12">
        <v>1</v>
      </c>
    </row>
    <row r="91" spans="1:29" x14ac:dyDescent="0.3">
      <c r="B91" s="2" t="s">
        <v>436</v>
      </c>
      <c r="C91" s="2" t="s">
        <v>186</v>
      </c>
      <c r="D91" s="2" t="s">
        <v>185</v>
      </c>
      <c r="E91" s="2" t="s">
        <v>579</v>
      </c>
      <c r="F91" s="2" t="s">
        <v>482</v>
      </c>
      <c r="G91" s="6">
        <v>240728</v>
      </c>
      <c r="H91" s="12" t="s">
        <v>727</v>
      </c>
      <c r="I91" s="13">
        <v>240728</v>
      </c>
      <c r="J91" s="12" t="s">
        <v>527</v>
      </c>
      <c r="K91" s="12">
        <v>52</v>
      </c>
      <c r="L91" s="12">
        <v>1</v>
      </c>
      <c r="M91" s="2" t="s">
        <v>527</v>
      </c>
      <c r="N91" s="2" t="b">
        <f t="shared" si="2"/>
        <v>1</v>
      </c>
      <c r="O91" s="2" t="b">
        <f t="shared" si="3"/>
        <v>1</v>
      </c>
      <c r="P91" s="9" t="s">
        <v>579</v>
      </c>
      <c r="Q91" s="10" t="s">
        <v>482</v>
      </c>
      <c r="R91" s="9" t="s">
        <v>436</v>
      </c>
      <c r="S91" s="11" t="s">
        <v>186</v>
      </c>
      <c r="T91" s="10" t="s">
        <v>185</v>
      </c>
      <c r="U91" s="12" t="s">
        <v>727</v>
      </c>
      <c r="V91" s="13">
        <v>240728</v>
      </c>
      <c r="W91" s="12" t="s">
        <v>527</v>
      </c>
      <c r="X91" s="12">
        <v>52</v>
      </c>
      <c r="Y91" s="12">
        <v>1</v>
      </c>
    </row>
    <row r="92" spans="1:29" x14ac:dyDescent="0.3">
      <c r="B92" s="2" t="s">
        <v>436</v>
      </c>
      <c r="C92" s="2" t="s">
        <v>163</v>
      </c>
      <c r="D92" s="2" t="s">
        <v>162</v>
      </c>
      <c r="E92" s="2" t="s">
        <v>530</v>
      </c>
      <c r="F92" s="2" t="s">
        <v>448</v>
      </c>
      <c r="G92" s="6">
        <v>240697</v>
      </c>
      <c r="H92" s="12" t="s">
        <v>540</v>
      </c>
      <c r="I92" s="13">
        <v>240697</v>
      </c>
      <c r="J92" s="12" t="s">
        <v>527</v>
      </c>
      <c r="K92" s="12">
        <v>54</v>
      </c>
      <c r="L92" s="12">
        <v>1</v>
      </c>
      <c r="M92" s="2" t="s">
        <v>527</v>
      </c>
      <c r="N92" s="2" t="b">
        <f t="shared" si="2"/>
        <v>1</v>
      </c>
      <c r="O92" s="2" t="b">
        <f t="shared" si="3"/>
        <v>1</v>
      </c>
      <c r="P92" s="9" t="s">
        <v>530</v>
      </c>
      <c r="Q92" s="10" t="s">
        <v>448</v>
      </c>
      <c r="R92" s="9" t="s">
        <v>436</v>
      </c>
      <c r="S92" s="11" t="s">
        <v>163</v>
      </c>
      <c r="T92" s="10" t="s">
        <v>162</v>
      </c>
      <c r="U92" s="12" t="s">
        <v>540</v>
      </c>
      <c r="V92" s="13">
        <v>240697</v>
      </c>
      <c r="W92" s="12" t="s">
        <v>527</v>
      </c>
      <c r="X92" s="12">
        <v>54</v>
      </c>
      <c r="Y92" s="12">
        <v>1</v>
      </c>
    </row>
    <row r="93" spans="1:29" x14ac:dyDescent="0.3">
      <c r="B93" s="2" t="s">
        <v>436</v>
      </c>
      <c r="C93" s="2" t="s">
        <v>155</v>
      </c>
      <c r="D93" s="2" t="s">
        <v>154</v>
      </c>
      <c r="E93" s="2" t="s">
        <v>539</v>
      </c>
      <c r="F93" s="2" t="s">
        <v>453</v>
      </c>
      <c r="G93" s="6">
        <v>240697</v>
      </c>
      <c r="H93" s="12" t="s">
        <v>540</v>
      </c>
      <c r="I93" s="13">
        <v>240697</v>
      </c>
      <c r="J93" s="12" t="s">
        <v>527</v>
      </c>
      <c r="K93" s="12">
        <v>51</v>
      </c>
      <c r="L93" s="12">
        <v>1</v>
      </c>
      <c r="M93" s="2" t="s">
        <v>527</v>
      </c>
      <c r="N93" s="2" t="b">
        <f t="shared" si="2"/>
        <v>1</v>
      </c>
      <c r="O93" s="2" t="b">
        <f t="shared" si="3"/>
        <v>1</v>
      </c>
      <c r="P93" s="9" t="s">
        <v>539</v>
      </c>
      <c r="Q93" s="10" t="s">
        <v>453</v>
      </c>
      <c r="R93" s="9" t="s">
        <v>436</v>
      </c>
      <c r="S93" s="11" t="s">
        <v>155</v>
      </c>
      <c r="T93" s="10" t="s">
        <v>154</v>
      </c>
      <c r="U93" s="12" t="s">
        <v>540</v>
      </c>
      <c r="V93" s="13">
        <v>240697</v>
      </c>
      <c r="W93" s="12" t="s">
        <v>527</v>
      </c>
      <c r="X93" s="12">
        <v>51</v>
      </c>
      <c r="Y93" s="12">
        <v>1</v>
      </c>
    </row>
    <row r="94" spans="1:29" x14ac:dyDescent="0.3">
      <c r="B94" s="2" t="s">
        <v>436</v>
      </c>
      <c r="C94" s="2" t="s">
        <v>97</v>
      </c>
      <c r="D94" s="2" t="s">
        <v>156</v>
      </c>
      <c r="E94" s="2" t="s">
        <v>539</v>
      </c>
      <c r="F94" s="2" t="s">
        <v>453</v>
      </c>
      <c r="G94" s="6">
        <v>240697</v>
      </c>
      <c r="H94" s="12" t="s">
        <v>540</v>
      </c>
      <c r="I94" s="13">
        <v>240697</v>
      </c>
      <c r="J94" s="12" t="s">
        <v>527</v>
      </c>
      <c r="K94" s="12">
        <v>51</v>
      </c>
      <c r="L94" s="12">
        <v>1</v>
      </c>
      <c r="M94" s="2" t="s">
        <v>1367</v>
      </c>
      <c r="N94" s="2" t="b">
        <f t="shared" si="2"/>
        <v>1</v>
      </c>
      <c r="O94" s="2" t="b">
        <f t="shared" si="3"/>
        <v>1</v>
      </c>
      <c r="P94" s="9" t="s">
        <v>539</v>
      </c>
      <c r="Q94" s="10" t="s">
        <v>453</v>
      </c>
      <c r="R94" s="9" t="s">
        <v>436</v>
      </c>
      <c r="S94" s="11" t="s">
        <v>97</v>
      </c>
      <c r="T94" s="10" t="s">
        <v>156</v>
      </c>
      <c r="U94" s="12" t="s">
        <v>540</v>
      </c>
      <c r="V94" s="13">
        <v>240697</v>
      </c>
      <c r="W94" s="12" t="s">
        <v>527</v>
      </c>
      <c r="X94" s="12">
        <v>51</v>
      </c>
      <c r="Y94" s="12">
        <v>1</v>
      </c>
    </row>
    <row r="95" spans="1:29" x14ac:dyDescent="0.3">
      <c r="A95" s="5"/>
      <c r="B95" s="2" t="s">
        <v>436</v>
      </c>
      <c r="C95" s="2" t="s">
        <v>181</v>
      </c>
      <c r="D95" s="2" t="s">
        <v>180</v>
      </c>
      <c r="E95" s="2" t="s">
        <v>542</v>
      </c>
      <c r="F95" s="2" t="s">
        <v>543</v>
      </c>
      <c r="G95" s="6">
        <v>240697</v>
      </c>
      <c r="H95" s="12" t="s">
        <v>540</v>
      </c>
      <c r="I95" s="13">
        <v>240697</v>
      </c>
      <c r="J95" s="12" t="s">
        <v>527</v>
      </c>
      <c r="K95" s="12">
        <v>52</v>
      </c>
      <c r="L95" s="12">
        <v>1</v>
      </c>
      <c r="M95" s="2" t="s">
        <v>527</v>
      </c>
      <c r="N95" s="2" t="b">
        <f t="shared" si="2"/>
        <v>1</v>
      </c>
      <c r="O95" s="2" t="b">
        <f t="shared" si="3"/>
        <v>1</v>
      </c>
      <c r="P95" s="9" t="s">
        <v>542</v>
      </c>
      <c r="Q95" s="10" t="s">
        <v>543</v>
      </c>
      <c r="R95" s="9" t="s">
        <v>436</v>
      </c>
      <c r="S95" s="11" t="s">
        <v>181</v>
      </c>
      <c r="T95" s="10" t="s">
        <v>180</v>
      </c>
      <c r="U95" s="12" t="s">
        <v>540</v>
      </c>
      <c r="V95" s="13">
        <v>240697</v>
      </c>
      <c r="W95" s="12" t="s">
        <v>527</v>
      </c>
      <c r="X95" s="12">
        <v>52</v>
      </c>
      <c r="Y95" s="12">
        <v>1</v>
      </c>
      <c r="AA95" s="5"/>
      <c r="AB95" s="5"/>
      <c r="AC95" s="5"/>
    </row>
    <row r="96" spans="1:29" x14ac:dyDescent="0.3">
      <c r="A96" s="5"/>
      <c r="B96" s="2" t="s">
        <v>436</v>
      </c>
      <c r="C96" s="2" t="s">
        <v>181</v>
      </c>
      <c r="D96" s="2" t="s">
        <v>180</v>
      </c>
      <c r="E96" s="2" t="s">
        <v>581</v>
      </c>
      <c r="F96" s="2" t="s">
        <v>469</v>
      </c>
      <c r="G96" s="6">
        <v>240728</v>
      </c>
      <c r="H96" s="12" t="s">
        <v>540</v>
      </c>
      <c r="I96" s="13">
        <v>240728</v>
      </c>
      <c r="J96" s="12" t="s">
        <v>527</v>
      </c>
      <c r="K96" s="12">
        <v>50</v>
      </c>
      <c r="L96" s="12">
        <v>1</v>
      </c>
      <c r="M96" s="2" t="s">
        <v>527</v>
      </c>
      <c r="N96" s="2" t="b">
        <f t="shared" si="2"/>
        <v>1</v>
      </c>
      <c r="O96" s="2" t="b">
        <f t="shared" si="3"/>
        <v>1</v>
      </c>
      <c r="P96" s="9" t="s">
        <v>581</v>
      </c>
      <c r="Q96" s="10" t="s">
        <v>469</v>
      </c>
      <c r="R96" s="9" t="s">
        <v>436</v>
      </c>
      <c r="S96" s="11" t="s">
        <v>181</v>
      </c>
      <c r="T96" s="10" t="s">
        <v>180</v>
      </c>
      <c r="U96" s="12" t="s">
        <v>540</v>
      </c>
      <c r="V96" s="13">
        <v>240728</v>
      </c>
      <c r="W96" s="12" t="s">
        <v>527</v>
      </c>
      <c r="X96" s="12">
        <v>50</v>
      </c>
      <c r="Y96" s="12">
        <v>1</v>
      </c>
      <c r="AA96" s="5"/>
      <c r="AB96" s="5"/>
      <c r="AC96" s="5"/>
    </row>
    <row r="97" spans="2:25" x14ac:dyDescent="0.3">
      <c r="B97" s="2" t="s">
        <v>436</v>
      </c>
      <c r="C97" s="2" t="s">
        <v>181</v>
      </c>
      <c r="D97" s="2" t="s">
        <v>180</v>
      </c>
      <c r="E97" s="2" t="s">
        <v>560</v>
      </c>
      <c r="F97" s="2" t="s">
        <v>465</v>
      </c>
      <c r="G97" s="6">
        <v>240728</v>
      </c>
      <c r="H97" s="12" t="s">
        <v>540</v>
      </c>
      <c r="I97" s="13">
        <v>240728</v>
      </c>
      <c r="J97" s="12" t="s">
        <v>527</v>
      </c>
      <c r="K97" s="12">
        <v>51</v>
      </c>
      <c r="L97" s="12">
        <v>1</v>
      </c>
      <c r="M97" s="2" t="s">
        <v>527</v>
      </c>
      <c r="N97" s="2" t="b">
        <f t="shared" si="2"/>
        <v>1</v>
      </c>
      <c r="O97" s="2" t="b">
        <f t="shared" si="3"/>
        <v>1</v>
      </c>
      <c r="P97" s="9" t="s">
        <v>560</v>
      </c>
      <c r="Q97" s="10" t="s">
        <v>465</v>
      </c>
      <c r="R97" s="9" t="s">
        <v>436</v>
      </c>
      <c r="S97" s="11" t="s">
        <v>181</v>
      </c>
      <c r="T97" s="10" t="s">
        <v>180</v>
      </c>
      <c r="U97" s="12" t="s">
        <v>540</v>
      </c>
      <c r="V97" s="13">
        <v>240728</v>
      </c>
      <c r="W97" s="12" t="s">
        <v>527</v>
      </c>
      <c r="X97" s="12">
        <v>51</v>
      </c>
      <c r="Y97" s="12">
        <v>1</v>
      </c>
    </row>
    <row r="98" spans="2:25" x14ac:dyDescent="0.3">
      <c r="B98" s="2" t="s">
        <v>436</v>
      </c>
      <c r="C98" s="2" t="s">
        <v>181</v>
      </c>
      <c r="D98" s="2" t="s">
        <v>180</v>
      </c>
      <c r="E98" s="2" t="s">
        <v>528</v>
      </c>
      <c r="F98" s="2" t="s">
        <v>529</v>
      </c>
      <c r="G98" s="6">
        <v>240697</v>
      </c>
      <c r="H98" s="12" t="s">
        <v>540</v>
      </c>
      <c r="I98" s="13">
        <v>240697</v>
      </c>
      <c r="J98" s="12" t="s">
        <v>527</v>
      </c>
      <c r="K98" s="12">
        <v>53</v>
      </c>
      <c r="L98" s="12">
        <v>1</v>
      </c>
      <c r="M98" s="2" t="s">
        <v>527</v>
      </c>
      <c r="N98" s="2" t="b">
        <f t="shared" si="2"/>
        <v>1</v>
      </c>
      <c r="O98" s="2" t="b">
        <f t="shared" si="3"/>
        <v>1</v>
      </c>
      <c r="P98" s="9" t="s">
        <v>528</v>
      </c>
      <c r="Q98" s="10" t="s">
        <v>529</v>
      </c>
      <c r="R98" s="9" t="s">
        <v>436</v>
      </c>
      <c r="S98" s="11" t="s">
        <v>181</v>
      </c>
      <c r="T98" s="10" t="s">
        <v>180</v>
      </c>
      <c r="U98" s="12" t="s">
        <v>540</v>
      </c>
      <c r="V98" s="13">
        <v>240697</v>
      </c>
      <c r="W98" s="12" t="s">
        <v>527</v>
      </c>
      <c r="X98" s="12">
        <v>53</v>
      </c>
      <c r="Y98" s="12">
        <v>1</v>
      </c>
    </row>
    <row r="99" spans="2:25" x14ac:dyDescent="0.3">
      <c r="B99" s="2" t="s">
        <v>436</v>
      </c>
      <c r="C99" s="2" t="s">
        <v>181</v>
      </c>
      <c r="D99" s="2" t="s">
        <v>180</v>
      </c>
      <c r="E99" s="2" t="s">
        <v>539</v>
      </c>
      <c r="F99" s="2" t="s">
        <v>453</v>
      </c>
      <c r="G99" s="6">
        <v>240697</v>
      </c>
      <c r="H99" s="12" t="s">
        <v>540</v>
      </c>
      <c r="I99" s="13">
        <v>240697</v>
      </c>
      <c r="J99" s="12" t="s">
        <v>527</v>
      </c>
      <c r="K99" s="12">
        <v>51</v>
      </c>
      <c r="L99" s="12">
        <v>1</v>
      </c>
      <c r="M99" s="2" t="s">
        <v>527</v>
      </c>
      <c r="N99" s="2" t="b">
        <f t="shared" si="2"/>
        <v>1</v>
      </c>
      <c r="O99" s="2" t="b">
        <f t="shared" si="3"/>
        <v>1</v>
      </c>
      <c r="P99" s="9" t="s">
        <v>539</v>
      </c>
      <c r="Q99" s="10" t="s">
        <v>453</v>
      </c>
      <c r="R99" s="9" t="s">
        <v>436</v>
      </c>
      <c r="S99" s="11" t="s">
        <v>181</v>
      </c>
      <c r="T99" s="10" t="s">
        <v>180</v>
      </c>
      <c r="U99" s="12" t="s">
        <v>540</v>
      </c>
      <c r="V99" s="13">
        <v>240697</v>
      </c>
      <c r="W99" s="12" t="s">
        <v>527</v>
      </c>
      <c r="X99" s="12">
        <v>51</v>
      </c>
      <c r="Y99" s="12">
        <v>1</v>
      </c>
    </row>
    <row r="100" spans="2:25" x14ac:dyDescent="0.3">
      <c r="B100" s="2" t="s">
        <v>436</v>
      </c>
      <c r="C100" s="2" t="s">
        <v>152</v>
      </c>
      <c r="D100" s="2" t="s">
        <v>7</v>
      </c>
      <c r="E100" s="2" t="s">
        <v>539</v>
      </c>
      <c r="F100" s="2" t="s">
        <v>453</v>
      </c>
      <c r="G100" s="6">
        <v>240697</v>
      </c>
      <c r="H100" s="12" t="s">
        <v>540</v>
      </c>
      <c r="I100" s="13">
        <v>240697</v>
      </c>
      <c r="J100" s="12" t="s">
        <v>527</v>
      </c>
      <c r="K100" s="12">
        <v>51</v>
      </c>
      <c r="L100" s="12">
        <v>1</v>
      </c>
      <c r="M100" s="2" t="s">
        <v>527</v>
      </c>
      <c r="N100" s="2" t="b">
        <f t="shared" si="2"/>
        <v>1</v>
      </c>
      <c r="O100" s="2" t="b">
        <f t="shared" si="3"/>
        <v>1</v>
      </c>
      <c r="P100" s="9" t="s">
        <v>539</v>
      </c>
      <c r="Q100" s="10" t="s">
        <v>453</v>
      </c>
      <c r="R100" s="9" t="s">
        <v>436</v>
      </c>
      <c r="S100" s="11" t="s">
        <v>152</v>
      </c>
      <c r="T100" s="10" t="s">
        <v>7</v>
      </c>
      <c r="U100" s="12" t="s">
        <v>540</v>
      </c>
      <c r="V100" s="13">
        <v>240697</v>
      </c>
      <c r="W100" s="12" t="s">
        <v>527</v>
      </c>
      <c r="X100" s="12">
        <v>51</v>
      </c>
      <c r="Y100" s="12">
        <v>1</v>
      </c>
    </row>
    <row r="101" spans="2:25" x14ac:dyDescent="0.3">
      <c r="B101" s="2" t="s">
        <v>436</v>
      </c>
      <c r="C101" s="2" t="s">
        <v>176</v>
      </c>
      <c r="D101" s="2" t="s">
        <v>175</v>
      </c>
      <c r="E101" s="2" t="s">
        <v>539</v>
      </c>
      <c r="F101" s="2" t="s">
        <v>453</v>
      </c>
      <c r="G101" s="6">
        <v>240697</v>
      </c>
      <c r="H101" s="12" t="s">
        <v>540</v>
      </c>
      <c r="I101" s="13">
        <v>240697</v>
      </c>
      <c r="J101" s="12" t="s">
        <v>527</v>
      </c>
      <c r="K101" s="12">
        <v>51</v>
      </c>
      <c r="L101" s="12">
        <v>1</v>
      </c>
      <c r="M101" s="2" t="s">
        <v>1273</v>
      </c>
      <c r="N101" s="2" t="b">
        <f t="shared" si="2"/>
        <v>1</v>
      </c>
      <c r="O101" s="2" t="b">
        <f t="shared" si="3"/>
        <v>1</v>
      </c>
      <c r="P101" s="9" t="s">
        <v>539</v>
      </c>
      <c r="Q101" s="10" t="s">
        <v>453</v>
      </c>
      <c r="R101" s="9" t="s">
        <v>436</v>
      </c>
      <c r="S101" s="11" t="s">
        <v>176</v>
      </c>
      <c r="T101" s="10" t="s">
        <v>175</v>
      </c>
      <c r="U101" s="12" t="s">
        <v>540</v>
      </c>
      <c r="V101" s="13">
        <v>240697</v>
      </c>
      <c r="W101" s="12" t="s">
        <v>527</v>
      </c>
      <c r="X101" s="12">
        <v>51</v>
      </c>
      <c r="Y101" s="12">
        <v>1</v>
      </c>
    </row>
    <row r="102" spans="2:25" x14ac:dyDescent="0.3">
      <c r="B102" s="2" t="s">
        <v>436</v>
      </c>
      <c r="C102" s="2" t="s">
        <v>179</v>
      </c>
      <c r="D102" s="2" t="s">
        <v>178</v>
      </c>
      <c r="E102" s="2" t="s">
        <v>539</v>
      </c>
      <c r="F102" s="2" t="s">
        <v>453</v>
      </c>
      <c r="G102" s="6">
        <v>240697</v>
      </c>
      <c r="H102" s="12" t="s">
        <v>540</v>
      </c>
      <c r="I102" s="13">
        <v>240697</v>
      </c>
      <c r="J102" s="12" t="s">
        <v>527</v>
      </c>
      <c r="K102" s="12">
        <v>51</v>
      </c>
      <c r="L102" s="12">
        <v>1</v>
      </c>
      <c r="M102" s="2" t="s">
        <v>527</v>
      </c>
      <c r="N102" s="2" t="b">
        <f t="shared" si="2"/>
        <v>1</v>
      </c>
      <c r="O102" s="2" t="b">
        <f t="shared" si="3"/>
        <v>1</v>
      </c>
      <c r="P102" s="9" t="s">
        <v>539</v>
      </c>
      <c r="Q102" s="10" t="s">
        <v>453</v>
      </c>
      <c r="R102" s="9" t="s">
        <v>436</v>
      </c>
      <c r="S102" s="11" t="s">
        <v>179</v>
      </c>
      <c r="T102" s="10" t="s">
        <v>178</v>
      </c>
      <c r="U102" s="12" t="s">
        <v>540</v>
      </c>
      <c r="V102" s="13">
        <v>240697</v>
      </c>
      <c r="W102" s="12" t="s">
        <v>527</v>
      </c>
      <c r="X102" s="12">
        <v>51</v>
      </c>
      <c r="Y102" s="12">
        <v>1</v>
      </c>
    </row>
    <row r="103" spans="2:25" x14ac:dyDescent="0.3">
      <c r="B103" s="2" t="s">
        <v>436</v>
      </c>
      <c r="C103" s="2" t="s">
        <v>161</v>
      </c>
      <c r="D103" s="2" t="s">
        <v>160</v>
      </c>
      <c r="E103" s="2" t="s">
        <v>539</v>
      </c>
      <c r="F103" s="2" t="s">
        <v>453</v>
      </c>
      <c r="G103" s="6">
        <v>240697</v>
      </c>
      <c r="H103" s="12" t="s">
        <v>540</v>
      </c>
      <c r="I103" s="13">
        <v>240697</v>
      </c>
      <c r="J103" s="12" t="s">
        <v>527</v>
      </c>
      <c r="K103" s="12">
        <v>51</v>
      </c>
      <c r="L103" s="12">
        <v>1</v>
      </c>
      <c r="M103" s="2" t="s">
        <v>527</v>
      </c>
      <c r="N103" s="2" t="b">
        <f t="shared" si="2"/>
        <v>1</v>
      </c>
      <c r="O103" s="2" t="b">
        <f t="shared" si="3"/>
        <v>1</v>
      </c>
      <c r="P103" s="9" t="s">
        <v>539</v>
      </c>
      <c r="Q103" s="10" t="s">
        <v>453</v>
      </c>
      <c r="R103" s="9" t="s">
        <v>436</v>
      </c>
      <c r="S103" s="11" t="s">
        <v>161</v>
      </c>
      <c r="T103" s="10" t="s">
        <v>160</v>
      </c>
      <c r="U103" s="12" t="s">
        <v>540</v>
      </c>
      <c r="V103" s="13">
        <v>240697</v>
      </c>
      <c r="W103" s="12" t="s">
        <v>527</v>
      </c>
      <c r="X103" s="12">
        <v>51</v>
      </c>
      <c r="Y103" s="12">
        <v>1</v>
      </c>
    </row>
    <row r="104" spans="2:25" x14ac:dyDescent="0.3">
      <c r="B104" s="2" t="s">
        <v>676</v>
      </c>
      <c r="C104" s="2" t="s">
        <v>139</v>
      </c>
      <c r="D104" s="2" t="s">
        <v>138</v>
      </c>
      <c r="E104" s="2" t="s">
        <v>671</v>
      </c>
      <c r="F104" s="2" t="s">
        <v>672</v>
      </c>
      <c r="G104" s="6">
        <v>240697</v>
      </c>
      <c r="H104" s="12" t="s">
        <v>547</v>
      </c>
      <c r="I104" s="13">
        <v>240697</v>
      </c>
      <c r="J104" s="12" t="s">
        <v>527</v>
      </c>
      <c r="K104" s="12">
        <v>57</v>
      </c>
      <c r="L104" s="12">
        <v>1.5</v>
      </c>
      <c r="M104" s="2" t="s">
        <v>527</v>
      </c>
      <c r="N104" s="2" t="b">
        <f t="shared" si="2"/>
        <v>1</v>
      </c>
      <c r="O104" s="2" t="b">
        <f t="shared" si="3"/>
        <v>1</v>
      </c>
      <c r="P104" s="9" t="s">
        <v>671</v>
      </c>
      <c r="Q104" s="10" t="s">
        <v>672</v>
      </c>
      <c r="R104" s="9" t="s">
        <v>676</v>
      </c>
      <c r="S104" s="11" t="s">
        <v>139</v>
      </c>
      <c r="T104" s="10" t="s">
        <v>138</v>
      </c>
      <c r="U104" s="12" t="s">
        <v>547</v>
      </c>
      <c r="V104" s="13">
        <v>240697</v>
      </c>
      <c r="W104" s="12" t="s">
        <v>527</v>
      </c>
      <c r="X104" s="12">
        <v>57</v>
      </c>
      <c r="Y104" s="12">
        <v>1.5</v>
      </c>
    </row>
    <row r="105" spans="2:25" x14ac:dyDescent="0.3">
      <c r="B105" s="2" t="s">
        <v>676</v>
      </c>
      <c r="C105" s="2" t="s">
        <v>139</v>
      </c>
      <c r="D105" s="2" t="s">
        <v>138</v>
      </c>
      <c r="E105" s="2" t="s">
        <v>530</v>
      </c>
      <c r="F105" s="2" t="s">
        <v>448</v>
      </c>
      <c r="G105" s="6">
        <v>240697</v>
      </c>
      <c r="H105" s="12" t="s">
        <v>547</v>
      </c>
      <c r="I105" s="13">
        <v>240697</v>
      </c>
      <c r="J105" s="12" t="s">
        <v>527</v>
      </c>
      <c r="K105" s="12">
        <v>52</v>
      </c>
      <c r="L105" s="12">
        <v>1</v>
      </c>
      <c r="M105" s="2" t="s">
        <v>527</v>
      </c>
      <c r="N105" s="2" t="b">
        <f t="shared" si="2"/>
        <v>1</v>
      </c>
      <c r="O105" s="2" t="b">
        <f t="shared" si="3"/>
        <v>1</v>
      </c>
      <c r="P105" s="9" t="s">
        <v>530</v>
      </c>
      <c r="Q105" s="10" t="s">
        <v>448</v>
      </c>
      <c r="R105" s="9" t="s">
        <v>676</v>
      </c>
      <c r="S105" s="11" t="s">
        <v>139</v>
      </c>
      <c r="T105" s="10" t="s">
        <v>138</v>
      </c>
      <c r="U105" s="12" t="s">
        <v>547</v>
      </c>
      <c r="V105" s="13">
        <v>240697</v>
      </c>
      <c r="W105" s="12" t="s">
        <v>527</v>
      </c>
      <c r="X105" s="12">
        <v>52</v>
      </c>
      <c r="Y105" s="12">
        <v>1</v>
      </c>
    </row>
    <row r="106" spans="2:25" x14ac:dyDescent="0.3">
      <c r="B106" s="2" t="s">
        <v>584</v>
      </c>
      <c r="C106" s="2" t="s">
        <v>142</v>
      </c>
      <c r="D106" s="2" t="s">
        <v>785</v>
      </c>
      <c r="E106" s="2" t="s">
        <v>530</v>
      </c>
      <c r="F106" s="2" t="s">
        <v>448</v>
      </c>
      <c r="G106" s="6">
        <v>240697</v>
      </c>
      <c r="H106" s="12" t="s">
        <v>547</v>
      </c>
      <c r="I106" s="13">
        <v>240697</v>
      </c>
      <c r="J106" s="12" t="s">
        <v>527</v>
      </c>
      <c r="K106" s="12">
        <v>54</v>
      </c>
      <c r="L106" s="12">
        <v>1</v>
      </c>
      <c r="M106" s="2" t="s">
        <v>1575</v>
      </c>
      <c r="N106" s="2" t="b">
        <f t="shared" si="2"/>
        <v>1</v>
      </c>
      <c r="O106" s="2" t="b">
        <f t="shared" si="3"/>
        <v>1</v>
      </c>
      <c r="P106" s="9" t="s">
        <v>530</v>
      </c>
      <c r="Q106" s="10" t="s">
        <v>448</v>
      </c>
      <c r="R106" s="9" t="s">
        <v>584</v>
      </c>
      <c r="S106" s="11" t="s">
        <v>142</v>
      </c>
      <c r="T106" s="10" t="s">
        <v>785</v>
      </c>
      <c r="U106" s="12" t="s">
        <v>547</v>
      </c>
      <c r="V106" s="13">
        <v>240697</v>
      </c>
      <c r="W106" s="12" t="s">
        <v>527</v>
      </c>
      <c r="X106" s="12">
        <v>54</v>
      </c>
      <c r="Y106" s="12">
        <v>1</v>
      </c>
    </row>
    <row r="107" spans="2:25" x14ac:dyDescent="0.3">
      <c r="B107" s="2" t="s">
        <v>584</v>
      </c>
      <c r="C107" s="2" t="s">
        <v>142</v>
      </c>
      <c r="D107" s="2" t="s">
        <v>785</v>
      </c>
      <c r="E107" s="2" t="s">
        <v>556</v>
      </c>
      <c r="F107" s="2" t="s">
        <v>557</v>
      </c>
      <c r="G107" s="6">
        <v>240728</v>
      </c>
      <c r="H107" s="12" t="s">
        <v>547</v>
      </c>
      <c r="I107" s="13">
        <v>240728</v>
      </c>
      <c r="J107" s="12" t="s">
        <v>527</v>
      </c>
      <c r="K107" s="12">
        <v>50</v>
      </c>
      <c r="L107" s="12">
        <v>1</v>
      </c>
      <c r="M107" s="2" t="s">
        <v>1576</v>
      </c>
      <c r="N107" s="2" t="b">
        <f t="shared" si="2"/>
        <v>1</v>
      </c>
      <c r="O107" s="2" t="b">
        <f t="shared" si="3"/>
        <v>1</v>
      </c>
      <c r="P107" s="9" t="s">
        <v>556</v>
      </c>
      <c r="Q107" s="10" t="s">
        <v>557</v>
      </c>
      <c r="R107" s="9" t="s">
        <v>584</v>
      </c>
      <c r="S107" s="11" t="s">
        <v>142</v>
      </c>
      <c r="T107" s="10" t="s">
        <v>785</v>
      </c>
      <c r="U107" s="12" t="s">
        <v>547</v>
      </c>
      <c r="V107" s="13">
        <v>240728</v>
      </c>
      <c r="W107" s="12" t="s">
        <v>527</v>
      </c>
      <c r="X107" s="12">
        <v>50</v>
      </c>
      <c r="Y107" s="12">
        <v>1</v>
      </c>
    </row>
    <row r="108" spans="2:25" x14ac:dyDescent="0.3">
      <c r="B108" s="2" t="s">
        <v>584</v>
      </c>
      <c r="C108" s="2" t="s">
        <v>142</v>
      </c>
      <c r="D108" s="2" t="s">
        <v>785</v>
      </c>
      <c r="E108" s="2" t="s">
        <v>528</v>
      </c>
      <c r="F108" s="2" t="s">
        <v>529</v>
      </c>
      <c r="G108" s="6">
        <v>240697</v>
      </c>
      <c r="H108" s="12" t="s">
        <v>547</v>
      </c>
      <c r="I108" s="13">
        <v>240728</v>
      </c>
      <c r="J108" s="12" t="s">
        <v>527</v>
      </c>
      <c r="K108" s="12">
        <v>54</v>
      </c>
      <c r="L108" s="12">
        <v>1</v>
      </c>
      <c r="M108" s="2" t="s">
        <v>1581</v>
      </c>
      <c r="N108" s="2" t="b">
        <f t="shared" si="2"/>
        <v>1</v>
      </c>
      <c r="O108" s="2" t="b">
        <f t="shared" si="3"/>
        <v>0</v>
      </c>
      <c r="P108" s="9" t="s">
        <v>564</v>
      </c>
      <c r="Q108" s="10" t="s">
        <v>565</v>
      </c>
      <c r="R108" s="9" t="s">
        <v>676</v>
      </c>
      <c r="S108" s="11" t="s">
        <v>142</v>
      </c>
      <c r="T108" s="10" t="s">
        <v>785</v>
      </c>
      <c r="U108" s="12" t="s">
        <v>547</v>
      </c>
      <c r="V108" s="13">
        <v>240728</v>
      </c>
      <c r="W108" s="12" t="s">
        <v>527</v>
      </c>
      <c r="X108" s="12">
        <v>54</v>
      </c>
      <c r="Y108" s="12">
        <v>1</v>
      </c>
    </row>
    <row r="109" spans="2:25" x14ac:dyDescent="0.3">
      <c r="B109" s="2" t="s">
        <v>436</v>
      </c>
      <c r="C109" s="2" t="s">
        <v>158</v>
      </c>
      <c r="D109" s="2" t="s">
        <v>157</v>
      </c>
      <c r="E109" s="2" t="s">
        <v>530</v>
      </c>
      <c r="F109" s="2" t="s">
        <v>448</v>
      </c>
      <c r="G109" s="6">
        <v>240697</v>
      </c>
      <c r="H109" s="12" t="s">
        <v>547</v>
      </c>
      <c r="I109" s="13">
        <v>240697</v>
      </c>
      <c r="J109" s="12" t="s">
        <v>527</v>
      </c>
      <c r="K109" s="12">
        <v>53</v>
      </c>
      <c r="L109" s="12">
        <v>1</v>
      </c>
      <c r="M109" s="2" t="s">
        <v>1059</v>
      </c>
      <c r="N109" s="2" t="b">
        <f t="shared" si="2"/>
        <v>1</v>
      </c>
      <c r="O109" s="2" t="b">
        <f t="shared" si="3"/>
        <v>1</v>
      </c>
      <c r="P109" s="9" t="s">
        <v>530</v>
      </c>
      <c r="Q109" s="10" t="s">
        <v>448</v>
      </c>
      <c r="R109" s="9" t="s">
        <v>436</v>
      </c>
      <c r="S109" s="11" t="s">
        <v>158</v>
      </c>
      <c r="T109" s="10" t="s">
        <v>157</v>
      </c>
      <c r="U109" s="12" t="s">
        <v>547</v>
      </c>
      <c r="V109" s="13">
        <v>240697</v>
      </c>
      <c r="W109" s="12" t="s">
        <v>527</v>
      </c>
      <c r="X109" s="12">
        <v>53</v>
      </c>
      <c r="Y109" s="12">
        <v>1</v>
      </c>
    </row>
    <row r="110" spans="2:25" x14ac:dyDescent="0.3">
      <c r="B110" s="2" t="s">
        <v>436</v>
      </c>
      <c r="C110" s="2" t="s">
        <v>158</v>
      </c>
      <c r="D110" s="2" t="s">
        <v>157</v>
      </c>
      <c r="E110" s="2" t="s">
        <v>556</v>
      </c>
      <c r="F110" s="2" t="s">
        <v>557</v>
      </c>
      <c r="G110" s="6">
        <v>240728</v>
      </c>
      <c r="H110" s="12" t="s">
        <v>547</v>
      </c>
      <c r="I110" s="13">
        <v>240728</v>
      </c>
      <c r="J110" s="12" t="s">
        <v>527</v>
      </c>
      <c r="K110" s="12">
        <v>50</v>
      </c>
      <c r="L110" s="12">
        <v>1</v>
      </c>
      <c r="M110" s="2" t="s">
        <v>1060</v>
      </c>
      <c r="N110" s="2" t="b">
        <f t="shared" si="2"/>
        <v>1</v>
      </c>
      <c r="O110" s="2" t="b">
        <f t="shared" si="3"/>
        <v>1</v>
      </c>
      <c r="P110" s="9" t="s">
        <v>556</v>
      </c>
      <c r="Q110" s="10" t="s">
        <v>557</v>
      </c>
      <c r="R110" s="9" t="s">
        <v>436</v>
      </c>
      <c r="S110" s="11" t="s">
        <v>158</v>
      </c>
      <c r="T110" s="10" t="s">
        <v>157</v>
      </c>
      <c r="U110" s="12" t="s">
        <v>547</v>
      </c>
      <c r="V110" s="13">
        <v>240728</v>
      </c>
      <c r="W110" s="12" t="s">
        <v>527</v>
      </c>
      <c r="X110" s="12">
        <v>50</v>
      </c>
      <c r="Y110" s="12">
        <v>1</v>
      </c>
    </row>
    <row r="111" spans="2:25" x14ac:dyDescent="0.3">
      <c r="B111" s="2" t="s">
        <v>436</v>
      </c>
      <c r="C111" s="2" t="s">
        <v>151</v>
      </c>
      <c r="D111" s="2" t="s">
        <v>150</v>
      </c>
      <c r="E111" s="2" t="s">
        <v>570</v>
      </c>
      <c r="F111" s="2" t="s">
        <v>571</v>
      </c>
      <c r="G111" s="6">
        <v>240728</v>
      </c>
      <c r="H111" s="12" t="s">
        <v>547</v>
      </c>
      <c r="I111" s="13">
        <v>240728</v>
      </c>
      <c r="J111" s="12" t="s">
        <v>527</v>
      </c>
      <c r="K111" s="12">
        <v>77</v>
      </c>
      <c r="L111" s="12">
        <v>3.5</v>
      </c>
      <c r="M111" s="2" t="s">
        <v>527</v>
      </c>
      <c r="N111" s="2" t="b">
        <f t="shared" si="2"/>
        <v>1</v>
      </c>
      <c r="O111" s="2" t="b">
        <f t="shared" si="3"/>
        <v>1</v>
      </c>
      <c r="P111" s="9" t="s">
        <v>570</v>
      </c>
      <c r="Q111" s="10" t="s">
        <v>571</v>
      </c>
      <c r="R111" s="9" t="s">
        <v>436</v>
      </c>
      <c r="S111" s="11" t="s">
        <v>151</v>
      </c>
      <c r="T111" s="10" t="s">
        <v>150</v>
      </c>
      <c r="U111" s="12" t="s">
        <v>547</v>
      </c>
      <c r="V111" s="13">
        <v>240728</v>
      </c>
      <c r="W111" s="12" t="s">
        <v>527</v>
      </c>
      <c r="X111" s="12">
        <v>77</v>
      </c>
      <c r="Y111" s="12">
        <v>3.5</v>
      </c>
    </row>
    <row r="112" spans="2:25" x14ac:dyDescent="0.3">
      <c r="B112" s="2"/>
      <c r="C112" s="2"/>
      <c r="D112" s="2"/>
      <c r="E112" s="2"/>
      <c r="F112" s="2"/>
      <c r="G112" s="6"/>
      <c r="H112" s="12" t="s">
        <v>547</v>
      </c>
      <c r="I112" s="13">
        <v>240697</v>
      </c>
      <c r="J112" s="12" t="s">
        <v>527</v>
      </c>
      <c r="K112" s="12">
        <v>53</v>
      </c>
      <c r="L112" s="12">
        <v>1</v>
      </c>
      <c r="M112" s="2"/>
      <c r="N112" s="2" t="b">
        <f t="shared" si="2"/>
        <v>0</v>
      </c>
      <c r="O112" s="2" t="b">
        <f t="shared" si="3"/>
        <v>0</v>
      </c>
      <c r="P112" s="9" t="s">
        <v>530</v>
      </c>
      <c r="Q112" s="10" t="s">
        <v>448</v>
      </c>
      <c r="R112" s="9" t="s">
        <v>584</v>
      </c>
      <c r="S112" s="11" t="s">
        <v>146</v>
      </c>
      <c r="T112" s="10" t="s">
        <v>145</v>
      </c>
      <c r="U112" s="12" t="s">
        <v>547</v>
      </c>
      <c r="V112" s="13">
        <v>240697</v>
      </c>
      <c r="W112" s="12" t="s">
        <v>527</v>
      </c>
      <c r="X112" s="12">
        <v>53</v>
      </c>
      <c r="Y112" s="12">
        <v>1</v>
      </c>
    </row>
    <row r="113" spans="2:25" x14ac:dyDescent="0.3">
      <c r="B113" s="2"/>
      <c r="C113" s="2"/>
      <c r="D113" s="2"/>
      <c r="E113" s="2"/>
      <c r="F113" s="2"/>
      <c r="G113" s="6"/>
      <c r="H113" s="12" t="s">
        <v>547</v>
      </c>
      <c r="I113" s="13">
        <v>240728</v>
      </c>
      <c r="J113" s="12" t="s">
        <v>527</v>
      </c>
      <c r="K113" s="12">
        <v>50</v>
      </c>
      <c r="L113" s="12">
        <v>1</v>
      </c>
      <c r="M113" s="2"/>
      <c r="N113" s="2" t="b">
        <f t="shared" si="2"/>
        <v>0</v>
      </c>
      <c r="O113" s="2" t="b">
        <f t="shared" si="3"/>
        <v>0</v>
      </c>
      <c r="P113" s="9" t="s">
        <v>556</v>
      </c>
      <c r="Q113" s="10" t="s">
        <v>557</v>
      </c>
      <c r="R113" s="9" t="s">
        <v>584</v>
      </c>
      <c r="S113" s="11" t="s">
        <v>146</v>
      </c>
      <c r="T113" s="10" t="s">
        <v>145</v>
      </c>
      <c r="U113" s="12" t="s">
        <v>547</v>
      </c>
      <c r="V113" s="13">
        <v>240728</v>
      </c>
      <c r="W113" s="12" t="s">
        <v>527</v>
      </c>
      <c r="X113" s="12">
        <v>50</v>
      </c>
      <c r="Y113" s="12">
        <v>1</v>
      </c>
    </row>
    <row r="114" spans="2:25" x14ac:dyDescent="0.3">
      <c r="B114" s="2" t="s">
        <v>436</v>
      </c>
      <c r="C114" s="2" t="s">
        <v>159</v>
      </c>
      <c r="D114" s="2" t="s">
        <v>70</v>
      </c>
      <c r="E114" s="2" t="s">
        <v>530</v>
      </c>
      <c r="F114" s="2" t="s">
        <v>448</v>
      </c>
      <c r="G114" s="6">
        <v>240697</v>
      </c>
      <c r="H114" s="12" t="s">
        <v>547</v>
      </c>
      <c r="I114" s="13">
        <v>240697</v>
      </c>
      <c r="J114" s="12" t="s">
        <v>527</v>
      </c>
      <c r="K114" s="12">
        <v>60</v>
      </c>
      <c r="L114" s="12">
        <v>2</v>
      </c>
      <c r="M114" s="2" t="s">
        <v>527</v>
      </c>
      <c r="N114" s="2" t="b">
        <f t="shared" si="2"/>
        <v>1</v>
      </c>
      <c r="O114" s="2" t="b">
        <f t="shared" si="3"/>
        <v>1</v>
      </c>
      <c r="P114" s="9" t="s">
        <v>530</v>
      </c>
      <c r="Q114" s="10" t="s">
        <v>448</v>
      </c>
      <c r="R114" s="9" t="s">
        <v>436</v>
      </c>
      <c r="S114" s="11" t="s">
        <v>159</v>
      </c>
      <c r="T114" s="10" t="s">
        <v>70</v>
      </c>
      <c r="U114" s="12" t="s">
        <v>547</v>
      </c>
      <c r="V114" s="13">
        <v>240697</v>
      </c>
      <c r="W114" s="12" t="s">
        <v>527</v>
      </c>
      <c r="X114" s="12">
        <v>60</v>
      </c>
      <c r="Y114" s="12">
        <v>2</v>
      </c>
    </row>
    <row r="115" spans="2:25" x14ac:dyDescent="0.3">
      <c r="B115" s="2"/>
      <c r="C115" s="2"/>
      <c r="D115" s="2"/>
      <c r="E115" s="2"/>
      <c r="F115" s="2"/>
      <c r="G115" s="6"/>
      <c r="H115" s="12" t="s">
        <v>547</v>
      </c>
      <c r="I115" s="13">
        <v>240728</v>
      </c>
      <c r="J115" s="12" t="s">
        <v>527</v>
      </c>
      <c r="K115" s="12">
        <v>62</v>
      </c>
      <c r="L115" s="12">
        <v>2</v>
      </c>
      <c r="M115" s="2"/>
      <c r="N115" s="2" t="b">
        <f t="shared" si="2"/>
        <v>0</v>
      </c>
      <c r="O115" s="2" t="b">
        <f t="shared" si="3"/>
        <v>0</v>
      </c>
      <c r="P115" s="9" t="s">
        <v>564</v>
      </c>
      <c r="Q115" s="10" t="s">
        <v>565</v>
      </c>
      <c r="R115" s="9" t="s">
        <v>436</v>
      </c>
      <c r="S115" s="11" t="s">
        <v>159</v>
      </c>
      <c r="T115" s="10" t="s">
        <v>70</v>
      </c>
      <c r="U115" s="12" t="s">
        <v>547</v>
      </c>
      <c r="V115" s="13">
        <v>240728</v>
      </c>
      <c r="W115" s="12" t="s">
        <v>527</v>
      </c>
      <c r="X115" s="12">
        <v>62</v>
      </c>
      <c r="Y115" s="12">
        <v>2</v>
      </c>
    </row>
    <row r="116" spans="2:25" x14ac:dyDescent="0.3">
      <c r="B116" s="2" t="s">
        <v>436</v>
      </c>
      <c r="C116" s="2" t="s">
        <v>159</v>
      </c>
      <c r="D116" s="2" t="s">
        <v>70</v>
      </c>
      <c r="E116" s="2" t="s">
        <v>539</v>
      </c>
      <c r="F116" s="2" t="s">
        <v>453</v>
      </c>
      <c r="G116" s="6">
        <v>240697</v>
      </c>
      <c r="H116" s="12" t="s">
        <v>547</v>
      </c>
      <c r="I116" s="13">
        <v>240697</v>
      </c>
      <c r="J116" s="12" t="s">
        <v>527</v>
      </c>
      <c r="K116" s="12">
        <v>51</v>
      </c>
      <c r="L116" s="12">
        <v>1</v>
      </c>
      <c r="M116" s="2" t="s">
        <v>527</v>
      </c>
      <c r="N116" s="2" t="b">
        <f t="shared" si="2"/>
        <v>1</v>
      </c>
      <c r="O116" s="2" t="b">
        <f t="shared" si="3"/>
        <v>1</v>
      </c>
      <c r="P116" s="9" t="s">
        <v>539</v>
      </c>
      <c r="Q116" s="10" t="s">
        <v>453</v>
      </c>
      <c r="R116" s="9" t="s">
        <v>436</v>
      </c>
      <c r="S116" s="11" t="s">
        <v>159</v>
      </c>
      <c r="T116" s="10" t="s">
        <v>70</v>
      </c>
      <c r="U116" s="12" t="s">
        <v>547</v>
      </c>
      <c r="V116" s="13">
        <v>240697</v>
      </c>
      <c r="W116" s="12" t="s">
        <v>527</v>
      </c>
      <c r="X116" s="12">
        <v>51</v>
      </c>
      <c r="Y116" s="12">
        <v>1</v>
      </c>
    </row>
    <row r="117" spans="2:25" x14ac:dyDescent="0.3">
      <c r="B117" s="2" t="s">
        <v>436</v>
      </c>
      <c r="C117" s="2" t="s">
        <v>159</v>
      </c>
      <c r="D117" s="2" t="s">
        <v>70</v>
      </c>
      <c r="E117" s="2" t="s">
        <v>579</v>
      </c>
      <c r="F117" s="2" t="s">
        <v>482</v>
      </c>
      <c r="G117" s="6">
        <v>240728</v>
      </c>
      <c r="H117" s="12" t="s">
        <v>547</v>
      </c>
      <c r="I117" s="13">
        <v>240728</v>
      </c>
      <c r="J117" s="12" t="s">
        <v>527</v>
      </c>
      <c r="K117" s="12">
        <v>52</v>
      </c>
      <c r="L117" s="12">
        <v>1</v>
      </c>
      <c r="M117" s="2" t="s">
        <v>527</v>
      </c>
      <c r="N117" s="2" t="b">
        <f t="shared" si="2"/>
        <v>1</v>
      </c>
      <c r="O117" s="2" t="b">
        <f t="shared" si="3"/>
        <v>1</v>
      </c>
      <c r="P117" s="9" t="s">
        <v>579</v>
      </c>
      <c r="Q117" s="10" t="s">
        <v>482</v>
      </c>
      <c r="R117" s="9" t="s">
        <v>436</v>
      </c>
      <c r="S117" s="11" t="s">
        <v>159</v>
      </c>
      <c r="T117" s="10" t="s">
        <v>70</v>
      </c>
      <c r="U117" s="12" t="s">
        <v>547</v>
      </c>
      <c r="V117" s="13">
        <v>240728</v>
      </c>
      <c r="W117" s="12" t="s">
        <v>527</v>
      </c>
      <c r="X117" s="12">
        <v>52</v>
      </c>
      <c r="Y117" s="12">
        <v>1</v>
      </c>
    </row>
    <row r="118" spans="2:25" x14ac:dyDescent="0.3">
      <c r="B118" s="2" t="s">
        <v>436</v>
      </c>
      <c r="C118" s="2" t="s">
        <v>106</v>
      </c>
      <c r="D118" s="2" t="s">
        <v>105</v>
      </c>
      <c r="E118" s="2" t="s">
        <v>553</v>
      </c>
      <c r="F118" s="2" t="s">
        <v>463</v>
      </c>
      <c r="G118" s="6">
        <v>240728</v>
      </c>
      <c r="H118" s="12" t="s">
        <v>580</v>
      </c>
      <c r="I118" s="13">
        <v>240728</v>
      </c>
      <c r="J118" s="12" t="s">
        <v>527</v>
      </c>
      <c r="K118" s="12">
        <v>60</v>
      </c>
      <c r="L118" s="12">
        <v>2</v>
      </c>
      <c r="M118" s="2" t="s">
        <v>527</v>
      </c>
      <c r="N118" s="2" t="b">
        <f t="shared" si="2"/>
        <v>1</v>
      </c>
      <c r="O118" s="2" t="b">
        <f t="shared" si="3"/>
        <v>1</v>
      </c>
      <c r="P118" s="9" t="s">
        <v>553</v>
      </c>
      <c r="Q118" s="10" t="s">
        <v>463</v>
      </c>
      <c r="R118" s="9" t="s">
        <v>436</v>
      </c>
      <c r="S118" s="11" t="s">
        <v>106</v>
      </c>
      <c r="T118" s="10" t="s">
        <v>105</v>
      </c>
      <c r="U118" s="12" t="s">
        <v>580</v>
      </c>
      <c r="V118" s="13">
        <v>240728</v>
      </c>
      <c r="W118" s="12" t="s">
        <v>527</v>
      </c>
      <c r="X118" s="12">
        <v>60</v>
      </c>
      <c r="Y118" s="12">
        <v>2</v>
      </c>
    </row>
    <row r="119" spans="2:25" x14ac:dyDescent="0.3">
      <c r="B119" s="2"/>
      <c r="C119" s="2"/>
      <c r="D119" s="2"/>
      <c r="E119" s="2"/>
      <c r="F119" s="2"/>
      <c r="G119" s="6"/>
      <c r="H119" s="12" t="s">
        <v>580</v>
      </c>
      <c r="I119" s="13">
        <v>240728</v>
      </c>
      <c r="J119" s="12" t="s">
        <v>527</v>
      </c>
      <c r="K119" s="12">
        <v>55</v>
      </c>
      <c r="L119" s="12">
        <v>1.5</v>
      </c>
      <c r="M119" s="2"/>
      <c r="N119" s="2" t="b">
        <f t="shared" si="2"/>
        <v>0</v>
      </c>
      <c r="O119" s="2" t="b">
        <f t="shared" si="3"/>
        <v>0</v>
      </c>
      <c r="P119" s="9" t="s">
        <v>553</v>
      </c>
      <c r="Q119" s="10" t="s">
        <v>463</v>
      </c>
      <c r="R119" s="9" t="s">
        <v>436</v>
      </c>
      <c r="S119" s="11" t="s">
        <v>103</v>
      </c>
      <c r="T119" s="10" t="s">
        <v>102</v>
      </c>
      <c r="U119" s="12" t="s">
        <v>580</v>
      </c>
      <c r="V119" s="13">
        <v>240728</v>
      </c>
      <c r="W119" s="12" t="s">
        <v>527</v>
      </c>
      <c r="X119" s="12">
        <v>55</v>
      </c>
      <c r="Y119" s="12">
        <v>1.5</v>
      </c>
    </row>
    <row r="120" spans="2:25" x14ac:dyDescent="0.3">
      <c r="B120" s="2" t="s">
        <v>436</v>
      </c>
      <c r="C120" s="2" t="s">
        <v>101</v>
      </c>
      <c r="D120" s="2" t="s">
        <v>100</v>
      </c>
      <c r="E120" s="2" t="s">
        <v>553</v>
      </c>
      <c r="F120" s="2" t="s">
        <v>463</v>
      </c>
      <c r="G120" s="6">
        <v>240728</v>
      </c>
      <c r="H120" s="12" t="s">
        <v>580</v>
      </c>
      <c r="I120" s="13">
        <v>240728</v>
      </c>
      <c r="J120" s="12" t="s">
        <v>527</v>
      </c>
      <c r="K120" s="12">
        <v>55</v>
      </c>
      <c r="L120" s="12">
        <v>1.5</v>
      </c>
      <c r="M120" s="2" t="s">
        <v>527</v>
      </c>
      <c r="N120" s="2" t="b">
        <f t="shared" si="2"/>
        <v>1</v>
      </c>
      <c r="O120" s="2" t="b">
        <f t="shared" si="3"/>
        <v>1</v>
      </c>
      <c r="P120" s="9" t="s">
        <v>553</v>
      </c>
      <c r="Q120" s="10" t="s">
        <v>463</v>
      </c>
      <c r="R120" s="9" t="s">
        <v>436</v>
      </c>
      <c r="S120" s="11" t="s">
        <v>101</v>
      </c>
      <c r="T120" s="10" t="s">
        <v>100</v>
      </c>
      <c r="U120" s="12" t="s">
        <v>580</v>
      </c>
      <c r="V120" s="13">
        <v>240728</v>
      </c>
      <c r="W120" s="12" t="s">
        <v>527</v>
      </c>
      <c r="X120" s="12">
        <v>55</v>
      </c>
      <c r="Y120" s="12">
        <v>1.5</v>
      </c>
    </row>
    <row r="121" spans="2:25" x14ac:dyDescent="0.3">
      <c r="B121" s="2" t="s">
        <v>436</v>
      </c>
      <c r="C121" s="2" t="s">
        <v>370</v>
      </c>
      <c r="D121" s="2" t="s">
        <v>371</v>
      </c>
      <c r="E121" s="2" t="s">
        <v>570</v>
      </c>
      <c r="F121" s="2" t="s">
        <v>571</v>
      </c>
      <c r="G121" s="6">
        <v>240728</v>
      </c>
      <c r="H121" s="12" t="s">
        <v>580</v>
      </c>
      <c r="I121" s="13">
        <v>240728</v>
      </c>
      <c r="J121" s="12" t="s">
        <v>527</v>
      </c>
      <c r="K121" s="12">
        <v>55</v>
      </c>
      <c r="L121" s="12">
        <v>1.5</v>
      </c>
      <c r="M121" s="2" t="s">
        <v>527</v>
      </c>
      <c r="N121" s="2" t="b">
        <f t="shared" si="2"/>
        <v>1</v>
      </c>
      <c r="O121" s="2" t="b">
        <f t="shared" si="3"/>
        <v>1</v>
      </c>
      <c r="P121" s="9" t="s">
        <v>570</v>
      </c>
      <c r="Q121" s="10" t="s">
        <v>571</v>
      </c>
      <c r="R121" s="9" t="s">
        <v>436</v>
      </c>
      <c r="S121" s="11" t="s">
        <v>370</v>
      </c>
      <c r="T121" s="10" t="s">
        <v>371</v>
      </c>
      <c r="U121" s="12" t="s">
        <v>580</v>
      </c>
      <c r="V121" s="13">
        <v>240728</v>
      </c>
      <c r="W121" s="12" t="s">
        <v>527</v>
      </c>
      <c r="X121" s="12">
        <v>55</v>
      </c>
      <c r="Y121" s="12">
        <v>1.5</v>
      </c>
    </row>
    <row r="122" spans="2:25" x14ac:dyDescent="0.3">
      <c r="B122" s="2" t="s">
        <v>436</v>
      </c>
      <c r="C122" s="2" t="s">
        <v>116</v>
      </c>
      <c r="D122" s="2" t="s">
        <v>115</v>
      </c>
      <c r="E122" s="2" t="s">
        <v>553</v>
      </c>
      <c r="F122" s="2" t="s">
        <v>463</v>
      </c>
      <c r="G122" s="6">
        <v>240728</v>
      </c>
      <c r="H122" s="12" t="s">
        <v>580</v>
      </c>
      <c r="I122" s="13">
        <v>240728</v>
      </c>
      <c r="J122" s="12" t="s">
        <v>527</v>
      </c>
      <c r="K122" s="12">
        <v>50</v>
      </c>
      <c r="L122" s="12">
        <v>1</v>
      </c>
      <c r="M122" s="2" t="s">
        <v>527</v>
      </c>
      <c r="N122" s="2" t="b">
        <f t="shared" si="2"/>
        <v>1</v>
      </c>
      <c r="O122" s="2" t="b">
        <f t="shared" si="3"/>
        <v>1</v>
      </c>
      <c r="P122" s="9" t="s">
        <v>553</v>
      </c>
      <c r="Q122" s="10" t="s">
        <v>463</v>
      </c>
      <c r="R122" s="9" t="s">
        <v>436</v>
      </c>
      <c r="S122" s="11" t="s">
        <v>116</v>
      </c>
      <c r="T122" s="10" t="s">
        <v>115</v>
      </c>
      <c r="U122" s="12" t="s">
        <v>580</v>
      </c>
      <c r="V122" s="13">
        <v>240728</v>
      </c>
      <c r="W122" s="12" t="s">
        <v>527</v>
      </c>
      <c r="X122" s="12">
        <v>50</v>
      </c>
      <c r="Y122" s="12">
        <v>1</v>
      </c>
    </row>
    <row r="123" spans="2:25" x14ac:dyDescent="0.3">
      <c r="B123" s="2" t="s">
        <v>436</v>
      </c>
      <c r="C123" s="2" t="s">
        <v>90</v>
      </c>
      <c r="D123" s="2" t="s">
        <v>89</v>
      </c>
      <c r="E123" s="2" t="s">
        <v>535</v>
      </c>
      <c r="F123" s="2" t="s">
        <v>536</v>
      </c>
      <c r="G123" s="6">
        <v>240332</v>
      </c>
      <c r="H123" s="12" t="s">
        <v>634</v>
      </c>
      <c r="I123" s="13">
        <v>240332</v>
      </c>
      <c r="J123" s="12" t="s">
        <v>527</v>
      </c>
      <c r="K123" s="12">
        <v>60</v>
      </c>
      <c r="L123" s="12">
        <v>2</v>
      </c>
      <c r="M123" s="2" t="s">
        <v>1256</v>
      </c>
      <c r="N123" s="2" t="b">
        <f t="shared" si="2"/>
        <v>1</v>
      </c>
      <c r="O123" s="2" t="b">
        <f t="shared" si="3"/>
        <v>1</v>
      </c>
      <c r="P123" s="9" t="s">
        <v>535</v>
      </c>
      <c r="Q123" s="10" t="s">
        <v>536</v>
      </c>
      <c r="R123" s="9" t="s">
        <v>436</v>
      </c>
      <c r="S123" s="11" t="s">
        <v>90</v>
      </c>
      <c r="T123" s="10" t="s">
        <v>89</v>
      </c>
      <c r="U123" s="12" t="s">
        <v>634</v>
      </c>
      <c r="V123" s="13">
        <v>240332</v>
      </c>
      <c r="W123" s="12" t="s">
        <v>527</v>
      </c>
      <c r="X123" s="12">
        <v>60</v>
      </c>
      <c r="Y123" s="12">
        <v>2</v>
      </c>
    </row>
    <row r="124" spans="2:25" x14ac:dyDescent="0.3">
      <c r="B124" s="2" t="s">
        <v>436</v>
      </c>
      <c r="C124" s="2" t="s">
        <v>90</v>
      </c>
      <c r="D124" s="2" t="s">
        <v>89</v>
      </c>
      <c r="E124" s="2" t="s">
        <v>635</v>
      </c>
      <c r="F124" s="2" t="s">
        <v>636</v>
      </c>
      <c r="G124" s="6">
        <v>240332</v>
      </c>
      <c r="H124" s="12" t="s">
        <v>634</v>
      </c>
      <c r="I124" s="13">
        <v>240332</v>
      </c>
      <c r="J124" s="12" t="s">
        <v>527</v>
      </c>
      <c r="K124" s="12">
        <v>55</v>
      </c>
      <c r="L124" s="12">
        <v>1.5</v>
      </c>
      <c r="M124" s="2" t="s">
        <v>1260</v>
      </c>
      <c r="N124" s="2" t="b">
        <f t="shared" si="2"/>
        <v>1</v>
      </c>
      <c r="O124" s="2" t="b">
        <f t="shared" si="3"/>
        <v>1</v>
      </c>
      <c r="P124" s="9" t="s">
        <v>635</v>
      </c>
      <c r="Q124" s="10" t="s">
        <v>636</v>
      </c>
      <c r="R124" s="9" t="s">
        <v>436</v>
      </c>
      <c r="S124" s="11" t="s">
        <v>90</v>
      </c>
      <c r="T124" s="10" t="s">
        <v>89</v>
      </c>
      <c r="U124" s="12" t="s">
        <v>634</v>
      </c>
      <c r="V124" s="13">
        <v>240332</v>
      </c>
      <c r="W124" s="12" t="s">
        <v>527</v>
      </c>
      <c r="X124" s="12">
        <v>55</v>
      </c>
      <c r="Y124" s="12">
        <v>1.5</v>
      </c>
    </row>
    <row r="125" spans="2:25" x14ac:dyDescent="0.3">
      <c r="B125" s="2" t="s">
        <v>436</v>
      </c>
      <c r="C125" s="2" t="s">
        <v>90</v>
      </c>
      <c r="D125" s="2" t="s">
        <v>89</v>
      </c>
      <c r="E125" s="2" t="s">
        <v>539</v>
      </c>
      <c r="F125" s="2" t="s">
        <v>453</v>
      </c>
      <c r="G125" s="6">
        <v>240332</v>
      </c>
      <c r="H125" s="12" t="s">
        <v>634</v>
      </c>
      <c r="I125" s="13">
        <v>240332</v>
      </c>
      <c r="J125" s="12" t="s">
        <v>527</v>
      </c>
      <c r="K125" s="12">
        <v>51</v>
      </c>
      <c r="L125" s="12">
        <v>1</v>
      </c>
      <c r="M125" s="2" t="s">
        <v>1263</v>
      </c>
      <c r="N125" s="2" t="b">
        <f t="shared" si="2"/>
        <v>1</v>
      </c>
      <c r="O125" s="2" t="b">
        <f t="shared" si="3"/>
        <v>1</v>
      </c>
      <c r="P125" s="9" t="s">
        <v>539</v>
      </c>
      <c r="Q125" s="10" t="s">
        <v>453</v>
      </c>
      <c r="R125" s="9" t="s">
        <v>436</v>
      </c>
      <c r="S125" s="11" t="s">
        <v>90</v>
      </c>
      <c r="T125" s="10" t="s">
        <v>89</v>
      </c>
      <c r="U125" s="12" t="s">
        <v>634</v>
      </c>
      <c r="V125" s="13">
        <v>240332</v>
      </c>
      <c r="W125" s="12" t="s">
        <v>527</v>
      </c>
      <c r="X125" s="12">
        <v>51</v>
      </c>
      <c r="Y125" s="12">
        <v>1</v>
      </c>
    </row>
    <row r="126" spans="2:25" x14ac:dyDescent="0.3">
      <c r="B126" s="2" t="s">
        <v>436</v>
      </c>
      <c r="C126" s="2" t="s">
        <v>90</v>
      </c>
      <c r="D126" s="2" t="s">
        <v>89</v>
      </c>
      <c r="E126" s="2" t="s">
        <v>650</v>
      </c>
      <c r="F126" s="2" t="s">
        <v>651</v>
      </c>
      <c r="G126" s="6">
        <v>240728</v>
      </c>
      <c r="H126" s="12" t="s">
        <v>634</v>
      </c>
      <c r="I126" s="13">
        <v>240728</v>
      </c>
      <c r="J126" s="12" t="s">
        <v>642</v>
      </c>
      <c r="K126" s="12">
        <v>50</v>
      </c>
      <c r="L126" s="12">
        <v>1</v>
      </c>
      <c r="M126" s="2" t="s">
        <v>1261</v>
      </c>
      <c r="N126" s="2" t="b">
        <f t="shared" si="2"/>
        <v>1</v>
      </c>
      <c r="O126" s="2" t="b">
        <f t="shared" si="3"/>
        <v>1</v>
      </c>
      <c r="P126" s="9" t="s">
        <v>650</v>
      </c>
      <c r="Q126" s="10" t="s">
        <v>651</v>
      </c>
      <c r="R126" s="9" t="s">
        <v>436</v>
      </c>
      <c r="S126" s="11" t="s">
        <v>90</v>
      </c>
      <c r="T126" s="10" t="s">
        <v>89</v>
      </c>
      <c r="U126" s="12" t="s">
        <v>634</v>
      </c>
      <c r="V126" s="13">
        <v>240728</v>
      </c>
      <c r="W126" s="12" t="s">
        <v>642</v>
      </c>
      <c r="X126" s="12">
        <v>50</v>
      </c>
      <c r="Y126" s="12">
        <v>1</v>
      </c>
    </row>
    <row r="127" spans="2:25" x14ac:dyDescent="0.3">
      <c r="B127" s="2" t="s">
        <v>676</v>
      </c>
      <c r="C127" s="2" t="s">
        <v>422</v>
      </c>
      <c r="D127" s="2" t="s">
        <v>198</v>
      </c>
      <c r="E127" s="2" t="s">
        <v>719</v>
      </c>
      <c r="F127" s="2" t="s">
        <v>720</v>
      </c>
      <c r="G127" s="6">
        <v>240697</v>
      </c>
      <c r="H127" s="12" t="s">
        <v>643</v>
      </c>
      <c r="I127" s="13">
        <v>240697</v>
      </c>
      <c r="J127" s="12" t="s">
        <v>642</v>
      </c>
      <c r="K127" s="12">
        <v>51</v>
      </c>
      <c r="L127" s="12">
        <v>1</v>
      </c>
      <c r="M127" s="2" t="s">
        <v>608</v>
      </c>
      <c r="N127" s="2" t="b">
        <f t="shared" si="2"/>
        <v>0</v>
      </c>
      <c r="O127" s="2" t="b">
        <f t="shared" si="3"/>
        <v>0</v>
      </c>
      <c r="P127" s="9" t="s">
        <v>689</v>
      </c>
      <c r="Q127" s="10" t="s">
        <v>543</v>
      </c>
      <c r="R127" s="9" t="s">
        <v>436</v>
      </c>
      <c r="S127" s="11" t="s">
        <v>73</v>
      </c>
      <c r="T127" s="10" t="s">
        <v>72</v>
      </c>
      <c r="U127" s="12" t="s">
        <v>643</v>
      </c>
      <c r="V127" s="13">
        <v>240697</v>
      </c>
      <c r="W127" s="12" t="s">
        <v>642</v>
      </c>
      <c r="X127" s="12">
        <v>51</v>
      </c>
      <c r="Y127" s="12">
        <v>1</v>
      </c>
    </row>
    <row r="128" spans="2:25" x14ac:dyDescent="0.3">
      <c r="B128" s="2" t="s">
        <v>436</v>
      </c>
      <c r="C128" s="2" t="s">
        <v>73</v>
      </c>
      <c r="D128" s="2" t="s">
        <v>72</v>
      </c>
      <c r="E128" s="2" t="s">
        <v>650</v>
      </c>
      <c r="F128" s="2" t="s">
        <v>651</v>
      </c>
      <c r="G128" s="6">
        <v>240728</v>
      </c>
      <c r="H128" s="12" t="s">
        <v>643</v>
      </c>
      <c r="I128" s="13">
        <v>240728</v>
      </c>
      <c r="J128" s="12" t="s">
        <v>642</v>
      </c>
      <c r="K128" s="12">
        <v>50</v>
      </c>
      <c r="L128" s="12">
        <v>1</v>
      </c>
      <c r="M128" s="2" t="s">
        <v>642</v>
      </c>
      <c r="N128" s="2" t="b">
        <f t="shared" si="2"/>
        <v>1</v>
      </c>
      <c r="O128" s="2" t="b">
        <f t="shared" si="3"/>
        <v>1</v>
      </c>
      <c r="P128" s="9" t="s">
        <v>650</v>
      </c>
      <c r="Q128" s="10" t="s">
        <v>651</v>
      </c>
      <c r="R128" s="9" t="s">
        <v>436</v>
      </c>
      <c r="S128" s="11" t="s">
        <v>73</v>
      </c>
      <c r="T128" s="10" t="s">
        <v>72</v>
      </c>
      <c r="U128" s="12" t="s">
        <v>643</v>
      </c>
      <c r="V128" s="13">
        <v>240728</v>
      </c>
      <c r="W128" s="12" t="s">
        <v>642</v>
      </c>
      <c r="X128" s="12">
        <v>50</v>
      </c>
      <c r="Y128" s="12">
        <v>1</v>
      </c>
    </row>
    <row r="129" spans="2:25" x14ac:dyDescent="0.3">
      <c r="B129" s="2" t="s">
        <v>436</v>
      </c>
      <c r="C129" s="2" t="s">
        <v>73</v>
      </c>
      <c r="D129" s="2" t="s">
        <v>72</v>
      </c>
      <c r="E129" s="2" t="s">
        <v>666</v>
      </c>
      <c r="F129" s="2" t="s">
        <v>589</v>
      </c>
      <c r="G129" s="6">
        <v>240728</v>
      </c>
      <c r="H129" s="12" t="s">
        <v>643</v>
      </c>
      <c r="I129" s="13">
        <v>240728</v>
      </c>
      <c r="J129" s="12" t="s">
        <v>642</v>
      </c>
      <c r="K129" s="12" t="s">
        <v>972</v>
      </c>
      <c r="L129" s="12">
        <v>1.5</v>
      </c>
      <c r="M129" s="2" t="s">
        <v>642</v>
      </c>
      <c r="N129" s="2" t="b">
        <f t="shared" ref="N129:N192" si="4">+C129=S129</f>
        <v>1</v>
      </c>
      <c r="O129" s="2" t="b">
        <f t="shared" ref="O129:O192" si="5">+P129=E129</f>
        <v>1</v>
      </c>
      <c r="P129" s="9" t="s">
        <v>666</v>
      </c>
      <c r="Q129" s="10" t="s">
        <v>589</v>
      </c>
      <c r="R129" s="9" t="s">
        <v>436</v>
      </c>
      <c r="S129" s="11" t="s">
        <v>73</v>
      </c>
      <c r="T129" s="10" t="s">
        <v>72</v>
      </c>
      <c r="U129" s="12" t="s">
        <v>643</v>
      </c>
      <c r="V129" s="13">
        <v>240728</v>
      </c>
      <c r="W129" s="12" t="s">
        <v>642</v>
      </c>
      <c r="X129" s="12" t="s">
        <v>972</v>
      </c>
      <c r="Y129" s="12">
        <v>1.5</v>
      </c>
    </row>
    <row r="130" spans="2:25" x14ac:dyDescent="0.3">
      <c r="B130" s="2" t="s">
        <v>436</v>
      </c>
      <c r="C130" s="2" t="s">
        <v>73</v>
      </c>
      <c r="D130" s="2" t="s">
        <v>72</v>
      </c>
      <c r="E130" s="2" t="s">
        <v>707</v>
      </c>
      <c r="F130" s="2" t="s">
        <v>529</v>
      </c>
      <c r="G130" s="6">
        <v>240728</v>
      </c>
      <c r="H130" s="12" t="s">
        <v>643</v>
      </c>
      <c r="I130" s="13">
        <v>240728</v>
      </c>
      <c r="J130" s="12" t="s">
        <v>642</v>
      </c>
      <c r="K130" s="12">
        <v>58</v>
      </c>
      <c r="L130" s="12">
        <v>1.5</v>
      </c>
      <c r="M130" s="2" t="s">
        <v>642</v>
      </c>
      <c r="N130" s="2" t="b">
        <f t="shared" si="4"/>
        <v>1</v>
      </c>
      <c r="O130" s="2" t="b">
        <f t="shared" si="5"/>
        <v>1</v>
      </c>
      <c r="P130" s="9" t="s">
        <v>707</v>
      </c>
      <c r="Q130" s="10" t="s">
        <v>529</v>
      </c>
      <c r="R130" s="9" t="s">
        <v>436</v>
      </c>
      <c r="S130" s="11" t="s">
        <v>73</v>
      </c>
      <c r="T130" s="10" t="s">
        <v>72</v>
      </c>
      <c r="U130" s="12" t="s">
        <v>643</v>
      </c>
      <c r="V130" s="13">
        <v>240728</v>
      </c>
      <c r="W130" s="12" t="s">
        <v>642</v>
      </c>
      <c r="X130" s="12">
        <v>58</v>
      </c>
      <c r="Y130" s="12">
        <v>1.5</v>
      </c>
    </row>
    <row r="131" spans="2:25" x14ac:dyDescent="0.3">
      <c r="B131" s="2" t="s">
        <v>436</v>
      </c>
      <c r="C131" s="2" t="s">
        <v>79</v>
      </c>
      <c r="D131" s="2" t="s">
        <v>78</v>
      </c>
      <c r="E131" s="2" t="s">
        <v>666</v>
      </c>
      <c r="F131" s="2" t="s">
        <v>589</v>
      </c>
      <c r="G131" s="6">
        <v>240728</v>
      </c>
      <c r="H131" s="12" t="s">
        <v>643</v>
      </c>
      <c r="I131" s="13">
        <v>240728</v>
      </c>
      <c r="J131" s="12" t="s">
        <v>642</v>
      </c>
      <c r="K131" s="12" t="s">
        <v>971</v>
      </c>
      <c r="L131" s="12">
        <v>1.5</v>
      </c>
      <c r="M131" s="2" t="s">
        <v>642</v>
      </c>
      <c r="N131" s="2" t="b">
        <f t="shared" si="4"/>
        <v>1</v>
      </c>
      <c r="O131" s="2" t="b">
        <f t="shared" si="5"/>
        <v>1</v>
      </c>
      <c r="P131" s="9" t="s">
        <v>666</v>
      </c>
      <c r="Q131" s="10" t="s">
        <v>589</v>
      </c>
      <c r="R131" s="9" t="s">
        <v>436</v>
      </c>
      <c r="S131" s="11" t="s">
        <v>79</v>
      </c>
      <c r="T131" s="10" t="s">
        <v>78</v>
      </c>
      <c r="U131" s="12" t="s">
        <v>643</v>
      </c>
      <c r="V131" s="13">
        <v>240728</v>
      </c>
      <c r="W131" s="12" t="s">
        <v>642</v>
      </c>
      <c r="X131" s="12" t="s">
        <v>971</v>
      </c>
      <c r="Y131" s="12">
        <v>1.5</v>
      </c>
    </row>
    <row r="132" spans="2:25" x14ac:dyDescent="0.3">
      <c r="B132" s="2" t="s">
        <v>436</v>
      </c>
      <c r="C132" s="2" t="s">
        <v>47</v>
      </c>
      <c r="D132" s="2" t="s">
        <v>46</v>
      </c>
      <c r="E132" s="2" t="s">
        <v>690</v>
      </c>
      <c r="F132" s="2" t="s">
        <v>691</v>
      </c>
      <c r="G132" s="6">
        <v>240697</v>
      </c>
      <c r="H132" s="12" t="s">
        <v>663</v>
      </c>
      <c r="I132" s="13">
        <v>240697</v>
      </c>
      <c r="J132" s="12" t="s">
        <v>642</v>
      </c>
      <c r="K132" s="12">
        <v>57</v>
      </c>
      <c r="L132" s="12">
        <v>1.5</v>
      </c>
      <c r="M132" s="2" t="s">
        <v>642</v>
      </c>
      <c r="N132" s="2" t="b">
        <f t="shared" si="4"/>
        <v>1</v>
      </c>
      <c r="O132" s="2" t="b">
        <f t="shared" si="5"/>
        <v>1</v>
      </c>
      <c r="P132" s="9" t="s">
        <v>690</v>
      </c>
      <c r="Q132" s="10" t="s">
        <v>691</v>
      </c>
      <c r="R132" s="9" t="s">
        <v>436</v>
      </c>
      <c r="S132" s="11" t="s">
        <v>47</v>
      </c>
      <c r="T132" s="10" t="s">
        <v>46</v>
      </c>
      <c r="U132" s="12" t="s">
        <v>663</v>
      </c>
      <c r="V132" s="13">
        <v>240697</v>
      </c>
      <c r="W132" s="12" t="s">
        <v>642</v>
      </c>
      <c r="X132" s="12">
        <v>57</v>
      </c>
      <c r="Y132" s="12">
        <v>1.5</v>
      </c>
    </row>
    <row r="133" spans="2:25" x14ac:dyDescent="0.3">
      <c r="B133" s="2" t="s">
        <v>436</v>
      </c>
      <c r="C133" s="2" t="s">
        <v>47</v>
      </c>
      <c r="D133" s="2" t="s">
        <v>46</v>
      </c>
      <c r="E133" s="2" t="s">
        <v>692</v>
      </c>
      <c r="F133" s="2" t="s">
        <v>491</v>
      </c>
      <c r="G133" s="6">
        <v>240697</v>
      </c>
      <c r="H133" s="12" t="s">
        <v>663</v>
      </c>
      <c r="I133" s="13">
        <v>240697</v>
      </c>
      <c r="J133" s="12" t="s">
        <v>642</v>
      </c>
      <c r="K133" s="12" t="s">
        <v>969</v>
      </c>
      <c r="L133" s="12" t="s">
        <v>970</v>
      </c>
      <c r="M133" s="2" t="s">
        <v>642</v>
      </c>
      <c r="N133" s="2" t="b">
        <f t="shared" si="4"/>
        <v>1</v>
      </c>
      <c r="O133" s="2" t="b">
        <f t="shared" si="5"/>
        <v>1</v>
      </c>
      <c r="P133" s="9" t="s">
        <v>692</v>
      </c>
      <c r="Q133" s="10" t="s">
        <v>491</v>
      </c>
      <c r="R133" s="9" t="s">
        <v>436</v>
      </c>
      <c r="S133" s="11" t="s">
        <v>47</v>
      </c>
      <c r="T133" s="10" t="s">
        <v>46</v>
      </c>
      <c r="U133" s="12" t="s">
        <v>663</v>
      </c>
      <c r="V133" s="13">
        <v>240697</v>
      </c>
      <c r="W133" s="12" t="s">
        <v>642</v>
      </c>
      <c r="X133" s="12" t="s">
        <v>969</v>
      </c>
      <c r="Y133" s="12" t="s">
        <v>970</v>
      </c>
    </row>
    <row r="134" spans="2:25" x14ac:dyDescent="0.3">
      <c r="B134" s="2" t="s">
        <v>436</v>
      </c>
      <c r="C134" s="2" t="s">
        <v>47</v>
      </c>
      <c r="D134" s="2" t="s">
        <v>46</v>
      </c>
      <c r="E134" s="2" t="s">
        <v>767</v>
      </c>
      <c r="F134" s="2" t="s">
        <v>493</v>
      </c>
      <c r="G134" s="6">
        <v>240697</v>
      </c>
      <c r="H134" s="12" t="s">
        <v>663</v>
      </c>
      <c r="I134" s="13">
        <v>240697</v>
      </c>
      <c r="J134" s="12" t="s">
        <v>642</v>
      </c>
      <c r="K134" s="12" t="s">
        <v>976</v>
      </c>
      <c r="L134" s="12">
        <v>1</v>
      </c>
      <c r="M134" s="2" t="s">
        <v>642</v>
      </c>
      <c r="N134" s="2" t="b">
        <f t="shared" si="4"/>
        <v>1</v>
      </c>
      <c r="O134" s="2" t="b">
        <f t="shared" si="5"/>
        <v>1</v>
      </c>
      <c r="P134" s="9" t="s">
        <v>767</v>
      </c>
      <c r="Q134" s="10" t="s">
        <v>493</v>
      </c>
      <c r="R134" s="9" t="s">
        <v>436</v>
      </c>
      <c r="S134" s="11" t="s">
        <v>47</v>
      </c>
      <c r="T134" s="10" t="s">
        <v>46</v>
      </c>
      <c r="U134" s="12" t="s">
        <v>663</v>
      </c>
      <c r="V134" s="13">
        <v>240697</v>
      </c>
      <c r="W134" s="12" t="s">
        <v>642</v>
      </c>
      <c r="X134" s="12" t="s">
        <v>976</v>
      </c>
      <c r="Y134" s="12">
        <v>1</v>
      </c>
    </row>
    <row r="135" spans="2:25" x14ac:dyDescent="0.3">
      <c r="B135" s="2" t="s">
        <v>436</v>
      </c>
      <c r="C135" s="2" t="s">
        <v>47</v>
      </c>
      <c r="D135" s="2" t="s">
        <v>46</v>
      </c>
      <c r="E135" s="2" t="s">
        <v>666</v>
      </c>
      <c r="F135" s="2" t="s">
        <v>589</v>
      </c>
      <c r="G135" s="6">
        <v>240728</v>
      </c>
      <c r="H135" s="12" t="s">
        <v>663</v>
      </c>
      <c r="I135" s="13">
        <v>240728</v>
      </c>
      <c r="J135" s="12" t="s">
        <v>642</v>
      </c>
      <c r="K135" s="12" t="s">
        <v>977</v>
      </c>
      <c r="L135" s="12">
        <v>1.5</v>
      </c>
      <c r="M135" s="2" t="s">
        <v>642</v>
      </c>
      <c r="N135" s="2" t="b">
        <f t="shared" si="4"/>
        <v>1</v>
      </c>
      <c r="O135" s="2" t="b">
        <f t="shared" si="5"/>
        <v>1</v>
      </c>
      <c r="P135" s="9" t="s">
        <v>666</v>
      </c>
      <c r="Q135" s="10" t="s">
        <v>589</v>
      </c>
      <c r="R135" s="9" t="s">
        <v>436</v>
      </c>
      <c r="S135" s="11" t="s">
        <v>47</v>
      </c>
      <c r="T135" s="10" t="s">
        <v>46</v>
      </c>
      <c r="U135" s="12" t="s">
        <v>663</v>
      </c>
      <c r="V135" s="13">
        <v>240728</v>
      </c>
      <c r="W135" s="12" t="s">
        <v>642</v>
      </c>
      <c r="X135" s="12" t="s">
        <v>977</v>
      </c>
      <c r="Y135" s="12">
        <v>1.5</v>
      </c>
    </row>
    <row r="136" spans="2:25" x14ac:dyDescent="0.3">
      <c r="B136" s="2" t="s">
        <v>436</v>
      </c>
      <c r="C136" s="2" t="s">
        <v>47</v>
      </c>
      <c r="D136" s="2" t="s">
        <v>46</v>
      </c>
      <c r="E136" s="2" t="s">
        <v>652</v>
      </c>
      <c r="F136" s="2" t="s">
        <v>591</v>
      </c>
      <c r="G136" s="6">
        <v>240728</v>
      </c>
      <c r="H136" s="12" t="s">
        <v>663</v>
      </c>
      <c r="I136" s="13">
        <v>240728</v>
      </c>
      <c r="J136" s="12" t="s">
        <v>642</v>
      </c>
      <c r="K136" s="12" t="s">
        <v>976</v>
      </c>
      <c r="L136" s="12">
        <v>1</v>
      </c>
      <c r="M136" s="2" t="s">
        <v>642</v>
      </c>
      <c r="N136" s="2" t="b">
        <f t="shared" si="4"/>
        <v>1</v>
      </c>
      <c r="O136" s="2" t="b">
        <f t="shared" si="5"/>
        <v>1</v>
      </c>
      <c r="P136" s="9" t="s">
        <v>652</v>
      </c>
      <c r="Q136" s="10" t="s">
        <v>591</v>
      </c>
      <c r="R136" s="9" t="s">
        <v>436</v>
      </c>
      <c r="S136" s="11" t="s">
        <v>47</v>
      </c>
      <c r="T136" s="10" t="s">
        <v>46</v>
      </c>
      <c r="U136" s="12" t="s">
        <v>663</v>
      </c>
      <c r="V136" s="13">
        <v>240728</v>
      </c>
      <c r="W136" s="12" t="s">
        <v>642</v>
      </c>
      <c r="X136" s="12" t="s">
        <v>976</v>
      </c>
      <c r="Y136" s="12">
        <v>1</v>
      </c>
    </row>
    <row r="137" spans="2:25" x14ac:dyDescent="0.3">
      <c r="B137" s="2" t="s">
        <v>436</v>
      </c>
      <c r="C137" s="2" t="s">
        <v>47</v>
      </c>
      <c r="D137" s="2" t="s">
        <v>46</v>
      </c>
      <c r="E137" s="2" t="s">
        <v>706</v>
      </c>
      <c r="F137" s="2" t="s">
        <v>593</v>
      </c>
      <c r="G137" s="6">
        <v>240728</v>
      </c>
      <c r="H137" s="12" t="s">
        <v>663</v>
      </c>
      <c r="I137" s="13">
        <v>240728</v>
      </c>
      <c r="J137" s="12" t="s">
        <v>642</v>
      </c>
      <c r="K137" s="12" t="s">
        <v>974</v>
      </c>
      <c r="L137" s="12">
        <v>1</v>
      </c>
      <c r="M137" s="2" t="s">
        <v>642</v>
      </c>
      <c r="N137" s="2" t="b">
        <f t="shared" si="4"/>
        <v>1</v>
      </c>
      <c r="O137" s="2" t="b">
        <f t="shared" si="5"/>
        <v>1</v>
      </c>
      <c r="P137" s="9" t="s">
        <v>706</v>
      </c>
      <c r="Q137" s="10" t="s">
        <v>593</v>
      </c>
      <c r="R137" s="9" t="s">
        <v>436</v>
      </c>
      <c r="S137" s="11" t="s">
        <v>47</v>
      </c>
      <c r="T137" s="10" t="s">
        <v>46</v>
      </c>
      <c r="U137" s="12" t="s">
        <v>663</v>
      </c>
      <c r="V137" s="13">
        <v>240728</v>
      </c>
      <c r="W137" s="12" t="s">
        <v>642</v>
      </c>
      <c r="X137" s="12" t="s">
        <v>974</v>
      </c>
      <c r="Y137" s="12">
        <v>1</v>
      </c>
    </row>
    <row r="138" spans="2:25" x14ac:dyDescent="0.3">
      <c r="B138" s="2" t="s">
        <v>436</v>
      </c>
      <c r="C138" s="2" t="s">
        <v>47</v>
      </c>
      <c r="D138" s="2" t="s">
        <v>46</v>
      </c>
      <c r="E138" s="2" t="s">
        <v>707</v>
      </c>
      <c r="F138" s="2" t="s">
        <v>529</v>
      </c>
      <c r="G138" s="6">
        <v>240728</v>
      </c>
      <c r="H138" s="12" t="s">
        <v>663</v>
      </c>
      <c r="I138" s="13">
        <v>240728</v>
      </c>
      <c r="J138" s="12" t="s">
        <v>642</v>
      </c>
      <c r="K138" s="12">
        <v>59</v>
      </c>
      <c r="L138" s="12">
        <v>1.5</v>
      </c>
      <c r="M138" s="2" t="s">
        <v>642</v>
      </c>
      <c r="N138" s="2" t="b">
        <f t="shared" si="4"/>
        <v>1</v>
      </c>
      <c r="O138" s="2" t="b">
        <f t="shared" si="5"/>
        <v>1</v>
      </c>
      <c r="P138" s="9" t="s">
        <v>707</v>
      </c>
      <c r="Q138" s="10" t="s">
        <v>529</v>
      </c>
      <c r="R138" s="9" t="s">
        <v>436</v>
      </c>
      <c r="S138" s="11" t="s">
        <v>47</v>
      </c>
      <c r="T138" s="10" t="s">
        <v>46</v>
      </c>
      <c r="U138" s="12" t="s">
        <v>663</v>
      </c>
      <c r="V138" s="13">
        <v>240728</v>
      </c>
      <c r="W138" s="12" t="s">
        <v>642</v>
      </c>
      <c r="X138" s="12">
        <v>59</v>
      </c>
      <c r="Y138" s="12">
        <v>1.5</v>
      </c>
    </row>
    <row r="139" spans="2:25" x14ac:dyDescent="0.3">
      <c r="B139" s="2" t="s">
        <v>436</v>
      </c>
      <c r="C139" s="2" t="s">
        <v>41</v>
      </c>
      <c r="D139" s="2" t="s">
        <v>40</v>
      </c>
      <c r="E139" s="2" t="s">
        <v>701</v>
      </c>
      <c r="F139" s="2" t="s">
        <v>702</v>
      </c>
      <c r="G139" s="6">
        <v>240728</v>
      </c>
      <c r="H139" s="12" t="s">
        <v>663</v>
      </c>
      <c r="I139" s="13">
        <v>240728</v>
      </c>
      <c r="J139" s="12" t="s">
        <v>642</v>
      </c>
      <c r="K139" s="12">
        <v>51</v>
      </c>
      <c r="L139" s="12">
        <v>1</v>
      </c>
      <c r="M139" s="2" t="s">
        <v>1154</v>
      </c>
      <c r="N139" s="2" t="b">
        <f t="shared" si="4"/>
        <v>1</v>
      </c>
      <c r="O139" s="2" t="b">
        <f t="shared" si="5"/>
        <v>1</v>
      </c>
      <c r="P139" s="9" t="s">
        <v>701</v>
      </c>
      <c r="Q139" s="10" t="s">
        <v>702</v>
      </c>
      <c r="R139" s="9" t="s">
        <v>436</v>
      </c>
      <c r="S139" s="11" t="s">
        <v>41</v>
      </c>
      <c r="T139" s="10" t="s">
        <v>40</v>
      </c>
      <c r="U139" s="12" t="s">
        <v>663</v>
      </c>
      <c r="V139" s="13">
        <v>240728</v>
      </c>
      <c r="W139" s="12" t="s">
        <v>642</v>
      </c>
      <c r="X139" s="12">
        <v>51</v>
      </c>
      <c r="Y139" s="12">
        <v>1</v>
      </c>
    </row>
    <row r="140" spans="2:25" x14ac:dyDescent="0.3">
      <c r="B140" s="2" t="s">
        <v>436</v>
      </c>
      <c r="C140" s="2" t="s">
        <v>41</v>
      </c>
      <c r="D140" s="2" t="s">
        <v>40</v>
      </c>
      <c r="E140" s="2" t="s">
        <v>673</v>
      </c>
      <c r="F140" s="2" t="s">
        <v>497</v>
      </c>
      <c r="G140" s="6">
        <v>240697</v>
      </c>
      <c r="H140" s="12" t="s">
        <v>663</v>
      </c>
      <c r="I140" s="13">
        <v>240697</v>
      </c>
      <c r="J140" s="12" t="s">
        <v>642</v>
      </c>
      <c r="K140" s="12">
        <v>51</v>
      </c>
      <c r="L140" s="12">
        <v>1</v>
      </c>
      <c r="M140" s="2" t="s">
        <v>1157</v>
      </c>
      <c r="N140" s="2" t="b">
        <f t="shared" si="4"/>
        <v>1</v>
      </c>
      <c r="O140" s="2" t="b">
        <f t="shared" si="5"/>
        <v>1</v>
      </c>
      <c r="P140" s="9" t="s">
        <v>673</v>
      </c>
      <c r="Q140" s="10" t="s">
        <v>497</v>
      </c>
      <c r="R140" s="9" t="s">
        <v>436</v>
      </c>
      <c r="S140" s="11" t="s">
        <v>41</v>
      </c>
      <c r="T140" s="10" t="s">
        <v>40</v>
      </c>
      <c r="U140" s="12" t="s">
        <v>663</v>
      </c>
      <c r="V140" s="13">
        <v>240697</v>
      </c>
      <c r="W140" s="12" t="s">
        <v>642</v>
      </c>
      <c r="X140" s="12">
        <v>51</v>
      </c>
      <c r="Y140" s="12">
        <v>1</v>
      </c>
    </row>
    <row r="141" spans="2:25" x14ac:dyDescent="0.3">
      <c r="B141" s="2" t="s">
        <v>436</v>
      </c>
      <c r="C141" s="2" t="s">
        <v>41</v>
      </c>
      <c r="D141" s="2" t="s">
        <v>40</v>
      </c>
      <c r="E141" s="2" t="s">
        <v>689</v>
      </c>
      <c r="F141" s="2" t="s">
        <v>543</v>
      </c>
      <c r="G141" s="6">
        <v>240697</v>
      </c>
      <c r="H141" s="12" t="s">
        <v>663</v>
      </c>
      <c r="I141" s="13">
        <v>240697</v>
      </c>
      <c r="J141" s="12" t="s">
        <v>642</v>
      </c>
      <c r="K141" s="12">
        <v>51</v>
      </c>
      <c r="L141" s="12">
        <v>1</v>
      </c>
      <c r="M141" s="2" t="s">
        <v>1158</v>
      </c>
      <c r="N141" s="2" t="b">
        <f t="shared" si="4"/>
        <v>1</v>
      </c>
      <c r="O141" s="2" t="b">
        <f t="shared" si="5"/>
        <v>1</v>
      </c>
      <c r="P141" s="9" t="s">
        <v>689</v>
      </c>
      <c r="Q141" s="10" t="s">
        <v>543</v>
      </c>
      <c r="R141" s="9" t="s">
        <v>436</v>
      </c>
      <c r="S141" s="11" t="s">
        <v>41</v>
      </c>
      <c r="T141" s="10" t="s">
        <v>40</v>
      </c>
      <c r="U141" s="12" t="s">
        <v>663</v>
      </c>
      <c r="V141" s="13">
        <v>240697</v>
      </c>
      <c r="W141" s="12" t="s">
        <v>642</v>
      </c>
      <c r="X141" s="12">
        <v>51</v>
      </c>
      <c r="Y141" s="12">
        <v>1</v>
      </c>
    </row>
    <row r="142" spans="2:25" x14ac:dyDescent="0.3">
      <c r="B142" s="2" t="s">
        <v>436</v>
      </c>
      <c r="C142" s="2" t="s">
        <v>41</v>
      </c>
      <c r="D142" s="2" t="s">
        <v>40</v>
      </c>
      <c r="E142" s="2" t="s">
        <v>699</v>
      </c>
      <c r="F142" s="2" t="s">
        <v>700</v>
      </c>
      <c r="G142" s="6">
        <v>240697</v>
      </c>
      <c r="H142" s="12" t="s">
        <v>663</v>
      </c>
      <c r="I142" s="13">
        <v>240697</v>
      </c>
      <c r="J142" s="12" t="s">
        <v>642</v>
      </c>
      <c r="K142" s="12">
        <v>51</v>
      </c>
      <c r="L142" s="12">
        <v>1</v>
      </c>
      <c r="M142" s="2" t="s">
        <v>1162</v>
      </c>
      <c r="N142" s="2" t="b">
        <f t="shared" si="4"/>
        <v>1</v>
      </c>
      <c r="O142" s="2" t="b">
        <f t="shared" si="5"/>
        <v>1</v>
      </c>
      <c r="P142" s="9" t="s">
        <v>699</v>
      </c>
      <c r="Q142" s="10" t="s">
        <v>700</v>
      </c>
      <c r="R142" s="9" t="s">
        <v>436</v>
      </c>
      <c r="S142" s="11" t="s">
        <v>41</v>
      </c>
      <c r="T142" s="10" t="s">
        <v>40</v>
      </c>
      <c r="U142" s="12" t="s">
        <v>663</v>
      </c>
      <c r="V142" s="13">
        <v>240697</v>
      </c>
      <c r="W142" s="12" t="s">
        <v>642</v>
      </c>
      <c r="X142" s="12">
        <v>51</v>
      </c>
      <c r="Y142" s="12">
        <v>1</v>
      </c>
    </row>
    <row r="143" spans="2:25" x14ac:dyDescent="0.3">
      <c r="B143" s="2" t="s">
        <v>436</v>
      </c>
      <c r="C143" s="2" t="s">
        <v>58</v>
      </c>
      <c r="D143" s="2" t="s">
        <v>57</v>
      </c>
      <c r="E143" s="2" t="s">
        <v>766</v>
      </c>
      <c r="F143" s="2" t="s">
        <v>469</v>
      </c>
      <c r="G143" s="6">
        <v>239998</v>
      </c>
      <c r="H143" s="12" t="s">
        <v>663</v>
      </c>
      <c r="I143" s="13">
        <v>239998</v>
      </c>
      <c r="J143" s="12" t="s">
        <v>527</v>
      </c>
      <c r="K143" s="12">
        <v>52</v>
      </c>
      <c r="L143" s="12">
        <v>1</v>
      </c>
      <c r="M143" s="2" t="s">
        <v>527</v>
      </c>
      <c r="N143" s="2" t="b">
        <f t="shared" si="4"/>
        <v>1</v>
      </c>
      <c r="O143" s="2" t="b">
        <f t="shared" si="5"/>
        <v>1</v>
      </c>
      <c r="P143" s="9" t="s">
        <v>766</v>
      </c>
      <c r="Q143" s="10" t="s">
        <v>469</v>
      </c>
      <c r="R143" s="9" t="s">
        <v>436</v>
      </c>
      <c r="S143" s="11" t="s">
        <v>58</v>
      </c>
      <c r="T143" s="10" t="s">
        <v>57</v>
      </c>
      <c r="U143" s="12" t="s">
        <v>663</v>
      </c>
      <c r="V143" s="13">
        <v>239998</v>
      </c>
      <c r="W143" s="12" t="s">
        <v>527</v>
      </c>
      <c r="X143" s="12">
        <v>52</v>
      </c>
      <c r="Y143" s="12">
        <v>1</v>
      </c>
    </row>
    <row r="144" spans="2:25" x14ac:dyDescent="0.3">
      <c r="B144" s="2" t="s">
        <v>436</v>
      </c>
      <c r="C144" s="2" t="s">
        <v>58</v>
      </c>
      <c r="D144" s="2" t="s">
        <v>57</v>
      </c>
      <c r="E144" s="2" t="s">
        <v>690</v>
      </c>
      <c r="F144" s="2" t="s">
        <v>691</v>
      </c>
      <c r="G144" s="6">
        <v>240697</v>
      </c>
      <c r="H144" s="12" t="s">
        <v>663</v>
      </c>
      <c r="I144" s="13">
        <v>240697</v>
      </c>
      <c r="J144" s="12" t="s">
        <v>642</v>
      </c>
      <c r="K144" s="12">
        <v>55</v>
      </c>
      <c r="L144" s="12">
        <v>1.5</v>
      </c>
      <c r="M144" s="2" t="s">
        <v>642</v>
      </c>
      <c r="N144" s="2" t="b">
        <f t="shared" si="4"/>
        <v>1</v>
      </c>
      <c r="O144" s="2" t="b">
        <f t="shared" si="5"/>
        <v>1</v>
      </c>
      <c r="P144" s="9" t="s">
        <v>690</v>
      </c>
      <c r="Q144" s="10" t="s">
        <v>691</v>
      </c>
      <c r="R144" s="9" t="s">
        <v>436</v>
      </c>
      <c r="S144" s="11" t="s">
        <v>58</v>
      </c>
      <c r="T144" s="10" t="s">
        <v>57</v>
      </c>
      <c r="U144" s="12" t="s">
        <v>663</v>
      </c>
      <c r="V144" s="13">
        <v>240697</v>
      </c>
      <c r="W144" s="12" t="s">
        <v>642</v>
      </c>
      <c r="X144" s="12">
        <v>55</v>
      </c>
      <c r="Y144" s="12">
        <v>1.5</v>
      </c>
    </row>
    <row r="145" spans="2:25" x14ac:dyDescent="0.3">
      <c r="B145" s="2" t="s">
        <v>436</v>
      </c>
      <c r="C145" s="2" t="s">
        <v>58</v>
      </c>
      <c r="D145" s="2" t="s">
        <v>57</v>
      </c>
      <c r="E145" s="2" t="s">
        <v>692</v>
      </c>
      <c r="F145" s="2" t="s">
        <v>491</v>
      </c>
      <c r="G145" s="6">
        <v>240697</v>
      </c>
      <c r="H145" s="12" t="s">
        <v>663</v>
      </c>
      <c r="I145" s="13">
        <v>240697</v>
      </c>
      <c r="J145" s="12" t="s">
        <v>642</v>
      </c>
      <c r="K145" s="12" t="s">
        <v>973</v>
      </c>
      <c r="L145" s="12">
        <v>1</v>
      </c>
      <c r="M145" s="2" t="s">
        <v>642</v>
      </c>
      <c r="N145" s="2" t="b">
        <f t="shared" si="4"/>
        <v>1</v>
      </c>
      <c r="O145" s="2" t="b">
        <f t="shared" si="5"/>
        <v>1</v>
      </c>
      <c r="P145" s="9" t="s">
        <v>692</v>
      </c>
      <c r="Q145" s="10" t="s">
        <v>491</v>
      </c>
      <c r="R145" s="9" t="s">
        <v>436</v>
      </c>
      <c r="S145" s="11" t="s">
        <v>58</v>
      </c>
      <c r="T145" s="10" t="s">
        <v>57</v>
      </c>
      <c r="U145" s="12" t="s">
        <v>663</v>
      </c>
      <c r="V145" s="13">
        <v>240697</v>
      </c>
      <c r="W145" s="12" t="s">
        <v>642</v>
      </c>
      <c r="X145" s="12" t="s">
        <v>973</v>
      </c>
      <c r="Y145" s="12">
        <v>1</v>
      </c>
    </row>
    <row r="146" spans="2:25" x14ac:dyDescent="0.3">
      <c r="B146" s="2" t="s">
        <v>436</v>
      </c>
      <c r="C146" s="2" t="s">
        <v>58</v>
      </c>
      <c r="D146" s="2" t="s">
        <v>57</v>
      </c>
      <c r="E146" s="2" t="s">
        <v>767</v>
      </c>
      <c r="F146" s="2" t="s">
        <v>493</v>
      </c>
      <c r="G146" s="6">
        <v>240697</v>
      </c>
      <c r="H146" s="12" t="s">
        <v>663</v>
      </c>
      <c r="I146" s="13">
        <v>240697</v>
      </c>
      <c r="J146" s="12" t="s">
        <v>642</v>
      </c>
      <c r="K146" s="12" t="s">
        <v>974</v>
      </c>
      <c r="L146" s="12">
        <v>1</v>
      </c>
      <c r="M146" s="2" t="s">
        <v>642</v>
      </c>
      <c r="N146" s="2" t="b">
        <f t="shared" si="4"/>
        <v>1</v>
      </c>
      <c r="O146" s="2" t="b">
        <f t="shared" si="5"/>
        <v>1</v>
      </c>
      <c r="P146" s="9" t="s">
        <v>767</v>
      </c>
      <c r="Q146" s="10" t="s">
        <v>493</v>
      </c>
      <c r="R146" s="9" t="s">
        <v>436</v>
      </c>
      <c r="S146" s="11" t="s">
        <v>58</v>
      </c>
      <c r="T146" s="10" t="s">
        <v>57</v>
      </c>
      <c r="U146" s="12" t="s">
        <v>663</v>
      </c>
      <c r="V146" s="13">
        <v>240697</v>
      </c>
      <c r="W146" s="12" t="s">
        <v>642</v>
      </c>
      <c r="X146" s="12" t="s">
        <v>974</v>
      </c>
      <c r="Y146" s="12">
        <v>1</v>
      </c>
    </row>
    <row r="147" spans="2:25" x14ac:dyDescent="0.3">
      <c r="B147" s="2" t="s">
        <v>436</v>
      </c>
      <c r="C147" s="2" t="s">
        <v>58</v>
      </c>
      <c r="D147" s="2" t="s">
        <v>57</v>
      </c>
      <c r="E147" s="2" t="s">
        <v>666</v>
      </c>
      <c r="F147" s="2" t="s">
        <v>589</v>
      </c>
      <c r="G147" s="6">
        <v>240728</v>
      </c>
      <c r="H147" s="12" t="s">
        <v>663</v>
      </c>
      <c r="I147" s="13">
        <v>240728</v>
      </c>
      <c r="J147" s="12" t="s">
        <v>642</v>
      </c>
      <c r="K147" s="12" t="s">
        <v>975</v>
      </c>
      <c r="L147" s="12">
        <v>1</v>
      </c>
      <c r="M147" s="2" t="s">
        <v>642</v>
      </c>
      <c r="N147" s="2" t="b">
        <f t="shared" si="4"/>
        <v>1</v>
      </c>
      <c r="O147" s="2" t="b">
        <f t="shared" si="5"/>
        <v>1</v>
      </c>
      <c r="P147" s="9" t="s">
        <v>666</v>
      </c>
      <c r="Q147" s="10" t="s">
        <v>589</v>
      </c>
      <c r="R147" s="9" t="s">
        <v>436</v>
      </c>
      <c r="S147" s="11" t="s">
        <v>58</v>
      </c>
      <c r="T147" s="10" t="s">
        <v>57</v>
      </c>
      <c r="U147" s="12" t="s">
        <v>663</v>
      </c>
      <c r="V147" s="13">
        <v>240728</v>
      </c>
      <c r="W147" s="12" t="s">
        <v>642</v>
      </c>
      <c r="X147" s="12" t="s">
        <v>975</v>
      </c>
      <c r="Y147" s="12">
        <v>1</v>
      </c>
    </row>
    <row r="148" spans="2:25" x14ac:dyDescent="0.3">
      <c r="B148" s="2" t="s">
        <v>436</v>
      </c>
      <c r="C148" s="2" t="s">
        <v>58</v>
      </c>
      <c r="D148" s="2" t="s">
        <v>57</v>
      </c>
      <c r="E148" s="2" t="s">
        <v>652</v>
      </c>
      <c r="F148" s="2" t="s">
        <v>591</v>
      </c>
      <c r="G148" s="6">
        <v>240728</v>
      </c>
      <c r="H148" s="12" t="s">
        <v>663</v>
      </c>
      <c r="I148" s="13">
        <v>240728</v>
      </c>
      <c r="J148" s="12" t="s">
        <v>642</v>
      </c>
      <c r="K148" s="12" t="s">
        <v>975</v>
      </c>
      <c r="L148" s="12">
        <v>1</v>
      </c>
      <c r="M148" s="2" t="s">
        <v>642</v>
      </c>
      <c r="N148" s="2" t="b">
        <f t="shared" si="4"/>
        <v>1</v>
      </c>
      <c r="O148" s="2" t="b">
        <f t="shared" si="5"/>
        <v>1</v>
      </c>
      <c r="P148" s="9" t="s">
        <v>652</v>
      </c>
      <c r="Q148" s="10" t="s">
        <v>591</v>
      </c>
      <c r="R148" s="9" t="s">
        <v>436</v>
      </c>
      <c r="S148" s="11" t="s">
        <v>58</v>
      </c>
      <c r="T148" s="10" t="s">
        <v>57</v>
      </c>
      <c r="U148" s="12" t="s">
        <v>663</v>
      </c>
      <c r="V148" s="13">
        <v>240728</v>
      </c>
      <c r="W148" s="12" t="s">
        <v>642</v>
      </c>
      <c r="X148" s="12" t="s">
        <v>975</v>
      </c>
      <c r="Y148" s="12">
        <v>1</v>
      </c>
    </row>
    <row r="149" spans="2:25" x14ac:dyDescent="0.3">
      <c r="B149" s="2" t="s">
        <v>436</v>
      </c>
      <c r="C149" s="2" t="s">
        <v>58</v>
      </c>
      <c r="D149" s="2" t="s">
        <v>57</v>
      </c>
      <c r="E149" s="2" t="s">
        <v>706</v>
      </c>
      <c r="F149" s="2" t="s">
        <v>593</v>
      </c>
      <c r="G149" s="6">
        <v>240728</v>
      </c>
      <c r="H149" s="12" t="s">
        <v>663</v>
      </c>
      <c r="I149" s="13">
        <v>240728</v>
      </c>
      <c r="J149" s="12" t="s">
        <v>642</v>
      </c>
      <c r="K149" s="12" t="s">
        <v>974</v>
      </c>
      <c r="L149" s="12">
        <v>1</v>
      </c>
      <c r="M149" s="2" t="s">
        <v>642</v>
      </c>
      <c r="N149" s="2" t="b">
        <f t="shared" si="4"/>
        <v>1</v>
      </c>
      <c r="O149" s="2" t="b">
        <f t="shared" si="5"/>
        <v>1</v>
      </c>
      <c r="P149" s="9" t="s">
        <v>706</v>
      </c>
      <c r="Q149" s="10" t="s">
        <v>593</v>
      </c>
      <c r="R149" s="9" t="s">
        <v>436</v>
      </c>
      <c r="S149" s="11" t="s">
        <v>58</v>
      </c>
      <c r="T149" s="10" t="s">
        <v>57</v>
      </c>
      <c r="U149" s="12" t="s">
        <v>663</v>
      </c>
      <c r="V149" s="13">
        <v>240728</v>
      </c>
      <c r="W149" s="12" t="s">
        <v>642</v>
      </c>
      <c r="X149" s="12" t="s">
        <v>974</v>
      </c>
      <c r="Y149" s="12">
        <v>1</v>
      </c>
    </row>
    <row r="150" spans="2:25" x14ac:dyDescent="0.3">
      <c r="B150" s="2" t="s">
        <v>436</v>
      </c>
      <c r="C150" s="2" t="s">
        <v>58</v>
      </c>
      <c r="D150" s="2" t="s">
        <v>57</v>
      </c>
      <c r="E150" s="2" t="s">
        <v>707</v>
      </c>
      <c r="F150" s="2" t="s">
        <v>529</v>
      </c>
      <c r="G150" s="6">
        <v>240728</v>
      </c>
      <c r="H150" s="12" t="s">
        <v>663</v>
      </c>
      <c r="I150" s="13">
        <v>240728</v>
      </c>
      <c r="J150" s="12" t="s">
        <v>642</v>
      </c>
      <c r="K150" s="12">
        <v>50</v>
      </c>
      <c r="L150" s="12">
        <v>1</v>
      </c>
      <c r="M150" s="2" t="s">
        <v>642</v>
      </c>
      <c r="N150" s="2" t="b">
        <f t="shared" si="4"/>
        <v>1</v>
      </c>
      <c r="O150" s="2" t="b">
        <f t="shared" si="5"/>
        <v>1</v>
      </c>
      <c r="P150" s="9" t="s">
        <v>707</v>
      </c>
      <c r="Q150" s="10" t="s">
        <v>529</v>
      </c>
      <c r="R150" s="9" t="s">
        <v>436</v>
      </c>
      <c r="S150" s="11" t="s">
        <v>58</v>
      </c>
      <c r="T150" s="10" t="s">
        <v>57</v>
      </c>
      <c r="U150" s="12" t="s">
        <v>663</v>
      </c>
      <c r="V150" s="13">
        <v>240728</v>
      </c>
      <c r="W150" s="12" t="s">
        <v>642</v>
      </c>
      <c r="X150" s="12">
        <v>50</v>
      </c>
      <c r="Y150" s="12">
        <v>1</v>
      </c>
    </row>
    <row r="151" spans="2:25" x14ac:dyDescent="0.3">
      <c r="B151" s="2" t="s">
        <v>676</v>
      </c>
      <c r="C151" s="2" t="s">
        <v>0</v>
      </c>
      <c r="D151" s="2" t="s">
        <v>12</v>
      </c>
      <c r="E151" s="2" t="s">
        <v>673</v>
      </c>
      <c r="F151" s="2" t="s">
        <v>497</v>
      </c>
      <c r="G151" s="6">
        <v>240697</v>
      </c>
      <c r="H151" s="12" t="s">
        <v>663</v>
      </c>
      <c r="I151" s="13">
        <v>240697</v>
      </c>
      <c r="J151" s="12" t="s">
        <v>642</v>
      </c>
      <c r="K151" s="12">
        <v>53</v>
      </c>
      <c r="L151" s="12">
        <v>1</v>
      </c>
      <c r="M151" s="2" t="s">
        <v>642</v>
      </c>
      <c r="N151" s="2" t="b">
        <f t="shared" si="4"/>
        <v>1</v>
      </c>
      <c r="O151" s="2" t="b">
        <f t="shared" si="5"/>
        <v>1</v>
      </c>
      <c r="P151" s="9" t="s">
        <v>673</v>
      </c>
      <c r="Q151" s="10" t="s">
        <v>497</v>
      </c>
      <c r="R151" s="9" t="s">
        <v>676</v>
      </c>
      <c r="S151" s="11" t="s">
        <v>0</v>
      </c>
      <c r="T151" s="10" t="s">
        <v>12</v>
      </c>
      <c r="U151" s="12" t="s">
        <v>663</v>
      </c>
      <c r="V151" s="13">
        <v>240697</v>
      </c>
      <c r="W151" s="12" t="s">
        <v>642</v>
      </c>
      <c r="X151" s="12">
        <v>53</v>
      </c>
      <c r="Y151" s="12">
        <v>1</v>
      </c>
    </row>
    <row r="152" spans="2:25" x14ac:dyDescent="0.3">
      <c r="B152" s="2" t="s">
        <v>436</v>
      </c>
      <c r="C152" s="2" t="s">
        <v>49</v>
      </c>
      <c r="D152" s="2" t="s">
        <v>48</v>
      </c>
      <c r="E152" s="2" t="s">
        <v>690</v>
      </c>
      <c r="F152" s="2" t="s">
        <v>691</v>
      </c>
      <c r="G152" s="6">
        <v>240697</v>
      </c>
      <c r="H152" s="12" t="s">
        <v>663</v>
      </c>
      <c r="I152" s="13">
        <v>240697</v>
      </c>
      <c r="J152" s="12" t="s">
        <v>642</v>
      </c>
      <c r="K152" s="12">
        <v>50</v>
      </c>
      <c r="L152" s="12">
        <v>1</v>
      </c>
      <c r="M152" s="2" t="s">
        <v>642</v>
      </c>
      <c r="N152" s="2" t="b">
        <f t="shared" si="4"/>
        <v>1</v>
      </c>
      <c r="O152" s="2" t="b">
        <f t="shared" si="5"/>
        <v>1</v>
      </c>
      <c r="P152" s="9" t="s">
        <v>690</v>
      </c>
      <c r="Q152" s="10" t="s">
        <v>691</v>
      </c>
      <c r="R152" s="9" t="s">
        <v>436</v>
      </c>
      <c r="S152" s="11" t="s">
        <v>49</v>
      </c>
      <c r="T152" s="10" t="s">
        <v>48</v>
      </c>
      <c r="U152" s="12" t="s">
        <v>663</v>
      </c>
      <c r="V152" s="13">
        <v>240697</v>
      </c>
      <c r="W152" s="12" t="s">
        <v>642</v>
      </c>
      <c r="X152" s="12">
        <v>50</v>
      </c>
      <c r="Y152" s="12">
        <v>1</v>
      </c>
    </row>
    <row r="153" spans="2:25" x14ac:dyDescent="0.3">
      <c r="B153" s="2" t="s">
        <v>436</v>
      </c>
      <c r="C153" s="2" t="s">
        <v>49</v>
      </c>
      <c r="D153" s="2" t="s">
        <v>48</v>
      </c>
      <c r="E153" s="2" t="s">
        <v>767</v>
      </c>
      <c r="F153" s="2" t="s">
        <v>493</v>
      </c>
      <c r="G153" s="6">
        <v>240697</v>
      </c>
      <c r="H153" s="12" t="s">
        <v>663</v>
      </c>
      <c r="I153" s="13">
        <v>240697</v>
      </c>
      <c r="J153" s="12" t="s">
        <v>642</v>
      </c>
      <c r="K153" s="12" t="s">
        <v>976</v>
      </c>
      <c r="L153" s="12">
        <v>1</v>
      </c>
      <c r="M153" s="2" t="s">
        <v>642</v>
      </c>
      <c r="N153" s="2" t="b">
        <f t="shared" si="4"/>
        <v>1</v>
      </c>
      <c r="O153" s="2" t="b">
        <f t="shared" si="5"/>
        <v>1</v>
      </c>
      <c r="P153" s="9" t="s">
        <v>767</v>
      </c>
      <c r="Q153" s="10" t="s">
        <v>493</v>
      </c>
      <c r="R153" s="9" t="s">
        <v>436</v>
      </c>
      <c r="S153" s="11" t="s">
        <v>49</v>
      </c>
      <c r="T153" s="10" t="s">
        <v>48</v>
      </c>
      <c r="U153" s="12" t="s">
        <v>663</v>
      </c>
      <c r="V153" s="13">
        <v>240697</v>
      </c>
      <c r="W153" s="12" t="s">
        <v>642</v>
      </c>
      <c r="X153" s="12" t="s">
        <v>976</v>
      </c>
      <c r="Y153" s="12">
        <v>1</v>
      </c>
    </row>
    <row r="154" spans="2:25" x14ac:dyDescent="0.3">
      <c r="B154" s="2" t="s">
        <v>436</v>
      </c>
      <c r="C154" s="2" t="s">
        <v>49</v>
      </c>
      <c r="D154" s="2" t="s">
        <v>48</v>
      </c>
      <c r="E154" s="2" t="s">
        <v>666</v>
      </c>
      <c r="F154" s="2" t="s">
        <v>589</v>
      </c>
      <c r="G154" s="6">
        <v>240728</v>
      </c>
      <c r="H154" s="12" t="s">
        <v>663</v>
      </c>
      <c r="I154" s="13">
        <v>240728</v>
      </c>
      <c r="J154" s="12" t="s">
        <v>642</v>
      </c>
      <c r="K154" s="12" t="s">
        <v>973</v>
      </c>
      <c r="L154" s="12">
        <v>1</v>
      </c>
      <c r="M154" s="2" t="s">
        <v>642</v>
      </c>
      <c r="N154" s="2" t="b">
        <f t="shared" si="4"/>
        <v>1</v>
      </c>
      <c r="O154" s="2" t="b">
        <f t="shared" si="5"/>
        <v>1</v>
      </c>
      <c r="P154" s="9" t="s">
        <v>666</v>
      </c>
      <c r="Q154" s="10" t="s">
        <v>589</v>
      </c>
      <c r="R154" s="9" t="s">
        <v>436</v>
      </c>
      <c r="S154" s="11" t="s">
        <v>49</v>
      </c>
      <c r="T154" s="10" t="s">
        <v>48</v>
      </c>
      <c r="U154" s="12" t="s">
        <v>663</v>
      </c>
      <c r="V154" s="13">
        <v>240728</v>
      </c>
      <c r="W154" s="12" t="s">
        <v>642</v>
      </c>
      <c r="X154" s="12" t="s">
        <v>973</v>
      </c>
      <c r="Y154" s="12">
        <v>1</v>
      </c>
    </row>
    <row r="155" spans="2:25" x14ac:dyDescent="0.3">
      <c r="B155" s="2" t="s">
        <v>436</v>
      </c>
      <c r="C155" s="2" t="s">
        <v>49</v>
      </c>
      <c r="D155" s="2" t="s">
        <v>48</v>
      </c>
      <c r="E155" s="2" t="s">
        <v>652</v>
      </c>
      <c r="F155" s="2" t="s">
        <v>591</v>
      </c>
      <c r="G155" s="6">
        <v>240728</v>
      </c>
      <c r="H155" s="12" t="s">
        <v>663</v>
      </c>
      <c r="I155" s="13">
        <v>240728</v>
      </c>
      <c r="J155" s="12" t="s">
        <v>642</v>
      </c>
      <c r="K155" s="12" t="s">
        <v>973</v>
      </c>
      <c r="L155" s="12">
        <v>1</v>
      </c>
      <c r="M155" s="2" t="s">
        <v>642</v>
      </c>
      <c r="N155" s="2" t="b">
        <f t="shared" si="4"/>
        <v>1</v>
      </c>
      <c r="O155" s="2" t="b">
        <f t="shared" si="5"/>
        <v>1</v>
      </c>
      <c r="P155" s="9" t="s">
        <v>652</v>
      </c>
      <c r="Q155" s="10" t="s">
        <v>591</v>
      </c>
      <c r="R155" s="9" t="s">
        <v>436</v>
      </c>
      <c r="S155" s="11" t="s">
        <v>49</v>
      </c>
      <c r="T155" s="10" t="s">
        <v>48</v>
      </c>
      <c r="U155" s="12" t="s">
        <v>663</v>
      </c>
      <c r="V155" s="13">
        <v>240728</v>
      </c>
      <c r="W155" s="12" t="s">
        <v>642</v>
      </c>
      <c r="X155" s="12" t="s">
        <v>973</v>
      </c>
      <c r="Y155" s="12">
        <v>1</v>
      </c>
    </row>
    <row r="156" spans="2:25" x14ac:dyDescent="0.3">
      <c r="B156" s="2" t="s">
        <v>436</v>
      </c>
      <c r="C156" s="2" t="s">
        <v>49</v>
      </c>
      <c r="D156" s="2" t="s">
        <v>48</v>
      </c>
      <c r="E156" s="2" t="s">
        <v>706</v>
      </c>
      <c r="F156" s="2" t="s">
        <v>593</v>
      </c>
      <c r="G156" s="6">
        <v>240728</v>
      </c>
      <c r="H156" s="12" t="s">
        <v>663</v>
      </c>
      <c r="I156" s="13">
        <v>240728</v>
      </c>
      <c r="J156" s="12" t="s">
        <v>642</v>
      </c>
      <c r="K156" s="12" t="s">
        <v>973</v>
      </c>
      <c r="L156" s="12">
        <v>1</v>
      </c>
      <c r="M156" s="2" t="s">
        <v>642</v>
      </c>
      <c r="N156" s="2" t="b">
        <f t="shared" si="4"/>
        <v>1</v>
      </c>
      <c r="O156" s="2" t="b">
        <f t="shared" si="5"/>
        <v>1</v>
      </c>
      <c r="P156" s="9" t="s">
        <v>706</v>
      </c>
      <c r="Q156" s="10" t="s">
        <v>593</v>
      </c>
      <c r="R156" s="9" t="s">
        <v>436</v>
      </c>
      <c r="S156" s="11" t="s">
        <v>49</v>
      </c>
      <c r="T156" s="10" t="s">
        <v>48</v>
      </c>
      <c r="U156" s="12" t="s">
        <v>663</v>
      </c>
      <c r="V156" s="13">
        <v>240728</v>
      </c>
      <c r="W156" s="12" t="s">
        <v>642</v>
      </c>
      <c r="X156" s="12" t="s">
        <v>973</v>
      </c>
      <c r="Y156" s="12">
        <v>1</v>
      </c>
    </row>
    <row r="157" spans="2:25" x14ac:dyDescent="0.3">
      <c r="B157" s="2" t="s">
        <v>436</v>
      </c>
      <c r="C157" s="2" t="s">
        <v>49</v>
      </c>
      <c r="D157" s="2" t="s">
        <v>48</v>
      </c>
      <c r="E157" s="2" t="s">
        <v>707</v>
      </c>
      <c r="F157" s="2" t="s">
        <v>529</v>
      </c>
      <c r="G157" s="6">
        <v>240728</v>
      </c>
      <c r="H157" s="12" t="s">
        <v>663</v>
      </c>
      <c r="I157" s="13">
        <v>240728</v>
      </c>
      <c r="J157" s="12" t="s">
        <v>642</v>
      </c>
      <c r="K157" s="12">
        <v>50</v>
      </c>
      <c r="L157" s="12">
        <v>1</v>
      </c>
      <c r="M157" s="2" t="s">
        <v>642</v>
      </c>
      <c r="N157" s="2" t="b">
        <f t="shared" si="4"/>
        <v>1</v>
      </c>
      <c r="O157" s="2" t="b">
        <f t="shared" si="5"/>
        <v>1</v>
      </c>
      <c r="P157" s="9" t="s">
        <v>707</v>
      </c>
      <c r="Q157" s="10" t="s">
        <v>529</v>
      </c>
      <c r="R157" s="9" t="s">
        <v>436</v>
      </c>
      <c r="S157" s="11" t="s">
        <v>49</v>
      </c>
      <c r="T157" s="10" t="s">
        <v>48</v>
      </c>
      <c r="U157" s="12" t="s">
        <v>663</v>
      </c>
      <c r="V157" s="13">
        <v>240728</v>
      </c>
      <c r="W157" s="12" t="s">
        <v>642</v>
      </c>
      <c r="X157" s="12">
        <v>50</v>
      </c>
      <c r="Y157" s="12">
        <v>1</v>
      </c>
    </row>
    <row r="158" spans="2:25" x14ac:dyDescent="0.3">
      <c r="B158" s="2" t="s">
        <v>676</v>
      </c>
      <c r="C158" s="2" t="s">
        <v>32</v>
      </c>
      <c r="D158" s="2" t="s">
        <v>31</v>
      </c>
      <c r="E158" s="2" t="s">
        <v>542</v>
      </c>
      <c r="F158" s="2" t="s">
        <v>543</v>
      </c>
      <c r="G158" s="6">
        <v>240332</v>
      </c>
      <c r="H158" s="12" t="s">
        <v>663</v>
      </c>
      <c r="I158" s="13">
        <v>240332</v>
      </c>
      <c r="J158" s="12" t="s">
        <v>527</v>
      </c>
      <c r="K158" s="12">
        <v>51</v>
      </c>
      <c r="L158" s="12">
        <v>1</v>
      </c>
      <c r="M158" s="2" t="s">
        <v>1342</v>
      </c>
      <c r="N158" s="2" t="b">
        <f t="shared" si="4"/>
        <v>1</v>
      </c>
      <c r="O158" s="2" t="b">
        <f t="shared" si="5"/>
        <v>1</v>
      </c>
      <c r="P158" s="9" t="s">
        <v>542</v>
      </c>
      <c r="Q158" s="10" t="s">
        <v>543</v>
      </c>
      <c r="R158" s="9" t="s">
        <v>676</v>
      </c>
      <c r="S158" s="11" t="s">
        <v>32</v>
      </c>
      <c r="T158" s="10" t="s">
        <v>31</v>
      </c>
      <c r="U158" s="12" t="s">
        <v>663</v>
      </c>
      <c r="V158" s="13">
        <v>240332</v>
      </c>
      <c r="W158" s="12" t="s">
        <v>527</v>
      </c>
      <c r="X158" s="12">
        <v>51</v>
      </c>
      <c r="Y158" s="12">
        <v>1</v>
      </c>
    </row>
    <row r="159" spans="2:25" x14ac:dyDescent="0.3">
      <c r="B159" s="2" t="s">
        <v>676</v>
      </c>
      <c r="C159" s="2" t="s">
        <v>39</v>
      </c>
      <c r="D159" s="2" t="s">
        <v>38</v>
      </c>
      <c r="E159" s="2" t="s">
        <v>564</v>
      </c>
      <c r="F159" s="2" t="s">
        <v>565</v>
      </c>
      <c r="G159" s="6">
        <v>240363</v>
      </c>
      <c r="H159" s="12" t="s">
        <v>663</v>
      </c>
      <c r="I159" s="13">
        <v>240363</v>
      </c>
      <c r="J159" s="12" t="s">
        <v>527</v>
      </c>
      <c r="K159" s="12">
        <v>68</v>
      </c>
      <c r="L159" s="12">
        <v>2.5</v>
      </c>
      <c r="M159" s="2" t="s">
        <v>527</v>
      </c>
      <c r="N159" s="2" t="b">
        <f t="shared" si="4"/>
        <v>1</v>
      </c>
      <c r="O159" s="2" t="b">
        <f t="shared" si="5"/>
        <v>1</v>
      </c>
      <c r="P159" s="9" t="s">
        <v>564</v>
      </c>
      <c r="Q159" s="10" t="s">
        <v>565</v>
      </c>
      <c r="R159" s="9" t="s">
        <v>676</v>
      </c>
      <c r="S159" s="11" t="s">
        <v>39</v>
      </c>
      <c r="T159" s="10" t="s">
        <v>38</v>
      </c>
      <c r="U159" s="12" t="s">
        <v>663</v>
      </c>
      <c r="V159" s="13">
        <v>240363</v>
      </c>
      <c r="W159" s="12" t="s">
        <v>527</v>
      </c>
      <c r="X159" s="12">
        <v>68</v>
      </c>
      <c r="Y159" s="12">
        <v>2.5</v>
      </c>
    </row>
    <row r="160" spans="2:25" x14ac:dyDescent="0.3">
      <c r="B160" s="2" t="s">
        <v>436</v>
      </c>
      <c r="C160" s="2" t="s">
        <v>56</v>
      </c>
      <c r="D160" s="2" t="s">
        <v>55</v>
      </c>
      <c r="E160" s="2" t="s">
        <v>673</v>
      </c>
      <c r="F160" s="2" t="s">
        <v>497</v>
      </c>
      <c r="G160" s="6">
        <v>240697</v>
      </c>
      <c r="H160" s="12" t="s">
        <v>663</v>
      </c>
      <c r="I160" s="13">
        <v>240697</v>
      </c>
      <c r="J160" s="12" t="s">
        <v>642</v>
      </c>
      <c r="K160" s="12">
        <v>51</v>
      </c>
      <c r="L160" s="12">
        <v>1</v>
      </c>
      <c r="M160" s="2" t="s">
        <v>642</v>
      </c>
      <c r="N160" s="2" t="b">
        <f t="shared" si="4"/>
        <v>1</v>
      </c>
      <c r="O160" s="2" t="b">
        <f t="shared" si="5"/>
        <v>1</v>
      </c>
      <c r="P160" s="9" t="s">
        <v>673</v>
      </c>
      <c r="Q160" s="10" t="s">
        <v>497</v>
      </c>
      <c r="R160" s="9" t="s">
        <v>436</v>
      </c>
      <c r="S160" s="11" t="s">
        <v>56</v>
      </c>
      <c r="T160" s="10" t="s">
        <v>55</v>
      </c>
      <c r="U160" s="12" t="s">
        <v>663</v>
      </c>
      <c r="V160" s="13">
        <v>240697</v>
      </c>
      <c r="W160" s="12" t="s">
        <v>642</v>
      </c>
      <c r="X160" s="12">
        <v>51</v>
      </c>
      <c r="Y160" s="12">
        <v>1</v>
      </c>
    </row>
    <row r="161" spans="2:25" x14ac:dyDescent="0.3">
      <c r="B161" s="2" t="s">
        <v>436</v>
      </c>
      <c r="C161" s="2" t="s">
        <v>56</v>
      </c>
      <c r="D161" s="2" t="s">
        <v>55</v>
      </c>
      <c r="E161" s="2" t="s">
        <v>689</v>
      </c>
      <c r="F161" s="2" t="s">
        <v>543</v>
      </c>
      <c r="G161" s="6">
        <v>240697</v>
      </c>
      <c r="H161" s="12" t="s">
        <v>663</v>
      </c>
      <c r="I161" s="13">
        <v>240697</v>
      </c>
      <c r="J161" s="12" t="s">
        <v>642</v>
      </c>
      <c r="K161" s="12">
        <v>50</v>
      </c>
      <c r="L161" s="12">
        <v>1</v>
      </c>
      <c r="M161" s="2" t="s">
        <v>642</v>
      </c>
      <c r="N161" s="2" t="b">
        <f t="shared" si="4"/>
        <v>1</v>
      </c>
      <c r="O161" s="2" t="b">
        <f t="shared" si="5"/>
        <v>1</v>
      </c>
      <c r="P161" s="9" t="s">
        <v>689</v>
      </c>
      <c r="Q161" s="10" t="s">
        <v>543</v>
      </c>
      <c r="R161" s="9" t="s">
        <v>436</v>
      </c>
      <c r="S161" s="11" t="s">
        <v>56</v>
      </c>
      <c r="T161" s="10" t="s">
        <v>55</v>
      </c>
      <c r="U161" s="12" t="s">
        <v>663</v>
      </c>
      <c r="V161" s="13">
        <v>240697</v>
      </c>
      <c r="W161" s="12" t="s">
        <v>642</v>
      </c>
      <c r="X161" s="12">
        <v>50</v>
      </c>
      <c r="Y161" s="12">
        <v>1</v>
      </c>
    </row>
    <row r="162" spans="2:25" x14ac:dyDescent="0.3">
      <c r="B162" s="2" t="s">
        <v>436</v>
      </c>
      <c r="C162" s="2" t="s">
        <v>56</v>
      </c>
      <c r="D162" s="2" t="s">
        <v>55</v>
      </c>
      <c r="E162" s="2" t="s">
        <v>704</v>
      </c>
      <c r="F162" s="2" t="s">
        <v>705</v>
      </c>
      <c r="G162" s="6">
        <v>240728</v>
      </c>
      <c r="H162" s="12" t="s">
        <v>663</v>
      </c>
      <c r="I162" s="13">
        <v>240728</v>
      </c>
      <c r="J162" s="12" t="s">
        <v>642</v>
      </c>
      <c r="K162" s="12">
        <v>53</v>
      </c>
      <c r="L162" s="12">
        <v>1</v>
      </c>
      <c r="M162" s="2" t="s">
        <v>642</v>
      </c>
      <c r="N162" s="2" t="b">
        <f t="shared" si="4"/>
        <v>1</v>
      </c>
      <c r="O162" s="2" t="b">
        <f t="shared" si="5"/>
        <v>1</v>
      </c>
      <c r="P162" s="9" t="s">
        <v>704</v>
      </c>
      <c r="Q162" s="10" t="s">
        <v>705</v>
      </c>
      <c r="R162" s="9" t="s">
        <v>436</v>
      </c>
      <c r="S162" s="11" t="s">
        <v>56</v>
      </c>
      <c r="T162" s="10" t="s">
        <v>55</v>
      </c>
      <c r="U162" s="12" t="s">
        <v>663</v>
      </c>
      <c r="V162" s="13">
        <v>240728</v>
      </c>
      <c r="W162" s="12" t="s">
        <v>642</v>
      </c>
      <c r="X162" s="12">
        <v>53</v>
      </c>
      <c r="Y162" s="12">
        <v>1</v>
      </c>
    </row>
    <row r="163" spans="2:25" x14ac:dyDescent="0.3">
      <c r="B163" s="2" t="s">
        <v>436</v>
      </c>
      <c r="C163" s="2" t="s">
        <v>56</v>
      </c>
      <c r="D163" s="2" t="s">
        <v>55</v>
      </c>
      <c r="E163" s="2" t="s">
        <v>690</v>
      </c>
      <c r="F163" s="2" t="s">
        <v>691</v>
      </c>
      <c r="G163" s="6">
        <v>240697</v>
      </c>
      <c r="H163" s="12" t="s">
        <v>663</v>
      </c>
      <c r="I163" s="13">
        <v>240697</v>
      </c>
      <c r="J163" s="12" t="s">
        <v>642</v>
      </c>
      <c r="K163" s="12">
        <v>55</v>
      </c>
      <c r="L163" s="12">
        <v>1.5</v>
      </c>
      <c r="M163" s="2" t="s">
        <v>642</v>
      </c>
      <c r="N163" s="2" t="b">
        <f t="shared" si="4"/>
        <v>1</v>
      </c>
      <c r="O163" s="2" t="b">
        <f t="shared" si="5"/>
        <v>1</v>
      </c>
      <c r="P163" s="9" t="s">
        <v>690</v>
      </c>
      <c r="Q163" s="10" t="s">
        <v>691</v>
      </c>
      <c r="R163" s="9" t="s">
        <v>436</v>
      </c>
      <c r="S163" s="11" t="s">
        <v>56</v>
      </c>
      <c r="T163" s="10" t="s">
        <v>55</v>
      </c>
      <c r="U163" s="12" t="s">
        <v>663</v>
      </c>
      <c r="V163" s="13">
        <v>240697</v>
      </c>
      <c r="W163" s="12" t="s">
        <v>642</v>
      </c>
      <c r="X163" s="12">
        <v>55</v>
      </c>
      <c r="Y163" s="12">
        <v>1.5</v>
      </c>
    </row>
    <row r="164" spans="2:25" x14ac:dyDescent="0.3">
      <c r="B164" s="2" t="s">
        <v>436</v>
      </c>
      <c r="C164" s="2" t="s">
        <v>56</v>
      </c>
      <c r="D164" s="2" t="s">
        <v>55</v>
      </c>
      <c r="E164" s="2" t="s">
        <v>692</v>
      </c>
      <c r="F164" s="2" t="s">
        <v>491</v>
      </c>
      <c r="G164" s="6">
        <v>240697</v>
      </c>
      <c r="H164" s="12" t="s">
        <v>663</v>
      </c>
      <c r="I164" s="13">
        <v>240697</v>
      </c>
      <c r="J164" s="12" t="s">
        <v>642</v>
      </c>
      <c r="K164" s="12" t="s">
        <v>978</v>
      </c>
      <c r="L164" s="12">
        <v>1</v>
      </c>
      <c r="M164" s="2" t="s">
        <v>642</v>
      </c>
      <c r="N164" s="2" t="b">
        <f t="shared" si="4"/>
        <v>1</v>
      </c>
      <c r="O164" s="2" t="b">
        <f t="shared" si="5"/>
        <v>1</v>
      </c>
      <c r="P164" s="9" t="s">
        <v>692</v>
      </c>
      <c r="Q164" s="10" t="s">
        <v>491</v>
      </c>
      <c r="R164" s="9" t="s">
        <v>436</v>
      </c>
      <c r="S164" s="11" t="s">
        <v>56</v>
      </c>
      <c r="T164" s="10" t="s">
        <v>55</v>
      </c>
      <c r="U164" s="12" t="s">
        <v>663</v>
      </c>
      <c r="V164" s="13">
        <v>240697</v>
      </c>
      <c r="W164" s="12" t="s">
        <v>642</v>
      </c>
      <c r="X164" s="12" t="s">
        <v>978</v>
      </c>
      <c r="Y164" s="12">
        <v>1</v>
      </c>
    </row>
    <row r="165" spans="2:25" x14ac:dyDescent="0.3">
      <c r="B165" s="2" t="s">
        <v>436</v>
      </c>
      <c r="C165" s="2" t="s">
        <v>56</v>
      </c>
      <c r="D165" s="2" t="s">
        <v>55</v>
      </c>
      <c r="E165" s="2" t="s">
        <v>767</v>
      </c>
      <c r="F165" s="2" t="s">
        <v>493</v>
      </c>
      <c r="G165" s="6">
        <v>240697</v>
      </c>
      <c r="H165" s="12" t="s">
        <v>663</v>
      </c>
      <c r="I165" s="13">
        <v>240697</v>
      </c>
      <c r="J165" s="12" t="s">
        <v>642</v>
      </c>
      <c r="K165" s="12" t="s">
        <v>974</v>
      </c>
      <c r="L165" s="12">
        <v>1</v>
      </c>
      <c r="M165" s="2" t="s">
        <v>642</v>
      </c>
      <c r="N165" s="2" t="b">
        <f t="shared" si="4"/>
        <v>1</v>
      </c>
      <c r="O165" s="2" t="b">
        <f t="shared" si="5"/>
        <v>1</v>
      </c>
      <c r="P165" s="9" t="s">
        <v>767</v>
      </c>
      <c r="Q165" s="10" t="s">
        <v>493</v>
      </c>
      <c r="R165" s="9" t="s">
        <v>436</v>
      </c>
      <c r="S165" s="11" t="s">
        <v>56</v>
      </c>
      <c r="T165" s="10" t="s">
        <v>55</v>
      </c>
      <c r="U165" s="12" t="s">
        <v>663</v>
      </c>
      <c r="V165" s="13">
        <v>240697</v>
      </c>
      <c r="W165" s="12" t="s">
        <v>642</v>
      </c>
      <c r="X165" s="12" t="s">
        <v>974</v>
      </c>
      <c r="Y165" s="12">
        <v>1</v>
      </c>
    </row>
    <row r="166" spans="2:25" x14ac:dyDescent="0.3">
      <c r="B166" s="2" t="s">
        <v>436</v>
      </c>
      <c r="C166" s="2" t="s">
        <v>56</v>
      </c>
      <c r="D166" s="2" t="s">
        <v>55</v>
      </c>
      <c r="E166" s="2" t="s">
        <v>699</v>
      </c>
      <c r="F166" s="2" t="s">
        <v>700</v>
      </c>
      <c r="G166" s="6">
        <v>240697</v>
      </c>
      <c r="H166" s="12" t="s">
        <v>663</v>
      </c>
      <c r="I166" s="13">
        <v>240697</v>
      </c>
      <c r="J166" s="12" t="s">
        <v>642</v>
      </c>
      <c r="K166" s="12">
        <v>51</v>
      </c>
      <c r="L166" s="12">
        <v>1</v>
      </c>
      <c r="M166" s="2" t="s">
        <v>642</v>
      </c>
      <c r="N166" s="2" t="b">
        <f t="shared" si="4"/>
        <v>1</v>
      </c>
      <c r="O166" s="2" t="b">
        <f t="shared" si="5"/>
        <v>1</v>
      </c>
      <c r="P166" s="9" t="s">
        <v>699</v>
      </c>
      <c r="Q166" s="10" t="s">
        <v>700</v>
      </c>
      <c r="R166" s="9" t="s">
        <v>436</v>
      </c>
      <c r="S166" s="11" t="s">
        <v>56</v>
      </c>
      <c r="T166" s="10" t="s">
        <v>55</v>
      </c>
      <c r="U166" s="12" t="s">
        <v>663</v>
      </c>
      <c r="V166" s="13">
        <v>240697</v>
      </c>
      <c r="W166" s="12" t="s">
        <v>642</v>
      </c>
      <c r="X166" s="12">
        <v>51</v>
      </c>
      <c r="Y166" s="12">
        <v>1</v>
      </c>
    </row>
    <row r="167" spans="2:25" x14ac:dyDescent="0.3">
      <c r="B167" s="2" t="s">
        <v>436</v>
      </c>
      <c r="C167" s="2" t="s">
        <v>56</v>
      </c>
      <c r="D167" s="2" t="s">
        <v>55</v>
      </c>
      <c r="E167" s="2" t="s">
        <v>665</v>
      </c>
      <c r="F167" s="2" t="s">
        <v>510</v>
      </c>
      <c r="G167" s="6">
        <v>240697</v>
      </c>
      <c r="H167" s="12" t="s">
        <v>663</v>
      </c>
      <c r="I167" s="13">
        <v>240697</v>
      </c>
      <c r="J167" s="12" t="s">
        <v>642</v>
      </c>
      <c r="K167" s="12">
        <v>50</v>
      </c>
      <c r="L167" s="12">
        <v>1</v>
      </c>
      <c r="M167" s="2" t="s">
        <v>642</v>
      </c>
      <c r="N167" s="2" t="b">
        <f t="shared" si="4"/>
        <v>1</v>
      </c>
      <c r="O167" s="2" t="b">
        <f t="shared" si="5"/>
        <v>1</v>
      </c>
      <c r="P167" s="9" t="s">
        <v>665</v>
      </c>
      <c r="Q167" s="10" t="s">
        <v>510</v>
      </c>
      <c r="R167" s="9" t="s">
        <v>436</v>
      </c>
      <c r="S167" s="11" t="s">
        <v>56</v>
      </c>
      <c r="T167" s="10" t="s">
        <v>55</v>
      </c>
      <c r="U167" s="12" t="s">
        <v>663</v>
      </c>
      <c r="V167" s="13">
        <v>240697</v>
      </c>
      <c r="W167" s="12" t="s">
        <v>642</v>
      </c>
      <c r="X167" s="12">
        <v>50</v>
      </c>
      <c r="Y167" s="12">
        <v>1</v>
      </c>
    </row>
    <row r="168" spans="2:25" x14ac:dyDescent="0.3">
      <c r="B168" s="2" t="s">
        <v>436</v>
      </c>
      <c r="C168" s="2" t="s">
        <v>65</v>
      </c>
      <c r="D168" s="2" t="s">
        <v>64</v>
      </c>
      <c r="E168" s="2" t="s">
        <v>570</v>
      </c>
      <c r="F168" s="2" t="s">
        <v>571</v>
      </c>
      <c r="G168" s="6">
        <v>240363</v>
      </c>
      <c r="H168" s="12" t="s">
        <v>663</v>
      </c>
      <c r="I168" s="13">
        <v>240332</v>
      </c>
      <c r="J168" s="12" t="s">
        <v>527</v>
      </c>
      <c r="K168" s="12">
        <v>51</v>
      </c>
      <c r="L168" s="12">
        <v>1</v>
      </c>
      <c r="M168" s="2" t="s">
        <v>527</v>
      </c>
      <c r="N168" s="2" t="b">
        <f t="shared" si="4"/>
        <v>1</v>
      </c>
      <c r="O168" s="2" t="b">
        <f t="shared" si="5"/>
        <v>0</v>
      </c>
      <c r="P168" s="9" t="s">
        <v>539</v>
      </c>
      <c r="Q168" s="10" t="s">
        <v>453</v>
      </c>
      <c r="R168" s="9" t="s">
        <v>436</v>
      </c>
      <c r="S168" s="11" t="s">
        <v>65</v>
      </c>
      <c r="T168" s="10" t="s">
        <v>64</v>
      </c>
      <c r="U168" s="12" t="s">
        <v>663</v>
      </c>
      <c r="V168" s="13">
        <v>240332</v>
      </c>
      <c r="W168" s="12" t="s">
        <v>527</v>
      </c>
      <c r="X168" s="12">
        <v>51</v>
      </c>
      <c r="Y168" s="12">
        <v>1</v>
      </c>
    </row>
    <row r="169" spans="2:25" x14ac:dyDescent="0.3">
      <c r="B169" s="2" t="s">
        <v>436</v>
      </c>
      <c r="C169" s="2" t="s">
        <v>65</v>
      </c>
      <c r="D169" s="2" t="s">
        <v>64</v>
      </c>
      <c r="E169" s="2" t="s">
        <v>539</v>
      </c>
      <c r="F169" s="2" t="s">
        <v>453</v>
      </c>
      <c r="G169" s="6">
        <v>240332</v>
      </c>
      <c r="H169" s="12" t="s">
        <v>663</v>
      </c>
      <c r="I169" s="13">
        <v>240332</v>
      </c>
      <c r="J169" s="12" t="s">
        <v>527</v>
      </c>
      <c r="K169" s="12">
        <v>51</v>
      </c>
      <c r="L169" s="12">
        <v>1</v>
      </c>
      <c r="M169" s="2" t="s">
        <v>527</v>
      </c>
      <c r="N169" s="2" t="b">
        <f t="shared" si="4"/>
        <v>1</v>
      </c>
      <c r="O169" s="2" t="b">
        <f t="shared" si="5"/>
        <v>1</v>
      </c>
      <c r="P169" s="9" t="s">
        <v>539</v>
      </c>
      <c r="Q169" s="10" t="s">
        <v>453</v>
      </c>
      <c r="R169" s="9" t="s">
        <v>436</v>
      </c>
      <c r="S169" s="11" t="s">
        <v>65</v>
      </c>
      <c r="T169" s="10" t="s">
        <v>64</v>
      </c>
      <c r="U169" s="12" t="s">
        <v>663</v>
      </c>
      <c r="V169" s="13">
        <v>240332</v>
      </c>
      <c r="W169" s="12" t="s">
        <v>527</v>
      </c>
      <c r="X169" s="12">
        <v>51</v>
      </c>
      <c r="Y169" s="12">
        <v>1</v>
      </c>
    </row>
    <row r="170" spans="2:25" x14ac:dyDescent="0.3">
      <c r="B170" s="2" t="s">
        <v>436</v>
      </c>
      <c r="C170" s="2" t="s">
        <v>65</v>
      </c>
      <c r="D170" s="2" t="s">
        <v>64</v>
      </c>
      <c r="E170" s="2" t="s">
        <v>673</v>
      </c>
      <c r="F170" s="2" t="s">
        <v>497</v>
      </c>
      <c r="G170" s="6">
        <v>240697</v>
      </c>
      <c r="H170" s="12" t="s">
        <v>663</v>
      </c>
      <c r="I170" s="13">
        <v>240697</v>
      </c>
      <c r="J170" s="12" t="s">
        <v>642</v>
      </c>
      <c r="K170" s="12">
        <v>66</v>
      </c>
      <c r="L170" s="12">
        <v>2.5</v>
      </c>
      <c r="M170" s="2" t="s">
        <v>642</v>
      </c>
      <c r="N170" s="2" t="b">
        <f t="shared" si="4"/>
        <v>1</v>
      </c>
      <c r="O170" s="2" t="b">
        <f t="shared" si="5"/>
        <v>1</v>
      </c>
      <c r="P170" s="9" t="s">
        <v>673</v>
      </c>
      <c r="Q170" s="10" t="s">
        <v>497</v>
      </c>
      <c r="R170" s="9" t="s">
        <v>436</v>
      </c>
      <c r="S170" s="11" t="s">
        <v>65</v>
      </c>
      <c r="T170" s="10" t="s">
        <v>64</v>
      </c>
      <c r="U170" s="12" t="s">
        <v>663</v>
      </c>
      <c r="V170" s="13">
        <v>240697</v>
      </c>
      <c r="W170" s="12" t="s">
        <v>642</v>
      </c>
      <c r="X170" s="12">
        <v>66</v>
      </c>
      <c r="Y170" s="12">
        <v>2.5</v>
      </c>
    </row>
    <row r="171" spans="2:25" x14ac:dyDescent="0.3">
      <c r="B171" s="2" t="s">
        <v>436</v>
      </c>
      <c r="C171" s="2" t="s">
        <v>54</v>
      </c>
      <c r="D171" s="2" t="s">
        <v>53</v>
      </c>
      <c r="E171" s="2" t="s">
        <v>530</v>
      </c>
      <c r="F171" s="2" t="s">
        <v>448</v>
      </c>
      <c r="G171" s="6">
        <v>240332</v>
      </c>
      <c r="H171" s="12" t="s">
        <v>663</v>
      </c>
      <c r="I171" s="13">
        <v>240332</v>
      </c>
      <c r="J171" s="12" t="s">
        <v>527</v>
      </c>
      <c r="K171" s="12">
        <v>61</v>
      </c>
      <c r="L171" s="12">
        <v>2</v>
      </c>
      <c r="M171" s="2" t="s">
        <v>527</v>
      </c>
      <c r="N171" s="2" t="b">
        <f t="shared" si="4"/>
        <v>1</v>
      </c>
      <c r="O171" s="2" t="b">
        <f t="shared" si="5"/>
        <v>1</v>
      </c>
      <c r="P171" s="9" t="s">
        <v>530</v>
      </c>
      <c r="Q171" s="10" t="s">
        <v>448</v>
      </c>
      <c r="R171" s="9" t="s">
        <v>436</v>
      </c>
      <c r="S171" s="11" t="s">
        <v>54</v>
      </c>
      <c r="T171" s="10" t="s">
        <v>53</v>
      </c>
      <c r="U171" s="12" t="s">
        <v>663</v>
      </c>
      <c r="V171" s="13">
        <v>240332</v>
      </c>
      <c r="W171" s="12" t="s">
        <v>527</v>
      </c>
      <c r="X171" s="12">
        <v>61</v>
      </c>
      <c r="Y171" s="12">
        <v>2</v>
      </c>
    </row>
    <row r="172" spans="2:25" x14ac:dyDescent="0.3">
      <c r="B172" s="2" t="s">
        <v>436</v>
      </c>
      <c r="C172" s="2" t="s">
        <v>54</v>
      </c>
      <c r="D172" s="2" t="s">
        <v>53</v>
      </c>
      <c r="E172" s="2" t="s">
        <v>564</v>
      </c>
      <c r="F172" s="2" t="s">
        <v>565</v>
      </c>
      <c r="G172" s="6">
        <v>240363</v>
      </c>
      <c r="H172" s="12" t="s">
        <v>663</v>
      </c>
      <c r="I172" s="13">
        <v>240363</v>
      </c>
      <c r="J172" s="12" t="s">
        <v>527</v>
      </c>
      <c r="K172" s="12">
        <v>58</v>
      </c>
      <c r="L172" s="12">
        <v>1.5</v>
      </c>
      <c r="M172" s="2" t="s">
        <v>527</v>
      </c>
      <c r="N172" s="2" t="b">
        <f t="shared" si="4"/>
        <v>1</v>
      </c>
      <c r="O172" s="2" t="b">
        <f t="shared" si="5"/>
        <v>1</v>
      </c>
      <c r="P172" s="9" t="s">
        <v>564</v>
      </c>
      <c r="Q172" s="10" t="s">
        <v>565</v>
      </c>
      <c r="R172" s="9" t="s">
        <v>436</v>
      </c>
      <c r="S172" s="11" t="s">
        <v>54</v>
      </c>
      <c r="T172" s="10" t="s">
        <v>53</v>
      </c>
      <c r="U172" s="12" t="s">
        <v>663</v>
      </c>
      <c r="V172" s="13">
        <v>240363</v>
      </c>
      <c r="W172" s="12" t="s">
        <v>527</v>
      </c>
      <c r="X172" s="12">
        <v>58</v>
      </c>
      <c r="Y172" s="12">
        <v>1.5</v>
      </c>
    </row>
    <row r="173" spans="2:25" x14ac:dyDescent="0.3">
      <c r="B173" s="2" t="s">
        <v>436</v>
      </c>
      <c r="C173" s="2" t="s">
        <v>54</v>
      </c>
      <c r="D173" s="2" t="s">
        <v>53</v>
      </c>
      <c r="E173" s="2" t="s">
        <v>653</v>
      </c>
      <c r="F173" s="2" t="s">
        <v>654</v>
      </c>
      <c r="G173" s="6">
        <v>240728</v>
      </c>
      <c r="H173" s="12" t="s">
        <v>663</v>
      </c>
      <c r="I173" s="13">
        <v>240728</v>
      </c>
      <c r="J173" s="12" t="s">
        <v>642</v>
      </c>
      <c r="K173" s="12">
        <v>56</v>
      </c>
      <c r="L173" s="12">
        <v>1.5</v>
      </c>
      <c r="M173" s="2" t="s">
        <v>642</v>
      </c>
      <c r="N173" s="2" t="b">
        <f t="shared" si="4"/>
        <v>1</v>
      </c>
      <c r="O173" s="2" t="b">
        <f t="shared" si="5"/>
        <v>1</v>
      </c>
      <c r="P173" s="9" t="s">
        <v>653</v>
      </c>
      <c r="Q173" s="10" t="s">
        <v>654</v>
      </c>
      <c r="R173" s="9" t="s">
        <v>436</v>
      </c>
      <c r="S173" s="11" t="s">
        <v>54</v>
      </c>
      <c r="T173" s="10" t="s">
        <v>53</v>
      </c>
      <c r="U173" s="12" t="s">
        <v>663</v>
      </c>
      <c r="V173" s="13">
        <v>240728</v>
      </c>
      <c r="W173" s="12" t="s">
        <v>642</v>
      </c>
      <c r="X173" s="12">
        <v>56</v>
      </c>
      <c r="Y173" s="12">
        <v>1.5</v>
      </c>
    </row>
    <row r="174" spans="2:25" x14ac:dyDescent="0.3">
      <c r="B174" s="2" t="s">
        <v>676</v>
      </c>
      <c r="C174" s="2" t="s">
        <v>30</v>
      </c>
      <c r="D174" s="2" t="s">
        <v>29</v>
      </c>
      <c r="E174" s="2" t="s">
        <v>653</v>
      </c>
      <c r="F174" s="2" t="s">
        <v>654</v>
      </c>
      <c r="G174" s="6">
        <v>240728</v>
      </c>
      <c r="H174" s="12" t="s">
        <v>663</v>
      </c>
      <c r="I174" s="13">
        <v>240728</v>
      </c>
      <c r="J174" s="12" t="s">
        <v>642</v>
      </c>
      <c r="K174" s="12">
        <v>58</v>
      </c>
      <c r="L174" s="12">
        <v>1.5</v>
      </c>
      <c r="M174" s="2" t="s">
        <v>642</v>
      </c>
      <c r="N174" s="2" t="b">
        <f t="shared" si="4"/>
        <v>1</v>
      </c>
      <c r="O174" s="2" t="b">
        <f t="shared" si="5"/>
        <v>1</v>
      </c>
      <c r="P174" s="9" t="s">
        <v>653</v>
      </c>
      <c r="Q174" s="10" t="s">
        <v>654</v>
      </c>
      <c r="R174" s="9" t="s">
        <v>676</v>
      </c>
      <c r="S174" s="11" t="s">
        <v>30</v>
      </c>
      <c r="T174" s="10" t="s">
        <v>29</v>
      </c>
      <c r="U174" s="12" t="s">
        <v>663</v>
      </c>
      <c r="V174" s="13">
        <v>240728</v>
      </c>
      <c r="W174" s="12" t="s">
        <v>642</v>
      </c>
      <c r="X174" s="12">
        <v>58</v>
      </c>
      <c r="Y174" s="12">
        <v>1.5</v>
      </c>
    </row>
    <row r="175" spans="2:25" x14ac:dyDescent="0.3">
      <c r="B175" s="2" t="s">
        <v>436</v>
      </c>
      <c r="C175" s="2" t="s">
        <v>959</v>
      </c>
      <c r="D175" s="2" t="s">
        <v>960</v>
      </c>
      <c r="E175" s="2" t="s">
        <v>561</v>
      </c>
      <c r="F175" s="2" t="s">
        <v>467</v>
      </c>
      <c r="G175" s="6">
        <v>240363</v>
      </c>
      <c r="H175" s="12" t="s">
        <v>663</v>
      </c>
      <c r="I175" s="13">
        <v>240363</v>
      </c>
      <c r="J175" s="12" t="s">
        <v>527</v>
      </c>
      <c r="K175" s="12">
        <v>53</v>
      </c>
      <c r="L175" s="12">
        <v>1</v>
      </c>
      <c r="M175" s="2" t="s">
        <v>527</v>
      </c>
      <c r="N175" s="2" t="b">
        <f t="shared" si="4"/>
        <v>1</v>
      </c>
      <c r="O175" s="2" t="b">
        <f t="shared" si="5"/>
        <v>1</v>
      </c>
      <c r="P175" s="9" t="s">
        <v>561</v>
      </c>
      <c r="Q175" s="10" t="s">
        <v>467</v>
      </c>
      <c r="R175" s="9" t="s">
        <v>436</v>
      </c>
      <c r="S175" s="11" t="s">
        <v>959</v>
      </c>
      <c r="T175" s="10" t="s">
        <v>960</v>
      </c>
      <c r="U175" s="12" t="s">
        <v>663</v>
      </c>
      <c r="V175" s="13">
        <v>240363</v>
      </c>
      <c r="W175" s="12" t="s">
        <v>527</v>
      </c>
      <c r="X175" s="12">
        <v>53</v>
      </c>
      <c r="Y175" s="12">
        <v>1</v>
      </c>
    </row>
    <row r="176" spans="2:25" x14ac:dyDescent="0.3">
      <c r="B176" s="2" t="s">
        <v>436</v>
      </c>
      <c r="C176" s="2" t="s">
        <v>959</v>
      </c>
      <c r="D176" s="2" t="s">
        <v>960</v>
      </c>
      <c r="E176" s="2" t="s">
        <v>690</v>
      </c>
      <c r="F176" s="2" t="s">
        <v>691</v>
      </c>
      <c r="G176" s="6">
        <v>240697</v>
      </c>
      <c r="H176" s="12" t="s">
        <v>663</v>
      </c>
      <c r="I176" s="13">
        <v>240697</v>
      </c>
      <c r="J176" s="12" t="s">
        <v>642</v>
      </c>
      <c r="K176" s="12">
        <v>55</v>
      </c>
      <c r="L176" s="12">
        <v>1.5</v>
      </c>
      <c r="M176" s="2" t="s">
        <v>642</v>
      </c>
      <c r="N176" s="2" t="b">
        <f t="shared" si="4"/>
        <v>1</v>
      </c>
      <c r="O176" s="2" t="b">
        <f t="shared" si="5"/>
        <v>1</v>
      </c>
      <c r="P176" s="9" t="s">
        <v>690</v>
      </c>
      <c r="Q176" s="10" t="s">
        <v>691</v>
      </c>
      <c r="R176" s="9" t="s">
        <v>436</v>
      </c>
      <c r="S176" s="11" t="s">
        <v>959</v>
      </c>
      <c r="T176" s="10" t="s">
        <v>960</v>
      </c>
      <c r="U176" s="12" t="s">
        <v>663</v>
      </c>
      <c r="V176" s="13">
        <v>240697</v>
      </c>
      <c r="W176" s="12" t="s">
        <v>642</v>
      </c>
      <c r="X176" s="12">
        <v>55</v>
      </c>
      <c r="Y176" s="12">
        <v>1.5</v>
      </c>
    </row>
    <row r="177" spans="2:25" x14ac:dyDescent="0.3">
      <c r="B177" s="2" t="s">
        <v>436</v>
      </c>
      <c r="C177" s="2" t="s">
        <v>959</v>
      </c>
      <c r="D177" s="2" t="s">
        <v>960</v>
      </c>
      <c r="E177" s="2" t="s">
        <v>692</v>
      </c>
      <c r="F177" s="2" t="s">
        <v>491</v>
      </c>
      <c r="G177" s="6">
        <v>240697</v>
      </c>
      <c r="H177" s="12" t="s">
        <v>663</v>
      </c>
      <c r="I177" s="13">
        <v>240697</v>
      </c>
      <c r="J177" s="12" t="s">
        <v>642</v>
      </c>
      <c r="K177" s="12" t="s">
        <v>972</v>
      </c>
      <c r="L177" s="12">
        <v>1.5</v>
      </c>
      <c r="M177" s="2" t="s">
        <v>642</v>
      </c>
      <c r="N177" s="2" t="b">
        <f t="shared" si="4"/>
        <v>1</v>
      </c>
      <c r="O177" s="2" t="b">
        <f t="shared" si="5"/>
        <v>1</v>
      </c>
      <c r="P177" s="9" t="s">
        <v>692</v>
      </c>
      <c r="Q177" s="10" t="s">
        <v>491</v>
      </c>
      <c r="R177" s="9" t="s">
        <v>436</v>
      </c>
      <c r="S177" s="11" t="s">
        <v>959</v>
      </c>
      <c r="T177" s="10" t="s">
        <v>960</v>
      </c>
      <c r="U177" s="12" t="s">
        <v>663</v>
      </c>
      <c r="V177" s="13">
        <v>240697</v>
      </c>
      <c r="W177" s="12" t="s">
        <v>642</v>
      </c>
      <c r="X177" s="12" t="s">
        <v>972</v>
      </c>
      <c r="Y177" s="12">
        <v>1.5</v>
      </c>
    </row>
    <row r="178" spans="2:25" x14ac:dyDescent="0.3">
      <c r="B178" s="2" t="s">
        <v>436</v>
      </c>
      <c r="C178" s="2" t="s">
        <v>959</v>
      </c>
      <c r="D178" s="2" t="s">
        <v>960</v>
      </c>
      <c r="E178" s="2" t="s">
        <v>767</v>
      </c>
      <c r="F178" s="2" t="s">
        <v>493</v>
      </c>
      <c r="G178" s="6">
        <v>240697</v>
      </c>
      <c r="H178" s="12" t="s">
        <v>663</v>
      </c>
      <c r="I178" s="13">
        <v>240697</v>
      </c>
      <c r="J178" s="12" t="s">
        <v>642</v>
      </c>
      <c r="K178" s="12" t="s">
        <v>973</v>
      </c>
      <c r="L178" s="12">
        <v>1</v>
      </c>
      <c r="M178" s="2" t="s">
        <v>642</v>
      </c>
      <c r="N178" s="2" t="b">
        <f t="shared" si="4"/>
        <v>1</v>
      </c>
      <c r="O178" s="2" t="b">
        <f t="shared" si="5"/>
        <v>1</v>
      </c>
      <c r="P178" s="9" t="s">
        <v>767</v>
      </c>
      <c r="Q178" s="10" t="s">
        <v>493</v>
      </c>
      <c r="R178" s="9" t="s">
        <v>436</v>
      </c>
      <c r="S178" s="11" t="s">
        <v>959</v>
      </c>
      <c r="T178" s="10" t="s">
        <v>960</v>
      </c>
      <c r="U178" s="12" t="s">
        <v>663</v>
      </c>
      <c r="V178" s="13">
        <v>240697</v>
      </c>
      <c r="W178" s="12" t="s">
        <v>642</v>
      </c>
      <c r="X178" s="12" t="s">
        <v>973</v>
      </c>
      <c r="Y178" s="12">
        <v>1</v>
      </c>
    </row>
    <row r="179" spans="2:25" x14ac:dyDescent="0.3">
      <c r="B179" s="2" t="s">
        <v>436</v>
      </c>
      <c r="C179" s="2" t="s">
        <v>959</v>
      </c>
      <c r="D179" s="2" t="s">
        <v>960</v>
      </c>
      <c r="E179" s="2" t="s">
        <v>797</v>
      </c>
      <c r="F179" s="2" t="s">
        <v>495</v>
      </c>
      <c r="G179" s="6">
        <v>240697</v>
      </c>
      <c r="H179" s="12" t="s">
        <v>663</v>
      </c>
      <c r="I179" s="13">
        <v>240697</v>
      </c>
      <c r="J179" s="12" t="s">
        <v>642</v>
      </c>
      <c r="K179" s="12" t="s">
        <v>974</v>
      </c>
      <c r="L179" s="12">
        <v>1</v>
      </c>
      <c r="M179" s="2" t="s">
        <v>642</v>
      </c>
      <c r="N179" s="2" t="b">
        <f t="shared" si="4"/>
        <v>1</v>
      </c>
      <c r="O179" s="2" t="b">
        <f t="shared" si="5"/>
        <v>1</v>
      </c>
      <c r="P179" s="9" t="s">
        <v>797</v>
      </c>
      <c r="Q179" s="10" t="s">
        <v>495</v>
      </c>
      <c r="R179" s="9" t="s">
        <v>436</v>
      </c>
      <c r="S179" s="11" t="s">
        <v>959</v>
      </c>
      <c r="T179" s="10" t="s">
        <v>960</v>
      </c>
      <c r="U179" s="12" t="s">
        <v>663</v>
      </c>
      <c r="V179" s="13">
        <v>240697</v>
      </c>
      <c r="W179" s="12" t="s">
        <v>642</v>
      </c>
      <c r="X179" s="12" t="s">
        <v>974</v>
      </c>
      <c r="Y179" s="12">
        <v>1</v>
      </c>
    </row>
    <row r="180" spans="2:25" x14ac:dyDescent="0.3">
      <c r="B180" s="2" t="s">
        <v>436</v>
      </c>
      <c r="C180" s="2" t="s">
        <v>959</v>
      </c>
      <c r="D180" s="2" t="s">
        <v>960</v>
      </c>
      <c r="E180" s="2" t="s">
        <v>706</v>
      </c>
      <c r="F180" s="2" t="s">
        <v>593</v>
      </c>
      <c r="G180" s="6">
        <v>240728</v>
      </c>
      <c r="H180" s="12" t="s">
        <v>663</v>
      </c>
      <c r="I180" s="13">
        <v>240728</v>
      </c>
      <c r="J180" s="12" t="s">
        <v>642</v>
      </c>
      <c r="K180" s="12" t="s">
        <v>975</v>
      </c>
      <c r="L180" s="12">
        <v>1</v>
      </c>
      <c r="M180" s="2" t="s">
        <v>642</v>
      </c>
      <c r="N180" s="2" t="b">
        <f t="shared" si="4"/>
        <v>1</v>
      </c>
      <c r="O180" s="2" t="b">
        <f t="shared" si="5"/>
        <v>1</v>
      </c>
      <c r="P180" s="9" t="s">
        <v>706</v>
      </c>
      <c r="Q180" s="10" t="s">
        <v>593</v>
      </c>
      <c r="R180" s="9" t="s">
        <v>436</v>
      </c>
      <c r="S180" s="11" t="s">
        <v>959</v>
      </c>
      <c r="T180" s="10" t="s">
        <v>960</v>
      </c>
      <c r="U180" s="12" t="s">
        <v>663</v>
      </c>
      <c r="V180" s="13">
        <v>240728</v>
      </c>
      <c r="W180" s="12" t="s">
        <v>642</v>
      </c>
      <c r="X180" s="12" t="s">
        <v>975</v>
      </c>
      <c r="Y180" s="12">
        <v>1</v>
      </c>
    </row>
    <row r="181" spans="2:25" x14ac:dyDescent="0.3">
      <c r="B181" s="2" t="s">
        <v>436</v>
      </c>
      <c r="C181" s="2" t="s">
        <v>959</v>
      </c>
      <c r="D181" s="2" t="s">
        <v>960</v>
      </c>
      <c r="E181" s="2" t="s">
        <v>707</v>
      </c>
      <c r="F181" s="2" t="s">
        <v>529</v>
      </c>
      <c r="G181" s="6">
        <v>240728</v>
      </c>
      <c r="H181" s="12" t="s">
        <v>663</v>
      </c>
      <c r="I181" s="13">
        <v>240728</v>
      </c>
      <c r="J181" s="12" t="s">
        <v>642</v>
      </c>
      <c r="K181" s="12">
        <v>52</v>
      </c>
      <c r="L181" s="12">
        <v>1</v>
      </c>
      <c r="M181" s="2" t="s">
        <v>642</v>
      </c>
      <c r="N181" s="2" t="b">
        <f t="shared" si="4"/>
        <v>1</v>
      </c>
      <c r="O181" s="2" t="b">
        <f t="shared" si="5"/>
        <v>1</v>
      </c>
      <c r="P181" s="9" t="s">
        <v>707</v>
      </c>
      <c r="Q181" s="10" t="s">
        <v>529</v>
      </c>
      <c r="R181" s="9" t="s">
        <v>436</v>
      </c>
      <c r="S181" s="11" t="s">
        <v>959</v>
      </c>
      <c r="T181" s="10" t="s">
        <v>960</v>
      </c>
      <c r="U181" s="12" t="s">
        <v>663</v>
      </c>
      <c r="V181" s="13">
        <v>240728</v>
      </c>
      <c r="W181" s="12" t="s">
        <v>642</v>
      </c>
      <c r="X181" s="12">
        <v>52</v>
      </c>
      <c r="Y181" s="12">
        <v>1</v>
      </c>
    </row>
    <row r="182" spans="2:25" x14ac:dyDescent="0.3">
      <c r="B182" s="2" t="s">
        <v>436</v>
      </c>
      <c r="C182" s="2" t="s">
        <v>51</v>
      </c>
      <c r="D182" s="2" t="s">
        <v>50</v>
      </c>
      <c r="E182" s="2" t="s">
        <v>572</v>
      </c>
      <c r="F182" s="2" t="s">
        <v>573</v>
      </c>
      <c r="G182" s="6">
        <v>240363</v>
      </c>
      <c r="H182" s="12" t="s">
        <v>663</v>
      </c>
      <c r="I182" s="13">
        <v>240363</v>
      </c>
      <c r="J182" s="12" t="s">
        <v>527</v>
      </c>
      <c r="K182" s="12">
        <v>54</v>
      </c>
      <c r="L182" s="12">
        <v>1</v>
      </c>
      <c r="M182" s="2" t="s">
        <v>527</v>
      </c>
      <c r="N182" s="2" t="b">
        <f t="shared" si="4"/>
        <v>1</v>
      </c>
      <c r="O182" s="2" t="b">
        <f t="shared" si="5"/>
        <v>1</v>
      </c>
      <c r="P182" s="9" t="s">
        <v>572</v>
      </c>
      <c r="Q182" s="10" t="s">
        <v>573</v>
      </c>
      <c r="R182" s="9" t="s">
        <v>436</v>
      </c>
      <c r="S182" s="11" t="s">
        <v>51</v>
      </c>
      <c r="T182" s="10" t="s">
        <v>50</v>
      </c>
      <c r="U182" s="12" t="s">
        <v>663</v>
      </c>
      <c r="V182" s="13">
        <v>240363</v>
      </c>
      <c r="W182" s="12" t="s">
        <v>527</v>
      </c>
      <c r="X182" s="12">
        <v>54</v>
      </c>
      <c r="Y182" s="12">
        <v>1</v>
      </c>
    </row>
    <row r="183" spans="2:25" x14ac:dyDescent="0.3">
      <c r="B183" s="2" t="s">
        <v>436</v>
      </c>
      <c r="C183" s="2" t="s">
        <v>51</v>
      </c>
      <c r="D183" s="2" t="s">
        <v>50</v>
      </c>
      <c r="E183" s="2" t="s">
        <v>533</v>
      </c>
      <c r="F183" s="2" t="s">
        <v>534</v>
      </c>
      <c r="G183" s="6">
        <v>240332</v>
      </c>
      <c r="H183" s="12" t="s">
        <v>663</v>
      </c>
      <c r="I183" s="13">
        <v>240332</v>
      </c>
      <c r="J183" s="12" t="s">
        <v>527</v>
      </c>
      <c r="K183" s="12">
        <v>53</v>
      </c>
      <c r="L183" s="12">
        <v>1</v>
      </c>
      <c r="M183" s="2" t="s">
        <v>527</v>
      </c>
      <c r="N183" s="2" t="b">
        <f t="shared" si="4"/>
        <v>1</v>
      </c>
      <c r="O183" s="2" t="b">
        <f t="shared" si="5"/>
        <v>1</v>
      </c>
      <c r="P183" s="9" t="s">
        <v>533</v>
      </c>
      <c r="Q183" s="10" t="s">
        <v>534</v>
      </c>
      <c r="R183" s="9" t="s">
        <v>436</v>
      </c>
      <c r="S183" s="11" t="s">
        <v>51</v>
      </c>
      <c r="T183" s="10" t="s">
        <v>50</v>
      </c>
      <c r="U183" s="12" t="s">
        <v>663</v>
      </c>
      <c r="V183" s="13">
        <v>240332</v>
      </c>
      <c r="W183" s="12" t="s">
        <v>527</v>
      </c>
      <c r="X183" s="12">
        <v>53</v>
      </c>
      <c r="Y183" s="12">
        <v>1</v>
      </c>
    </row>
    <row r="184" spans="2:25" x14ac:dyDescent="0.3">
      <c r="B184" s="2" t="s">
        <v>436</v>
      </c>
      <c r="C184" s="2" t="s">
        <v>51</v>
      </c>
      <c r="D184" s="2" t="s">
        <v>50</v>
      </c>
      <c r="E184" s="2" t="s">
        <v>535</v>
      </c>
      <c r="F184" s="2" t="s">
        <v>536</v>
      </c>
      <c r="G184" s="6">
        <v>240332</v>
      </c>
      <c r="H184" s="12" t="s">
        <v>663</v>
      </c>
      <c r="I184" s="13">
        <v>240332</v>
      </c>
      <c r="J184" s="12" t="s">
        <v>527</v>
      </c>
      <c r="K184" s="12">
        <v>53</v>
      </c>
      <c r="L184" s="12">
        <v>1</v>
      </c>
      <c r="M184" s="2" t="s">
        <v>527</v>
      </c>
      <c r="N184" s="2" t="b">
        <f t="shared" si="4"/>
        <v>1</v>
      </c>
      <c r="O184" s="2" t="b">
        <f t="shared" si="5"/>
        <v>1</v>
      </c>
      <c r="P184" s="9" t="s">
        <v>535</v>
      </c>
      <c r="Q184" s="10" t="s">
        <v>536</v>
      </c>
      <c r="R184" s="9" t="s">
        <v>436</v>
      </c>
      <c r="S184" s="11" t="s">
        <v>51</v>
      </c>
      <c r="T184" s="10" t="s">
        <v>50</v>
      </c>
      <c r="U184" s="12" t="s">
        <v>663</v>
      </c>
      <c r="V184" s="13">
        <v>240332</v>
      </c>
      <c r="W184" s="12" t="s">
        <v>527</v>
      </c>
      <c r="X184" s="12">
        <v>53</v>
      </c>
      <c r="Y184" s="12">
        <v>1</v>
      </c>
    </row>
    <row r="185" spans="2:25" x14ac:dyDescent="0.3">
      <c r="B185" s="2" t="s">
        <v>436</v>
      </c>
      <c r="C185" s="2" t="s">
        <v>60</v>
      </c>
      <c r="D185" s="2" t="s">
        <v>61</v>
      </c>
      <c r="E185" s="2" t="s">
        <v>690</v>
      </c>
      <c r="F185" s="2" t="s">
        <v>691</v>
      </c>
      <c r="G185" s="6">
        <v>240697</v>
      </c>
      <c r="H185" s="12" t="s">
        <v>663</v>
      </c>
      <c r="I185" s="13">
        <v>240697</v>
      </c>
      <c r="J185" s="12" t="s">
        <v>642</v>
      </c>
      <c r="K185" s="12">
        <v>50</v>
      </c>
      <c r="L185" s="12">
        <v>1</v>
      </c>
      <c r="M185" s="2" t="s">
        <v>642</v>
      </c>
      <c r="N185" s="2" t="b">
        <f t="shared" si="4"/>
        <v>1</v>
      </c>
      <c r="O185" s="2" t="b">
        <f t="shared" si="5"/>
        <v>1</v>
      </c>
      <c r="P185" s="9" t="s">
        <v>690</v>
      </c>
      <c r="Q185" s="10" t="s">
        <v>691</v>
      </c>
      <c r="R185" s="9" t="s">
        <v>436</v>
      </c>
      <c r="S185" s="11" t="s">
        <v>60</v>
      </c>
      <c r="T185" s="10" t="s">
        <v>61</v>
      </c>
      <c r="U185" s="12" t="s">
        <v>663</v>
      </c>
      <c r="V185" s="13">
        <v>240697</v>
      </c>
      <c r="W185" s="12" t="s">
        <v>642</v>
      </c>
      <c r="X185" s="12">
        <v>50</v>
      </c>
      <c r="Y185" s="12">
        <v>1</v>
      </c>
    </row>
    <row r="186" spans="2:25" x14ac:dyDescent="0.3">
      <c r="B186" s="2" t="s">
        <v>436</v>
      </c>
      <c r="C186" s="2" t="s">
        <v>60</v>
      </c>
      <c r="D186" s="2" t="s">
        <v>61</v>
      </c>
      <c r="E186" s="2" t="s">
        <v>692</v>
      </c>
      <c r="F186" s="2" t="s">
        <v>491</v>
      </c>
      <c r="G186" s="6">
        <v>240697</v>
      </c>
      <c r="H186" s="12" t="s">
        <v>663</v>
      </c>
      <c r="I186" s="13">
        <v>240697</v>
      </c>
      <c r="J186" s="12" t="s">
        <v>642</v>
      </c>
      <c r="K186" s="12" t="s">
        <v>974</v>
      </c>
      <c r="L186" s="12">
        <v>1</v>
      </c>
      <c r="M186" s="2" t="s">
        <v>642</v>
      </c>
      <c r="N186" s="2" t="b">
        <f t="shared" si="4"/>
        <v>1</v>
      </c>
      <c r="O186" s="2" t="b">
        <f t="shared" si="5"/>
        <v>1</v>
      </c>
      <c r="P186" s="9" t="s">
        <v>692</v>
      </c>
      <c r="Q186" s="10" t="s">
        <v>491</v>
      </c>
      <c r="R186" s="9" t="s">
        <v>436</v>
      </c>
      <c r="S186" s="11" t="s">
        <v>60</v>
      </c>
      <c r="T186" s="10" t="s">
        <v>61</v>
      </c>
      <c r="U186" s="12" t="s">
        <v>663</v>
      </c>
      <c r="V186" s="13">
        <v>240697</v>
      </c>
      <c r="W186" s="12" t="s">
        <v>642</v>
      </c>
      <c r="X186" s="12" t="s">
        <v>974</v>
      </c>
      <c r="Y186" s="12">
        <v>1</v>
      </c>
    </row>
    <row r="187" spans="2:25" x14ac:dyDescent="0.3">
      <c r="B187" s="2" t="s">
        <v>436</v>
      </c>
      <c r="C187" s="2" t="s">
        <v>60</v>
      </c>
      <c r="D187" s="2" t="s">
        <v>61</v>
      </c>
      <c r="E187" s="2" t="s">
        <v>666</v>
      </c>
      <c r="F187" s="2" t="s">
        <v>589</v>
      </c>
      <c r="G187" s="6">
        <v>240728</v>
      </c>
      <c r="H187" s="12" t="s">
        <v>663</v>
      </c>
      <c r="I187" s="13">
        <v>240728</v>
      </c>
      <c r="J187" s="12" t="s">
        <v>642</v>
      </c>
      <c r="K187" s="12" t="s">
        <v>974</v>
      </c>
      <c r="L187" s="12">
        <v>1</v>
      </c>
      <c r="M187" s="2" t="s">
        <v>642</v>
      </c>
      <c r="N187" s="2" t="b">
        <f t="shared" si="4"/>
        <v>1</v>
      </c>
      <c r="O187" s="2" t="b">
        <f t="shared" si="5"/>
        <v>1</v>
      </c>
      <c r="P187" s="9" t="s">
        <v>666</v>
      </c>
      <c r="Q187" s="10" t="s">
        <v>589</v>
      </c>
      <c r="R187" s="9" t="s">
        <v>436</v>
      </c>
      <c r="S187" s="11" t="s">
        <v>60</v>
      </c>
      <c r="T187" s="10" t="s">
        <v>61</v>
      </c>
      <c r="U187" s="12" t="s">
        <v>663</v>
      </c>
      <c r="V187" s="13">
        <v>240728</v>
      </c>
      <c r="W187" s="12" t="s">
        <v>642</v>
      </c>
      <c r="X187" s="12" t="s">
        <v>974</v>
      </c>
      <c r="Y187" s="12">
        <v>1</v>
      </c>
    </row>
    <row r="188" spans="2:25" x14ac:dyDescent="0.3">
      <c r="B188" s="2" t="s">
        <v>436</v>
      </c>
      <c r="C188" s="2" t="s">
        <v>60</v>
      </c>
      <c r="D188" s="2" t="s">
        <v>61</v>
      </c>
      <c r="E188" s="2" t="s">
        <v>652</v>
      </c>
      <c r="F188" s="2" t="s">
        <v>591</v>
      </c>
      <c r="G188" s="6">
        <v>240728</v>
      </c>
      <c r="H188" s="12" t="s">
        <v>663</v>
      </c>
      <c r="I188" s="13">
        <v>240728</v>
      </c>
      <c r="J188" s="12" t="s">
        <v>642</v>
      </c>
      <c r="K188" s="12" t="s">
        <v>973</v>
      </c>
      <c r="L188" s="12">
        <v>1</v>
      </c>
      <c r="M188" s="2" t="s">
        <v>642</v>
      </c>
      <c r="N188" s="2" t="b">
        <f t="shared" si="4"/>
        <v>1</v>
      </c>
      <c r="O188" s="2" t="b">
        <f t="shared" si="5"/>
        <v>1</v>
      </c>
      <c r="P188" s="9" t="s">
        <v>652</v>
      </c>
      <c r="Q188" s="10" t="s">
        <v>591</v>
      </c>
      <c r="R188" s="9" t="s">
        <v>436</v>
      </c>
      <c r="S188" s="11" t="s">
        <v>60</v>
      </c>
      <c r="T188" s="10" t="s">
        <v>61</v>
      </c>
      <c r="U188" s="12" t="s">
        <v>663</v>
      </c>
      <c r="V188" s="13">
        <v>240728</v>
      </c>
      <c r="W188" s="12" t="s">
        <v>642</v>
      </c>
      <c r="X188" s="12" t="s">
        <v>973</v>
      </c>
      <c r="Y188" s="12">
        <v>1</v>
      </c>
    </row>
    <row r="189" spans="2:25" x14ac:dyDescent="0.3">
      <c r="B189" s="2" t="s">
        <v>436</v>
      </c>
      <c r="C189" s="2" t="s">
        <v>60</v>
      </c>
      <c r="D189" s="2" t="s">
        <v>61</v>
      </c>
      <c r="E189" s="2" t="s">
        <v>706</v>
      </c>
      <c r="F189" s="2" t="s">
        <v>593</v>
      </c>
      <c r="G189" s="6">
        <v>240728</v>
      </c>
      <c r="H189" s="12" t="s">
        <v>663</v>
      </c>
      <c r="I189" s="13">
        <v>240728</v>
      </c>
      <c r="J189" s="12" t="s">
        <v>642</v>
      </c>
      <c r="K189" s="12" t="s">
        <v>973</v>
      </c>
      <c r="L189" s="12">
        <v>1</v>
      </c>
      <c r="M189" s="2" t="s">
        <v>642</v>
      </c>
      <c r="N189" s="2" t="b">
        <f t="shared" si="4"/>
        <v>1</v>
      </c>
      <c r="O189" s="2" t="b">
        <f t="shared" si="5"/>
        <v>1</v>
      </c>
      <c r="P189" s="9" t="s">
        <v>706</v>
      </c>
      <c r="Q189" s="10" t="s">
        <v>593</v>
      </c>
      <c r="R189" s="9" t="s">
        <v>436</v>
      </c>
      <c r="S189" s="11" t="s">
        <v>60</v>
      </c>
      <c r="T189" s="10" t="s">
        <v>61</v>
      </c>
      <c r="U189" s="12" t="s">
        <v>663</v>
      </c>
      <c r="V189" s="13">
        <v>240728</v>
      </c>
      <c r="W189" s="12" t="s">
        <v>642</v>
      </c>
      <c r="X189" s="12" t="s">
        <v>973</v>
      </c>
      <c r="Y189" s="12">
        <v>1</v>
      </c>
    </row>
    <row r="190" spans="2:25" x14ac:dyDescent="0.3">
      <c r="B190" s="2" t="s">
        <v>436</v>
      </c>
      <c r="C190" s="2" t="s">
        <v>60</v>
      </c>
      <c r="D190" s="2" t="s">
        <v>61</v>
      </c>
      <c r="E190" s="2" t="s">
        <v>707</v>
      </c>
      <c r="F190" s="2" t="s">
        <v>529</v>
      </c>
      <c r="G190" s="6">
        <v>240728</v>
      </c>
      <c r="H190" s="12" t="s">
        <v>663</v>
      </c>
      <c r="I190" s="13">
        <v>240728</v>
      </c>
      <c r="J190" s="12" t="s">
        <v>642</v>
      </c>
      <c r="K190" s="12">
        <v>51</v>
      </c>
      <c r="L190" s="12">
        <v>1</v>
      </c>
      <c r="M190" s="2" t="s">
        <v>642</v>
      </c>
      <c r="N190" s="2" t="b">
        <f t="shared" si="4"/>
        <v>1</v>
      </c>
      <c r="O190" s="2" t="b">
        <f t="shared" si="5"/>
        <v>1</v>
      </c>
      <c r="P190" s="9" t="s">
        <v>707</v>
      </c>
      <c r="Q190" s="10" t="s">
        <v>529</v>
      </c>
      <c r="R190" s="9" t="s">
        <v>436</v>
      </c>
      <c r="S190" s="11" t="s">
        <v>60</v>
      </c>
      <c r="T190" s="10" t="s">
        <v>61</v>
      </c>
      <c r="U190" s="12" t="s">
        <v>663</v>
      </c>
      <c r="V190" s="13">
        <v>240728</v>
      </c>
      <c r="W190" s="12" t="s">
        <v>642</v>
      </c>
      <c r="X190" s="12">
        <v>51</v>
      </c>
      <c r="Y190" s="12">
        <v>1</v>
      </c>
    </row>
    <row r="191" spans="2:25" x14ac:dyDescent="0.3">
      <c r="B191" s="2" t="s">
        <v>436</v>
      </c>
      <c r="C191" s="2" t="s">
        <v>11</v>
      </c>
      <c r="D191" s="2" t="s">
        <v>748</v>
      </c>
      <c r="E191" s="2" t="s">
        <v>754</v>
      </c>
      <c r="F191" s="2" t="s">
        <v>755</v>
      </c>
      <c r="G191" s="6">
        <v>240728</v>
      </c>
      <c r="H191" s="12" t="s">
        <v>747</v>
      </c>
      <c r="I191" s="13">
        <v>240728</v>
      </c>
      <c r="J191" s="12" t="s">
        <v>732</v>
      </c>
      <c r="K191" s="12">
        <v>60</v>
      </c>
      <c r="L191" s="12">
        <v>2</v>
      </c>
      <c r="M191" s="2" t="s">
        <v>1166</v>
      </c>
      <c r="N191" s="2" t="b">
        <f t="shared" si="4"/>
        <v>1</v>
      </c>
      <c r="O191" s="2" t="b">
        <f t="shared" si="5"/>
        <v>1</v>
      </c>
      <c r="P191" s="9" t="s">
        <v>754</v>
      </c>
      <c r="Q191" s="10" t="s">
        <v>755</v>
      </c>
      <c r="R191" s="9" t="s">
        <v>436</v>
      </c>
      <c r="S191" s="11" t="s">
        <v>11</v>
      </c>
      <c r="T191" s="10" t="s">
        <v>748</v>
      </c>
      <c r="U191" s="12" t="s">
        <v>747</v>
      </c>
      <c r="V191" s="13">
        <v>240728</v>
      </c>
      <c r="W191" s="12" t="s">
        <v>732</v>
      </c>
      <c r="X191" s="12">
        <v>60</v>
      </c>
      <c r="Y191" s="12">
        <v>2</v>
      </c>
    </row>
    <row r="192" spans="2:25" x14ac:dyDescent="0.3">
      <c r="B192" s="2" t="s">
        <v>436</v>
      </c>
      <c r="C192" s="2" t="s">
        <v>11</v>
      </c>
      <c r="D192" s="2" t="s">
        <v>748</v>
      </c>
      <c r="E192" s="2" t="s">
        <v>751</v>
      </c>
      <c r="F192" s="2" t="s">
        <v>752</v>
      </c>
      <c r="G192" s="6">
        <v>240728</v>
      </c>
      <c r="H192" s="12" t="s">
        <v>747</v>
      </c>
      <c r="I192" s="13">
        <v>240728</v>
      </c>
      <c r="J192" s="12" t="s">
        <v>732</v>
      </c>
      <c r="K192" s="12">
        <v>53</v>
      </c>
      <c r="L192" s="12">
        <v>1</v>
      </c>
      <c r="M192" s="2" t="s">
        <v>1167</v>
      </c>
      <c r="N192" s="2" t="b">
        <f t="shared" si="4"/>
        <v>1</v>
      </c>
      <c r="O192" s="2" t="b">
        <f t="shared" si="5"/>
        <v>1</v>
      </c>
      <c r="P192" s="9" t="s">
        <v>751</v>
      </c>
      <c r="Q192" s="10" t="s">
        <v>752</v>
      </c>
      <c r="R192" s="9" t="s">
        <v>436</v>
      </c>
      <c r="S192" s="11" t="s">
        <v>11</v>
      </c>
      <c r="T192" s="10" t="s">
        <v>748</v>
      </c>
      <c r="U192" s="12" t="s">
        <v>747</v>
      </c>
      <c r="V192" s="13">
        <v>240728</v>
      </c>
      <c r="W192" s="12" t="s">
        <v>732</v>
      </c>
      <c r="X192" s="12">
        <v>53</v>
      </c>
      <c r="Y192" s="12">
        <v>1</v>
      </c>
    </row>
    <row r="193" spans="2:25" x14ac:dyDescent="0.3">
      <c r="B193" s="2" t="s">
        <v>436</v>
      </c>
      <c r="C193" s="2" t="s">
        <v>11</v>
      </c>
      <c r="D193" s="2" t="s">
        <v>748</v>
      </c>
      <c r="E193" s="2" t="s">
        <v>753</v>
      </c>
      <c r="F193" s="2" t="s">
        <v>651</v>
      </c>
      <c r="G193" s="6">
        <v>240728</v>
      </c>
      <c r="H193" s="12" t="s">
        <v>747</v>
      </c>
      <c r="I193" s="13">
        <v>240728</v>
      </c>
      <c r="J193" s="12" t="s">
        <v>732</v>
      </c>
      <c r="K193" s="12">
        <v>54</v>
      </c>
      <c r="L193" s="12">
        <v>1</v>
      </c>
      <c r="M193" s="2" t="s">
        <v>1168</v>
      </c>
      <c r="N193" s="2" t="b">
        <f t="shared" ref="N193:N208" si="6">+C193=S193</f>
        <v>1</v>
      </c>
      <c r="O193" s="2" t="b">
        <f t="shared" ref="O193:O208" si="7">+P193=E193</f>
        <v>1</v>
      </c>
      <c r="P193" s="9" t="s">
        <v>753</v>
      </c>
      <c r="Q193" s="10" t="s">
        <v>651</v>
      </c>
      <c r="R193" s="9" t="s">
        <v>436</v>
      </c>
      <c r="S193" s="11" t="s">
        <v>11</v>
      </c>
      <c r="T193" s="10" t="s">
        <v>748</v>
      </c>
      <c r="U193" s="12" t="s">
        <v>747</v>
      </c>
      <c r="V193" s="13">
        <v>240728</v>
      </c>
      <c r="W193" s="12" t="s">
        <v>732</v>
      </c>
      <c r="X193" s="12">
        <v>54</v>
      </c>
      <c r="Y193" s="12">
        <v>1</v>
      </c>
    </row>
    <row r="194" spans="2:25" x14ac:dyDescent="0.3">
      <c r="B194" s="2" t="s">
        <v>436</v>
      </c>
      <c r="C194" s="2" t="s">
        <v>11</v>
      </c>
      <c r="D194" s="2" t="s">
        <v>748</v>
      </c>
      <c r="E194" s="2" t="s">
        <v>738</v>
      </c>
      <c r="F194" s="2" t="s">
        <v>724</v>
      </c>
      <c r="G194" s="6">
        <v>240728</v>
      </c>
      <c r="H194" s="12" t="s">
        <v>747</v>
      </c>
      <c r="I194" s="13">
        <v>240728</v>
      </c>
      <c r="J194" s="12" t="s">
        <v>732</v>
      </c>
      <c r="K194" s="12">
        <v>57</v>
      </c>
      <c r="L194" s="12">
        <v>1.5</v>
      </c>
      <c r="M194" s="2" t="s">
        <v>1169</v>
      </c>
      <c r="N194" s="2" t="b">
        <f t="shared" si="6"/>
        <v>1</v>
      </c>
      <c r="O194" s="2" t="b">
        <f t="shared" si="7"/>
        <v>1</v>
      </c>
      <c r="P194" s="9" t="s">
        <v>738</v>
      </c>
      <c r="Q194" s="10" t="s">
        <v>724</v>
      </c>
      <c r="R194" s="9" t="s">
        <v>436</v>
      </c>
      <c r="S194" s="11" t="s">
        <v>11</v>
      </c>
      <c r="T194" s="10" t="s">
        <v>748</v>
      </c>
      <c r="U194" s="12" t="s">
        <v>747</v>
      </c>
      <c r="V194" s="13">
        <v>240728</v>
      </c>
      <c r="W194" s="12" t="s">
        <v>732</v>
      </c>
      <c r="X194" s="12">
        <v>57</v>
      </c>
      <c r="Y194" s="12">
        <v>1.5</v>
      </c>
    </row>
    <row r="195" spans="2:25" x14ac:dyDescent="0.3">
      <c r="B195" s="2" t="s">
        <v>436</v>
      </c>
      <c r="C195" s="2" t="s">
        <v>11</v>
      </c>
      <c r="D195" s="2" t="s">
        <v>748</v>
      </c>
      <c r="E195" s="2" t="s">
        <v>756</v>
      </c>
      <c r="F195" s="2" t="s">
        <v>757</v>
      </c>
      <c r="G195" s="6">
        <v>240728</v>
      </c>
      <c r="H195" s="12" t="s">
        <v>747</v>
      </c>
      <c r="I195" s="13">
        <v>240728</v>
      </c>
      <c r="J195" s="12" t="s">
        <v>732</v>
      </c>
      <c r="K195" s="12">
        <v>56</v>
      </c>
      <c r="L195" s="12">
        <v>1.5</v>
      </c>
      <c r="M195" s="2" t="s">
        <v>1170</v>
      </c>
      <c r="N195" s="2" t="b">
        <f t="shared" si="6"/>
        <v>1</v>
      </c>
      <c r="O195" s="2" t="b">
        <f t="shared" si="7"/>
        <v>1</v>
      </c>
      <c r="P195" s="9" t="s">
        <v>756</v>
      </c>
      <c r="Q195" s="10" t="s">
        <v>757</v>
      </c>
      <c r="R195" s="9" t="s">
        <v>436</v>
      </c>
      <c r="S195" s="11" t="s">
        <v>11</v>
      </c>
      <c r="T195" s="10" t="s">
        <v>748</v>
      </c>
      <c r="U195" s="12" t="s">
        <v>747</v>
      </c>
      <c r="V195" s="13">
        <v>240728</v>
      </c>
      <c r="W195" s="12" t="s">
        <v>732</v>
      </c>
      <c r="X195" s="12">
        <v>56</v>
      </c>
      <c r="Y195" s="12">
        <v>1.5</v>
      </c>
    </row>
    <row r="196" spans="2:25" x14ac:dyDescent="0.3">
      <c r="B196" s="2" t="s">
        <v>436</v>
      </c>
      <c r="C196" s="2" t="s">
        <v>11</v>
      </c>
      <c r="D196" s="2" t="s">
        <v>748</v>
      </c>
      <c r="E196" s="2" t="s">
        <v>740</v>
      </c>
      <c r="F196" s="2" t="s">
        <v>630</v>
      </c>
      <c r="G196" s="6">
        <v>240728</v>
      </c>
      <c r="H196" s="12" t="s">
        <v>747</v>
      </c>
      <c r="I196" s="13">
        <v>240728</v>
      </c>
      <c r="J196" s="12" t="s">
        <v>732</v>
      </c>
      <c r="K196" s="12">
        <v>50</v>
      </c>
      <c r="L196" s="12">
        <v>1</v>
      </c>
      <c r="M196" s="2" t="s">
        <v>1171</v>
      </c>
      <c r="N196" s="2" t="b">
        <f t="shared" si="6"/>
        <v>1</v>
      </c>
      <c r="O196" s="2" t="b">
        <f t="shared" si="7"/>
        <v>1</v>
      </c>
      <c r="P196" s="9" t="s">
        <v>740</v>
      </c>
      <c r="Q196" s="10" t="s">
        <v>630</v>
      </c>
      <c r="R196" s="9" t="s">
        <v>436</v>
      </c>
      <c r="S196" s="11" t="s">
        <v>11</v>
      </c>
      <c r="T196" s="10" t="s">
        <v>748</v>
      </c>
      <c r="U196" s="12" t="s">
        <v>747</v>
      </c>
      <c r="V196" s="13">
        <v>240728</v>
      </c>
      <c r="W196" s="12" t="s">
        <v>732</v>
      </c>
      <c r="X196" s="12">
        <v>50</v>
      </c>
      <c r="Y196" s="12">
        <v>1</v>
      </c>
    </row>
    <row r="197" spans="2:25" x14ac:dyDescent="0.3">
      <c r="B197" s="2" t="s">
        <v>436</v>
      </c>
      <c r="C197" s="2" t="s">
        <v>772</v>
      </c>
      <c r="D197" s="2" t="s">
        <v>773</v>
      </c>
      <c r="E197" s="2" t="s">
        <v>775</v>
      </c>
      <c r="F197" s="2" t="s">
        <v>543</v>
      </c>
      <c r="G197" s="6">
        <v>240728</v>
      </c>
      <c r="H197" s="12" t="s">
        <v>747</v>
      </c>
      <c r="I197" s="13">
        <v>240728</v>
      </c>
      <c r="J197" s="12" t="s">
        <v>732</v>
      </c>
      <c r="K197" s="12">
        <v>50</v>
      </c>
      <c r="L197" s="12">
        <v>1</v>
      </c>
      <c r="M197" s="2" t="s">
        <v>732</v>
      </c>
      <c r="N197" s="2" t="b">
        <f t="shared" si="6"/>
        <v>1</v>
      </c>
      <c r="O197" s="2" t="b">
        <f t="shared" si="7"/>
        <v>1</v>
      </c>
      <c r="P197" s="9" t="s">
        <v>775</v>
      </c>
      <c r="Q197" s="10" t="s">
        <v>543</v>
      </c>
      <c r="R197" s="9" t="s">
        <v>436</v>
      </c>
      <c r="S197" s="11" t="s">
        <v>772</v>
      </c>
      <c r="T197" s="10" t="s">
        <v>773</v>
      </c>
      <c r="U197" s="12" t="s">
        <v>747</v>
      </c>
      <c r="V197" s="13">
        <v>240728</v>
      </c>
      <c r="W197" s="12" t="s">
        <v>732</v>
      </c>
      <c r="X197" s="12">
        <v>50</v>
      </c>
      <c r="Y197" s="12">
        <v>1</v>
      </c>
    </row>
    <row r="198" spans="2:25" x14ac:dyDescent="0.3">
      <c r="B198" s="2" t="s">
        <v>436</v>
      </c>
      <c r="C198" s="2" t="s">
        <v>772</v>
      </c>
      <c r="D198" s="2" t="s">
        <v>773</v>
      </c>
      <c r="E198" s="2" t="s">
        <v>751</v>
      </c>
      <c r="F198" s="2" t="s">
        <v>752</v>
      </c>
      <c r="G198" s="6">
        <v>240728</v>
      </c>
      <c r="H198" s="12" t="s">
        <v>747</v>
      </c>
      <c r="I198" s="13">
        <v>240728</v>
      </c>
      <c r="J198" s="12" t="s">
        <v>732</v>
      </c>
      <c r="K198" s="12">
        <v>53</v>
      </c>
      <c r="L198" s="12">
        <v>1</v>
      </c>
      <c r="M198" s="2" t="s">
        <v>732</v>
      </c>
      <c r="N198" s="2" t="b">
        <f t="shared" si="6"/>
        <v>1</v>
      </c>
      <c r="O198" s="2" t="b">
        <f t="shared" si="7"/>
        <v>1</v>
      </c>
      <c r="P198" s="9" t="s">
        <v>751</v>
      </c>
      <c r="Q198" s="10" t="s">
        <v>752</v>
      </c>
      <c r="R198" s="9" t="s">
        <v>436</v>
      </c>
      <c r="S198" s="11" t="s">
        <v>772</v>
      </c>
      <c r="T198" s="10" t="s">
        <v>773</v>
      </c>
      <c r="U198" s="12" t="s">
        <v>747</v>
      </c>
      <c r="V198" s="13">
        <v>240728</v>
      </c>
      <c r="W198" s="12" t="s">
        <v>732</v>
      </c>
      <c r="X198" s="12">
        <v>53</v>
      </c>
      <c r="Y198" s="12">
        <v>1</v>
      </c>
    </row>
    <row r="199" spans="2:25" x14ac:dyDescent="0.3">
      <c r="B199" s="2" t="s">
        <v>436</v>
      </c>
      <c r="C199" s="2" t="s">
        <v>772</v>
      </c>
      <c r="D199" s="2" t="s">
        <v>773</v>
      </c>
      <c r="E199" s="2" t="s">
        <v>753</v>
      </c>
      <c r="F199" s="2" t="s">
        <v>651</v>
      </c>
      <c r="G199" s="6">
        <v>240728</v>
      </c>
      <c r="H199" s="12" t="s">
        <v>747</v>
      </c>
      <c r="I199" s="13">
        <v>240728</v>
      </c>
      <c r="J199" s="12" t="s">
        <v>732</v>
      </c>
      <c r="K199" s="12">
        <v>54</v>
      </c>
      <c r="L199" s="12">
        <v>1</v>
      </c>
      <c r="M199" s="2" t="s">
        <v>732</v>
      </c>
      <c r="N199" s="2" t="b">
        <f t="shared" si="6"/>
        <v>1</v>
      </c>
      <c r="O199" s="2" t="b">
        <f t="shared" si="7"/>
        <v>1</v>
      </c>
      <c r="P199" s="9" t="s">
        <v>753</v>
      </c>
      <c r="Q199" s="10" t="s">
        <v>651</v>
      </c>
      <c r="R199" s="9" t="s">
        <v>436</v>
      </c>
      <c r="S199" s="11" t="s">
        <v>772</v>
      </c>
      <c r="T199" s="10" t="s">
        <v>773</v>
      </c>
      <c r="U199" s="12" t="s">
        <v>747</v>
      </c>
      <c r="V199" s="13">
        <v>240728</v>
      </c>
      <c r="W199" s="12" t="s">
        <v>732</v>
      </c>
      <c r="X199" s="12">
        <v>54</v>
      </c>
      <c r="Y199" s="12">
        <v>1</v>
      </c>
    </row>
    <row r="200" spans="2:25" x14ac:dyDescent="0.3">
      <c r="B200" s="2" t="s">
        <v>436</v>
      </c>
      <c r="C200" s="2" t="s">
        <v>772</v>
      </c>
      <c r="D200" s="2" t="s">
        <v>773</v>
      </c>
      <c r="E200" s="2" t="s">
        <v>777</v>
      </c>
      <c r="F200" s="2" t="s">
        <v>469</v>
      </c>
      <c r="G200" s="6">
        <v>240728</v>
      </c>
      <c r="H200" s="12" t="s">
        <v>747</v>
      </c>
      <c r="I200" s="13">
        <v>240728</v>
      </c>
      <c r="J200" s="12" t="s">
        <v>732</v>
      </c>
      <c r="K200" s="12" t="s">
        <v>975</v>
      </c>
      <c r="L200" s="12">
        <v>1</v>
      </c>
      <c r="M200" s="2" t="s">
        <v>732</v>
      </c>
      <c r="N200" s="2" t="b">
        <f t="shared" si="6"/>
        <v>1</v>
      </c>
      <c r="O200" s="2" t="b">
        <f t="shared" si="7"/>
        <v>1</v>
      </c>
      <c r="P200" s="9" t="s">
        <v>777</v>
      </c>
      <c r="Q200" s="10" t="s">
        <v>469</v>
      </c>
      <c r="R200" s="9" t="s">
        <v>436</v>
      </c>
      <c r="S200" s="11" t="s">
        <v>772</v>
      </c>
      <c r="T200" s="10" t="s">
        <v>773</v>
      </c>
      <c r="U200" s="12" t="s">
        <v>747</v>
      </c>
      <c r="V200" s="13">
        <v>240728</v>
      </c>
      <c r="W200" s="12" t="s">
        <v>732</v>
      </c>
      <c r="X200" s="12" t="s">
        <v>975</v>
      </c>
      <c r="Y200" s="12">
        <v>1</v>
      </c>
    </row>
    <row r="201" spans="2:25" x14ac:dyDescent="0.3">
      <c r="B201" s="2" t="s">
        <v>436</v>
      </c>
      <c r="C201" s="2" t="s">
        <v>772</v>
      </c>
      <c r="D201" s="2" t="s">
        <v>773</v>
      </c>
      <c r="E201" s="2" t="s">
        <v>774</v>
      </c>
      <c r="F201" s="2" t="s">
        <v>718</v>
      </c>
      <c r="G201" s="6">
        <v>240697</v>
      </c>
      <c r="H201" s="12" t="s">
        <v>747</v>
      </c>
      <c r="I201" s="13">
        <v>240697</v>
      </c>
      <c r="J201" s="12" t="s">
        <v>732</v>
      </c>
      <c r="K201" s="12">
        <v>50</v>
      </c>
      <c r="L201" s="12">
        <v>1</v>
      </c>
      <c r="M201" s="2" t="s">
        <v>732</v>
      </c>
      <c r="N201" s="2" t="b">
        <f t="shared" si="6"/>
        <v>1</v>
      </c>
      <c r="O201" s="2" t="b">
        <f t="shared" si="7"/>
        <v>1</v>
      </c>
      <c r="P201" s="9" t="s">
        <v>774</v>
      </c>
      <c r="Q201" s="10" t="s">
        <v>718</v>
      </c>
      <c r="R201" s="9" t="s">
        <v>436</v>
      </c>
      <c r="S201" s="11" t="s">
        <v>772</v>
      </c>
      <c r="T201" s="10" t="s">
        <v>773</v>
      </c>
      <c r="U201" s="12" t="s">
        <v>747</v>
      </c>
      <c r="V201" s="13">
        <v>240697</v>
      </c>
      <c r="W201" s="12" t="s">
        <v>732</v>
      </c>
      <c r="X201" s="12">
        <v>50</v>
      </c>
      <c r="Y201" s="12">
        <v>1</v>
      </c>
    </row>
    <row r="202" spans="2:25" x14ac:dyDescent="0.3">
      <c r="B202" s="2" t="s">
        <v>436</v>
      </c>
      <c r="C202" s="2" t="s">
        <v>772</v>
      </c>
      <c r="D202" s="2" t="s">
        <v>773</v>
      </c>
      <c r="E202" s="2" t="s">
        <v>738</v>
      </c>
      <c r="F202" s="2" t="s">
        <v>724</v>
      </c>
      <c r="G202" s="6">
        <v>240728</v>
      </c>
      <c r="H202" s="12" t="s">
        <v>747</v>
      </c>
      <c r="I202" s="13">
        <v>240728</v>
      </c>
      <c r="J202" s="12" t="s">
        <v>732</v>
      </c>
      <c r="K202" s="12">
        <v>53</v>
      </c>
      <c r="L202" s="12">
        <v>1</v>
      </c>
      <c r="M202" s="2" t="s">
        <v>732</v>
      </c>
      <c r="N202" s="2" t="b">
        <f t="shared" si="6"/>
        <v>1</v>
      </c>
      <c r="O202" s="2" t="b">
        <f t="shared" si="7"/>
        <v>1</v>
      </c>
      <c r="P202" s="9" t="s">
        <v>738</v>
      </c>
      <c r="Q202" s="10" t="s">
        <v>724</v>
      </c>
      <c r="R202" s="9" t="s">
        <v>436</v>
      </c>
      <c r="S202" s="11" t="s">
        <v>772</v>
      </c>
      <c r="T202" s="10" t="s">
        <v>773</v>
      </c>
      <c r="U202" s="12" t="s">
        <v>747</v>
      </c>
      <c r="V202" s="13">
        <v>240728</v>
      </c>
      <c r="W202" s="12" t="s">
        <v>732</v>
      </c>
      <c r="X202" s="12">
        <v>53</v>
      </c>
      <c r="Y202" s="12">
        <v>1</v>
      </c>
    </row>
    <row r="203" spans="2:25" x14ac:dyDescent="0.3">
      <c r="B203" s="2" t="s">
        <v>436</v>
      </c>
      <c r="C203" s="2" t="s">
        <v>772</v>
      </c>
      <c r="D203" s="2" t="s">
        <v>773</v>
      </c>
      <c r="E203" s="2" t="s">
        <v>778</v>
      </c>
      <c r="F203" s="2" t="s">
        <v>626</v>
      </c>
      <c r="G203" s="6">
        <v>240728</v>
      </c>
      <c r="H203" s="12" t="s">
        <v>747</v>
      </c>
      <c r="I203" s="13">
        <v>240728</v>
      </c>
      <c r="J203" s="12" t="s">
        <v>732</v>
      </c>
      <c r="K203" s="12">
        <v>51</v>
      </c>
      <c r="L203" s="12">
        <v>1</v>
      </c>
      <c r="M203" s="2" t="s">
        <v>732</v>
      </c>
      <c r="N203" s="2" t="b">
        <f t="shared" si="6"/>
        <v>1</v>
      </c>
      <c r="O203" s="2" t="b">
        <f t="shared" si="7"/>
        <v>1</v>
      </c>
      <c r="P203" s="9" t="s">
        <v>778</v>
      </c>
      <c r="Q203" s="10" t="s">
        <v>626</v>
      </c>
      <c r="R203" s="9" t="s">
        <v>436</v>
      </c>
      <c r="S203" s="11" t="s">
        <v>772</v>
      </c>
      <c r="T203" s="10" t="s">
        <v>773</v>
      </c>
      <c r="U203" s="12" t="s">
        <v>747</v>
      </c>
      <c r="V203" s="13">
        <v>240728</v>
      </c>
      <c r="W203" s="12" t="s">
        <v>732</v>
      </c>
      <c r="X203" s="12">
        <v>51</v>
      </c>
      <c r="Y203" s="12">
        <v>1</v>
      </c>
    </row>
    <row r="204" spans="2:25" x14ac:dyDescent="0.3">
      <c r="B204" s="2" t="s">
        <v>436</v>
      </c>
      <c r="C204" s="2" t="s">
        <v>834</v>
      </c>
      <c r="D204" s="2" t="s">
        <v>835</v>
      </c>
      <c r="E204" s="2" t="s">
        <v>731</v>
      </c>
      <c r="F204" s="2" t="s">
        <v>612</v>
      </c>
      <c r="G204" s="6">
        <v>240697</v>
      </c>
      <c r="H204" s="12" t="s">
        <v>728</v>
      </c>
      <c r="I204" s="13">
        <v>240697</v>
      </c>
      <c r="J204" s="12" t="s">
        <v>732</v>
      </c>
      <c r="K204" s="12">
        <v>55</v>
      </c>
      <c r="L204" s="12">
        <v>1.5</v>
      </c>
      <c r="M204" s="2" t="s">
        <v>1471</v>
      </c>
      <c r="N204" s="2" t="b">
        <f t="shared" si="6"/>
        <v>1</v>
      </c>
      <c r="O204" s="2" t="b">
        <f t="shared" si="7"/>
        <v>1</v>
      </c>
      <c r="P204" s="9" t="s">
        <v>731</v>
      </c>
      <c r="Q204" s="10" t="s">
        <v>612</v>
      </c>
      <c r="R204" s="9" t="s">
        <v>436</v>
      </c>
      <c r="S204" s="11" t="s">
        <v>834</v>
      </c>
      <c r="T204" s="10" t="s">
        <v>835</v>
      </c>
      <c r="U204" s="12" t="s">
        <v>728</v>
      </c>
      <c r="V204" s="13">
        <v>240697</v>
      </c>
      <c r="W204" s="12" t="s">
        <v>732</v>
      </c>
      <c r="X204" s="12">
        <v>55</v>
      </c>
      <c r="Y204" s="12">
        <v>1.5</v>
      </c>
    </row>
    <row r="205" spans="2:25" x14ac:dyDescent="0.3">
      <c r="B205" s="2" t="s">
        <v>436</v>
      </c>
      <c r="C205" s="2" t="s">
        <v>834</v>
      </c>
      <c r="D205" s="2" t="s">
        <v>835</v>
      </c>
      <c r="E205" s="2" t="s">
        <v>739</v>
      </c>
      <c r="F205" s="2" t="s">
        <v>471</v>
      </c>
      <c r="G205" s="6">
        <v>240728</v>
      </c>
      <c r="H205" s="12" t="s">
        <v>728</v>
      </c>
      <c r="I205" s="13">
        <v>240728</v>
      </c>
      <c r="J205" s="12" t="s">
        <v>732</v>
      </c>
      <c r="K205" s="12">
        <v>56</v>
      </c>
      <c r="L205" s="12">
        <v>1.5</v>
      </c>
      <c r="M205" s="2" t="s">
        <v>1472</v>
      </c>
      <c r="N205" s="2" t="b">
        <f t="shared" si="6"/>
        <v>1</v>
      </c>
      <c r="O205" s="2" t="b">
        <f t="shared" si="7"/>
        <v>1</v>
      </c>
      <c r="P205" s="9" t="s">
        <v>739</v>
      </c>
      <c r="Q205" s="10" t="s">
        <v>471</v>
      </c>
      <c r="R205" s="9" t="s">
        <v>436</v>
      </c>
      <c r="S205" s="11" t="s">
        <v>834</v>
      </c>
      <c r="T205" s="10" t="s">
        <v>835</v>
      </c>
      <c r="U205" s="12" t="s">
        <v>728</v>
      </c>
      <c r="V205" s="13">
        <v>240728</v>
      </c>
      <c r="W205" s="12" t="s">
        <v>732</v>
      </c>
      <c r="X205" s="12">
        <v>56</v>
      </c>
      <c r="Y205" s="12">
        <v>1.5</v>
      </c>
    </row>
    <row r="206" spans="2:25" x14ac:dyDescent="0.3">
      <c r="B206" s="2" t="s">
        <v>676</v>
      </c>
      <c r="C206" s="2" t="s">
        <v>889</v>
      </c>
      <c r="D206" s="2" t="s">
        <v>295</v>
      </c>
      <c r="E206" s="2" t="s">
        <v>731</v>
      </c>
      <c r="F206" s="2" t="s">
        <v>612</v>
      </c>
      <c r="G206" s="6">
        <v>240697</v>
      </c>
      <c r="H206" s="12" t="s">
        <v>728</v>
      </c>
      <c r="I206" s="13">
        <v>240697</v>
      </c>
      <c r="J206" s="12" t="s">
        <v>732</v>
      </c>
      <c r="K206" s="12">
        <v>50</v>
      </c>
      <c r="L206" s="12">
        <v>1</v>
      </c>
      <c r="M206" s="2" t="s">
        <v>1505</v>
      </c>
      <c r="N206" s="2" t="b">
        <f t="shared" si="6"/>
        <v>1</v>
      </c>
      <c r="O206" s="2" t="b">
        <f t="shared" si="7"/>
        <v>1</v>
      </c>
      <c r="P206" s="9" t="s">
        <v>731</v>
      </c>
      <c r="Q206" s="10" t="s">
        <v>612</v>
      </c>
      <c r="R206" s="9" t="s">
        <v>676</v>
      </c>
      <c r="S206" s="11" t="s">
        <v>889</v>
      </c>
      <c r="T206" s="10" t="s">
        <v>295</v>
      </c>
      <c r="U206" s="12" t="s">
        <v>728</v>
      </c>
      <c r="V206" s="13">
        <v>240697</v>
      </c>
      <c r="W206" s="12" t="s">
        <v>732</v>
      </c>
      <c r="X206" s="12">
        <v>50</v>
      </c>
      <c r="Y206" s="12">
        <v>1</v>
      </c>
    </row>
    <row r="207" spans="2:25" x14ac:dyDescent="0.3">
      <c r="B207" s="2" t="s">
        <v>436</v>
      </c>
      <c r="C207" s="2" t="s">
        <v>821</v>
      </c>
      <c r="D207" s="2" t="s">
        <v>822</v>
      </c>
      <c r="E207" s="2" t="s">
        <v>739</v>
      </c>
      <c r="F207" s="2" t="s">
        <v>471</v>
      </c>
      <c r="G207" s="6">
        <v>240728</v>
      </c>
      <c r="H207" s="12" t="s">
        <v>728</v>
      </c>
      <c r="I207" s="13">
        <v>240728</v>
      </c>
      <c r="J207" s="12" t="s">
        <v>732</v>
      </c>
      <c r="K207" s="12">
        <v>61</v>
      </c>
      <c r="L207" s="12">
        <v>2</v>
      </c>
      <c r="M207" s="2" t="s">
        <v>1275</v>
      </c>
      <c r="N207" s="2" t="b">
        <f t="shared" si="6"/>
        <v>1</v>
      </c>
      <c r="O207" s="2" t="b">
        <f t="shared" si="7"/>
        <v>1</v>
      </c>
      <c r="P207" s="9" t="s">
        <v>739</v>
      </c>
      <c r="Q207" s="10" t="s">
        <v>471</v>
      </c>
      <c r="R207" s="9" t="s">
        <v>436</v>
      </c>
      <c r="S207" s="11" t="s">
        <v>821</v>
      </c>
      <c r="T207" s="10" t="s">
        <v>822</v>
      </c>
      <c r="U207" s="12" t="s">
        <v>728</v>
      </c>
      <c r="V207" s="13">
        <v>240728</v>
      </c>
      <c r="W207" s="12" t="s">
        <v>732</v>
      </c>
      <c r="X207" s="12">
        <v>61</v>
      </c>
      <c r="Y207" s="12">
        <v>2</v>
      </c>
    </row>
    <row r="208" spans="2:25" x14ac:dyDescent="0.3">
      <c r="B208" s="2" t="s">
        <v>436</v>
      </c>
      <c r="C208" s="2" t="s">
        <v>829</v>
      </c>
      <c r="D208" s="2" t="s">
        <v>830</v>
      </c>
      <c r="E208" s="2" t="s">
        <v>739</v>
      </c>
      <c r="F208" s="2" t="s">
        <v>471</v>
      </c>
      <c r="G208" s="6">
        <v>240728</v>
      </c>
      <c r="H208" s="12" t="s">
        <v>728</v>
      </c>
      <c r="I208" s="13">
        <v>240728</v>
      </c>
      <c r="J208" s="12" t="s">
        <v>732</v>
      </c>
      <c r="K208" s="12">
        <v>66</v>
      </c>
      <c r="L208" s="12">
        <v>2.5</v>
      </c>
      <c r="M208" s="2" t="s">
        <v>732</v>
      </c>
      <c r="N208" s="2" t="b">
        <f t="shared" si="6"/>
        <v>1</v>
      </c>
      <c r="O208" s="2" t="b">
        <f t="shared" si="7"/>
        <v>1</v>
      </c>
      <c r="P208" s="9" t="s">
        <v>739</v>
      </c>
      <c r="Q208" s="10" t="s">
        <v>471</v>
      </c>
      <c r="R208" s="9" t="s">
        <v>436</v>
      </c>
      <c r="S208" s="11" t="s">
        <v>829</v>
      </c>
      <c r="T208" s="10" t="s">
        <v>830</v>
      </c>
      <c r="U208" s="12" t="s">
        <v>728</v>
      </c>
      <c r="V208" s="13">
        <v>240728</v>
      </c>
      <c r="W208" s="12" t="s">
        <v>732</v>
      </c>
      <c r="X208" s="12">
        <v>66</v>
      </c>
      <c r="Y208" s="12">
        <v>2.5</v>
      </c>
    </row>
    <row r="209" spans="2:25" x14ac:dyDescent="0.3">
      <c r="B209" s="2" t="s">
        <v>436</v>
      </c>
      <c r="C209" s="2" t="s">
        <v>370</v>
      </c>
      <c r="D209" s="2" t="s">
        <v>371</v>
      </c>
      <c r="E209" s="2" t="s">
        <v>553</v>
      </c>
      <c r="F209" s="2" t="s">
        <v>463</v>
      </c>
      <c r="G209" s="6">
        <v>240728</v>
      </c>
      <c r="H209" s="12"/>
      <c r="I209" s="13"/>
      <c r="J209" s="12"/>
      <c r="K209" s="12"/>
      <c r="L209" s="12"/>
      <c r="M209" s="2" t="s">
        <v>527</v>
      </c>
      <c r="N209" s="2"/>
      <c r="P209" s="9"/>
      <c r="Q209" s="10"/>
      <c r="R209" s="9"/>
      <c r="S209" s="11"/>
      <c r="T209" s="10"/>
      <c r="U209" s="12"/>
      <c r="V209" s="13"/>
      <c r="W209" s="12"/>
      <c r="X209" s="12"/>
      <c r="Y209" s="12"/>
    </row>
    <row r="210" spans="2:25" x14ac:dyDescent="0.3">
      <c r="B210" s="2" t="s">
        <v>436</v>
      </c>
      <c r="C210" s="2" t="s">
        <v>370</v>
      </c>
      <c r="D210" s="2" t="s">
        <v>371</v>
      </c>
      <c r="E210" s="2" t="s">
        <v>574</v>
      </c>
      <c r="F210" s="2" t="s">
        <v>575</v>
      </c>
      <c r="G210" s="6">
        <v>240728</v>
      </c>
      <c r="H210" s="12"/>
      <c r="I210" s="13"/>
      <c r="J210" s="12"/>
      <c r="K210" s="12"/>
      <c r="L210" s="12"/>
      <c r="M210" s="2" t="s">
        <v>527</v>
      </c>
      <c r="N210" s="2" t="b">
        <f t="shared" ref="N210:N273" si="8">+C210=S210</f>
        <v>0</v>
      </c>
      <c r="O210" s="2" t="b">
        <f t="shared" ref="O210:O273" si="9">+P210=E210</f>
        <v>0</v>
      </c>
      <c r="P210" s="9"/>
      <c r="Q210" s="10"/>
      <c r="R210" s="9"/>
      <c r="S210" s="11"/>
      <c r="T210" s="10"/>
      <c r="U210" s="12"/>
      <c r="V210" s="13"/>
      <c r="W210" s="12"/>
      <c r="X210" s="12"/>
      <c r="Y210" s="12"/>
    </row>
    <row r="211" spans="2:25" x14ac:dyDescent="0.3">
      <c r="B211" s="2" t="s">
        <v>436</v>
      </c>
      <c r="C211" s="2" t="s">
        <v>370</v>
      </c>
      <c r="D211" s="2" t="s">
        <v>371</v>
      </c>
      <c r="E211" s="2" t="s">
        <v>556</v>
      </c>
      <c r="F211" s="2" t="s">
        <v>557</v>
      </c>
      <c r="G211" s="6">
        <v>240728</v>
      </c>
      <c r="H211" s="12"/>
      <c r="I211" s="13"/>
      <c r="J211" s="12"/>
      <c r="K211" s="12"/>
      <c r="L211" s="12"/>
      <c r="M211" s="2" t="s">
        <v>527</v>
      </c>
      <c r="N211" s="2" t="b">
        <f t="shared" si="8"/>
        <v>0</v>
      </c>
      <c r="O211" s="2" t="b">
        <f t="shared" si="9"/>
        <v>0</v>
      </c>
      <c r="P211" s="9"/>
      <c r="Q211" s="10"/>
      <c r="R211" s="9"/>
      <c r="S211" s="11"/>
      <c r="T211" s="10"/>
      <c r="U211" s="12"/>
      <c r="V211" s="13"/>
      <c r="W211" s="12"/>
      <c r="X211" s="12"/>
      <c r="Y211" s="12"/>
    </row>
    <row r="212" spans="2:25" x14ac:dyDescent="0.3">
      <c r="B212" s="2" t="s">
        <v>436</v>
      </c>
      <c r="C212" s="2" t="s">
        <v>370</v>
      </c>
      <c r="D212" s="2" t="s">
        <v>371</v>
      </c>
      <c r="E212" s="2" t="s">
        <v>568</v>
      </c>
      <c r="F212" s="2" t="s">
        <v>569</v>
      </c>
      <c r="G212" s="6">
        <v>240728</v>
      </c>
      <c r="H212" s="12"/>
      <c r="I212" s="13"/>
      <c r="J212" s="12"/>
      <c r="K212" s="12"/>
      <c r="L212" s="12"/>
      <c r="M212" s="2" t="s">
        <v>527</v>
      </c>
      <c r="N212" s="2" t="b">
        <f t="shared" si="8"/>
        <v>0</v>
      </c>
      <c r="O212" s="2" t="b">
        <f t="shared" si="9"/>
        <v>0</v>
      </c>
      <c r="P212" s="9"/>
      <c r="Q212" s="10"/>
      <c r="R212" s="9"/>
      <c r="S212" s="11"/>
      <c r="T212" s="10"/>
      <c r="U212" s="12"/>
      <c r="V212" s="13"/>
      <c r="W212" s="12"/>
      <c r="X212" s="12"/>
      <c r="Y212" s="12"/>
    </row>
    <row r="213" spans="2:25" x14ac:dyDescent="0.3">
      <c r="B213" s="2" t="s">
        <v>436</v>
      </c>
      <c r="C213" s="2" t="s">
        <v>370</v>
      </c>
      <c r="D213" s="2" t="s">
        <v>371</v>
      </c>
      <c r="E213" s="2" t="s">
        <v>581</v>
      </c>
      <c r="F213" s="2" t="s">
        <v>469</v>
      </c>
      <c r="G213" s="6">
        <v>240728</v>
      </c>
      <c r="H213" s="12"/>
      <c r="I213" s="13"/>
      <c r="J213" s="12"/>
      <c r="K213" s="12"/>
      <c r="L213" s="12"/>
      <c r="M213" s="2" t="s">
        <v>527</v>
      </c>
      <c r="N213" s="2" t="b">
        <f t="shared" si="8"/>
        <v>0</v>
      </c>
      <c r="O213" s="2" t="b">
        <f t="shared" si="9"/>
        <v>0</v>
      </c>
      <c r="P213" s="9"/>
      <c r="Q213" s="10"/>
      <c r="R213" s="9"/>
      <c r="S213" s="11"/>
      <c r="T213" s="10"/>
      <c r="U213" s="12"/>
      <c r="V213" s="13"/>
      <c r="W213" s="12"/>
      <c r="X213" s="12"/>
      <c r="Y213" s="12"/>
    </row>
    <row r="214" spans="2:25" x14ac:dyDescent="0.3">
      <c r="B214" s="2" t="s">
        <v>584</v>
      </c>
      <c r="C214" s="2" t="s">
        <v>28</v>
      </c>
      <c r="D214" s="2" t="s">
        <v>355</v>
      </c>
      <c r="E214" s="2" t="s">
        <v>517</v>
      </c>
      <c r="F214" s="2" t="s">
        <v>518</v>
      </c>
      <c r="G214" s="6">
        <v>240728</v>
      </c>
      <c r="H214" s="12"/>
      <c r="I214" s="13"/>
      <c r="J214" s="12"/>
      <c r="K214" s="12"/>
      <c r="L214" s="12"/>
      <c r="M214" s="2" t="s">
        <v>485</v>
      </c>
      <c r="N214" s="2" t="b">
        <f t="shared" si="8"/>
        <v>0</v>
      </c>
      <c r="O214" s="2" t="b">
        <f t="shared" si="9"/>
        <v>0</v>
      </c>
      <c r="P214" s="9"/>
      <c r="Q214" s="10"/>
      <c r="R214" s="9"/>
      <c r="S214" s="11"/>
      <c r="T214" s="10"/>
      <c r="U214" s="12"/>
      <c r="V214" s="13"/>
      <c r="W214" s="12"/>
      <c r="X214" s="12"/>
      <c r="Y214" s="12"/>
    </row>
    <row r="215" spans="2:25" x14ac:dyDescent="0.3">
      <c r="B215" s="2" t="s">
        <v>676</v>
      </c>
      <c r="C215" s="2" t="s">
        <v>28</v>
      </c>
      <c r="D215" s="2" t="s">
        <v>27</v>
      </c>
      <c r="E215" s="2" t="s">
        <v>570</v>
      </c>
      <c r="F215" s="2" t="s">
        <v>571</v>
      </c>
      <c r="G215" s="6">
        <v>240363</v>
      </c>
      <c r="H215" s="12"/>
      <c r="I215" s="13"/>
      <c r="J215" s="12"/>
      <c r="K215" s="12"/>
      <c r="L215" s="12"/>
      <c r="M215" s="2" t="s">
        <v>527</v>
      </c>
      <c r="N215" s="2" t="b">
        <f t="shared" si="8"/>
        <v>0</v>
      </c>
      <c r="O215" s="2" t="b">
        <f t="shared" si="9"/>
        <v>0</v>
      </c>
      <c r="P215" s="9"/>
      <c r="Q215" s="10"/>
      <c r="R215" s="9"/>
      <c r="S215" s="11"/>
      <c r="T215" s="10"/>
      <c r="U215" s="12"/>
      <c r="V215" s="13"/>
      <c r="W215" s="12"/>
      <c r="X215" s="12"/>
      <c r="Y215" s="12"/>
    </row>
    <row r="216" spans="2:25" x14ac:dyDescent="0.3">
      <c r="B216" s="2" t="s">
        <v>676</v>
      </c>
      <c r="C216" s="2" t="s">
        <v>28</v>
      </c>
      <c r="D216" s="2" t="s">
        <v>27</v>
      </c>
      <c r="E216" s="2" t="s">
        <v>709</v>
      </c>
      <c r="F216" s="2" t="s">
        <v>710</v>
      </c>
      <c r="G216" s="6">
        <v>240728</v>
      </c>
      <c r="H216" s="12"/>
      <c r="I216" s="13"/>
      <c r="J216" s="12"/>
      <c r="K216" s="12"/>
      <c r="L216" s="12"/>
      <c r="M216" s="2" t="s">
        <v>642</v>
      </c>
      <c r="N216" s="2" t="b">
        <f t="shared" si="8"/>
        <v>0</v>
      </c>
      <c r="O216" s="2" t="b">
        <f t="shared" si="9"/>
        <v>0</v>
      </c>
      <c r="P216" s="9"/>
      <c r="Q216" s="10"/>
      <c r="R216" s="9"/>
      <c r="S216" s="11"/>
      <c r="T216" s="10"/>
      <c r="U216" s="12"/>
      <c r="V216" s="13"/>
      <c r="W216" s="12"/>
      <c r="X216" s="12"/>
      <c r="Y216" s="12"/>
    </row>
    <row r="217" spans="2:25" x14ac:dyDescent="0.3">
      <c r="B217" s="2" t="s">
        <v>676</v>
      </c>
      <c r="C217" s="2" t="s">
        <v>28</v>
      </c>
      <c r="D217" s="2" t="s">
        <v>27</v>
      </c>
      <c r="E217" s="2" t="s">
        <v>632</v>
      </c>
      <c r="F217" s="2" t="s">
        <v>633</v>
      </c>
      <c r="G217" s="6">
        <v>240332</v>
      </c>
      <c r="H217" s="12"/>
      <c r="I217" s="13"/>
      <c r="J217" s="12"/>
      <c r="K217" s="12"/>
      <c r="L217" s="12"/>
      <c r="M217" s="2" t="s">
        <v>527</v>
      </c>
      <c r="N217" s="2" t="b">
        <f t="shared" si="8"/>
        <v>0</v>
      </c>
      <c r="O217" s="2" t="b">
        <f t="shared" si="9"/>
        <v>0</v>
      </c>
      <c r="P217" s="9"/>
      <c r="Q217" s="10"/>
      <c r="R217" s="9"/>
      <c r="S217" s="11"/>
      <c r="T217" s="10"/>
      <c r="U217" s="12"/>
      <c r="V217" s="13"/>
      <c r="W217" s="12"/>
      <c r="X217" s="12"/>
      <c r="Y217" s="12"/>
    </row>
    <row r="218" spans="2:25" x14ac:dyDescent="0.3">
      <c r="B218" s="2" t="s">
        <v>584</v>
      </c>
      <c r="C218" s="2" t="s">
        <v>28</v>
      </c>
      <c r="D218" s="2" t="s">
        <v>355</v>
      </c>
      <c r="E218" s="2" t="s">
        <v>596</v>
      </c>
      <c r="F218" s="2" t="s">
        <v>597</v>
      </c>
      <c r="G218" s="6">
        <v>240728</v>
      </c>
      <c r="H218" s="12"/>
      <c r="I218" s="13"/>
      <c r="J218" s="12"/>
      <c r="K218" s="12"/>
      <c r="L218" s="12"/>
      <c r="M218" s="2" t="s">
        <v>485</v>
      </c>
      <c r="N218" s="2" t="b">
        <f t="shared" si="8"/>
        <v>0</v>
      </c>
      <c r="O218" s="2" t="b">
        <f t="shared" si="9"/>
        <v>0</v>
      </c>
      <c r="P218" s="9"/>
      <c r="Q218" s="10"/>
      <c r="R218" s="9"/>
      <c r="S218" s="11"/>
      <c r="T218" s="10"/>
      <c r="U218" s="12"/>
      <c r="V218" s="13"/>
      <c r="W218" s="12"/>
      <c r="X218" s="12"/>
      <c r="Y218" s="12"/>
    </row>
    <row r="219" spans="2:25" x14ac:dyDescent="0.3">
      <c r="B219" s="2" t="s">
        <v>446</v>
      </c>
      <c r="C219" s="2" t="s">
        <v>582</v>
      </c>
      <c r="D219" s="2" t="s">
        <v>583</v>
      </c>
      <c r="E219" s="2" t="s">
        <v>488</v>
      </c>
      <c r="F219" s="2" t="s">
        <v>489</v>
      </c>
      <c r="G219" s="6">
        <v>240697</v>
      </c>
      <c r="H219" s="12"/>
      <c r="I219" s="13"/>
      <c r="J219" s="12"/>
      <c r="K219" s="12"/>
      <c r="L219" s="12"/>
      <c r="M219" s="2" t="s">
        <v>485</v>
      </c>
      <c r="N219" s="2" t="b">
        <f t="shared" si="8"/>
        <v>0</v>
      </c>
      <c r="O219" s="2" t="b">
        <f t="shared" si="9"/>
        <v>0</v>
      </c>
      <c r="P219" s="9"/>
      <c r="Q219" s="10"/>
      <c r="R219" s="9"/>
      <c r="S219" s="11"/>
      <c r="T219" s="10"/>
      <c r="U219" s="12"/>
      <c r="V219" s="13"/>
      <c r="W219" s="12"/>
      <c r="X219" s="12"/>
      <c r="Y219" s="12"/>
    </row>
    <row r="220" spans="2:25" x14ac:dyDescent="0.3">
      <c r="B220" s="2" t="s">
        <v>446</v>
      </c>
      <c r="C220" s="2" t="s">
        <v>582</v>
      </c>
      <c r="D220" s="2" t="s">
        <v>583</v>
      </c>
      <c r="E220" s="2" t="s">
        <v>504</v>
      </c>
      <c r="F220" s="2" t="s">
        <v>505</v>
      </c>
      <c r="G220" s="6">
        <v>240697</v>
      </c>
      <c r="H220" s="12"/>
      <c r="I220" s="13"/>
      <c r="J220" s="12"/>
      <c r="K220" s="12"/>
      <c r="L220" s="12"/>
      <c r="M220" s="2" t="s">
        <v>485</v>
      </c>
      <c r="N220" s="2" t="b">
        <f t="shared" si="8"/>
        <v>0</v>
      </c>
      <c r="O220" s="2" t="b">
        <f t="shared" si="9"/>
        <v>0</v>
      </c>
      <c r="P220" s="9"/>
      <c r="Q220" s="10"/>
      <c r="R220" s="9"/>
      <c r="S220" s="11"/>
      <c r="T220" s="10"/>
      <c r="U220" s="12"/>
      <c r="V220" s="13"/>
      <c r="W220" s="12"/>
      <c r="X220" s="12"/>
      <c r="Y220" s="12"/>
    </row>
    <row r="221" spans="2:25" x14ac:dyDescent="0.3">
      <c r="B221" s="2" t="s">
        <v>446</v>
      </c>
      <c r="C221" s="2" t="s">
        <v>582</v>
      </c>
      <c r="D221" s="2" t="s">
        <v>583</v>
      </c>
      <c r="E221" s="2" t="s">
        <v>506</v>
      </c>
      <c r="F221" s="2" t="s">
        <v>507</v>
      </c>
      <c r="G221" s="6">
        <v>240697</v>
      </c>
      <c r="H221" s="12"/>
      <c r="I221" s="13"/>
      <c r="J221" s="12"/>
      <c r="K221" s="12"/>
      <c r="L221" s="12"/>
      <c r="M221" s="2" t="s">
        <v>485</v>
      </c>
      <c r="N221" s="2" t="b">
        <f t="shared" si="8"/>
        <v>0</v>
      </c>
      <c r="O221" s="2" t="b">
        <f t="shared" si="9"/>
        <v>0</v>
      </c>
      <c r="P221" s="9"/>
      <c r="Q221" s="10"/>
      <c r="R221" s="9"/>
      <c r="S221" s="11"/>
      <c r="T221" s="10"/>
      <c r="U221" s="12"/>
      <c r="V221" s="13"/>
      <c r="W221" s="12"/>
      <c r="X221" s="12"/>
      <c r="Y221" s="12"/>
    </row>
    <row r="222" spans="2:25" x14ac:dyDescent="0.3">
      <c r="B222" s="2" t="s">
        <v>446</v>
      </c>
      <c r="C222" s="2" t="s">
        <v>582</v>
      </c>
      <c r="D222" s="2" t="s">
        <v>583</v>
      </c>
      <c r="E222" s="2" t="s">
        <v>508</v>
      </c>
      <c r="F222" s="2" t="s">
        <v>471</v>
      </c>
      <c r="G222" s="6">
        <v>240697</v>
      </c>
      <c r="H222" s="12"/>
      <c r="I222" s="13"/>
      <c r="J222" s="12"/>
      <c r="K222" s="12"/>
      <c r="L222" s="12"/>
      <c r="M222" s="2" t="s">
        <v>485</v>
      </c>
      <c r="N222" s="2" t="b">
        <f t="shared" si="8"/>
        <v>0</v>
      </c>
      <c r="O222" s="2" t="b">
        <f t="shared" si="9"/>
        <v>0</v>
      </c>
      <c r="P222" s="9"/>
      <c r="Q222" s="10"/>
      <c r="R222" s="9"/>
      <c r="S222" s="11"/>
      <c r="T222" s="10"/>
      <c r="U222" s="12"/>
      <c r="V222" s="13"/>
      <c r="W222" s="12"/>
      <c r="X222" s="12"/>
      <c r="Y222" s="12"/>
    </row>
    <row r="223" spans="2:25" x14ac:dyDescent="0.3">
      <c r="B223" s="2" t="s">
        <v>446</v>
      </c>
      <c r="C223" s="2" t="s">
        <v>582</v>
      </c>
      <c r="D223" s="2" t="s">
        <v>583</v>
      </c>
      <c r="E223" s="2" t="s">
        <v>486</v>
      </c>
      <c r="F223" s="2" t="s">
        <v>487</v>
      </c>
      <c r="G223" s="6">
        <v>240697</v>
      </c>
      <c r="H223" s="12"/>
      <c r="I223" s="13"/>
      <c r="J223" s="12"/>
      <c r="K223" s="12"/>
      <c r="L223" s="12"/>
      <c r="M223" s="2" t="s">
        <v>485</v>
      </c>
      <c r="N223" s="2" t="b">
        <f t="shared" si="8"/>
        <v>0</v>
      </c>
      <c r="O223" s="2" t="b">
        <f t="shared" si="9"/>
        <v>0</v>
      </c>
      <c r="P223" s="9"/>
      <c r="Q223" s="10"/>
      <c r="R223" s="9"/>
      <c r="S223" s="11"/>
      <c r="T223" s="10"/>
      <c r="U223" s="12"/>
      <c r="V223" s="13"/>
      <c r="W223" s="12"/>
      <c r="X223" s="12"/>
      <c r="Y223" s="12"/>
    </row>
    <row r="224" spans="2:25" x14ac:dyDescent="0.3">
      <c r="B224" s="2" t="s">
        <v>446</v>
      </c>
      <c r="C224" s="2" t="s">
        <v>582</v>
      </c>
      <c r="D224" s="2" t="s">
        <v>583</v>
      </c>
      <c r="E224" s="2" t="s">
        <v>496</v>
      </c>
      <c r="F224" s="2" t="s">
        <v>497</v>
      </c>
      <c r="G224" s="6">
        <v>240697</v>
      </c>
      <c r="H224" s="12"/>
      <c r="I224" s="13"/>
      <c r="J224" s="12"/>
      <c r="K224" s="12"/>
      <c r="L224" s="12"/>
      <c r="M224" s="2" t="s">
        <v>485</v>
      </c>
      <c r="N224" s="2" t="b">
        <f t="shared" si="8"/>
        <v>0</v>
      </c>
      <c r="O224" s="2" t="b">
        <f t="shared" si="9"/>
        <v>0</v>
      </c>
      <c r="P224" s="9"/>
      <c r="Q224" s="10"/>
      <c r="R224" s="9"/>
      <c r="S224" s="11"/>
      <c r="T224" s="10"/>
      <c r="U224" s="12"/>
      <c r="V224" s="13"/>
      <c r="W224" s="12"/>
      <c r="X224" s="12"/>
      <c r="Y224" s="12"/>
    </row>
    <row r="225" spans="1:29" x14ac:dyDescent="0.3">
      <c r="B225" s="2" t="s">
        <v>446</v>
      </c>
      <c r="C225" s="2" t="s">
        <v>582</v>
      </c>
      <c r="D225" s="2" t="s">
        <v>583</v>
      </c>
      <c r="E225" s="2" t="s">
        <v>498</v>
      </c>
      <c r="F225" s="2" t="s">
        <v>499</v>
      </c>
      <c r="G225" s="6">
        <v>240697</v>
      </c>
      <c r="H225" s="12"/>
      <c r="I225" s="13"/>
      <c r="J225" s="12"/>
      <c r="K225" s="12"/>
      <c r="L225" s="12"/>
      <c r="M225" s="2" t="s">
        <v>485</v>
      </c>
      <c r="N225" s="2" t="b">
        <f t="shared" si="8"/>
        <v>0</v>
      </c>
      <c r="O225" s="2" t="b">
        <f t="shared" si="9"/>
        <v>0</v>
      </c>
      <c r="P225" s="9"/>
      <c r="Q225" s="10"/>
      <c r="R225" s="9"/>
      <c r="S225" s="11"/>
      <c r="T225" s="10"/>
      <c r="U225" s="12"/>
      <c r="V225" s="13"/>
      <c r="W225" s="12"/>
      <c r="X225" s="12"/>
      <c r="Y225" s="12"/>
    </row>
    <row r="226" spans="1:29" x14ac:dyDescent="0.3">
      <c r="B226" s="2" t="s">
        <v>446</v>
      </c>
      <c r="C226" s="2" t="s">
        <v>582</v>
      </c>
      <c r="D226" s="2" t="s">
        <v>583</v>
      </c>
      <c r="E226" s="2" t="s">
        <v>483</v>
      </c>
      <c r="F226" s="2" t="s">
        <v>484</v>
      </c>
      <c r="G226" s="6">
        <v>240697</v>
      </c>
      <c r="H226" s="12"/>
      <c r="I226" s="13"/>
      <c r="J226" s="12"/>
      <c r="K226" s="12"/>
      <c r="L226" s="12"/>
      <c r="M226" s="2" t="s">
        <v>485</v>
      </c>
      <c r="N226" s="2" t="b">
        <f t="shared" si="8"/>
        <v>0</v>
      </c>
      <c r="O226" s="2" t="b">
        <f t="shared" si="9"/>
        <v>0</v>
      </c>
      <c r="P226" s="9"/>
      <c r="Q226" s="10"/>
      <c r="R226" s="9"/>
      <c r="S226" s="11"/>
      <c r="T226" s="10"/>
      <c r="U226" s="12"/>
      <c r="V226" s="13"/>
      <c r="W226" s="12"/>
      <c r="X226" s="12"/>
      <c r="Y226" s="12"/>
    </row>
    <row r="227" spans="1:29" x14ac:dyDescent="0.3">
      <c r="B227" s="2" t="s">
        <v>446</v>
      </c>
      <c r="C227" s="2" t="s">
        <v>582</v>
      </c>
      <c r="D227" s="2" t="s">
        <v>583</v>
      </c>
      <c r="E227" s="2" t="s">
        <v>502</v>
      </c>
      <c r="F227" s="2" t="s">
        <v>503</v>
      </c>
      <c r="G227" s="6">
        <v>240697</v>
      </c>
      <c r="H227" s="12"/>
      <c r="I227" s="13"/>
      <c r="J227" s="12"/>
      <c r="K227" s="12"/>
      <c r="L227" s="12"/>
      <c r="M227" s="2" t="s">
        <v>485</v>
      </c>
      <c r="N227" s="2" t="b">
        <f t="shared" si="8"/>
        <v>0</v>
      </c>
      <c r="O227" s="2" t="b">
        <f t="shared" si="9"/>
        <v>0</v>
      </c>
      <c r="P227" s="9"/>
      <c r="Q227" s="10"/>
      <c r="R227" s="9"/>
      <c r="S227" s="11"/>
      <c r="T227" s="10"/>
      <c r="U227" s="12"/>
      <c r="V227" s="13"/>
      <c r="W227" s="12"/>
      <c r="X227" s="12"/>
      <c r="Y227" s="12"/>
    </row>
    <row r="228" spans="1:29" x14ac:dyDescent="0.3">
      <c r="B228" s="2" t="s">
        <v>446</v>
      </c>
      <c r="C228" s="2" t="s">
        <v>582</v>
      </c>
      <c r="D228" s="2" t="s">
        <v>583</v>
      </c>
      <c r="E228" s="2" t="s">
        <v>490</v>
      </c>
      <c r="F228" s="2" t="s">
        <v>491</v>
      </c>
      <c r="G228" s="6">
        <v>240697</v>
      </c>
      <c r="H228" s="12"/>
      <c r="I228" s="13"/>
      <c r="J228" s="12"/>
      <c r="K228" s="12"/>
      <c r="L228" s="12"/>
      <c r="M228" s="2" t="s">
        <v>485</v>
      </c>
      <c r="N228" s="2" t="b">
        <f t="shared" si="8"/>
        <v>0</v>
      </c>
      <c r="O228" s="2" t="b">
        <f t="shared" si="9"/>
        <v>0</v>
      </c>
      <c r="P228" s="9"/>
      <c r="Q228" s="10"/>
      <c r="R228" s="9"/>
      <c r="S228" s="11"/>
      <c r="T228" s="10"/>
      <c r="U228" s="12"/>
      <c r="V228" s="13"/>
      <c r="W228" s="12"/>
      <c r="X228" s="12"/>
      <c r="Y228" s="12"/>
    </row>
    <row r="229" spans="1:29" x14ac:dyDescent="0.3">
      <c r="A229" s="5"/>
      <c r="B229" s="2" t="s">
        <v>446</v>
      </c>
      <c r="C229" s="2" t="s">
        <v>582</v>
      </c>
      <c r="D229" s="2" t="s">
        <v>583</v>
      </c>
      <c r="E229" s="2" t="s">
        <v>492</v>
      </c>
      <c r="F229" s="2" t="s">
        <v>493</v>
      </c>
      <c r="G229" s="6">
        <v>240697</v>
      </c>
      <c r="H229" s="12"/>
      <c r="I229" s="13"/>
      <c r="J229" s="12"/>
      <c r="K229" s="12"/>
      <c r="L229" s="12"/>
      <c r="M229" s="2" t="s">
        <v>485</v>
      </c>
      <c r="N229" s="2" t="b">
        <f t="shared" si="8"/>
        <v>0</v>
      </c>
      <c r="O229" s="2" t="b">
        <f t="shared" si="9"/>
        <v>0</v>
      </c>
      <c r="P229" s="9"/>
      <c r="Q229" s="10"/>
      <c r="R229" s="9"/>
      <c r="S229" s="11"/>
      <c r="T229" s="10"/>
      <c r="U229" s="12"/>
      <c r="V229" s="13"/>
      <c r="W229" s="12"/>
      <c r="X229" s="12"/>
      <c r="Y229" s="12"/>
      <c r="AA229" s="5"/>
      <c r="AB229" s="5"/>
      <c r="AC229" s="5"/>
    </row>
    <row r="230" spans="1:29" x14ac:dyDescent="0.3">
      <c r="A230" s="5"/>
      <c r="B230" s="2" t="s">
        <v>446</v>
      </c>
      <c r="C230" s="2" t="s">
        <v>582</v>
      </c>
      <c r="D230" s="2" t="s">
        <v>583</v>
      </c>
      <c r="E230" s="2" t="s">
        <v>494</v>
      </c>
      <c r="F230" s="2" t="s">
        <v>495</v>
      </c>
      <c r="G230" s="6">
        <v>240697</v>
      </c>
      <c r="H230" s="12"/>
      <c r="I230" s="13"/>
      <c r="J230" s="12"/>
      <c r="K230" s="12"/>
      <c r="L230" s="12"/>
      <c r="M230" s="2" t="s">
        <v>485</v>
      </c>
      <c r="N230" s="2" t="b">
        <f t="shared" si="8"/>
        <v>0</v>
      </c>
      <c r="O230" s="2" t="b">
        <f t="shared" si="9"/>
        <v>0</v>
      </c>
      <c r="P230" s="9"/>
      <c r="Q230" s="10"/>
      <c r="R230" s="9"/>
      <c r="S230" s="11"/>
      <c r="T230" s="10"/>
      <c r="U230" s="12"/>
      <c r="V230" s="13"/>
      <c r="W230" s="12"/>
      <c r="X230" s="12"/>
      <c r="Y230" s="12"/>
      <c r="AA230" s="5"/>
      <c r="AB230" s="5"/>
      <c r="AC230" s="5"/>
    </row>
    <row r="231" spans="1:29" x14ac:dyDescent="0.3">
      <c r="A231" s="5"/>
      <c r="B231" s="2" t="s">
        <v>446</v>
      </c>
      <c r="C231" s="2" t="s">
        <v>582</v>
      </c>
      <c r="D231" s="2" t="s">
        <v>583</v>
      </c>
      <c r="E231" s="2" t="s">
        <v>481</v>
      </c>
      <c r="F231" s="2" t="s">
        <v>482</v>
      </c>
      <c r="G231" s="6">
        <v>240363</v>
      </c>
      <c r="H231" s="12"/>
      <c r="I231" s="13"/>
      <c r="J231" s="12"/>
      <c r="K231" s="12"/>
      <c r="L231" s="12"/>
      <c r="M231" s="2" t="s">
        <v>439</v>
      </c>
      <c r="N231" s="2" t="b">
        <f t="shared" si="8"/>
        <v>0</v>
      </c>
      <c r="O231" s="2" t="b">
        <f t="shared" si="9"/>
        <v>0</v>
      </c>
      <c r="P231" s="9"/>
      <c r="Q231" s="10"/>
      <c r="R231" s="9"/>
      <c r="S231" s="11"/>
      <c r="T231" s="10"/>
      <c r="U231" s="12"/>
      <c r="V231" s="13"/>
      <c r="W231" s="12"/>
      <c r="X231" s="12"/>
      <c r="Y231" s="12"/>
      <c r="AA231" s="5"/>
      <c r="AB231" s="5"/>
      <c r="AC231" s="5"/>
    </row>
    <row r="232" spans="1:29" x14ac:dyDescent="0.3">
      <c r="A232" s="5"/>
      <c r="B232" s="2" t="s">
        <v>446</v>
      </c>
      <c r="C232" s="2" t="s">
        <v>582</v>
      </c>
      <c r="D232" s="2" t="s">
        <v>583</v>
      </c>
      <c r="E232" s="2" t="s">
        <v>509</v>
      </c>
      <c r="F232" s="2" t="s">
        <v>510</v>
      </c>
      <c r="G232" s="6">
        <v>240697</v>
      </c>
      <c r="H232" s="12"/>
      <c r="I232" s="13"/>
      <c r="J232" s="12"/>
      <c r="K232" s="12"/>
      <c r="L232" s="12"/>
      <c r="M232" s="2" t="s">
        <v>485</v>
      </c>
      <c r="N232" s="2" t="b">
        <f t="shared" si="8"/>
        <v>0</v>
      </c>
      <c r="O232" s="2" t="b">
        <f t="shared" si="9"/>
        <v>0</v>
      </c>
      <c r="P232" s="9"/>
      <c r="Q232" s="10"/>
      <c r="R232" s="9"/>
      <c r="S232" s="11"/>
      <c r="T232" s="10"/>
      <c r="U232" s="12"/>
      <c r="V232" s="13"/>
      <c r="W232" s="12"/>
      <c r="X232" s="12"/>
      <c r="Y232" s="12"/>
      <c r="AA232" s="5"/>
      <c r="AB232" s="5"/>
      <c r="AC232" s="5"/>
    </row>
    <row r="233" spans="1:29" x14ac:dyDescent="0.3">
      <c r="A233" s="5"/>
      <c r="B233" s="2" t="s">
        <v>446</v>
      </c>
      <c r="C233" s="2" t="s">
        <v>195</v>
      </c>
      <c r="D233" s="2" t="s">
        <v>836</v>
      </c>
      <c r="E233" s="2" t="s">
        <v>606</v>
      </c>
      <c r="F233" s="2" t="s">
        <v>607</v>
      </c>
      <c r="G233" s="6">
        <v>240697</v>
      </c>
      <c r="H233" s="12"/>
      <c r="I233" s="13"/>
      <c r="J233" s="12"/>
      <c r="K233" s="12"/>
      <c r="L233" s="12"/>
      <c r="M233" s="2" t="s">
        <v>608</v>
      </c>
      <c r="N233" s="2" t="b">
        <f t="shared" si="8"/>
        <v>0</v>
      </c>
      <c r="O233" s="2" t="b">
        <f t="shared" si="9"/>
        <v>0</v>
      </c>
      <c r="P233" s="9"/>
      <c r="Q233" s="10"/>
      <c r="R233" s="9"/>
      <c r="S233" s="11"/>
      <c r="T233" s="10"/>
      <c r="U233" s="12"/>
      <c r="V233" s="13"/>
      <c r="W233" s="12"/>
      <c r="X233" s="12"/>
      <c r="Y233" s="12"/>
      <c r="AA233" s="5"/>
      <c r="AB233" s="5"/>
      <c r="AC233" s="5"/>
    </row>
    <row r="234" spans="1:29" x14ac:dyDescent="0.3">
      <c r="A234" s="5"/>
      <c r="B234" s="2" t="s">
        <v>436</v>
      </c>
      <c r="C234" s="2" t="s">
        <v>181</v>
      </c>
      <c r="D234" s="2" t="s">
        <v>180</v>
      </c>
      <c r="E234" s="2" t="s">
        <v>541</v>
      </c>
      <c r="F234" s="2" t="s">
        <v>441</v>
      </c>
      <c r="G234" s="6">
        <v>240697</v>
      </c>
      <c r="H234" s="12"/>
      <c r="I234" s="13"/>
      <c r="J234" s="12"/>
      <c r="K234" s="12"/>
      <c r="L234" s="12"/>
      <c r="M234" s="2" t="s">
        <v>527</v>
      </c>
      <c r="N234" s="2" t="b">
        <f t="shared" si="8"/>
        <v>0</v>
      </c>
      <c r="O234" s="2" t="b">
        <f t="shared" si="9"/>
        <v>0</v>
      </c>
      <c r="P234" s="9"/>
      <c r="Q234" s="10"/>
      <c r="R234" s="9"/>
      <c r="S234" s="11"/>
      <c r="T234" s="10"/>
      <c r="U234" s="12"/>
      <c r="V234" s="13"/>
      <c r="W234" s="12"/>
      <c r="X234" s="12"/>
      <c r="Y234" s="12"/>
      <c r="AA234" s="5"/>
      <c r="AB234" s="5"/>
      <c r="AC234" s="5"/>
    </row>
    <row r="235" spans="1:29" x14ac:dyDescent="0.3">
      <c r="A235" s="5"/>
      <c r="B235" s="2" t="s">
        <v>436</v>
      </c>
      <c r="C235" s="2" t="s">
        <v>181</v>
      </c>
      <c r="D235" s="2" t="s">
        <v>180</v>
      </c>
      <c r="E235" s="2" t="s">
        <v>553</v>
      </c>
      <c r="F235" s="2" t="s">
        <v>463</v>
      </c>
      <c r="G235" s="6">
        <v>240728</v>
      </c>
      <c r="H235" s="12"/>
      <c r="I235" s="13"/>
      <c r="J235" s="12"/>
      <c r="K235" s="12"/>
      <c r="L235" s="12"/>
      <c r="M235" s="2" t="s">
        <v>527</v>
      </c>
      <c r="N235" s="2" t="b">
        <f t="shared" si="8"/>
        <v>0</v>
      </c>
      <c r="O235" s="2" t="b">
        <f t="shared" si="9"/>
        <v>0</v>
      </c>
      <c r="P235" s="9"/>
      <c r="Q235" s="10"/>
      <c r="R235" s="9"/>
      <c r="S235" s="11"/>
      <c r="T235" s="10"/>
      <c r="U235" s="12"/>
      <c r="V235" s="13"/>
      <c r="W235" s="12"/>
      <c r="X235" s="12"/>
      <c r="Y235" s="12"/>
      <c r="AA235" s="5"/>
      <c r="AB235" s="5"/>
      <c r="AC235" s="5"/>
    </row>
    <row r="236" spans="1:29" x14ac:dyDescent="0.3">
      <c r="A236" s="5"/>
      <c r="B236" s="2" t="s">
        <v>436</v>
      </c>
      <c r="C236" s="2" t="s">
        <v>181</v>
      </c>
      <c r="D236" s="2" t="s">
        <v>180</v>
      </c>
      <c r="E236" s="2" t="s">
        <v>550</v>
      </c>
      <c r="F236" s="2" t="s">
        <v>551</v>
      </c>
      <c r="G236" s="6">
        <v>240728</v>
      </c>
      <c r="H236" s="12"/>
      <c r="I236" s="13"/>
      <c r="J236" s="12"/>
      <c r="K236" s="12"/>
      <c r="L236" s="12"/>
      <c r="M236" s="2" t="s">
        <v>527</v>
      </c>
      <c r="N236" s="2" t="b">
        <f t="shared" si="8"/>
        <v>0</v>
      </c>
      <c r="O236" s="2" t="b">
        <f t="shared" si="9"/>
        <v>0</v>
      </c>
      <c r="P236" s="9"/>
      <c r="Q236" s="10"/>
      <c r="R236" s="9"/>
      <c r="S236" s="11"/>
      <c r="T236" s="10"/>
      <c r="U236" s="12"/>
      <c r="V236" s="13"/>
      <c r="W236" s="12"/>
      <c r="X236" s="12"/>
      <c r="Y236" s="12"/>
      <c r="AA236" s="5"/>
      <c r="AB236" s="5"/>
      <c r="AC236" s="5"/>
    </row>
    <row r="237" spans="1:29" x14ac:dyDescent="0.3">
      <c r="A237" s="5"/>
      <c r="B237" s="2" t="s">
        <v>436</v>
      </c>
      <c r="C237" s="2" t="s">
        <v>181</v>
      </c>
      <c r="D237" s="2" t="s">
        <v>180</v>
      </c>
      <c r="E237" s="2" t="s">
        <v>526</v>
      </c>
      <c r="F237" s="2" t="s">
        <v>438</v>
      </c>
      <c r="G237" s="6">
        <v>240697</v>
      </c>
      <c r="H237" s="12"/>
      <c r="I237" s="13"/>
      <c r="J237" s="12"/>
      <c r="K237" s="12"/>
      <c r="L237" s="12"/>
      <c r="M237" s="2" t="s">
        <v>527</v>
      </c>
      <c r="N237" s="2" t="b">
        <f t="shared" si="8"/>
        <v>0</v>
      </c>
      <c r="O237" s="2" t="b">
        <f t="shared" si="9"/>
        <v>0</v>
      </c>
      <c r="P237" s="9"/>
      <c r="Q237" s="10"/>
      <c r="R237" s="9"/>
      <c r="S237" s="11"/>
      <c r="T237" s="10"/>
      <c r="U237" s="12"/>
      <c r="V237" s="13"/>
      <c r="W237" s="12"/>
      <c r="X237" s="12"/>
      <c r="Y237" s="12"/>
      <c r="AA237" s="5"/>
      <c r="AB237" s="5"/>
      <c r="AC237" s="5"/>
    </row>
    <row r="238" spans="1:29" x14ac:dyDescent="0.3">
      <c r="A238" s="5"/>
      <c r="B238" s="2" t="s">
        <v>436</v>
      </c>
      <c r="C238" s="2" t="s">
        <v>181</v>
      </c>
      <c r="D238" s="2" t="s">
        <v>180</v>
      </c>
      <c r="E238" s="2" t="s">
        <v>552</v>
      </c>
      <c r="F238" s="2" t="s">
        <v>473</v>
      </c>
      <c r="G238" s="6">
        <v>240728</v>
      </c>
      <c r="H238" s="12"/>
      <c r="I238" s="13"/>
      <c r="J238" s="12"/>
      <c r="K238" s="12"/>
      <c r="L238" s="12"/>
      <c r="M238" s="2" t="s">
        <v>527</v>
      </c>
      <c r="N238" s="2" t="b">
        <f t="shared" si="8"/>
        <v>0</v>
      </c>
      <c r="O238" s="2" t="b">
        <f t="shared" si="9"/>
        <v>0</v>
      </c>
      <c r="P238" s="9"/>
      <c r="Q238" s="10"/>
      <c r="R238" s="9"/>
      <c r="S238" s="11"/>
      <c r="T238" s="10"/>
      <c r="U238" s="12"/>
      <c r="V238" s="13"/>
      <c r="W238" s="12"/>
      <c r="X238" s="12"/>
      <c r="Y238" s="12"/>
      <c r="AA238" s="5"/>
      <c r="AB238" s="5"/>
      <c r="AC238" s="5"/>
    </row>
    <row r="239" spans="1:29" x14ac:dyDescent="0.3">
      <c r="A239" s="5"/>
      <c r="B239" s="2" t="s">
        <v>436</v>
      </c>
      <c r="C239" s="2" t="s">
        <v>181</v>
      </c>
      <c r="D239" s="2" t="s">
        <v>180</v>
      </c>
      <c r="E239" s="2" t="s">
        <v>530</v>
      </c>
      <c r="F239" s="2" t="s">
        <v>448</v>
      </c>
      <c r="G239" s="6">
        <v>240697</v>
      </c>
      <c r="H239" s="12"/>
      <c r="I239" s="13"/>
      <c r="J239" s="12"/>
      <c r="K239" s="12"/>
      <c r="L239" s="12"/>
      <c r="M239" s="2" t="s">
        <v>527</v>
      </c>
      <c r="N239" s="2" t="b">
        <f t="shared" si="8"/>
        <v>0</v>
      </c>
      <c r="O239" s="2" t="b">
        <f t="shared" si="9"/>
        <v>0</v>
      </c>
      <c r="P239" s="9"/>
      <c r="Q239" s="10"/>
      <c r="R239" s="9"/>
      <c r="S239" s="11"/>
      <c r="T239" s="10"/>
      <c r="U239" s="12"/>
      <c r="V239" s="13"/>
      <c r="W239" s="12"/>
      <c r="X239" s="12"/>
      <c r="Y239" s="12"/>
      <c r="AA239" s="5"/>
      <c r="AB239" s="5"/>
      <c r="AC239" s="5"/>
    </row>
    <row r="240" spans="1:29" x14ac:dyDescent="0.3">
      <c r="A240" s="5"/>
      <c r="B240" s="2" t="s">
        <v>436</v>
      </c>
      <c r="C240" s="2" t="s">
        <v>181</v>
      </c>
      <c r="D240" s="2" t="s">
        <v>180</v>
      </c>
      <c r="E240" s="2" t="s">
        <v>544</v>
      </c>
      <c r="F240" s="2" t="s">
        <v>545</v>
      </c>
      <c r="G240" s="6">
        <v>240697</v>
      </c>
      <c r="H240" s="18"/>
      <c r="I240" s="18"/>
      <c r="J240" s="18"/>
      <c r="K240" s="18"/>
      <c r="L240" s="18"/>
      <c r="M240" s="2" t="s">
        <v>527</v>
      </c>
      <c r="N240" s="2" t="b">
        <f t="shared" si="8"/>
        <v>0</v>
      </c>
      <c r="O240" s="2" t="b">
        <f t="shared" si="9"/>
        <v>0</v>
      </c>
      <c r="P240" s="21"/>
      <c r="Q240" s="23"/>
      <c r="R240" s="21"/>
      <c r="S240" s="25"/>
      <c r="T240" s="23"/>
      <c r="U240" s="18"/>
      <c r="V240" s="18"/>
      <c r="W240" s="18"/>
      <c r="X240" s="18"/>
      <c r="Y240" s="18"/>
      <c r="AA240" s="5"/>
      <c r="AB240" s="5"/>
      <c r="AC240" s="5"/>
    </row>
    <row r="241" spans="2:25" x14ac:dyDescent="0.3">
      <c r="B241" s="2" t="s">
        <v>436</v>
      </c>
      <c r="C241" s="2" t="s">
        <v>181</v>
      </c>
      <c r="D241" s="2" t="s">
        <v>180</v>
      </c>
      <c r="E241" s="2" t="s">
        <v>546</v>
      </c>
      <c r="F241" s="2" t="s">
        <v>455</v>
      </c>
      <c r="G241" s="6">
        <v>240697</v>
      </c>
      <c r="H241" s="12"/>
      <c r="I241" s="13"/>
      <c r="J241" s="12"/>
      <c r="K241" s="12"/>
      <c r="L241" s="12"/>
      <c r="M241" s="2" t="s">
        <v>527</v>
      </c>
      <c r="N241" s="2" t="b">
        <f t="shared" si="8"/>
        <v>0</v>
      </c>
      <c r="O241" s="2" t="b">
        <f t="shared" si="9"/>
        <v>0</v>
      </c>
      <c r="P241" s="9"/>
      <c r="Q241" s="10"/>
      <c r="R241" s="9"/>
      <c r="S241" s="11"/>
      <c r="T241" s="10"/>
      <c r="U241" s="12"/>
      <c r="V241" s="13"/>
      <c r="W241" s="12"/>
      <c r="X241" s="12"/>
      <c r="Y241" s="12"/>
    </row>
    <row r="242" spans="2:25" x14ac:dyDescent="0.3">
      <c r="B242" s="2" t="s">
        <v>436</v>
      </c>
      <c r="C242" s="2" t="s">
        <v>181</v>
      </c>
      <c r="D242" s="2" t="s">
        <v>180</v>
      </c>
      <c r="E242" s="2" t="s">
        <v>548</v>
      </c>
      <c r="F242" s="2" t="s">
        <v>549</v>
      </c>
      <c r="G242" s="6">
        <v>240697</v>
      </c>
      <c r="H242" s="12"/>
      <c r="I242" s="13"/>
      <c r="J242" s="12"/>
      <c r="K242" s="12"/>
      <c r="L242" s="12"/>
      <c r="M242" s="2" t="s">
        <v>527</v>
      </c>
      <c r="N242" s="2" t="b">
        <f t="shared" si="8"/>
        <v>0</v>
      </c>
      <c r="O242" s="2" t="b">
        <f t="shared" si="9"/>
        <v>0</v>
      </c>
      <c r="P242" s="9"/>
      <c r="Q242" s="10"/>
      <c r="R242" s="9"/>
      <c r="S242" s="11"/>
      <c r="T242" s="10"/>
      <c r="U242" s="12"/>
      <c r="V242" s="13"/>
      <c r="W242" s="12"/>
      <c r="X242" s="12"/>
      <c r="Y242" s="12"/>
    </row>
    <row r="243" spans="2:25" x14ac:dyDescent="0.3">
      <c r="B243" s="2" t="s">
        <v>436</v>
      </c>
      <c r="C243" s="2" t="s">
        <v>167</v>
      </c>
      <c r="D243" s="2" t="s">
        <v>166</v>
      </c>
      <c r="E243" s="2" t="s">
        <v>570</v>
      </c>
      <c r="F243" s="2" t="s">
        <v>571</v>
      </c>
      <c r="G243" s="6">
        <v>240728</v>
      </c>
      <c r="H243" s="12"/>
      <c r="I243" s="13"/>
      <c r="J243" s="12"/>
      <c r="K243" s="12"/>
      <c r="L243" s="12"/>
      <c r="M243" s="2" t="s">
        <v>527</v>
      </c>
      <c r="N243" s="2" t="b">
        <f t="shared" si="8"/>
        <v>0</v>
      </c>
      <c r="O243" s="2" t="b">
        <f t="shared" si="9"/>
        <v>0</v>
      </c>
      <c r="P243" s="9"/>
      <c r="Q243" s="10"/>
      <c r="R243" s="9"/>
      <c r="S243" s="11"/>
      <c r="T243" s="10"/>
      <c r="U243" s="12"/>
      <c r="V243" s="13"/>
      <c r="W243" s="12"/>
      <c r="X243" s="12"/>
      <c r="Y243" s="12"/>
    </row>
    <row r="244" spans="2:25" x14ac:dyDescent="0.3">
      <c r="B244" s="2" t="s">
        <v>436</v>
      </c>
      <c r="C244" s="2" t="s">
        <v>167</v>
      </c>
      <c r="D244" s="2" t="s">
        <v>166</v>
      </c>
      <c r="E244" s="2" t="s">
        <v>550</v>
      </c>
      <c r="F244" s="2" t="s">
        <v>551</v>
      </c>
      <c r="G244" s="6">
        <v>240728</v>
      </c>
      <c r="H244" s="12"/>
      <c r="I244" s="13"/>
      <c r="J244" s="12"/>
      <c r="K244" s="12"/>
      <c r="L244" s="12"/>
      <c r="M244" s="2" t="s">
        <v>527</v>
      </c>
      <c r="N244" s="2" t="b">
        <f t="shared" si="8"/>
        <v>0</v>
      </c>
      <c r="O244" s="2" t="b">
        <f t="shared" si="9"/>
        <v>0</v>
      </c>
      <c r="P244" s="9"/>
      <c r="Q244" s="10"/>
      <c r="R244" s="9"/>
      <c r="S244" s="11"/>
      <c r="T244" s="10"/>
      <c r="U244" s="12"/>
      <c r="V244" s="13"/>
      <c r="W244" s="12"/>
      <c r="X244" s="12"/>
      <c r="Y244" s="12"/>
    </row>
    <row r="245" spans="2:25" x14ac:dyDescent="0.3">
      <c r="B245" s="2" t="s">
        <v>436</v>
      </c>
      <c r="C245" s="2" t="s">
        <v>167</v>
      </c>
      <c r="D245" s="2" t="s">
        <v>166</v>
      </c>
      <c r="E245" s="2" t="s">
        <v>548</v>
      </c>
      <c r="F245" s="2" t="s">
        <v>549</v>
      </c>
      <c r="G245" s="6">
        <v>240697</v>
      </c>
      <c r="H245" s="12"/>
      <c r="I245" s="13"/>
      <c r="J245" s="12"/>
      <c r="K245" s="12"/>
      <c r="L245" s="12"/>
      <c r="M245" s="2" t="s">
        <v>527</v>
      </c>
      <c r="N245" s="2" t="b">
        <f t="shared" si="8"/>
        <v>0</v>
      </c>
      <c r="O245" s="2" t="b">
        <f t="shared" si="9"/>
        <v>0</v>
      </c>
      <c r="P245" s="9"/>
      <c r="Q245" s="10"/>
      <c r="R245" s="9"/>
      <c r="S245" s="11"/>
      <c r="T245" s="10"/>
      <c r="U245" s="12"/>
      <c r="V245" s="13"/>
      <c r="W245" s="12"/>
      <c r="X245" s="12"/>
      <c r="Y245" s="12"/>
    </row>
    <row r="246" spans="2:25" x14ac:dyDescent="0.3">
      <c r="B246" s="2" t="s">
        <v>436</v>
      </c>
      <c r="C246" s="2" t="s">
        <v>167</v>
      </c>
      <c r="D246" s="2" t="s">
        <v>166</v>
      </c>
      <c r="E246" s="2" t="s">
        <v>579</v>
      </c>
      <c r="F246" s="2" t="s">
        <v>482</v>
      </c>
      <c r="G246" s="6">
        <v>240728</v>
      </c>
      <c r="H246" s="12"/>
      <c r="I246" s="13"/>
      <c r="J246" s="12"/>
      <c r="K246" s="12"/>
      <c r="L246" s="12"/>
      <c r="M246" s="2" t="s">
        <v>527</v>
      </c>
      <c r="N246" s="2" t="b">
        <f t="shared" si="8"/>
        <v>0</v>
      </c>
      <c r="O246" s="2" t="b">
        <f t="shared" si="9"/>
        <v>0</v>
      </c>
      <c r="P246" s="9"/>
      <c r="Q246" s="10"/>
      <c r="R246" s="9"/>
      <c r="S246" s="11"/>
      <c r="T246" s="10"/>
      <c r="U246" s="12"/>
      <c r="V246" s="13"/>
      <c r="W246" s="12"/>
      <c r="X246" s="12"/>
      <c r="Y246" s="12"/>
    </row>
    <row r="247" spans="2:25" x14ac:dyDescent="0.3">
      <c r="B247" s="2" t="s">
        <v>676</v>
      </c>
      <c r="C247" s="2" t="s">
        <v>5</v>
      </c>
      <c r="D247" s="2" t="s">
        <v>126</v>
      </c>
      <c r="E247" s="2" t="s">
        <v>541</v>
      </c>
      <c r="F247" s="2" t="s">
        <v>441</v>
      </c>
      <c r="G247" s="6">
        <v>240697</v>
      </c>
      <c r="H247" s="12"/>
      <c r="I247" s="13"/>
      <c r="J247" s="12"/>
      <c r="K247" s="12"/>
      <c r="L247" s="12"/>
      <c r="M247" s="2" t="s">
        <v>527</v>
      </c>
      <c r="N247" s="2" t="b">
        <f t="shared" si="8"/>
        <v>0</v>
      </c>
      <c r="O247" s="2" t="b">
        <f t="shared" si="9"/>
        <v>0</v>
      </c>
      <c r="P247" s="9"/>
      <c r="Q247" s="10"/>
      <c r="R247" s="9"/>
      <c r="S247" s="11"/>
      <c r="T247" s="10"/>
      <c r="U247" s="12"/>
      <c r="V247" s="13"/>
      <c r="W247" s="12"/>
      <c r="X247" s="12"/>
      <c r="Y247" s="12"/>
    </row>
    <row r="248" spans="2:25" x14ac:dyDescent="0.3">
      <c r="B248" s="2" t="s">
        <v>676</v>
      </c>
      <c r="C248" s="2" t="s">
        <v>5</v>
      </c>
      <c r="D248" s="2" t="s">
        <v>126</v>
      </c>
      <c r="E248" s="2" t="s">
        <v>786</v>
      </c>
      <c r="F248" s="2" t="s">
        <v>457</v>
      </c>
      <c r="G248" s="6">
        <v>240697</v>
      </c>
      <c r="H248" s="12"/>
      <c r="I248" s="13"/>
      <c r="J248" s="12"/>
      <c r="K248" s="12"/>
      <c r="L248" s="12"/>
      <c r="M248" s="2" t="s">
        <v>527</v>
      </c>
      <c r="N248" s="2" t="b">
        <f t="shared" si="8"/>
        <v>0</v>
      </c>
      <c r="O248" s="2" t="b">
        <f t="shared" si="9"/>
        <v>0</v>
      </c>
      <c r="P248" s="9"/>
      <c r="Q248" s="10"/>
      <c r="R248" s="9"/>
      <c r="S248" s="11"/>
      <c r="T248" s="10"/>
      <c r="U248" s="12"/>
      <c r="V248" s="13"/>
      <c r="W248" s="12"/>
      <c r="X248" s="12"/>
      <c r="Y248" s="12"/>
    </row>
    <row r="249" spans="2:25" x14ac:dyDescent="0.3">
      <c r="B249" s="2" t="s">
        <v>676</v>
      </c>
      <c r="C249" s="2" t="s">
        <v>5</v>
      </c>
      <c r="D249" s="2" t="s">
        <v>126</v>
      </c>
      <c r="E249" s="2" t="s">
        <v>539</v>
      </c>
      <c r="F249" s="2" t="s">
        <v>453</v>
      </c>
      <c r="G249" s="6">
        <v>240697</v>
      </c>
      <c r="H249" s="12"/>
      <c r="I249" s="13"/>
      <c r="J249" s="12"/>
      <c r="K249" s="12"/>
      <c r="L249" s="12"/>
      <c r="M249" s="2" t="s">
        <v>527</v>
      </c>
      <c r="N249" s="2" t="b">
        <f t="shared" si="8"/>
        <v>0</v>
      </c>
      <c r="O249" s="2" t="b">
        <f t="shared" si="9"/>
        <v>0</v>
      </c>
      <c r="P249" s="9"/>
      <c r="Q249" s="10"/>
      <c r="R249" s="9"/>
      <c r="S249" s="11"/>
      <c r="T249" s="10"/>
      <c r="U249" s="12"/>
      <c r="V249" s="13"/>
      <c r="W249" s="12"/>
      <c r="X249" s="12"/>
      <c r="Y249" s="12"/>
    </row>
    <row r="250" spans="2:25" x14ac:dyDescent="0.3">
      <c r="B250" s="2" t="s">
        <v>446</v>
      </c>
      <c r="C250" s="2" t="s">
        <v>251</v>
      </c>
      <c r="D250" s="2" t="s">
        <v>250</v>
      </c>
      <c r="E250" s="2" t="s">
        <v>450</v>
      </c>
      <c r="F250" s="2" t="s">
        <v>451</v>
      </c>
      <c r="G250" s="6">
        <v>240332</v>
      </c>
      <c r="H250" s="12"/>
      <c r="I250" s="13"/>
      <c r="J250" s="12"/>
      <c r="K250" s="12"/>
      <c r="L250" s="12"/>
      <c r="M250" s="2" t="s">
        <v>439</v>
      </c>
      <c r="N250" s="2" t="b">
        <f t="shared" si="8"/>
        <v>0</v>
      </c>
      <c r="O250" s="2" t="b">
        <f t="shared" si="9"/>
        <v>0</v>
      </c>
      <c r="P250" s="9"/>
      <c r="Q250" s="10"/>
      <c r="R250" s="9"/>
      <c r="S250" s="11"/>
      <c r="T250" s="10"/>
      <c r="U250" s="12"/>
      <c r="V250" s="13"/>
      <c r="W250" s="12"/>
      <c r="X250" s="12"/>
      <c r="Y250" s="12"/>
    </row>
    <row r="251" spans="2:25" x14ac:dyDescent="0.3">
      <c r="B251" s="2" t="s">
        <v>446</v>
      </c>
      <c r="C251" s="2" t="s">
        <v>251</v>
      </c>
      <c r="D251" s="2" t="s">
        <v>250</v>
      </c>
      <c r="E251" s="2" t="s">
        <v>486</v>
      </c>
      <c r="F251" s="2" t="s">
        <v>487</v>
      </c>
      <c r="G251" s="6">
        <v>240697</v>
      </c>
      <c r="H251" s="12"/>
      <c r="I251" s="13"/>
      <c r="J251" s="12"/>
      <c r="K251" s="12"/>
      <c r="L251" s="12"/>
      <c r="M251" s="2" t="s">
        <v>485</v>
      </c>
      <c r="N251" s="2" t="b">
        <f t="shared" si="8"/>
        <v>0</v>
      </c>
      <c r="O251" s="2" t="b">
        <f t="shared" si="9"/>
        <v>0</v>
      </c>
      <c r="P251" s="9"/>
      <c r="Q251" s="10"/>
      <c r="R251" s="9"/>
      <c r="S251" s="11"/>
      <c r="T251" s="10"/>
      <c r="U251" s="12"/>
      <c r="V251" s="13"/>
      <c r="W251" s="12"/>
      <c r="X251" s="12"/>
      <c r="Y251" s="12"/>
    </row>
    <row r="252" spans="2:25" x14ac:dyDescent="0.3">
      <c r="B252" s="2" t="s">
        <v>446</v>
      </c>
      <c r="C252" s="2" t="s">
        <v>251</v>
      </c>
      <c r="D252" s="2" t="s">
        <v>250</v>
      </c>
      <c r="E252" s="2" t="s">
        <v>515</v>
      </c>
      <c r="F252" s="2" t="s">
        <v>516</v>
      </c>
      <c r="G252" s="6">
        <v>240728</v>
      </c>
      <c r="H252" s="12"/>
      <c r="I252" s="13"/>
      <c r="J252" s="12"/>
      <c r="K252" s="12"/>
      <c r="L252" s="12"/>
      <c r="M252" s="2" t="s">
        <v>485</v>
      </c>
      <c r="N252" s="2" t="b">
        <f t="shared" si="8"/>
        <v>0</v>
      </c>
      <c r="O252" s="2" t="b">
        <f t="shared" si="9"/>
        <v>0</v>
      </c>
      <c r="P252" s="9"/>
      <c r="Q252" s="10"/>
      <c r="R252" s="9"/>
      <c r="S252" s="11"/>
      <c r="T252" s="10"/>
      <c r="U252" s="12"/>
      <c r="V252" s="13"/>
      <c r="W252" s="12"/>
      <c r="X252" s="12"/>
      <c r="Y252" s="12"/>
    </row>
    <row r="253" spans="2:25" x14ac:dyDescent="0.3">
      <c r="B253" s="2" t="s">
        <v>446</v>
      </c>
      <c r="C253" s="2" t="s">
        <v>251</v>
      </c>
      <c r="D253" s="2" t="s">
        <v>250</v>
      </c>
      <c r="E253" s="2" t="s">
        <v>494</v>
      </c>
      <c r="F253" s="2" t="s">
        <v>495</v>
      </c>
      <c r="G253" s="6">
        <v>240697</v>
      </c>
      <c r="H253" s="12"/>
      <c r="I253" s="13"/>
      <c r="J253" s="12"/>
      <c r="K253" s="12"/>
      <c r="L253" s="12"/>
      <c r="M253" s="2" t="s">
        <v>485</v>
      </c>
      <c r="N253" s="2" t="b">
        <f t="shared" si="8"/>
        <v>0</v>
      </c>
      <c r="O253" s="2" t="b">
        <f t="shared" si="9"/>
        <v>0</v>
      </c>
      <c r="P253" s="9"/>
      <c r="Q253" s="10"/>
      <c r="R253" s="9"/>
      <c r="S253" s="11"/>
      <c r="T253" s="10"/>
      <c r="U253" s="12"/>
      <c r="V253" s="13"/>
      <c r="W253" s="12"/>
      <c r="X253" s="12"/>
      <c r="Y253" s="12"/>
    </row>
    <row r="254" spans="2:25" x14ac:dyDescent="0.3">
      <c r="B254" s="2" t="s">
        <v>446</v>
      </c>
      <c r="C254" s="2" t="s">
        <v>251</v>
      </c>
      <c r="D254" s="2" t="s">
        <v>250</v>
      </c>
      <c r="E254" s="2" t="s">
        <v>509</v>
      </c>
      <c r="F254" s="2" t="s">
        <v>510</v>
      </c>
      <c r="G254" s="6">
        <v>240697</v>
      </c>
      <c r="H254" s="12"/>
      <c r="I254" s="13"/>
      <c r="J254" s="12"/>
      <c r="K254" s="12"/>
      <c r="L254" s="12"/>
      <c r="M254" s="2" t="s">
        <v>485</v>
      </c>
      <c r="N254" s="2" t="b">
        <f t="shared" si="8"/>
        <v>0</v>
      </c>
      <c r="O254" s="2" t="b">
        <f t="shared" si="9"/>
        <v>0</v>
      </c>
      <c r="P254" s="9"/>
      <c r="Q254" s="10"/>
      <c r="R254" s="9"/>
      <c r="S254" s="11"/>
      <c r="T254" s="10"/>
      <c r="U254" s="12"/>
      <c r="V254" s="13"/>
      <c r="W254" s="12"/>
      <c r="X254" s="12"/>
      <c r="Y254" s="12"/>
    </row>
    <row r="255" spans="2:25" x14ac:dyDescent="0.3">
      <c r="B255" s="2" t="s">
        <v>446</v>
      </c>
      <c r="C255" s="2" t="s">
        <v>251</v>
      </c>
      <c r="D255" s="2" t="s">
        <v>250</v>
      </c>
      <c r="E255" s="2" t="s">
        <v>523</v>
      </c>
      <c r="F255" s="2" t="s">
        <v>524</v>
      </c>
      <c r="G255" s="6">
        <v>240728</v>
      </c>
      <c r="H255" s="12"/>
      <c r="I255" s="13"/>
      <c r="J255" s="12"/>
      <c r="K255" s="12"/>
      <c r="L255" s="12"/>
      <c r="M255" s="2" t="s">
        <v>485</v>
      </c>
      <c r="N255" s="2" t="b">
        <f t="shared" si="8"/>
        <v>0</v>
      </c>
      <c r="O255" s="2" t="b">
        <f t="shared" si="9"/>
        <v>0</v>
      </c>
      <c r="P255" s="9"/>
      <c r="Q255" s="10"/>
      <c r="R255" s="9"/>
      <c r="S255" s="11"/>
      <c r="T255" s="10"/>
      <c r="U255" s="12"/>
      <c r="V255" s="13"/>
      <c r="W255" s="12"/>
      <c r="X255" s="12"/>
      <c r="Y255" s="12"/>
    </row>
    <row r="256" spans="2:25" x14ac:dyDescent="0.3">
      <c r="B256" s="2" t="s">
        <v>584</v>
      </c>
      <c r="C256" s="2" t="s">
        <v>210</v>
      </c>
      <c r="D256" s="2" t="s">
        <v>209</v>
      </c>
      <c r="E256" s="2" t="s">
        <v>486</v>
      </c>
      <c r="F256" s="2" t="s">
        <v>487</v>
      </c>
      <c r="G256" s="6">
        <v>240697</v>
      </c>
      <c r="H256" s="12"/>
      <c r="I256" s="13"/>
      <c r="J256" s="12"/>
      <c r="K256" s="12"/>
      <c r="L256" s="12"/>
      <c r="M256" s="2" t="s">
        <v>485</v>
      </c>
      <c r="N256" s="2" t="b">
        <f t="shared" si="8"/>
        <v>0</v>
      </c>
      <c r="O256" s="2" t="b">
        <f t="shared" si="9"/>
        <v>0</v>
      </c>
      <c r="P256" s="9"/>
      <c r="Q256" s="10"/>
      <c r="R256" s="9"/>
      <c r="S256" s="11"/>
      <c r="T256" s="10"/>
      <c r="U256" s="12"/>
      <c r="V256" s="13"/>
      <c r="W256" s="12"/>
      <c r="X256" s="12"/>
      <c r="Y256" s="12"/>
    </row>
    <row r="257" spans="2:25" x14ac:dyDescent="0.3">
      <c r="B257" s="2" t="s">
        <v>584</v>
      </c>
      <c r="C257" s="2" t="s">
        <v>210</v>
      </c>
      <c r="D257" s="2" t="s">
        <v>209</v>
      </c>
      <c r="E257" s="2" t="s">
        <v>509</v>
      </c>
      <c r="F257" s="2" t="s">
        <v>510</v>
      </c>
      <c r="G257" s="6">
        <v>240697</v>
      </c>
      <c r="H257" s="12"/>
      <c r="I257" s="13"/>
      <c r="J257" s="12"/>
      <c r="K257" s="12"/>
      <c r="L257" s="12"/>
      <c r="M257" s="2" t="s">
        <v>485</v>
      </c>
      <c r="N257" s="2" t="b">
        <f t="shared" si="8"/>
        <v>0</v>
      </c>
      <c r="O257" s="2" t="b">
        <f t="shared" si="9"/>
        <v>0</v>
      </c>
      <c r="P257" s="9"/>
      <c r="Q257" s="10"/>
      <c r="R257" s="9"/>
      <c r="S257" s="11"/>
      <c r="T257" s="10"/>
      <c r="U257" s="12"/>
      <c r="V257" s="13"/>
      <c r="W257" s="12"/>
      <c r="X257" s="12"/>
      <c r="Y257" s="12"/>
    </row>
    <row r="258" spans="2:25" x14ac:dyDescent="0.3">
      <c r="B258" s="2" t="s">
        <v>436</v>
      </c>
      <c r="C258" s="2" t="s">
        <v>58</v>
      </c>
      <c r="D258" s="2" t="s">
        <v>57</v>
      </c>
      <c r="E258" s="2" t="s">
        <v>553</v>
      </c>
      <c r="F258" s="2" t="s">
        <v>463</v>
      </c>
      <c r="G258" s="6">
        <v>239998</v>
      </c>
      <c r="H258" s="12"/>
      <c r="I258" s="13"/>
      <c r="J258" s="12"/>
      <c r="K258" s="12"/>
      <c r="L258" s="12"/>
      <c r="M258" s="2" t="s">
        <v>527</v>
      </c>
      <c r="N258" s="2" t="b">
        <f t="shared" si="8"/>
        <v>0</v>
      </c>
      <c r="O258" s="2" t="b">
        <f t="shared" si="9"/>
        <v>0</v>
      </c>
      <c r="P258" s="9"/>
      <c r="Q258" s="10"/>
      <c r="R258" s="9"/>
      <c r="S258" s="11"/>
      <c r="T258" s="10"/>
      <c r="U258" s="12"/>
      <c r="V258" s="13"/>
      <c r="W258" s="12"/>
      <c r="X258" s="12"/>
      <c r="Y258" s="12"/>
    </row>
    <row r="259" spans="2:25" x14ac:dyDescent="0.3">
      <c r="B259" s="2" t="s">
        <v>436</v>
      </c>
      <c r="C259" s="2" t="s">
        <v>58</v>
      </c>
      <c r="D259" s="2" t="s">
        <v>57</v>
      </c>
      <c r="E259" s="2" t="s">
        <v>554</v>
      </c>
      <c r="F259" s="2" t="s">
        <v>555</v>
      </c>
      <c r="G259" s="6">
        <v>239998</v>
      </c>
      <c r="H259" s="12"/>
      <c r="I259" s="13"/>
      <c r="J259" s="12"/>
      <c r="K259" s="12"/>
      <c r="L259" s="12"/>
      <c r="M259" s="2" t="s">
        <v>527</v>
      </c>
      <c r="N259" s="2" t="b">
        <f t="shared" si="8"/>
        <v>0</v>
      </c>
      <c r="O259" s="2" t="b">
        <f t="shared" si="9"/>
        <v>0</v>
      </c>
      <c r="P259" s="9"/>
      <c r="Q259" s="10"/>
      <c r="R259" s="9"/>
      <c r="S259" s="11"/>
      <c r="T259" s="10"/>
      <c r="U259" s="12"/>
      <c r="V259" s="13"/>
      <c r="W259" s="12"/>
      <c r="X259" s="12"/>
      <c r="Y259" s="12"/>
    </row>
    <row r="260" spans="2:25" x14ac:dyDescent="0.3">
      <c r="B260" s="2" t="s">
        <v>436</v>
      </c>
      <c r="C260" s="2" t="s">
        <v>58</v>
      </c>
      <c r="D260" s="2" t="s">
        <v>57</v>
      </c>
      <c r="E260" s="2" t="s">
        <v>703</v>
      </c>
      <c r="F260" s="2" t="s">
        <v>518</v>
      </c>
      <c r="G260" s="6">
        <v>240728</v>
      </c>
      <c r="H260" s="12"/>
      <c r="I260" s="13"/>
      <c r="J260" s="12"/>
      <c r="K260" s="12"/>
      <c r="L260" s="12"/>
      <c r="M260" s="2" t="s">
        <v>642</v>
      </c>
      <c r="N260" s="2" t="b">
        <f t="shared" si="8"/>
        <v>0</v>
      </c>
      <c r="O260" s="2" t="b">
        <f t="shared" si="9"/>
        <v>0</v>
      </c>
      <c r="P260" s="9"/>
      <c r="Q260" s="10"/>
      <c r="R260" s="9"/>
      <c r="S260" s="11"/>
      <c r="T260" s="10"/>
      <c r="U260" s="12"/>
      <c r="V260" s="13"/>
      <c r="W260" s="12"/>
      <c r="X260" s="12"/>
      <c r="Y260" s="12"/>
    </row>
    <row r="261" spans="2:25" x14ac:dyDescent="0.3">
      <c r="B261" s="2" t="s">
        <v>436</v>
      </c>
      <c r="C261" s="2" t="s">
        <v>58</v>
      </c>
      <c r="D261" s="2" t="s">
        <v>57</v>
      </c>
      <c r="E261" s="2" t="s">
        <v>687</v>
      </c>
      <c r="F261" s="2" t="s">
        <v>688</v>
      </c>
      <c r="G261" s="6">
        <v>240697</v>
      </c>
      <c r="H261" s="12"/>
      <c r="I261" s="13"/>
      <c r="J261" s="12"/>
      <c r="K261" s="12"/>
      <c r="L261" s="12"/>
      <c r="M261" s="2" t="s">
        <v>642</v>
      </c>
      <c r="N261" s="2" t="b">
        <f t="shared" si="8"/>
        <v>0</v>
      </c>
      <c r="O261" s="2" t="b">
        <f t="shared" si="9"/>
        <v>0</v>
      </c>
      <c r="P261" s="9"/>
      <c r="Q261" s="10"/>
      <c r="R261" s="9"/>
      <c r="S261" s="11"/>
      <c r="T261" s="10"/>
      <c r="U261" s="12"/>
      <c r="V261" s="13"/>
      <c r="W261" s="12"/>
      <c r="X261" s="12"/>
      <c r="Y261" s="12"/>
    </row>
    <row r="262" spans="2:25" x14ac:dyDescent="0.3">
      <c r="B262" s="2" t="s">
        <v>436</v>
      </c>
      <c r="C262" s="2" t="s">
        <v>58</v>
      </c>
      <c r="D262" s="2" t="s">
        <v>57</v>
      </c>
      <c r="E262" s="2" t="s">
        <v>768</v>
      </c>
      <c r="F262" s="2" t="s">
        <v>769</v>
      </c>
      <c r="G262" s="6">
        <v>240728</v>
      </c>
      <c r="H262" s="12"/>
      <c r="I262" s="13"/>
      <c r="J262" s="12"/>
      <c r="K262" s="12"/>
      <c r="L262" s="12"/>
      <c r="M262" s="2" t="s">
        <v>642</v>
      </c>
      <c r="N262" s="2" t="b">
        <f t="shared" si="8"/>
        <v>0</v>
      </c>
      <c r="O262" s="2" t="b">
        <f t="shared" si="9"/>
        <v>0</v>
      </c>
      <c r="P262" s="9"/>
      <c r="Q262" s="10"/>
      <c r="R262" s="9"/>
      <c r="S262" s="11"/>
      <c r="T262" s="10"/>
      <c r="U262" s="12"/>
      <c r="V262" s="13"/>
      <c r="W262" s="12"/>
      <c r="X262" s="12"/>
      <c r="Y262" s="12"/>
    </row>
    <row r="263" spans="2:25" x14ac:dyDescent="0.3">
      <c r="B263" s="2" t="s">
        <v>436</v>
      </c>
      <c r="C263" s="2" t="s">
        <v>58</v>
      </c>
      <c r="D263" s="2" t="s">
        <v>57</v>
      </c>
      <c r="E263" s="2" t="s">
        <v>570</v>
      </c>
      <c r="F263" s="2" t="s">
        <v>571</v>
      </c>
      <c r="G263" s="6">
        <v>239998</v>
      </c>
      <c r="H263" s="12"/>
      <c r="I263" s="13"/>
      <c r="J263" s="12"/>
      <c r="K263" s="12"/>
      <c r="L263" s="12"/>
      <c r="M263" s="2" t="s">
        <v>527</v>
      </c>
      <c r="N263" s="2" t="b">
        <f t="shared" si="8"/>
        <v>0</v>
      </c>
      <c r="O263" s="2" t="b">
        <f t="shared" si="9"/>
        <v>0</v>
      </c>
      <c r="P263" s="9"/>
      <c r="Q263" s="10"/>
      <c r="R263" s="9"/>
      <c r="S263" s="11"/>
      <c r="T263" s="10"/>
      <c r="U263" s="12"/>
      <c r="V263" s="13"/>
      <c r="W263" s="12"/>
      <c r="X263" s="12"/>
      <c r="Y263" s="12"/>
    </row>
    <row r="264" spans="2:25" x14ac:dyDescent="0.3">
      <c r="B264" s="2" t="s">
        <v>436</v>
      </c>
      <c r="C264" s="2" t="s">
        <v>58</v>
      </c>
      <c r="D264" s="2" t="s">
        <v>57</v>
      </c>
      <c r="E264" s="2" t="s">
        <v>696</v>
      </c>
      <c r="F264" s="2" t="s">
        <v>697</v>
      </c>
      <c r="G264" s="6">
        <v>240697</v>
      </c>
      <c r="H264" s="12"/>
      <c r="I264" s="13"/>
      <c r="J264" s="12"/>
      <c r="K264" s="12"/>
      <c r="L264" s="12"/>
      <c r="M264" s="2" t="s">
        <v>642</v>
      </c>
      <c r="N264" s="2" t="b">
        <f t="shared" si="8"/>
        <v>0</v>
      </c>
      <c r="O264" s="2" t="b">
        <f t="shared" si="9"/>
        <v>0</v>
      </c>
      <c r="P264" s="9"/>
      <c r="Q264" s="10"/>
      <c r="R264" s="9"/>
      <c r="S264" s="11"/>
      <c r="T264" s="10"/>
      <c r="U264" s="12"/>
      <c r="V264" s="13"/>
      <c r="W264" s="12"/>
      <c r="X264" s="12"/>
      <c r="Y264" s="12"/>
    </row>
    <row r="265" spans="2:25" x14ac:dyDescent="0.3">
      <c r="B265" s="2" t="s">
        <v>436</v>
      </c>
      <c r="C265" s="2" t="s">
        <v>58</v>
      </c>
      <c r="D265" s="2" t="s">
        <v>57</v>
      </c>
      <c r="E265" s="2" t="s">
        <v>709</v>
      </c>
      <c r="F265" s="2" t="s">
        <v>710</v>
      </c>
      <c r="G265" s="6">
        <v>240728</v>
      </c>
      <c r="H265" s="12"/>
      <c r="I265" s="13"/>
      <c r="J265" s="12"/>
      <c r="K265" s="12"/>
      <c r="L265" s="12"/>
      <c r="M265" s="2" t="s">
        <v>642</v>
      </c>
      <c r="N265" s="2" t="b">
        <f t="shared" si="8"/>
        <v>0</v>
      </c>
      <c r="O265" s="2" t="b">
        <f t="shared" si="9"/>
        <v>0</v>
      </c>
      <c r="P265" s="9"/>
      <c r="Q265" s="10"/>
      <c r="R265" s="9"/>
      <c r="S265" s="11"/>
      <c r="T265" s="10"/>
      <c r="U265" s="12"/>
      <c r="V265" s="13"/>
      <c r="W265" s="12"/>
      <c r="X265" s="12"/>
      <c r="Y265" s="12"/>
    </row>
    <row r="266" spans="2:25" x14ac:dyDescent="0.3">
      <c r="B266" s="2" t="s">
        <v>436</v>
      </c>
      <c r="C266" s="2" t="s">
        <v>58</v>
      </c>
      <c r="D266" s="2" t="s">
        <v>57</v>
      </c>
      <c r="E266" s="2" t="s">
        <v>576</v>
      </c>
      <c r="F266" s="2" t="s">
        <v>471</v>
      </c>
      <c r="G266" s="6">
        <v>239998</v>
      </c>
      <c r="H266" s="12"/>
      <c r="I266" s="13"/>
      <c r="J266" s="12"/>
      <c r="K266" s="12"/>
      <c r="L266" s="12"/>
      <c r="M266" s="2" t="s">
        <v>527</v>
      </c>
      <c r="N266" s="2" t="b">
        <f t="shared" si="8"/>
        <v>0</v>
      </c>
      <c r="O266" s="2" t="b">
        <f t="shared" si="9"/>
        <v>0</v>
      </c>
      <c r="P266" s="9"/>
      <c r="Q266" s="10"/>
      <c r="R266" s="9"/>
      <c r="S266" s="11"/>
      <c r="T266" s="10"/>
      <c r="U266" s="12"/>
      <c r="V266" s="13"/>
      <c r="W266" s="12"/>
      <c r="X266" s="12"/>
      <c r="Y266" s="12"/>
    </row>
    <row r="267" spans="2:25" x14ac:dyDescent="0.3">
      <c r="B267" s="2" t="s">
        <v>436</v>
      </c>
      <c r="C267" s="2" t="s">
        <v>58</v>
      </c>
      <c r="D267" s="2" t="s">
        <v>57</v>
      </c>
      <c r="E267" s="2" t="s">
        <v>698</v>
      </c>
      <c r="F267" s="2" t="s">
        <v>471</v>
      </c>
      <c r="G267" s="6">
        <v>240697</v>
      </c>
      <c r="H267" s="12"/>
      <c r="I267" s="13"/>
      <c r="J267" s="12"/>
      <c r="K267" s="12"/>
      <c r="L267" s="12"/>
      <c r="M267" s="2" t="s">
        <v>642</v>
      </c>
      <c r="N267" s="2" t="b">
        <f t="shared" si="8"/>
        <v>0</v>
      </c>
      <c r="O267" s="2" t="b">
        <f t="shared" si="9"/>
        <v>0</v>
      </c>
      <c r="P267" s="9"/>
      <c r="Q267" s="10"/>
      <c r="R267" s="9"/>
      <c r="S267" s="11"/>
      <c r="T267" s="10"/>
      <c r="U267" s="12"/>
      <c r="V267" s="13"/>
      <c r="W267" s="12"/>
      <c r="X267" s="12"/>
      <c r="Y267" s="12"/>
    </row>
    <row r="268" spans="2:25" x14ac:dyDescent="0.3">
      <c r="B268" s="2" t="s">
        <v>436</v>
      </c>
      <c r="C268" s="2" t="s">
        <v>58</v>
      </c>
      <c r="D268" s="2" t="s">
        <v>57</v>
      </c>
      <c r="E268" s="2" t="s">
        <v>550</v>
      </c>
      <c r="F268" s="2" t="s">
        <v>551</v>
      </c>
      <c r="G268" s="6">
        <v>239998</v>
      </c>
      <c r="H268" s="12"/>
      <c r="I268" s="13"/>
      <c r="J268" s="12"/>
      <c r="K268" s="12"/>
      <c r="L268" s="12"/>
      <c r="M268" s="2" t="s">
        <v>527</v>
      </c>
      <c r="N268" s="2" t="b">
        <f t="shared" si="8"/>
        <v>0</v>
      </c>
      <c r="O268" s="2" t="b">
        <f t="shared" si="9"/>
        <v>0</v>
      </c>
      <c r="P268" s="9"/>
      <c r="Q268" s="10"/>
      <c r="R268" s="9"/>
      <c r="S268" s="11"/>
      <c r="T268" s="10"/>
      <c r="U268" s="12"/>
      <c r="V268" s="13"/>
      <c r="W268" s="12"/>
      <c r="X268" s="12"/>
      <c r="Y268" s="12"/>
    </row>
    <row r="269" spans="2:25" x14ac:dyDescent="0.3">
      <c r="B269" s="2" t="s">
        <v>436</v>
      </c>
      <c r="C269" s="2" t="s">
        <v>58</v>
      </c>
      <c r="D269" s="2" t="s">
        <v>57</v>
      </c>
      <c r="E269" s="2" t="s">
        <v>685</v>
      </c>
      <c r="F269" s="2" t="s">
        <v>686</v>
      </c>
      <c r="G269" s="6">
        <v>240697</v>
      </c>
      <c r="H269" s="12"/>
      <c r="I269" s="13"/>
      <c r="J269" s="12"/>
      <c r="K269" s="12"/>
      <c r="L269" s="12"/>
      <c r="M269" s="2" t="s">
        <v>642</v>
      </c>
      <c r="N269" s="2" t="b">
        <f t="shared" si="8"/>
        <v>0</v>
      </c>
      <c r="O269" s="2" t="b">
        <f t="shared" si="9"/>
        <v>0</v>
      </c>
      <c r="P269" s="9"/>
      <c r="Q269" s="10"/>
      <c r="R269" s="9"/>
      <c r="S269" s="11"/>
      <c r="T269" s="10"/>
      <c r="U269" s="12"/>
      <c r="V269" s="13"/>
      <c r="W269" s="12"/>
      <c r="X269" s="12"/>
      <c r="Y269" s="12"/>
    </row>
    <row r="270" spans="2:25" x14ac:dyDescent="0.3">
      <c r="B270" s="2" t="s">
        <v>436</v>
      </c>
      <c r="C270" s="2" t="s">
        <v>58</v>
      </c>
      <c r="D270" s="2" t="s">
        <v>57</v>
      </c>
      <c r="E270" s="2" t="s">
        <v>701</v>
      </c>
      <c r="F270" s="2" t="s">
        <v>702</v>
      </c>
      <c r="G270" s="6">
        <v>240728</v>
      </c>
      <c r="H270" s="12"/>
      <c r="I270" s="13"/>
      <c r="J270" s="12"/>
      <c r="K270" s="12"/>
      <c r="L270" s="12"/>
      <c r="M270" s="2" t="s">
        <v>642</v>
      </c>
      <c r="N270" s="2" t="b">
        <f t="shared" si="8"/>
        <v>0</v>
      </c>
      <c r="O270" s="2" t="b">
        <f t="shared" si="9"/>
        <v>0</v>
      </c>
      <c r="P270" s="9"/>
      <c r="Q270" s="10"/>
      <c r="R270" s="9"/>
      <c r="S270" s="11"/>
      <c r="T270" s="10"/>
      <c r="U270" s="12"/>
      <c r="V270" s="13"/>
      <c r="W270" s="12"/>
      <c r="X270" s="12"/>
      <c r="Y270" s="12"/>
    </row>
    <row r="271" spans="2:25" x14ac:dyDescent="0.3">
      <c r="B271" s="2" t="s">
        <v>436</v>
      </c>
      <c r="C271" s="2" t="s">
        <v>58</v>
      </c>
      <c r="D271" s="2" t="s">
        <v>57</v>
      </c>
      <c r="E271" s="2" t="s">
        <v>552</v>
      </c>
      <c r="F271" s="2" t="s">
        <v>473</v>
      </c>
      <c r="G271" s="6">
        <v>239998</v>
      </c>
      <c r="H271" s="12"/>
      <c r="I271" s="13"/>
      <c r="J271" s="12"/>
      <c r="K271" s="12"/>
      <c r="L271" s="12"/>
      <c r="M271" s="2" t="s">
        <v>527</v>
      </c>
      <c r="N271" s="2" t="b">
        <f t="shared" si="8"/>
        <v>0</v>
      </c>
      <c r="O271" s="2" t="b">
        <f t="shared" si="9"/>
        <v>0</v>
      </c>
      <c r="P271" s="9"/>
      <c r="Q271" s="10"/>
      <c r="R271" s="9"/>
      <c r="S271" s="11"/>
      <c r="T271" s="10"/>
      <c r="U271" s="12"/>
      <c r="V271" s="13"/>
      <c r="W271" s="12"/>
      <c r="X271" s="12"/>
      <c r="Y271" s="12"/>
    </row>
    <row r="272" spans="2:25" x14ac:dyDescent="0.3">
      <c r="B272" s="2" t="s">
        <v>436</v>
      </c>
      <c r="C272" s="2" t="s">
        <v>58</v>
      </c>
      <c r="D272" s="2" t="s">
        <v>57</v>
      </c>
      <c r="E272" s="2" t="s">
        <v>641</v>
      </c>
      <c r="F272" s="2" t="s">
        <v>487</v>
      </c>
      <c r="G272" s="6">
        <v>240697</v>
      </c>
      <c r="H272" s="12"/>
      <c r="I272" s="13"/>
      <c r="J272" s="12"/>
      <c r="K272" s="12"/>
      <c r="L272" s="12"/>
      <c r="M272" s="2" t="s">
        <v>642</v>
      </c>
      <c r="N272" s="2" t="b">
        <f t="shared" si="8"/>
        <v>0</v>
      </c>
      <c r="O272" s="2" t="b">
        <f t="shared" si="9"/>
        <v>0</v>
      </c>
      <c r="P272" s="9"/>
      <c r="Q272" s="10"/>
      <c r="R272" s="9"/>
      <c r="S272" s="11"/>
      <c r="T272" s="10"/>
      <c r="U272" s="12"/>
      <c r="V272" s="13"/>
      <c r="W272" s="12"/>
      <c r="X272" s="12"/>
      <c r="Y272" s="12"/>
    </row>
    <row r="273" spans="2:25" x14ac:dyDescent="0.3">
      <c r="B273" s="2" t="s">
        <v>436</v>
      </c>
      <c r="C273" s="2" t="s">
        <v>58</v>
      </c>
      <c r="D273" s="2" t="s">
        <v>57</v>
      </c>
      <c r="E273" s="2" t="s">
        <v>647</v>
      </c>
      <c r="F273" s="2" t="s">
        <v>516</v>
      </c>
      <c r="G273" s="6">
        <v>240728</v>
      </c>
      <c r="H273" s="12"/>
      <c r="I273" s="13"/>
      <c r="J273" s="12"/>
      <c r="K273" s="12"/>
      <c r="L273" s="12"/>
      <c r="M273" s="2" t="s">
        <v>642</v>
      </c>
      <c r="N273" s="2" t="b">
        <f t="shared" si="8"/>
        <v>0</v>
      </c>
      <c r="O273" s="2" t="b">
        <f t="shared" si="9"/>
        <v>0</v>
      </c>
      <c r="P273" s="9"/>
      <c r="Q273" s="10"/>
      <c r="R273" s="9"/>
      <c r="S273" s="11"/>
      <c r="T273" s="10"/>
      <c r="U273" s="12"/>
      <c r="V273" s="13"/>
      <c r="W273" s="12"/>
      <c r="X273" s="12"/>
      <c r="Y273" s="12"/>
    </row>
    <row r="274" spans="2:25" x14ac:dyDescent="0.3">
      <c r="B274" s="2" t="s">
        <v>436</v>
      </c>
      <c r="C274" s="2" t="s">
        <v>58</v>
      </c>
      <c r="D274" s="2" t="s">
        <v>57</v>
      </c>
      <c r="E274" s="2" t="s">
        <v>530</v>
      </c>
      <c r="F274" s="2" t="s">
        <v>448</v>
      </c>
      <c r="G274" s="6">
        <v>239967</v>
      </c>
      <c r="H274" s="12"/>
      <c r="I274" s="13"/>
      <c r="J274" s="12"/>
      <c r="K274" s="12"/>
      <c r="L274" s="12"/>
      <c r="M274" s="2" t="s">
        <v>527</v>
      </c>
      <c r="N274" s="2" t="b">
        <f t="shared" ref="N274:N337" si="10">+C274=S274</f>
        <v>0</v>
      </c>
      <c r="O274" s="2" t="b">
        <f t="shared" ref="O274:O337" si="11">+P274=E274</f>
        <v>0</v>
      </c>
      <c r="P274" s="9"/>
      <c r="Q274" s="10"/>
      <c r="R274" s="9"/>
      <c r="S274" s="11"/>
      <c r="T274" s="10"/>
      <c r="U274" s="12"/>
      <c r="V274" s="13"/>
      <c r="W274" s="12"/>
      <c r="X274" s="12"/>
      <c r="Y274" s="12"/>
    </row>
    <row r="275" spans="2:25" x14ac:dyDescent="0.3">
      <c r="B275" s="2" t="s">
        <v>436</v>
      </c>
      <c r="C275" s="2" t="s">
        <v>58</v>
      </c>
      <c r="D275" s="2" t="s">
        <v>57</v>
      </c>
      <c r="E275" s="2" t="s">
        <v>564</v>
      </c>
      <c r="F275" s="2" t="s">
        <v>565</v>
      </c>
      <c r="G275" s="6">
        <v>239998</v>
      </c>
      <c r="H275" s="12"/>
      <c r="I275" s="13"/>
      <c r="J275" s="12"/>
      <c r="K275" s="12"/>
      <c r="L275" s="12"/>
      <c r="M275" s="2" t="s">
        <v>527</v>
      </c>
      <c r="N275" s="2" t="b">
        <f t="shared" si="10"/>
        <v>0</v>
      </c>
      <c r="O275" s="2" t="b">
        <f t="shared" si="11"/>
        <v>0</v>
      </c>
      <c r="P275" s="9"/>
      <c r="Q275" s="10"/>
      <c r="R275" s="9"/>
      <c r="S275" s="11"/>
      <c r="T275" s="10"/>
      <c r="U275" s="12"/>
      <c r="V275" s="13"/>
      <c r="W275" s="12"/>
      <c r="X275" s="12"/>
      <c r="Y275" s="12"/>
    </row>
    <row r="276" spans="2:25" x14ac:dyDescent="0.3">
      <c r="B276" s="2" t="s">
        <v>436</v>
      </c>
      <c r="C276" s="2" t="s">
        <v>58</v>
      </c>
      <c r="D276" s="2" t="s">
        <v>57</v>
      </c>
      <c r="E276" s="2" t="s">
        <v>673</v>
      </c>
      <c r="F276" s="2" t="s">
        <v>497</v>
      </c>
      <c r="G276" s="6">
        <v>240697</v>
      </c>
      <c r="H276" s="12"/>
      <c r="I276" s="13"/>
      <c r="J276" s="12"/>
      <c r="K276" s="12"/>
      <c r="L276" s="12"/>
      <c r="M276" s="2" t="s">
        <v>642</v>
      </c>
      <c r="N276" s="2" t="b">
        <f t="shared" si="10"/>
        <v>0</v>
      </c>
      <c r="O276" s="2" t="b">
        <f t="shared" si="11"/>
        <v>0</v>
      </c>
      <c r="P276" s="9"/>
      <c r="Q276" s="10"/>
      <c r="R276" s="9"/>
      <c r="S276" s="11"/>
      <c r="T276" s="10"/>
      <c r="U276" s="12"/>
      <c r="V276" s="13"/>
      <c r="W276" s="12"/>
      <c r="X276" s="12"/>
      <c r="Y276" s="12"/>
    </row>
    <row r="277" spans="2:25" x14ac:dyDescent="0.3">
      <c r="B277" s="2" t="s">
        <v>436</v>
      </c>
      <c r="C277" s="2" t="s">
        <v>58</v>
      </c>
      <c r="D277" s="2" t="s">
        <v>57</v>
      </c>
      <c r="E277" s="2" t="s">
        <v>653</v>
      </c>
      <c r="F277" s="2" t="s">
        <v>654</v>
      </c>
      <c r="G277" s="6">
        <v>240728</v>
      </c>
      <c r="H277" s="12"/>
      <c r="I277" s="13"/>
      <c r="J277" s="12"/>
      <c r="K277" s="12"/>
      <c r="L277" s="12"/>
      <c r="M277" s="2" t="s">
        <v>642</v>
      </c>
      <c r="N277" s="2" t="b">
        <f t="shared" si="10"/>
        <v>0</v>
      </c>
      <c r="O277" s="2" t="b">
        <f t="shared" si="11"/>
        <v>0</v>
      </c>
      <c r="P277" s="9"/>
      <c r="Q277" s="10"/>
      <c r="R277" s="9"/>
      <c r="S277" s="11"/>
      <c r="T277" s="10"/>
      <c r="U277" s="12"/>
      <c r="V277" s="13"/>
      <c r="W277" s="12"/>
      <c r="X277" s="12"/>
      <c r="Y277" s="12"/>
    </row>
    <row r="278" spans="2:25" x14ac:dyDescent="0.3">
      <c r="B278" s="2" t="s">
        <v>436</v>
      </c>
      <c r="C278" s="2" t="s">
        <v>58</v>
      </c>
      <c r="D278" s="2" t="s">
        <v>57</v>
      </c>
      <c r="E278" s="2" t="s">
        <v>558</v>
      </c>
      <c r="F278" s="2" t="s">
        <v>559</v>
      </c>
      <c r="G278" s="6">
        <v>239998</v>
      </c>
      <c r="H278" s="12"/>
      <c r="I278" s="13"/>
      <c r="J278" s="12"/>
      <c r="K278" s="12"/>
      <c r="L278" s="12"/>
      <c r="M278" s="2" t="s">
        <v>527</v>
      </c>
      <c r="N278" s="2" t="b">
        <f t="shared" si="10"/>
        <v>0</v>
      </c>
      <c r="O278" s="2" t="b">
        <f t="shared" si="11"/>
        <v>0</v>
      </c>
      <c r="P278" s="9"/>
      <c r="Q278" s="10"/>
      <c r="R278" s="9"/>
      <c r="S278" s="11"/>
      <c r="T278" s="10"/>
      <c r="U278" s="12"/>
      <c r="V278" s="13"/>
      <c r="W278" s="12"/>
      <c r="X278" s="12"/>
      <c r="Y278" s="12"/>
    </row>
    <row r="279" spans="2:25" x14ac:dyDescent="0.3">
      <c r="B279" s="2" t="s">
        <v>436</v>
      </c>
      <c r="C279" s="2" t="s">
        <v>58</v>
      </c>
      <c r="D279" s="2" t="s">
        <v>57</v>
      </c>
      <c r="E279" s="2" t="s">
        <v>689</v>
      </c>
      <c r="F279" s="2" t="s">
        <v>543</v>
      </c>
      <c r="G279" s="6">
        <v>240697</v>
      </c>
      <c r="H279" s="17"/>
      <c r="I279" s="20"/>
      <c r="J279" s="17"/>
      <c r="K279" s="17"/>
      <c r="L279" s="17"/>
      <c r="M279" s="2" t="s">
        <v>642</v>
      </c>
      <c r="N279" s="2" t="b">
        <f t="shared" si="10"/>
        <v>0</v>
      </c>
      <c r="O279" s="2" t="b">
        <f t="shared" si="11"/>
        <v>0</v>
      </c>
      <c r="U279" s="17"/>
      <c r="V279" s="20"/>
      <c r="W279" s="17"/>
      <c r="X279" s="17"/>
      <c r="Y279" s="17"/>
    </row>
    <row r="280" spans="2:25" x14ac:dyDescent="0.3">
      <c r="B280" s="2" t="s">
        <v>436</v>
      </c>
      <c r="C280" s="2" t="s">
        <v>58</v>
      </c>
      <c r="D280" s="2" t="s">
        <v>57</v>
      </c>
      <c r="E280" s="2" t="s">
        <v>704</v>
      </c>
      <c r="F280" s="2" t="s">
        <v>705</v>
      </c>
      <c r="G280" s="6">
        <v>240728</v>
      </c>
      <c r="H280" s="12"/>
      <c r="I280" s="13"/>
      <c r="J280" s="12"/>
      <c r="K280" s="12"/>
      <c r="L280" s="12"/>
      <c r="M280" s="2" t="s">
        <v>642</v>
      </c>
      <c r="N280" s="2" t="b">
        <f t="shared" si="10"/>
        <v>0</v>
      </c>
      <c r="O280" s="2" t="b">
        <f t="shared" si="11"/>
        <v>0</v>
      </c>
      <c r="P280" s="9"/>
      <c r="Q280" s="10"/>
      <c r="R280" s="9"/>
      <c r="S280" s="11"/>
      <c r="T280" s="10"/>
      <c r="U280" s="12"/>
      <c r="V280" s="13"/>
      <c r="W280" s="12"/>
      <c r="X280" s="12"/>
      <c r="Y280" s="12"/>
    </row>
    <row r="281" spans="2:25" x14ac:dyDescent="0.3">
      <c r="B281" s="2" t="s">
        <v>436</v>
      </c>
      <c r="C281" s="2" t="s">
        <v>58</v>
      </c>
      <c r="D281" s="2" t="s">
        <v>57</v>
      </c>
      <c r="E281" s="2" t="s">
        <v>695</v>
      </c>
      <c r="F281" s="2" t="s">
        <v>503</v>
      </c>
      <c r="G281" s="6">
        <v>240697</v>
      </c>
      <c r="H281" s="12"/>
      <c r="I281" s="13"/>
      <c r="J281" s="12"/>
      <c r="K281" s="12"/>
      <c r="L281" s="12"/>
      <c r="M281" s="2" t="s">
        <v>642</v>
      </c>
      <c r="N281" s="2" t="b">
        <f t="shared" si="10"/>
        <v>0</v>
      </c>
      <c r="O281" s="2" t="b">
        <f t="shared" si="11"/>
        <v>0</v>
      </c>
      <c r="P281" s="9"/>
      <c r="Q281" s="10"/>
      <c r="R281" s="9"/>
      <c r="S281" s="11"/>
      <c r="T281" s="10"/>
      <c r="U281" s="12"/>
      <c r="V281" s="13"/>
      <c r="W281" s="12"/>
      <c r="X281" s="12"/>
      <c r="Y281" s="12"/>
    </row>
    <row r="282" spans="2:25" x14ac:dyDescent="0.3">
      <c r="B282" s="2" t="s">
        <v>436</v>
      </c>
      <c r="C282" s="2" t="s">
        <v>58</v>
      </c>
      <c r="D282" s="2" t="s">
        <v>57</v>
      </c>
      <c r="E282" s="2" t="s">
        <v>708</v>
      </c>
      <c r="F282" s="2" t="s">
        <v>597</v>
      </c>
      <c r="G282" s="6">
        <v>240728</v>
      </c>
      <c r="H282" s="12"/>
      <c r="I282" s="13"/>
      <c r="J282" s="12"/>
      <c r="K282" s="12"/>
      <c r="L282" s="12"/>
      <c r="M282" s="2" t="s">
        <v>642</v>
      </c>
      <c r="N282" s="2" t="b">
        <f t="shared" si="10"/>
        <v>0</v>
      </c>
      <c r="O282" s="2" t="b">
        <f t="shared" si="11"/>
        <v>0</v>
      </c>
      <c r="P282" s="9"/>
      <c r="Q282" s="10"/>
      <c r="R282" s="9"/>
      <c r="S282" s="11"/>
      <c r="T282" s="10"/>
      <c r="U282" s="12"/>
      <c r="V282" s="13"/>
      <c r="W282" s="12"/>
      <c r="X282" s="12"/>
      <c r="Y282" s="12"/>
    </row>
    <row r="283" spans="2:25" x14ac:dyDescent="0.3">
      <c r="B283" s="2" t="s">
        <v>436</v>
      </c>
      <c r="C283" s="2" t="s">
        <v>58</v>
      </c>
      <c r="D283" s="2" t="s">
        <v>57</v>
      </c>
      <c r="E283" s="2" t="s">
        <v>577</v>
      </c>
      <c r="F283" s="2" t="s">
        <v>578</v>
      </c>
      <c r="G283" s="6">
        <v>239998</v>
      </c>
      <c r="H283" s="12"/>
      <c r="I283" s="13"/>
      <c r="J283" s="12"/>
      <c r="K283" s="12"/>
      <c r="L283" s="12"/>
      <c r="M283" s="2" t="s">
        <v>527</v>
      </c>
      <c r="N283" s="2" t="b">
        <f t="shared" si="10"/>
        <v>0</v>
      </c>
      <c r="O283" s="2" t="b">
        <f t="shared" si="11"/>
        <v>0</v>
      </c>
      <c r="P283" s="9"/>
      <c r="Q283" s="10"/>
      <c r="R283" s="9"/>
      <c r="S283" s="11"/>
      <c r="T283" s="10"/>
      <c r="U283" s="12"/>
      <c r="V283" s="13"/>
      <c r="W283" s="12"/>
      <c r="X283" s="12"/>
      <c r="Y283" s="12"/>
    </row>
    <row r="284" spans="2:25" x14ac:dyDescent="0.3">
      <c r="B284" s="2" t="s">
        <v>436</v>
      </c>
      <c r="C284" s="2" t="s">
        <v>58</v>
      </c>
      <c r="D284" s="2" t="s">
        <v>57</v>
      </c>
      <c r="E284" s="2" t="s">
        <v>699</v>
      </c>
      <c r="F284" s="2" t="s">
        <v>700</v>
      </c>
      <c r="G284" s="6">
        <v>240697</v>
      </c>
      <c r="H284" s="12"/>
      <c r="I284" s="13"/>
      <c r="J284" s="12"/>
      <c r="K284" s="12"/>
      <c r="L284" s="12"/>
      <c r="M284" s="2" t="s">
        <v>642</v>
      </c>
      <c r="N284" s="2" t="b">
        <f t="shared" si="10"/>
        <v>0</v>
      </c>
      <c r="O284" s="2" t="b">
        <f t="shared" si="11"/>
        <v>0</v>
      </c>
      <c r="P284" s="9"/>
      <c r="Q284" s="10"/>
      <c r="R284" s="9"/>
      <c r="S284" s="11"/>
      <c r="T284" s="10"/>
      <c r="U284" s="12"/>
      <c r="V284" s="13"/>
      <c r="W284" s="12"/>
      <c r="X284" s="12"/>
      <c r="Y284" s="12"/>
    </row>
    <row r="285" spans="2:25" x14ac:dyDescent="0.3">
      <c r="B285" s="2" t="s">
        <v>436</v>
      </c>
      <c r="C285" s="2" t="s">
        <v>58</v>
      </c>
      <c r="D285" s="2" t="s">
        <v>57</v>
      </c>
      <c r="E285" s="2" t="s">
        <v>711</v>
      </c>
      <c r="F285" s="2" t="s">
        <v>712</v>
      </c>
      <c r="G285" s="6">
        <v>240728</v>
      </c>
      <c r="H285" s="12"/>
      <c r="I285" s="13"/>
      <c r="J285" s="12"/>
      <c r="K285" s="12"/>
      <c r="L285" s="12"/>
      <c r="M285" s="2" t="s">
        <v>642</v>
      </c>
      <c r="N285" s="2" t="b">
        <f t="shared" si="10"/>
        <v>0</v>
      </c>
      <c r="O285" s="2" t="b">
        <f t="shared" si="11"/>
        <v>0</v>
      </c>
      <c r="P285" s="9"/>
      <c r="Q285" s="10"/>
      <c r="R285" s="9"/>
      <c r="S285" s="11"/>
      <c r="T285" s="10"/>
      <c r="U285" s="12"/>
      <c r="V285" s="13"/>
      <c r="W285" s="12"/>
      <c r="X285" s="12"/>
      <c r="Y285" s="12"/>
    </row>
    <row r="286" spans="2:25" x14ac:dyDescent="0.3">
      <c r="B286" s="2" t="s">
        <v>436</v>
      </c>
      <c r="C286" s="2" t="s">
        <v>58</v>
      </c>
      <c r="D286" s="2" t="s">
        <v>57</v>
      </c>
      <c r="E286" s="2" t="s">
        <v>764</v>
      </c>
      <c r="F286" s="2" t="s">
        <v>765</v>
      </c>
      <c r="G286" s="6">
        <v>239967</v>
      </c>
      <c r="H286" s="12"/>
      <c r="I286" s="13"/>
      <c r="J286" s="12"/>
      <c r="K286" s="12"/>
      <c r="L286" s="12"/>
      <c r="M286" s="2" t="s">
        <v>527</v>
      </c>
      <c r="N286" s="2" t="b">
        <f t="shared" si="10"/>
        <v>0</v>
      </c>
      <c r="O286" s="2" t="b">
        <f t="shared" si="11"/>
        <v>0</v>
      </c>
      <c r="P286" s="9"/>
      <c r="Q286" s="10"/>
      <c r="R286" s="9"/>
      <c r="S286" s="11"/>
      <c r="T286" s="10"/>
      <c r="U286" s="12"/>
      <c r="V286" s="13"/>
      <c r="W286" s="12"/>
      <c r="X286" s="12"/>
      <c r="Y286" s="12"/>
    </row>
    <row r="287" spans="2:25" x14ac:dyDescent="0.3">
      <c r="B287" s="2" t="s">
        <v>436</v>
      </c>
      <c r="C287" s="2" t="s">
        <v>58</v>
      </c>
      <c r="D287" s="2" t="s">
        <v>57</v>
      </c>
      <c r="E287" s="2" t="s">
        <v>539</v>
      </c>
      <c r="F287" s="2" t="s">
        <v>453</v>
      </c>
      <c r="G287" s="6">
        <v>239967</v>
      </c>
      <c r="H287" s="12"/>
      <c r="I287" s="13"/>
      <c r="J287" s="12"/>
      <c r="K287" s="12"/>
      <c r="L287" s="12"/>
      <c r="M287" s="2" t="s">
        <v>527</v>
      </c>
      <c r="N287" s="2" t="b">
        <f t="shared" si="10"/>
        <v>0</v>
      </c>
      <c r="O287" s="2" t="b">
        <f t="shared" si="11"/>
        <v>0</v>
      </c>
      <c r="P287" s="9"/>
      <c r="Q287" s="10"/>
      <c r="R287" s="9"/>
      <c r="S287" s="11"/>
      <c r="T287" s="10"/>
      <c r="U287" s="12"/>
      <c r="V287" s="13"/>
      <c r="W287" s="12"/>
      <c r="X287" s="12"/>
      <c r="Y287" s="12"/>
    </row>
    <row r="288" spans="2:25" x14ac:dyDescent="0.3">
      <c r="B288" s="2" t="s">
        <v>436</v>
      </c>
      <c r="C288" s="2" t="s">
        <v>58</v>
      </c>
      <c r="D288" s="2" t="s">
        <v>57</v>
      </c>
      <c r="E288" s="2" t="s">
        <v>579</v>
      </c>
      <c r="F288" s="2" t="s">
        <v>482</v>
      </c>
      <c r="G288" s="6">
        <v>239998</v>
      </c>
      <c r="H288" s="12"/>
      <c r="I288" s="13"/>
      <c r="J288" s="12"/>
      <c r="K288" s="12"/>
      <c r="L288" s="12"/>
      <c r="M288" s="2" t="s">
        <v>527</v>
      </c>
      <c r="N288" s="2" t="b">
        <f t="shared" si="10"/>
        <v>0</v>
      </c>
      <c r="O288" s="2" t="b">
        <f t="shared" si="11"/>
        <v>0</v>
      </c>
      <c r="P288" s="9"/>
      <c r="Q288" s="10"/>
      <c r="R288" s="9"/>
      <c r="S288" s="11"/>
      <c r="T288" s="10"/>
      <c r="U288" s="12"/>
      <c r="V288" s="13"/>
      <c r="W288" s="12"/>
      <c r="X288" s="12"/>
      <c r="Y288" s="12"/>
    </row>
    <row r="289" spans="2:25" x14ac:dyDescent="0.3">
      <c r="B289" s="2" t="s">
        <v>436</v>
      </c>
      <c r="C289" s="2" t="s">
        <v>58</v>
      </c>
      <c r="D289" s="2" t="s">
        <v>57</v>
      </c>
      <c r="E289" s="2" t="s">
        <v>665</v>
      </c>
      <c r="F289" s="2" t="s">
        <v>510</v>
      </c>
      <c r="G289" s="6">
        <v>240697</v>
      </c>
      <c r="H289" s="12"/>
      <c r="I289" s="13"/>
      <c r="J289" s="12"/>
      <c r="K289" s="12"/>
      <c r="L289" s="12"/>
      <c r="M289" s="2" t="s">
        <v>642</v>
      </c>
      <c r="N289" s="2" t="b">
        <f t="shared" si="10"/>
        <v>0</v>
      </c>
      <c r="O289" s="2" t="b">
        <f t="shared" si="11"/>
        <v>0</v>
      </c>
      <c r="P289" s="9"/>
      <c r="Q289" s="10"/>
      <c r="R289" s="9"/>
      <c r="S289" s="11"/>
      <c r="T289" s="10"/>
      <c r="U289" s="12"/>
      <c r="V289" s="13"/>
      <c r="W289" s="12"/>
      <c r="X289" s="12"/>
      <c r="Y289" s="12"/>
    </row>
    <row r="290" spans="2:25" x14ac:dyDescent="0.3">
      <c r="B290" s="2" t="s">
        <v>436</v>
      </c>
      <c r="C290" s="2" t="s">
        <v>58</v>
      </c>
      <c r="D290" s="2" t="s">
        <v>57</v>
      </c>
      <c r="E290" s="2" t="s">
        <v>713</v>
      </c>
      <c r="F290" s="2" t="s">
        <v>524</v>
      </c>
      <c r="G290" s="6">
        <v>240728</v>
      </c>
      <c r="H290" s="12"/>
      <c r="I290" s="13"/>
      <c r="J290" s="12"/>
      <c r="K290" s="12"/>
      <c r="L290" s="12"/>
      <c r="M290" s="2" t="s">
        <v>642</v>
      </c>
      <c r="N290" s="2" t="b">
        <f t="shared" si="10"/>
        <v>0</v>
      </c>
      <c r="O290" s="2" t="b">
        <f t="shared" si="11"/>
        <v>0</v>
      </c>
      <c r="P290" s="9"/>
      <c r="Q290" s="10"/>
      <c r="R290" s="9"/>
      <c r="S290" s="11"/>
      <c r="T290" s="10"/>
      <c r="U290" s="12"/>
      <c r="V290" s="13"/>
      <c r="W290" s="12"/>
      <c r="X290" s="12"/>
      <c r="Y290" s="12"/>
    </row>
    <row r="291" spans="2:25" x14ac:dyDescent="0.3">
      <c r="B291" s="2" t="s">
        <v>676</v>
      </c>
      <c r="C291" s="2" t="s">
        <v>678</v>
      </c>
      <c r="D291" s="2" t="s">
        <v>679</v>
      </c>
      <c r="E291" s="2" t="s">
        <v>577</v>
      </c>
      <c r="F291" s="2" t="s">
        <v>578</v>
      </c>
      <c r="G291" s="6">
        <v>240363</v>
      </c>
      <c r="H291" s="12"/>
      <c r="I291" s="13"/>
      <c r="J291" s="12"/>
      <c r="K291" s="12"/>
      <c r="L291" s="12"/>
      <c r="M291" s="2" t="s">
        <v>527</v>
      </c>
      <c r="N291" s="2" t="b">
        <f t="shared" si="10"/>
        <v>0</v>
      </c>
      <c r="O291" s="2" t="b">
        <f t="shared" si="11"/>
        <v>0</v>
      </c>
      <c r="P291" s="9"/>
      <c r="Q291" s="10"/>
      <c r="R291" s="9"/>
      <c r="S291" s="11"/>
      <c r="T291" s="10"/>
      <c r="U291" s="12"/>
      <c r="V291" s="13"/>
      <c r="W291" s="12"/>
      <c r="X291" s="12"/>
      <c r="Y291" s="12"/>
    </row>
    <row r="292" spans="2:25" x14ac:dyDescent="0.3">
      <c r="B292" s="2" t="s">
        <v>676</v>
      </c>
      <c r="C292" s="2" t="s">
        <v>15</v>
      </c>
      <c r="D292" s="2" t="s">
        <v>171</v>
      </c>
      <c r="E292" s="2" t="s">
        <v>541</v>
      </c>
      <c r="F292" s="2" t="s">
        <v>441</v>
      </c>
      <c r="G292" s="6">
        <v>240697</v>
      </c>
      <c r="H292" s="12"/>
      <c r="I292" s="13"/>
      <c r="J292" s="12"/>
      <c r="K292" s="12"/>
      <c r="L292" s="12"/>
      <c r="M292" s="2" t="s">
        <v>527</v>
      </c>
      <c r="N292" s="2" t="b">
        <f t="shared" si="10"/>
        <v>0</v>
      </c>
      <c r="O292" s="2" t="b">
        <f t="shared" si="11"/>
        <v>0</v>
      </c>
      <c r="P292" s="9"/>
      <c r="Q292" s="10"/>
      <c r="R292" s="9"/>
      <c r="S292" s="11"/>
      <c r="T292" s="10"/>
      <c r="U292" s="12"/>
      <c r="V292" s="13"/>
      <c r="W292" s="12"/>
      <c r="X292" s="12"/>
      <c r="Y292" s="12"/>
    </row>
    <row r="293" spans="2:25" x14ac:dyDescent="0.3">
      <c r="B293" s="2" t="s">
        <v>676</v>
      </c>
      <c r="C293" s="2" t="s">
        <v>15</v>
      </c>
      <c r="D293" s="2" t="s">
        <v>171</v>
      </c>
      <c r="E293" s="2" t="s">
        <v>553</v>
      </c>
      <c r="F293" s="2" t="s">
        <v>463</v>
      </c>
      <c r="G293" s="6">
        <v>240728</v>
      </c>
      <c r="H293" s="12"/>
      <c r="I293" s="13"/>
      <c r="J293" s="12"/>
      <c r="K293" s="12"/>
      <c r="L293" s="12"/>
      <c r="M293" s="2" t="s">
        <v>527</v>
      </c>
      <c r="N293" s="2" t="b">
        <f t="shared" si="10"/>
        <v>0</v>
      </c>
      <c r="O293" s="2" t="b">
        <f t="shared" si="11"/>
        <v>0</v>
      </c>
      <c r="P293" s="9"/>
      <c r="Q293" s="10"/>
      <c r="R293" s="9"/>
      <c r="S293" s="11"/>
      <c r="T293" s="10"/>
      <c r="U293" s="12"/>
      <c r="V293" s="13"/>
      <c r="W293" s="12"/>
      <c r="X293" s="12"/>
      <c r="Y293" s="12"/>
    </row>
    <row r="294" spans="2:25" x14ac:dyDescent="0.3">
      <c r="B294" s="2" t="s">
        <v>676</v>
      </c>
      <c r="C294" s="2" t="s">
        <v>15</v>
      </c>
      <c r="D294" s="2" t="s">
        <v>171</v>
      </c>
      <c r="E294" s="2" t="s">
        <v>550</v>
      </c>
      <c r="F294" s="2" t="s">
        <v>551</v>
      </c>
      <c r="G294" s="6">
        <v>240728</v>
      </c>
      <c r="H294" s="12"/>
      <c r="I294" s="13"/>
      <c r="J294" s="12"/>
      <c r="K294" s="12"/>
      <c r="L294" s="12"/>
      <c r="M294" s="2" t="s">
        <v>527</v>
      </c>
      <c r="N294" s="2" t="b">
        <f t="shared" si="10"/>
        <v>0</v>
      </c>
      <c r="O294" s="2" t="b">
        <f t="shared" si="11"/>
        <v>0</v>
      </c>
      <c r="P294" s="9"/>
      <c r="Q294" s="10"/>
      <c r="R294" s="9"/>
      <c r="S294" s="11"/>
      <c r="T294" s="10"/>
      <c r="U294" s="12"/>
      <c r="V294" s="13"/>
      <c r="W294" s="12"/>
      <c r="X294" s="12"/>
      <c r="Y294" s="12"/>
    </row>
    <row r="295" spans="2:25" x14ac:dyDescent="0.3">
      <c r="B295" s="2" t="s">
        <v>676</v>
      </c>
      <c r="C295" s="2" t="s">
        <v>15</v>
      </c>
      <c r="D295" s="2" t="s">
        <v>171</v>
      </c>
      <c r="E295" s="2" t="s">
        <v>552</v>
      </c>
      <c r="F295" s="2" t="s">
        <v>473</v>
      </c>
      <c r="G295" s="6">
        <v>240728</v>
      </c>
      <c r="H295" s="12"/>
      <c r="I295" s="13"/>
      <c r="J295" s="12"/>
      <c r="K295" s="12"/>
      <c r="L295" s="12"/>
      <c r="M295" s="2" t="s">
        <v>527</v>
      </c>
      <c r="N295" s="2" t="b">
        <f t="shared" si="10"/>
        <v>0</v>
      </c>
      <c r="O295" s="2" t="b">
        <f t="shared" si="11"/>
        <v>0</v>
      </c>
      <c r="P295" s="9"/>
      <c r="Q295" s="10"/>
      <c r="R295" s="9"/>
      <c r="S295" s="11"/>
      <c r="T295" s="10"/>
      <c r="U295" s="12"/>
      <c r="V295" s="13"/>
      <c r="W295" s="12"/>
      <c r="X295" s="12"/>
      <c r="Y295" s="12"/>
    </row>
    <row r="296" spans="2:25" x14ac:dyDescent="0.3">
      <c r="B296" s="2" t="s">
        <v>676</v>
      </c>
      <c r="C296" s="2" t="s">
        <v>15</v>
      </c>
      <c r="D296" s="2" t="s">
        <v>171</v>
      </c>
      <c r="E296" s="2" t="s">
        <v>530</v>
      </c>
      <c r="F296" s="2" t="s">
        <v>448</v>
      </c>
      <c r="G296" s="6">
        <v>240697</v>
      </c>
      <c r="H296" s="12"/>
      <c r="I296" s="13"/>
      <c r="J296" s="12"/>
      <c r="K296" s="12"/>
      <c r="L296" s="12"/>
      <c r="M296" s="2" t="s">
        <v>527</v>
      </c>
      <c r="N296" s="2" t="b">
        <f t="shared" si="10"/>
        <v>0</v>
      </c>
      <c r="O296" s="2" t="b">
        <f t="shared" si="11"/>
        <v>0</v>
      </c>
      <c r="P296" s="9"/>
      <c r="Q296" s="10"/>
      <c r="R296" s="9"/>
      <c r="S296" s="11"/>
      <c r="T296" s="10"/>
      <c r="U296" s="12"/>
      <c r="V296" s="13"/>
      <c r="W296" s="12"/>
      <c r="X296" s="12"/>
      <c r="Y296" s="12"/>
    </row>
    <row r="297" spans="2:25" x14ac:dyDescent="0.3">
      <c r="B297" s="2" t="s">
        <v>676</v>
      </c>
      <c r="C297" s="2" t="s">
        <v>15</v>
      </c>
      <c r="D297" s="2" t="s">
        <v>171</v>
      </c>
      <c r="E297" s="2" t="s">
        <v>556</v>
      </c>
      <c r="F297" s="2" t="s">
        <v>557</v>
      </c>
      <c r="G297" s="6">
        <v>240728</v>
      </c>
      <c r="H297" s="12"/>
      <c r="I297" s="13"/>
      <c r="J297" s="12"/>
      <c r="K297" s="12"/>
      <c r="L297" s="12"/>
      <c r="M297" s="2" t="s">
        <v>527</v>
      </c>
      <c r="N297" s="2" t="b">
        <f t="shared" si="10"/>
        <v>0</v>
      </c>
      <c r="O297" s="2" t="b">
        <f t="shared" si="11"/>
        <v>0</v>
      </c>
      <c r="P297" s="9"/>
      <c r="Q297" s="10"/>
      <c r="R297" s="9"/>
      <c r="S297" s="11"/>
      <c r="T297" s="10"/>
      <c r="U297" s="12"/>
      <c r="V297" s="13"/>
      <c r="W297" s="12"/>
      <c r="X297" s="12"/>
      <c r="Y297" s="12"/>
    </row>
    <row r="298" spans="2:25" x14ac:dyDescent="0.3">
      <c r="B298" s="2" t="s">
        <v>676</v>
      </c>
      <c r="C298" s="2" t="s">
        <v>15</v>
      </c>
      <c r="D298" s="2" t="s">
        <v>171</v>
      </c>
      <c r="E298" s="2" t="s">
        <v>558</v>
      </c>
      <c r="F298" s="2" t="s">
        <v>559</v>
      </c>
      <c r="G298" s="6">
        <v>240728</v>
      </c>
      <c r="H298" s="12"/>
      <c r="I298" s="13"/>
      <c r="J298" s="12"/>
      <c r="K298" s="12"/>
      <c r="L298" s="12"/>
      <c r="M298" s="2" t="s">
        <v>527</v>
      </c>
      <c r="N298" s="2" t="b">
        <f t="shared" si="10"/>
        <v>0</v>
      </c>
      <c r="O298" s="2" t="b">
        <f t="shared" si="11"/>
        <v>0</v>
      </c>
      <c r="P298" s="9"/>
      <c r="Q298" s="10"/>
      <c r="R298" s="9"/>
      <c r="S298" s="11"/>
      <c r="T298" s="10"/>
      <c r="U298" s="12"/>
      <c r="V298" s="13"/>
      <c r="W298" s="12"/>
      <c r="X298" s="12"/>
      <c r="Y298" s="12"/>
    </row>
    <row r="299" spans="2:25" x14ac:dyDescent="0.3">
      <c r="B299" s="2" t="s">
        <v>676</v>
      </c>
      <c r="C299" s="2" t="s">
        <v>15</v>
      </c>
      <c r="D299" s="2" t="s">
        <v>171</v>
      </c>
      <c r="E299" s="2" t="s">
        <v>568</v>
      </c>
      <c r="F299" s="2" t="s">
        <v>569</v>
      </c>
      <c r="G299" s="6">
        <v>240728</v>
      </c>
      <c r="H299" s="12"/>
      <c r="I299" s="13"/>
      <c r="J299" s="12"/>
      <c r="K299" s="12"/>
      <c r="L299" s="12"/>
      <c r="M299" s="2" t="s">
        <v>527</v>
      </c>
      <c r="N299" s="2" t="b">
        <f t="shared" si="10"/>
        <v>0</v>
      </c>
      <c r="O299" s="2" t="b">
        <f t="shared" si="11"/>
        <v>0</v>
      </c>
      <c r="P299" s="9"/>
      <c r="Q299" s="10"/>
      <c r="R299" s="9"/>
      <c r="S299" s="11"/>
      <c r="T299" s="10"/>
      <c r="U299" s="12"/>
      <c r="V299" s="13"/>
      <c r="W299" s="12"/>
      <c r="X299" s="12"/>
      <c r="Y299" s="12"/>
    </row>
    <row r="300" spans="2:25" x14ac:dyDescent="0.3">
      <c r="B300" s="2" t="s">
        <v>676</v>
      </c>
      <c r="C300" s="2" t="s">
        <v>15</v>
      </c>
      <c r="D300" s="2" t="s">
        <v>171</v>
      </c>
      <c r="E300" s="2" t="s">
        <v>560</v>
      </c>
      <c r="F300" s="2" t="s">
        <v>465</v>
      </c>
      <c r="G300" s="6">
        <v>240728</v>
      </c>
      <c r="H300" s="12"/>
      <c r="I300" s="13"/>
      <c r="J300" s="12"/>
      <c r="K300" s="12"/>
      <c r="L300" s="12"/>
      <c r="M300" s="2" t="s">
        <v>527</v>
      </c>
      <c r="N300" s="2" t="b">
        <f t="shared" si="10"/>
        <v>0</v>
      </c>
      <c r="O300" s="2" t="b">
        <f t="shared" si="11"/>
        <v>0</v>
      </c>
      <c r="P300" s="9"/>
      <c r="Q300" s="10"/>
      <c r="R300" s="9"/>
      <c r="S300" s="11"/>
      <c r="T300" s="10"/>
      <c r="U300" s="12"/>
      <c r="V300" s="13"/>
      <c r="W300" s="12"/>
      <c r="X300" s="12"/>
      <c r="Y300" s="12"/>
    </row>
    <row r="301" spans="2:25" x14ac:dyDescent="0.3">
      <c r="B301" s="2" t="s">
        <v>676</v>
      </c>
      <c r="C301" s="2" t="s">
        <v>15</v>
      </c>
      <c r="D301" s="2" t="s">
        <v>171</v>
      </c>
      <c r="E301" s="2" t="s">
        <v>664</v>
      </c>
      <c r="F301" s="2" t="s">
        <v>477</v>
      </c>
      <c r="G301" s="6">
        <v>240728</v>
      </c>
      <c r="H301" s="12"/>
      <c r="I301" s="13"/>
      <c r="J301" s="12"/>
      <c r="K301" s="12"/>
      <c r="L301" s="12"/>
      <c r="M301" s="2" t="s">
        <v>527</v>
      </c>
      <c r="N301" s="2" t="b">
        <f t="shared" si="10"/>
        <v>0</v>
      </c>
      <c r="O301" s="2" t="b">
        <f t="shared" si="11"/>
        <v>0</v>
      </c>
      <c r="P301" s="9"/>
      <c r="Q301" s="10"/>
      <c r="R301" s="9"/>
      <c r="S301" s="11"/>
      <c r="T301" s="10"/>
      <c r="U301" s="12"/>
      <c r="V301" s="13"/>
      <c r="W301" s="12"/>
      <c r="X301" s="12"/>
      <c r="Y301" s="12"/>
    </row>
    <row r="302" spans="2:25" x14ac:dyDescent="0.3">
      <c r="B302" s="2" t="s">
        <v>676</v>
      </c>
      <c r="C302" s="2" t="s">
        <v>15</v>
      </c>
      <c r="D302" s="2" t="s">
        <v>171</v>
      </c>
      <c r="E302" s="2" t="s">
        <v>528</v>
      </c>
      <c r="F302" s="2" t="s">
        <v>529</v>
      </c>
      <c r="G302" s="6">
        <v>240697</v>
      </c>
      <c r="H302" s="12"/>
      <c r="I302" s="13"/>
      <c r="J302" s="12"/>
      <c r="K302" s="12"/>
      <c r="L302" s="12"/>
      <c r="M302" s="2" t="s">
        <v>527</v>
      </c>
      <c r="N302" s="2" t="b">
        <f t="shared" si="10"/>
        <v>0</v>
      </c>
      <c r="O302" s="2" t="b">
        <f t="shared" si="11"/>
        <v>0</v>
      </c>
      <c r="P302" s="9"/>
      <c r="Q302" s="10"/>
      <c r="R302" s="9"/>
      <c r="S302" s="11"/>
      <c r="T302" s="10"/>
      <c r="U302" s="12"/>
      <c r="V302" s="13"/>
      <c r="W302" s="12"/>
      <c r="X302" s="12"/>
      <c r="Y302" s="12"/>
    </row>
    <row r="303" spans="2:25" x14ac:dyDescent="0.3">
      <c r="B303" s="2" t="s">
        <v>676</v>
      </c>
      <c r="C303" s="2" t="s">
        <v>15</v>
      </c>
      <c r="D303" s="2" t="s">
        <v>171</v>
      </c>
      <c r="E303" s="2" t="s">
        <v>548</v>
      </c>
      <c r="F303" s="2" t="s">
        <v>549</v>
      </c>
      <c r="G303" s="6">
        <v>240697</v>
      </c>
      <c r="H303" s="12"/>
      <c r="I303" s="13"/>
      <c r="J303" s="12"/>
      <c r="K303" s="12"/>
      <c r="L303" s="12"/>
      <c r="M303" s="2" t="s">
        <v>527</v>
      </c>
      <c r="N303" s="2" t="b">
        <f t="shared" si="10"/>
        <v>0</v>
      </c>
      <c r="O303" s="2" t="b">
        <f t="shared" si="11"/>
        <v>0</v>
      </c>
      <c r="P303" s="9"/>
      <c r="Q303" s="10"/>
      <c r="R303" s="9"/>
      <c r="S303" s="11"/>
      <c r="T303" s="10"/>
      <c r="U303" s="12"/>
      <c r="V303" s="13"/>
      <c r="W303" s="12"/>
      <c r="X303" s="12"/>
      <c r="Y303" s="12"/>
    </row>
    <row r="304" spans="2:25" x14ac:dyDescent="0.3">
      <c r="B304" s="2" t="s">
        <v>676</v>
      </c>
      <c r="C304" s="2" t="s">
        <v>15</v>
      </c>
      <c r="D304" s="2" t="s">
        <v>171</v>
      </c>
      <c r="E304" s="2" t="s">
        <v>539</v>
      </c>
      <c r="F304" s="2" t="s">
        <v>453</v>
      </c>
      <c r="G304" s="6">
        <v>240697</v>
      </c>
      <c r="H304" s="12"/>
      <c r="I304" s="13"/>
      <c r="J304" s="12"/>
      <c r="K304" s="12"/>
      <c r="L304" s="12"/>
      <c r="M304" s="2" t="s">
        <v>527</v>
      </c>
      <c r="N304" s="2" t="b">
        <f t="shared" si="10"/>
        <v>0</v>
      </c>
      <c r="O304" s="2" t="b">
        <f t="shared" si="11"/>
        <v>0</v>
      </c>
      <c r="P304" s="9"/>
      <c r="Q304" s="10"/>
      <c r="R304" s="9"/>
      <c r="S304" s="11"/>
      <c r="T304" s="10"/>
      <c r="U304" s="12"/>
      <c r="V304" s="13"/>
      <c r="W304" s="12"/>
      <c r="X304" s="12"/>
      <c r="Y304" s="12"/>
    </row>
    <row r="305" spans="2:26" x14ac:dyDescent="0.3">
      <c r="B305" s="2" t="s">
        <v>436</v>
      </c>
      <c r="C305" s="2" t="s">
        <v>112</v>
      </c>
      <c r="D305" s="2" t="s">
        <v>111</v>
      </c>
      <c r="E305" s="2" t="s">
        <v>568</v>
      </c>
      <c r="F305" s="2" t="s">
        <v>569</v>
      </c>
      <c r="G305" s="6">
        <v>240728</v>
      </c>
      <c r="H305" s="12"/>
      <c r="I305" s="13"/>
      <c r="J305" s="12"/>
      <c r="K305" s="12"/>
      <c r="L305" s="12"/>
      <c r="M305" s="2" t="s">
        <v>527</v>
      </c>
      <c r="N305" s="2" t="b">
        <f t="shared" si="10"/>
        <v>0</v>
      </c>
      <c r="O305" s="2" t="b">
        <f t="shared" si="11"/>
        <v>0</v>
      </c>
      <c r="P305" s="9"/>
      <c r="Q305" s="10"/>
      <c r="R305" s="9"/>
      <c r="S305" s="11"/>
      <c r="T305" s="10"/>
      <c r="U305" s="12"/>
      <c r="V305" s="13"/>
      <c r="W305" s="12"/>
      <c r="X305" s="12"/>
      <c r="Y305" s="12"/>
    </row>
    <row r="306" spans="2:26" x14ac:dyDescent="0.3">
      <c r="B306" s="2" t="s">
        <v>446</v>
      </c>
      <c r="C306" s="2" t="s">
        <v>216</v>
      </c>
      <c r="D306" s="2" t="s">
        <v>215</v>
      </c>
      <c r="E306" s="2" t="s">
        <v>592</v>
      </c>
      <c r="F306" s="2" t="s">
        <v>593</v>
      </c>
      <c r="G306" s="6">
        <v>240728</v>
      </c>
      <c r="H306" s="12"/>
      <c r="I306" s="13"/>
      <c r="J306" s="12"/>
      <c r="K306" s="12"/>
      <c r="L306" s="12"/>
      <c r="M306" s="2" t="s">
        <v>485</v>
      </c>
      <c r="N306" s="2" t="b">
        <f t="shared" si="10"/>
        <v>0</v>
      </c>
      <c r="O306" s="2" t="b">
        <f t="shared" si="11"/>
        <v>0</v>
      </c>
      <c r="P306" s="9"/>
      <c r="Q306" s="10"/>
      <c r="R306" s="9"/>
      <c r="S306" s="11"/>
      <c r="T306" s="10"/>
      <c r="U306" s="12"/>
      <c r="V306" s="13"/>
      <c r="W306" s="12"/>
      <c r="X306" s="12"/>
      <c r="Y306" s="12"/>
      <c r="Z306" s="5"/>
    </row>
    <row r="307" spans="2:26" x14ac:dyDescent="0.3">
      <c r="B307" s="2" t="s">
        <v>676</v>
      </c>
      <c r="C307" s="2" t="s">
        <v>253</v>
      </c>
      <c r="D307" s="2" t="s">
        <v>252</v>
      </c>
      <c r="E307" s="2" t="s">
        <v>496</v>
      </c>
      <c r="F307" s="2" t="s">
        <v>497</v>
      </c>
      <c r="G307" s="6">
        <v>240697</v>
      </c>
      <c r="H307" s="12"/>
      <c r="I307" s="13"/>
      <c r="J307" s="12"/>
      <c r="K307" s="12"/>
      <c r="L307" s="12"/>
      <c r="M307" s="2" t="s">
        <v>485</v>
      </c>
      <c r="N307" s="2" t="b">
        <f t="shared" si="10"/>
        <v>0</v>
      </c>
      <c r="O307" s="2" t="b">
        <f t="shared" si="11"/>
        <v>0</v>
      </c>
      <c r="P307" s="9"/>
      <c r="Q307" s="10"/>
      <c r="R307" s="9"/>
      <c r="S307" s="11"/>
      <c r="T307" s="10"/>
      <c r="U307" s="12"/>
      <c r="V307" s="13"/>
      <c r="W307" s="12"/>
      <c r="X307" s="12"/>
      <c r="Y307" s="12"/>
      <c r="Z307" s="5"/>
    </row>
    <row r="308" spans="2:26" x14ac:dyDescent="0.3">
      <c r="B308" s="2" t="s">
        <v>446</v>
      </c>
      <c r="C308" s="2" t="s">
        <v>286</v>
      </c>
      <c r="D308" s="2" t="s">
        <v>285</v>
      </c>
      <c r="E308" s="2" t="s">
        <v>488</v>
      </c>
      <c r="F308" s="2" t="s">
        <v>489</v>
      </c>
      <c r="G308" s="6">
        <v>240697</v>
      </c>
      <c r="H308" s="12"/>
      <c r="I308" s="13"/>
      <c r="J308" s="12"/>
      <c r="K308" s="12"/>
      <c r="L308" s="12"/>
      <c r="M308" s="2" t="s">
        <v>485</v>
      </c>
      <c r="N308" s="2" t="b">
        <f t="shared" si="10"/>
        <v>0</v>
      </c>
      <c r="O308" s="2" t="b">
        <f t="shared" si="11"/>
        <v>0</v>
      </c>
      <c r="P308" s="9"/>
      <c r="Q308" s="10"/>
      <c r="R308" s="9"/>
      <c r="S308" s="11"/>
      <c r="T308" s="10"/>
      <c r="U308" s="12"/>
      <c r="V308" s="13"/>
      <c r="W308" s="12"/>
      <c r="X308" s="12"/>
      <c r="Y308" s="12"/>
      <c r="Z308" s="5"/>
    </row>
    <row r="309" spans="2:26" x14ac:dyDescent="0.3">
      <c r="B309" s="2" t="s">
        <v>446</v>
      </c>
      <c r="C309" s="2" t="s">
        <v>286</v>
      </c>
      <c r="D309" s="2" t="s">
        <v>285</v>
      </c>
      <c r="E309" s="2" t="s">
        <v>517</v>
      </c>
      <c r="F309" s="2" t="s">
        <v>518</v>
      </c>
      <c r="G309" s="6">
        <v>240728</v>
      </c>
      <c r="H309" s="12"/>
      <c r="I309" s="13"/>
      <c r="J309" s="12"/>
      <c r="K309" s="12"/>
      <c r="L309" s="12"/>
      <c r="M309" s="2" t="s">
        <v>485</v>
      </c>
      <c r="N309" s="2" t="b">
        <f t="shared" si="10"/>
        <v>0</v>
      </c>
      <c r="O309" s="2" t="b">
        <f t="shared" si="11"/>
        <v>0</v>
      </c>
      <c r="P309" s="9"/>
      <c r="Q309" s="10"/>
      <c r="R309" s="9"/>
      <c r="S309" s="11"/>
      <c r="T309" s="10"/>
      <c r="U309" s="12"/>
      <c r="V309" s="13"/>
      <c r="W309" s="12"/>
      <c r="X309" s="12"/>
      <c r="Y309" s="12"/>
      <c r="Z309" s="5"/>
    </row>
    <row r="310" spans="2:26" x14ac:dyDescent="0.3">
      <c r="B310" s="2" t="s">
        <v>446</v>
      </c>
      <c r="C310" s="2" t="s">
        <v>286</v>
      </c>
      <c r="D310" s="2" t="s">
        <v>285</v>
      </c>
      <c r="E310" s="2" t="s">
        <v>596</v>
      </c>
      <c r="F310" s="2" t="s">
        <v>597</v>
      </c>
      <c r="G310" s="6">
        <v>240728</v>
      </c>
      <c r="H310" s="12"/>
      <c r="I310" s="13"/>
      <c r="J310" s="12"/>
      <c r="K310" s="12"/>
      <c r="L310" s="12"/>
      <c r="M310" s="2" t="s">
        <v>485</v>
      </c>
      <c r="N310" s="2" t="b">
        <f t="shared" si="10"/>
        <v>0</v>
      </c>
      <c r="O310" s="2" t="b">
        <f t="shared" si="11"/>
        <v>0</v>
      </c>
      <c r="P310" s="9"/>
      <c r="Q310" s="10"/>
      <c r="R310" s="9"/>
      <c r="S310" s="11"/>
      <c r="T310" s="10"/>
      <c r="U310" s="12"/>
      <c r="V310" s="13"/>
      <c r="W310" s="12"/>
      <c r="X310" s="12"/>
      <c r="Y310" s="12"/>
      <c r="Z310" s="5"/>
    </row>
    <row r="311" spans="2:26" x14ac:dyDescent="0.3">
      <c r="B311" s="2" t="s">
        <v>446</v>
      </c>
      <c r="C311" s="2" t="s">
        <v>286</v>
      </c>
      <c r="D311" s="2" t="s">
        <v>285</v>
      </c>
      <c r="E311" s="2" t="s">
        <v>509</v>
      </c>
      <c r="F311" s="2" t="s">
        <v>510</v>
      </c>
      <c r="G311" s="6">
        <v>240697</v>
      </c>
      <c r="H311" s="12"/>
      <c r="I311" s="13"/>
      <c r="J311" s="12"/>
      <c r="K311" s="12"/>
      <c r="L311" s="12"/>
      <c r="M311" s="2" t="s">
        <v>485</v>
      </c>
      <c r="N311" s="2" t="b">
        <f t="shared" si="10"/>
        <v>0</v>
      </c>
      <c r="O311" s="2" t="b">
        <f t="shared" si="11"/>
        <v>0</v>
      </c>
      <c r="P311" s="9"/>
      <c r="Q311" s="10"/>
      <c r="R311" s="9"/>
      <c r="S311" s="11"/>
      <c r="T311" s="10"/>
      <c r="U311" s="12"/>
      <c r="V311" s="13"/>
      <c r="W311" s="12"/>
      <c r="X311" s="12"/>
      <c r="Y311" s="12"/>
      <c r="Z311" s="5"/>
    </row>
    <row r="312" spans="2:26" x14ac:dyDescent="0.3">
      <c r="B312" s="2" t="s">
        <v>446</v>
      </c>
      <c r="C312" s="2" t="s">
        <v>286</v>
      </c>
      <c r="D312" s="2" t="s">
        <v>285</v>
      </c>
      <c r="E312" s="2" t="s">
        <v>523</v>
      </c>
      <c r="F312" s="2" t="s">
        <v>524</v>
      </c>
      <c r="G312" s="6">
        <v>240728</v>
      </c>
      <c r="H312" s="12"/>
      <c r="I312" s="13"/>
      <c r="J312" s="12"/>
      <c r="K312" s="12"/>
      <c r="L312" s="12"/>
      <c r="M312" s="2" t="s">
        <v>485</v>
      </c>
      <c r="N312" s="2" t="b">
        <f t="shared" si="10"/>
        <v>0</v>
      </c>
      <c r="O312" s="2" t="b">
        <f t="shared" si="11"/>
        <v>0</v>
      </c>
      <c r="P312" s="9"/>
      <c r="Q312" s="10"/>
      <c r="R312" s="9"/>
      <c r="S312" s="11"/>
      <c r="T312" s="10"/>
      <c r="U312" s="12"/>
      <c r="V312" s="13"/>
      <c r="W312" s="12"/>
      <c r="X312" s="12"/>
      <c r="Y312" s="12"/>
      <c r="Z312" s="5"/>
    </row>
    <row r="313" spans="2:26" x14ac:dyDescent="0.3">
      <c r="B313" s="2" t="s">
        <v>436</v>
      </c>
      <c r="C313" s="2" t="s">
        <v>81</v>
      </c>
      <c r="D313" s="2" t="s">
        <v>80</v>
      </c>
      <c r="E313" s="2" t="s">
        <v>644</v>
      </c>
      <c r="F313" s="2" t="s">
        <v>489</v>
      </c>
      <c r="G313" s="6">
        <v>240697</v>
      </c>
      <c r="H313" s="12"/>
      <c r="I313" s="13"/>
      <c r="J313" s="12"/>
      <c r="K313" s="12"/>
      <c r="L313" s="12"/>
      <c r="M313" s="2" t="s">
        <v>642</v>
      </c>
      <c r="N313" s="2" t="b">
        <f t="shared" si="10"/>
        <v>0</v>
      </c>
      <c r="O313" s="2" t="b">
        <f t="shared" si="11"/>
        <v>0</v>
      </c>
      <c r="P313" s="9"/>
      <c r="Q313" s="10"/>
      <c r="R313" s="9"/>
      <c r="S313" s="11"/>
      <c r="T313" s="10"/>
      <c r="U313" s="12"/>
      <c r="V313" s="13"/>
      <c r="W313" s="12"/>
      <c r="X313" s="12"/>
      <c r="Y313" s="12"/>
      <c r="Z313" s="5"/>
    </row>
    <row r="314" spans="2:26" x14ac:dyDescent="0.3">
      <c r="B314" s="2" t="s">
        <v>436</v>
      </c>
      <c r="C314" s="2" t="s">
        <v>81</v>
      </c>
      <c r="D314" s="2" t="s">
        <v>80</v>
      </c>
      <c r="E314" s="2" t="s">
        <v>645</v>
      </c>
      <c r="F314" s="2" t="s">
        <v>646</v>
      </c>
      <c r="G314" s="6">
        <v>240697</v>
      </c>
      <c r="H314" s="12"/>
      <c r="I314" s="13"/>
      <c r="J314" s="12"/>
      <c r="K314" s="12"/>
      <c r="L314" s="12"/>
      <c r="M314" s="2" t="s">
        <v>642</v>
      </c>
      <c r="N314" s="2" t="b">
        <f t="shared" si="10"/>
        <v>0</v>
      </c>
      <c r="O314" s="2" t="b">
        <f t="shared" si="11"/>
        <v>0</v>
      </c>
      <c r="P314" s="9"/>
      <c r="Q314" s="10"/>
      <c r="R314" s="9"/>
      <c r="S314" s="11"/>
      <c r="T314" s="10"/>
      <c r="U314" s="12"/>
      <c r="V314" s="13"/>
      <c r="W314" s="12"/>
      <c r="X314" s="12"/>
      <c r="Y314" s="12"/>
      <c r="Z314" s="5"/>
    </row>
    <row r="315" spans="2:26" x14ac:dyDescent="0.3">
      <c r="B315" s="2" t="s">
        <v>584</v>
      </c>
      <c r="C315" s="2" t="s">
        <v>949</v>
      </c>
      <c r="D315" s="2" t="s">
        <v>950</v>
      </c>
      <c r="E315" s="2" t="s">
        <v>488</v>
      </c>
      <c r="F315" s="2" t="s">
        <v>489</v>
      </c>
      <c r="G315" s="6">
        <v>240697</v>
      </c>
      <c r="H315" s="12"/>
      <c r="I315" s="13"/>
      <c r="J315" s="12"/>
      <c r="K315" s="12"/>
      <c r="L315" s="12"/>
      <c r="M315" s="2" t="s">
        <v>485</v>
      </c>
      <c r="N315" s="2" t="b">
        <f t="shared" si="10"/>
        <v>0</v>
      </c>
      <c r="O315" s="2" t="b">
        <f t="shared" si="11"/>
        <v>0</v>
      </c>
      <c r="P315" s="9"/>
      <c r="Q315" s="10"/>
      <c r="R315" s="9"/>
      <c r="S315" s="11"/>
      <c r="T315" s="10"/>
      <c r="U315" s="12"/>
      <c r="V315" s="13"/>
      <c r="W315" s="12"/>
      <c r="X315" s="12"/>
      <c r="Y315" s="12"/>
      <c r="Z315" s="5"/>
    </row>
    <row r="316" spans="2:26" x14ac:dyDescent="0.3">
      <c r="B316" s="2" t="s">
        <v>584</v>
      </c>
      <c r="C316" s="2" t="s">
        <v>949</v>
      </c>
      <c r="D316" s="2" t="s">
        <v>950</v>
      </c>
      <c r="E316" s="2" t="s">
        <v>504</v>
      </c>
      <c r="F316" s="2" t="s">
        <v>505</v>
      </c>
      <c r="G316" s="6">
        <v>240697</v>
      </c>
      <c r="H316" s="12"/>
      <c r="I316" s="13"/>
      <c r="J316" s="12"/>
      <c r="K316" s="12"/>
      <c r="L316" s="12"/>
      <c r="M316" s="2" t="s">
        <v>485</v>
      </c>
      <c r="N316" s="2" t="b">
        <f t="shared" si="10"/>
        <v>0</v>
      </c>
      <c r="O316" s="2" t="b">
        <f t="shared" si="11"/>
        <v>0</v>
      </c>
      <c r="P316" s="9"/>
      <c r="Q316" s="10"/>
      <c r="R316" s="9"/>
      <c r="S316" s="11"/>
      <c r="T316" s="10"/>
      <c r="U316" s="12"/>
      <c r="V316" s="13"/>
      <c r="W316" s="12"/>
      <c r="X316" s="12"/>
      <c r="Y316" s="12"/>
      <c r="Z316" s="5"/>
    </row>
    <row r="317" spans="2:26" x14ac:dyDescent="0.3">
      <c r="B317" s="2" t="s">
        <v>584</v>
      </c>
      <c r="C317" s="2" t="s">
        <v>949</v>
      </c>
      <c r="D317" s="2" t="s">
        <v>950</v>
      </c>
      <c r="E317" s="2" t="s">
        <v>506</v>
      </c>
      <c r="F317" s="2" t="s">
        <v>507</v>
      </c>
      <c r="G317" s="6">
        <v>240697</v>
      </c>
      <c r="H317" s="12"/>
      <c r="I317" s="13"/>
      <c r="J317" s="12"/>
      <c r="K317" s="12"/>
      <c r="L317" s="12"/>
      <c r="M317" s="2" t="s">
        <v>485</v>
      </c>
      <c r="N317" s="2" t="b">
        <f t="shared" si="10"/>
        <v>0</v>
      </c>
      <c r="O317" s="2" t="b">
        <f t="shared" si="11"/>
        <v>0</v>
      </c>
      <c r="P317" s="9"/>
      <c r="Q317" s="10"/>
      <c r="R317" s="9"/>
      <c r="S317" s="11"/>
      <c r="T317" s="10"/>
      <c r="U317" s="12"/>
      <c r="V317" s="13"/>
      <c r="W317" s="12"/>
      <c r="X317" s="12"/>
      <c r="Y317" s="12"/>
    </row>
    <row r="318" spans="2:26" x14ac:dyDescent="0.3">
      <c r="B318" s="2" t="s">
        <v>584</v>
      </c>
      <c r="C318" s="2" t="s">
        <v>949</v>
      </c>
      <c r="D318" s="2" t="s">
        <v>950</v>
      </c>
      <c r="E318" s="2" t="s">
        <v>486</v>
      </c>
      <c r="F318" s="2" t="s">
        <v>487</v>
      </c>
      <c r="G318" s="6">
        <v>240697</v>
      </c>
      <c r="H318" s="12"/>
      <c r="I318" s="13"/>
      <c r="J318" s="12"/>
      <c r="K318" s="12"/>
      <c r="L318" s="12"/>
      <c r="M318" s="2" t="s">
        <v>485</v>
      </c>
      <c r="N318" s="2" t="b">
        <f t="shared" si="10"/>
        <v>0</v>
      </c>
      <c r="O318" s="2" t="b">
        <f t="shared" si="11"/>
        <v>0</v>
      </c>
      <c r="P318" s="9"/>
      <c r="Q318" s="10"/>
      <c r="R318" s="9"/>
      <c r="S318" s="11"/>
      <c r="T318" s="10"/>
      <c r="U318" s="12"/>
      <c r="V318" s="13"/>
      <c r="W318" s="12"/>
      <c r="X318" s="12"/>
      <c r="Y318" s="12"/>
    </row>
    <row r="319" spans="2:26" x14ac:dyDescent="0.3">
      <c r="B319" s="2" t="s">
        <v>584</v>
      </c>
      <c r="C319" s="2" t="s">
        <v>949</v>
      </c>
      <c r="D319" s="2" t="s">
        <v>950</v>
      </c>
      <c r="E319" s="2" t="s">
        <v>496</v>
      </c>
      <c r="F319" s="2" t="s">
        <v>497</v>
      </c>
      <c r="G319" s="6">
        <v>240697</v>
      </c>
      <c r="H319" s="12"/>
      <c r="I319" s="13"/>
      <c r="J319" s="12"/>
      <c r="K319" s="12"/>
      <c r="L319" s="12"/>
      <c r="M319" s="2" t="s">
        <v>485</v>
      </c>
      <c r="N319" s="2" t="b">
        <f t="shared" si="10"/>
        <v>0</v>
      </c>
      <c r="O319" s="2" t="b">
        <f t="shared" si="11"/>
        <v>0</v>
      </c>
      <c r="P319" s="9"/>
      <c r="Q319" s="10"/>
      <c r="R319" s="9"/>
      <c r="S319" s="11"/>
      <c r="T319" s="10"/>
      <c r="U319" s="12"/>
      <c r="V319" s="13"/>
      <c r="W319" s="12"/>
      <c r="X319" s="12"/>
      <c r="Y319" s="12"/>
    </row>
    <row r="320" spans="2:26" x14ac:dyDescent="0.3">
      <c r="B320" s="2" t="s">
        <v>584</v>
      </c>
      <c r="C320" s="2" t="s">
        <v>949</v>
      </c>
      <c r="D320" s="2" t="s">
        <v>950</v>
      </c>
      <c r="E320" s="2" t="s">
        <v>498</v>
      </c>
      <c r="F320" s="2" t="s">
        <v>499</v>
      </c>
      <c r="G320" s="6">
        <v>240697</v>
      </c>
      <c r="H320" s="12"/>
      <c r="I320" s="13"/>
      <c r="J320" s="12"/>
      <c r="K320" s="12"/>
      <c r="L320" s="12"/>
      <c r="M320" s="2" t="s">
        <v>485</v>
      </c>
      <c r="N320" s="2" t="b">
        <f t="shared" si="10"/>
        <v>0</v>
      </c>
      <c r="O320" s="2" t="b">
        <f t="shared" si="11"/>
        <v>0</v>
      </c>
      <c r="P320" s="9"/>
      <c r="Q320" s="10"/>
      <c r="R320" s="9"/>
      <c r="S320" s="11"/>
      <c r="T320" s="10"/>
      <c r="U320" s="12"/>
      <c r="V320" s="13"/>
      <c r="W320" s="12"/>
      <c r="X320" s="12"/>
      <c r="Y320" s="12"/>
    </row>
    <row r="321" spans="2:25" x14ac:dyDescent="0.3">
      <c r="B321" s="2" t="s">
        <v>584</v>
      </c>
      <c r="C321" s="2" t="s">
        <v>949</v>
      </c>
      <c r="D321" s="2" t="s">
        <v>950</v>
      </c>
      <c r="E321" s="2" t="s">
        <v>483</v>
      </c>
      <c r="F321" s="2" t="s">
        <v>484</v>
      </c>
      <c r="G321" s="6">
        <v>240697</v>
      </c>
      <c r="H321" s="12"/>
      <c r="I321" s="13"/>
      <c r="J321" s="12"/>
      <c r="K321" s="12"/>
      <c r="L321" s="12"/>
      <c r="M321" s="2" t="s">
        <v>485</v>
      </c>
      <c r="N321" s="2" t="b">
        <f t="shared" si="10"/>
        <v>0</v>
      </c>
      <c r="O321" s="2" t="b">
        <f t="shared" si="11"/>
        <v>0</v>
      </c>
      <c r="P321" s="9"/>
      <c r="Q321" s="10"/>
      <c r="R321" s="9"/>
      <c r="S321" s="11"/>
      <c r="T321" s="10"/>
      <c r="U321" s="12"/>
      <c r="V321" s="13"/>
      <c r="W321" s="12"/>
      <c r="X321" s="12"/>
      <c r="Y321" s="12"/>
    </row>
    <row r="322" spans="2:25" x14ac:dyDescent="0.3">
      <c r="B322" s="2" t="s">
        <v>584</v>
      </c>
      <c r="C322" s="2" t="s">
        <v>949</v>
      </c>
      <c r="D322" s="2" t="s">
        <v>950</v>
      </c>
      <c r="E322" s="2" t="s">
        <v>762</v>
      </c>
      <c r="F322" s="2" t="s">
        <v>763</v>
      </c>
      <c r="G322" s="6">
        <v>240697</v>
      </c>
      <c r="H322" s="12"/>
      <c r="I322" s="13"/>
      <c r="J322" s="12"/>
      <c r="K322" s="12"/>
      <c r="L322" s="12"/>
      <c r="M322" s="2" t="s">
        <v>485</v>
      </c>
      <c r="N322" s="2" t="b">
        <f t="shared" si="10"/>
        <v>0</v>
      </c>
      <c r="O322" s="2" t="b">
        <f t="shared" si="11"/>
        <v>0</v>
      </c>
      <c r="P322" s="9"/>
      <c r="Q322" s="10"/>
      <c r="R322" s="9"/>
      <c r="S322" s="11"/>
      <c r="T322" s="10"/>
      <c r="U322" s="12"/>
      <c r="V322" s="13"/>
      <c r="W322" s="12"/>
      <c r="X322" s="12"/>
      <c r="Y322" s="12"/>
    </row>
    <row r="323" spans="2:25" x14ac:dyDescent="0.3">
      <c r="B323" s="2" t="s">
        <v>584</v>
      </c>
      <c r="C323" s="2" t="s">
        <v>949</v>
      </c>
      <c r="D323" s="2" t="s">
        <v>950</v>
      </c>
      <c r="E323" s="2" t="s">
        <v>502</v>
      </c>
      <c r="F323" s="2" t="s">
        <v>503</v>
      </c>
      <c r="G323" s="6">
        <v>240697</v>
      </c>
      <c r="H323" s="12"/>
      <c r="I323" s="13"/>
      <c r="J323" s="12"/>
      <c r="K323" s="12"/>
      <c r="L323" s="12"/>
      <c r="M323" s="2" t="s">
        <v>485</v>
      </c>
      <c r="N323" s="2" t="b">
        <f t="shared" si="10"/>
        <v>0</v>
      </c>
      <c r="O323" s="2" t="b">
        <f t="shared" si="11"/>
        <v>0</v>
      </c>
      <c r="P323" s="9"/>
      <c r="Q323" s="10"/>
      <c r="R323" s="9"/>
      <c r="S323" s="11"/>
      <c r="T323" s="10"/>
      <c r="U323" s="12"/>
      <c r="V323" s="13"/>
      <c r="W323" s="12"/>
      <c r="X323" s="12"/>
      <c r="Y323" s="12"/>
    </row>
    <row r="324" spans="2:25" x14ac:dyDescent="0.3">
      <c r="B324" s="2" t="s">
        <v>584</v>
      </c>
      <c r="C324" s="2" t="s">
        <v>949</v>
      </c>
      <c r="D324" s="2" t="s">
        <v>950</v>
      </c>
      <c r="E324" s="2" t="s">
        <v>490</v>
      </c>
      <c r="F324" s="2" t="s">
        <v>491</v>
      </c>
      <c r="G324" s="6">
        <v>240697</v>
      </c>
      <c r="H324" s="12"/>
      <c r="I324" s="13"/>
      <c r="J324" s="12"/>
      <c r="K324" s="12"/>
      <c r="L324" s="12"/>
      <c r="M324" s="2" t="s">
        <v>485</v>
      </c>
      <c r="N324" s="2" t="b">
        <f t="shared" si="10"/>
        <v>0</v>
      </c>
      <c r="O324" s="2" t="b">
        <f t="shared" si="11"/>
        <v>0</v>
      </c>
      <c r="P324" s="9"/>
      <c r="Q324" s="10"/>
      <c r="R324" s="9"/>
      <c r="S324" s="11"/>
      <c r="T324" s="10"/>
      <c r="U324" s="12"/>
      <c r="V324" s="13"/>
      <c r="W324" s="12"/>
      <c r="X324" s="12"/>
      <c r="Y324" s="12"/>
    </row>
    <row r="325" spans="2:25" x14ac:dyDescent="0.3">
      <c r="B325" s="2" t="s">
        <v>584</v>
      </c>
      <c r="C325" s="2" t="s">
        <v>949</v>
      </c>
      <c r="D325" s="2" t="s">
        <v>950</v>
      </c>
      <c r="E325" s="2" t="s">
        <v>492</v>
      </c>
      <c r="F325" s="2" t="s">
        <v>493</v>
      </c>
      <c r="G325" s="6">
        <v>240697</v>
      </c>
      <c r="H325" s="12"/>
      <c r="I325" s="13"/>
      <c r="J325" s="12"/>
      <c r="K325" s="12"/>
      <c r="L325" s="12"/>
      <c r="M325" s="2" t="s">
        <v>485</v>
      </c>
      <c r="N325" s="2" t="b">
        <f t="shared" si="10"/>
        <v>0</v>
      </c>
      <c r="O325" s="2" t="b">
        <f t="shared" si="11"/>
        <v>0</v>
      </c>
      <c r="P325" s="9"/>
      <c r="Q325" s="10"/>
      <c r="R325" s="9"/>
      <c r="S325" s="11"/>
      <c r="T325" s="10"/>
      <c r="U325" s="12"/>
      <c r="V325" s="13"/>
      <c r="W325" s="12"/>
      <c r="X325" s="12"/>
      <c r="Y325" s="12"/>
    </row>
    <row r="326" spans="2:25" x14ac:dyDescent="0.3">
      <c r="B326" s="2" t="s">
        <v>584</v>
      </c>
      <c r="C326" s="2" t="s">
        <v>949</v>
      </c>
      <c r="D326" s="2" t="s">
        <v>950</v>
      </c>
      <c r="E326" s="2" t="s">
        <v>494</v>
      </c>
      <c r="F326" s="2" t="s">
        <v>495</v>
      </c>
      <c r="G326" s="6">
        <v>240697</v>
      </c>
      <c r="H326" s="12"/>
      <c r="I326" s="13"/>
      <c r="J326" s="12"/>
      <c r="K326" s="12"/>
      <c r="L326" s="12"/>
      <c r="M326" s="2" t="s">
        <v>485</v>
      </c>
      <c r="N326" s="2" t="b">
        <f t="shared" si="10"/>
        <v>0</v>
      </c>
      <c r="O326" s="2" t="b">
        <f t="shared" si="11"/>
        <v>0</v>
      </c>
      <c r="P326" s="9"/>
      <c r="Q326" s="10"/>
      <c r="R326" s="9"/>
      <c r="S326" s="11"/>
      <c r="T326" s="10"/>
      <c r="U326" s="12"/>
      <c r="V326" s="13"/>
      <c r="W326" s="12"/>
      <c r="X326" s="12"/>
      <c r="Y326" s="12"/>
    </row>
    <row r="327" spans="2:25" x14ac:dyDescent="0.3">
      <c r="B327" s="2" t="s">
        <v>584</v>
      </c>
      <c r="C327" s="2" t="s">
        <v>949</v>
      </c>
      <c r="D327" s="2" t="s">
        <v>950</v>
      </c>
      <c r="E327" s="2" t="s">
        <v>509</v>
      </c>
      <c r="F327" s="2" t="s">
        <v>510</v>
      </c>
      <c r="G327" s="6">
        <v>240697</v>
      </c>
      <c r="H327" s="12"/>
      <c r="I327" s="13"/>
      <c r="J327" s="12"/>
      <c r="K327" s="12"/>
      <c r="L327" s="12"/>
      <c r="M327" s="2" t="s">
        <v>485</v>
      </c>
      <c r="N327" s="2" t="b">
        <f t="shared" si="10"/>
        <v>0</v>
      </c>
      <c r="O327" s="2" t="b">
        <f t="shared" si="11"/>
        <v>0</v>
      </c>
      <c r="P327" s="9"/>
      <c r="Q327" s="10"/>
      <c r="R327" s="9"/>
      <c r="S327" s="11"/>
      <c r="T327" s="10"/>
      <c r="U327" s="12"/>
      <c r="V327" s="13"/>
      <c r="W327" s="12"/>
      <c r="X327" s="12"/>
      <c r="Y327" s="12"/>
    </row>
    <row r="328" spans="2:25" x14ac:dyDescent="0.3">
      <c r="B328" s="2" t="s">
        <v>446</v>
      </c>
      <c r="C328" s="2" t="s">
        <v>659</v>
      </c>
      <c r="D328" s="2" t="s">
        <v>660</v>
      </c>
      <c r="E328" s="2" t="s">
        <v>488</v>
      </c>
      <c r="F328" s="2" t="s">
        <v>489</v>
      </c>
      <c r="G328" s="6">
        <v>240697</v>
      </c>
      <c r="H328" s="12"/>
      <c r="I328" s="13"/>
      <c r="J328" s="12"/>
      <c r="K328" s="12"/>
      <c r="L328" s="12"/>
      <c r="M328" s="2" t="s">
        <v>485</v>
      </c>
      <c r="N328" s="2" t="b">
        <f t="shared" si="10"/>
        <v>0</v>
      </c>
      <c r="O328" s="2" t="b">
        <f t="shared" si="11"/>
        <v>0</v>
      </c>
      <c r="P328" s="9"/>
      <c r="Q328" s="10"/>
      <c r="R328" s="9"/>
      <c r="S328" s="11"/>
      <c r="T328" s="10"/>
      <c r="U328" s="12"/>
      <c r="V328" s="13"/>
      <c r="W328" s="12"/>
      <c r="X328" s="12"/>
      <c r="Y328" s="12"/>
    </row>
    <row r="329" spans="2:25" x14ac:dyDescent="0.3">
      <c r="B329" s="2" t="s">
        <v>446</v>
      </c>
      <c r="C329" s="2" t="s">
        <v>659</v>
      </c>
      <c r="D329" s="2" t="s">
        <v>660</v>
      </c>
      <c r="E329" s="2" t="s">
        <v>504</v>
      </c>
      <c r="F329" s="2" t="s">
        <v>505</v>
      </c>
      <c r="G329" s="6">
        <v>240697</v>
      </c>
      <c r="H329" s="12"/>
      <c r="I329" s="13"/>
      <c r="J329" s="12"/>
      <c r="K329" s="12"/>
      <c r="L329" s="12"/>
      <c r="M329" s="2" t="s">
        <v>485</v>
      </c>
      <c r="N329" s="2" t="b">
        <f t="shared" si="10"/>
        <v>0</v>
      </c>
      <c r="O329" s="2" t="b">
        <f t="shared" si="11"/>
        <v>0</v>
      </c>
      <c r="P329" s="9"/>
      <c r="Q329" s="10"/>
      <c r="R329" s="9"/>
      <c r="S329" s="11"/>
      <c r="T329" s="10"/>
      <c r="U329" s="12"/>
      <c r="V329" s="13"/>
      <c r="W329" s="12"/>
      <c r="X329" s="12"/>
      <c r="Y329" s="12"/>
    </row>
    <row r="330" spans="2:25" x14ac:dyDescent="0.3">
      <c r="B330" s="2" t="s">
        <v>446</v>
      </c>
      <c r="C330" s="2" t="s">
        <v>659</v>
      </c>
      <c r="D330" s="2" t="s">
        <v>660</v>
      </c>
      <c r="E330" s="2" t="s">
        <v>506</v>
      </c>
      <c r="F330" s="2" t="s">
        <v>507</v>
      </c>
      <c r="G330" s="6">
        <v>240697</v>
      </c>
      <c r="H330" s="12"/>
      <c r="I330" s="13"/>
      <c r="J330" s="12"/>
      <c r="K330" s="12"/>
      <c r="L330" s="12"/>
      <c r="M330" s="2" t="s">
        <v>485</v>
      </c>
      <c r="N330" s="2" t="b">
        <f t="shared" si="10"/>
        <v>0</v>
      </c>
      <c r="O330" s="2" t="b">
        <f t="shared" si="11"/>
        <v>0</v>
      </c>
      <c r="P330" s="9"/>
      <c r="Q330" s="10"/>
      <c r="R330" s="9"/>
      <c r="S330" s="11"/>
      <c r="T330" s="10"/>
      <c r="U330" s="12"/>
      <c r="V330" s="13"/>
      <c r="W330" s="12"/>
      <c r="X330" s="12"/>
      <c r="Y330" s="12"/>
    </row>
    <row r="331" spans="2:25" x14ac:dyDescent="0.3">
      <c r="B331" s="2" t="s">
        <v>446</v>
      </c>
      <c r="C331" s="2" t="s">
        <v>659</v>
      </c>
      <c r="D331" s="2" t="s">
        <v>660</v>
      </c>
      <c r="E331" s="2" t="s">
        <v>508</v>
      </c>
      <c r="F331" s="2" t="s">
        <v>471</v>
      </c>
      <c r="G331" s="6">
        <v>240697</v>
      </c>
      <c r="H331" s="12"/>
      <c r="I331" s="13"/>
      <c r="J331" s="12"/>
      <c r="K331" s="12"/>
      <c r="L331" s="12"/>
      <c r="M331" s="2" t="s">
        <v>485</v>
      </c>
      <c r="N331" s="2" t="b">
        <f t="shared" si="10"/>
        <v>0</v>
      </c>
      <c r="O331" s="2" t="b">
        <f t="shared" si="11"/>
        <v>0</v>
      </c>
      <c r="P331" s="9"/>
      <c r="Q331" s="10"/>
      <c r="R331" s="9"/>
      <c r="S331" s="11"/>
      <c r="T331" s="10"/>
      <c r="U331" s="12"/>
      <c r="V331" s="13"/>
      <c r="W331" s="12"/>
      <c r="X331" s="12"/>
      <c r="Y331" s="12"/>
    </row>
    <row r="332" spans="2:25" x14ac:dyDescent="0.3">
      <c r="B332" s="2" t="s">
        <v>446</v>
      </c>
      <c r="C332" s="2" t="s">
        <v>659</v>
      </c>
      <c r="D332" s="2" t="s">
        <v>660</v>
      </c>
      <c r="E332" s="2" t="s">
        <v>486</v>
      </c>
      <c r="F332" s="2" t="s">
        <v>487</v>
      </c>
      <c r="G332" s="6">
        <v>240697</v>
      </c>
      <c r="H332" s="12"/>
      <c r="I332" s="13"/>
      <c r="J332" s="12"/>
      <c r="K332" s="12"/>
      <c r="L332" s="12"/>
      <c r="M332" s="2" t="s">
        <v>485</v>
      </c>
      <c r="N332" s="2" t="b">
        <f t="shared" si="10"/>
        <v>0</v>
      </c>
      <c r="O332" s="2" t="b">
        <f t="shared" si="11"/>
        <v>0</v>
      </c>
      <c r="P332" s="9"/>
      <c r="Q332" s="10"/>
      <c r="R332" s="9"/>
      <c r="S332" s="11"/>
      <c r="T332" s="10"/>
      <c r="U332" s="12"/>
      <c r="V332" s="13"/>
      <c r="W332" s="12"/>
      <c r="X332" s="12"/>
      <c r="Y332" s="12"/>
    </row>
    <row r="333" spans="2:25" x14ac:dyDescent="0.3">
      <c r="B333" s="2" t="s">
        <v>446</v>
      </c>
      <c r="C333" s="2" t="s">
        <v>659</v>
      </c>
      <c r="D333" s="2" t="s">
        <v>660</v>
      </c>
      <c r="E333" s="2" t="s">
        <v>496</v>
      </c>
      <c r="F333" s="2" t="s">
        <v>497</v>
      </c>
      <c r="G333" s="6">
        <v>240697</v>
      </c>
      <c r="H333" s="12"/>
      <c r="I333" s="13"/>
      <c r="J333" s="12"/>
      <c r="K333" s="12"/>
      <c r="L333" s="12"/>
      <c r="M333" s="2" t="s">
        <v>485</v>
      </c>
      <c r="N333" s="2" t="b">
        <f t="shared" si="10"/>
        <v>0</v>
      </c>
      <c r="O333" s="2" t="b">
        <f t="shared" si="11"/>
        <v>0</v>
      </c>
      <c r="P333" s="9"/>
      <c r="Q333" s="10"/>
      <c r="R333" s="9"/>
      <c r="S333" s="11"/>
      <c r="T333" s="10"/>
      <c r="U333" s="12"/>
      <c r="V333" s="13"/>
      <c r="W333" s="12"/>
      <c r="X333" s="12"/>
      <c r="Y333" s="12"/>
    </row>
    <row r="334" spans="2:25" x14ac:dyDescent="0.3">
      <c r="B334" s="2" t="s">
        <v>446</v>
      </c>
      <c r="C334" s="2" t="s">
        <v>659</v>
      </c>
      <c r="D334" s="2" t="s">
        <v>660</v>
      </c>
      <c r="E334" s="2" t="s">
        <v>498</v>
      </c>
      <c r="F334" s="2" t="s">
        <v>499</v>
      </c>
      <c r="G334" s="6">
        <v>240697</v>
      </c>
      <c r="H334" s="12"/>
      <c r="I334" s="13"/>
      <c r="J334" s="12"/>
      <c r="K334" s="12"/>
      <c r="L334" s="12"/>
      <c r="M334" s="2" t="s">
        <v>485</v>
      </c>
      <c r="N334" s="2" t="b">
        <f t="shared" si="10"/>
        <v>0</v>
      </c>
      <c r="O334" s="2" t="b">
        <f t="shared" si="11"/>
        <v>0</v>
      </c>
      <c r="P334" s="9"/>
      <c r="Q334" s="10"/>
      <c r="R334" s="9"/>
      <c r="S334" s="11"/>
      <c r="T334" s="10"/>
      <c r="U334" s="12"/>
      <c r="V334" s="13"/>
      <c r="W334" s="12"/>
      <c r="X334" s="12"/>
      <c r="Y334" s="12"/>
    </row>
    <row r="335" spans="2:25" x14ac:dyDescent="0.3">
      <c r="B335" s="2" t="s">
        <v>446</v>
      </c>
      <c r="C335" s="2" t="s">
        <v>659</v>
      </c>
      <c r="D335" s="2" t="s">
        <v>660</v>
      </c>
      <c r="E335" s="2" t="s">
        <v>483</v>
      </c>
      <c r="F335" s="2" t="s">
        <v>484</v>
      </c>
      <c r="G335" s="6">
        <v>240697</v>
      </c>
      <c r="H335" s="12"/>
      <c r="I335" s="13"/>
      <c r="J335" s="12"/>
      <c r="K335" s="12"/>
      <c r="L335" s="12"/>
      <c r="M335" s="2" t="s">
        <v>485</v>
      </c>
      <c r="N335" s="2" t="b">
        <f t="shared" si="10"/>
        <v>0</v>
      </c>
      <c r="O335" s="2" t="b">
        <f t="shared" si="11"/>
        <v>0</v>
      </c>
      <c r="P335" s="9"/>
      <c r="Q335" s="10"/>
      <c r="R335" s="9"/>
      <c r="S335" s="11"/>
      <c r="T335" s="10"/>
      <c r="U335" s="12"/>
      <c r="V335" s="13"/>
      <c r="W335" s="12"/>
      <c r="X335" s="12"/>
      <c r="Y335" s="12"/>
    </row>
    <row r="336" spans="2:25" x14ac:dyDescent="0.3">
      <c r="B336" s="2" t="s">
        <v>446</v>
      </c>
      <c r="C336" s="2" t="s">
        <v>659</v>
      </c>
      <c r="D336" s="2" t="s">
        <v>660</v>
      </c>
      <c r="E336" s="2" t="s">
        <v>500</v>
      </c>
      <c r="F336" s="2" t="s">
        <v>501</v>
      </c>
      <c r="G336" s="6">
        <v>240697</v>
      </c>
      <c r="H336" s="12"/>
      <c r="I336" s="13"/>
      <c r="J336" s="12"/>
      <c r="K336" s="12"/>
      <c r="L336" s="12"/>
      <c r="M336" s="2" t="s">
        <v>485</v>
      </c>
      <c r="N336" s="2" t="b">
        <f t="shared" si="10"/>
        <v>0</v>
      </c>
      <c r="O336" s="2" t="b">
        <f t="shared" si="11"/>
        <v>0</v>
      </c>
      <c r="P336" s="9"/>
      <c r="Q336" s="10"/>
      <c r="R336" s="9"/>
      <c r="S336" s="11"/>
      <c r="T336" s="10"/>
      <c r="U336" s="12"/>
      <c r="V336" s="13"/>
      <c r="W336" s="12"/>
      <c r="X336" s="12"/>
      <c r="Y336" s="12"/>
    </row>
    <row r="337" spans="2:25" x14ac:dyDescent="0.3">
      <c r="B337" s="2" t="s">
        <v>446</v>
      </c>
      <c r="C337" s="2" t="s">
        <v>659</v>
      </c>
      <c r="D337" s="2" t="s">
        <v>660</v>
      </c>
      <c r="E337" s="2" t="s">
        <v>502</v>
      </c>
      <c r="F337" s="2" t="s">
        <v>503</v>
      </c>
      <c r="G337" s="6">
        <v>240697</v>
      </c>
      <c r="H337" s="12"/>
      <c r="I337" s="13"/>
      <c r="J337" s="12"/>
      <c r="K337" s="12"/>
      <c r="L337" s="12"/>
      <c r="M337" s="2" t="s">
        <v>485</v>
      </c>
      <c r="N337" s="2" t="b">
        <f t="shared" si="10"/>
        <v>0</v>
      </c>
      <c r="O337" s="2" t="b">
        <f t="shared" si="11"/>
        <v>0</v>
      </c>
      <c r="P337" s="9"/>
      <c r="Q337" s="10"/>
      <c r="R337" s="9"/>
      <c r="S337" s="11"/>
      <c r="T337" s="10"/>
      <c r="U337" s="12"/>
      <c r="V337" s="13"/>
      <c r="W337" s="12"/>
      <c r="X337" s="12"/>
      <c r="Y337" s="12"/>
    </row>
    <row r="338" spans="2:25" x14ac:dyDescent="0.3">
      <c r="B338" s="2" t="s">
        <v>446</v>
      </c>
      <c r="C338" s="2" t="s">
        <v>659</v>
      </c>
      <c r="D338" s="2" t="s">
        <v>660</v>
      </c>
      <c r="E338" s="2" t="s">
        <v>490</v>
      </c>
      <c r="F338" s="2" t="s">
        <v>491</v>
      </c>
      <c r="G338" s="6">
        <v>240697</v>
      </c>
      <c r="H338" s="12"/>
      <c r="I338" s="13"/>
      <c r="J338" s="12"/>
      <c r="K338" s="12"/>
      <c r="L338" s="12"/>
      <c r="M338" s="2" t="s">
        <v>485</v>
      </c>
      <c r="N338" s="2" t="b">
        <f t="shared" ref="N338:N401" si="12">+C338=S338</f>
        <v>0</v>
      </c>
      <c r="O338" s="2" t="b">
        <f t="shared" ref="O338:O401" si="13">+P338=E338</f>
        <v>0</v>
      </c>
      <c r="P338" s="9"/>
      <c r="Q338" s="10"/>
      <c r="R338" s="9"/>
      <c r="S338" s="11"/>
      <c r="T338" s="10"/>
      <c r="U338" s="12"/>
      <c r="V338" s="13"/>
      <c r="W338" s="12"/>
      <c r="X338" s="12"/>
      <c r="Y338" s="12"/>
    </row>
    <row r="339" spans="2:25" x14ac:dyDescent="0.3">
      <c r="B339" s="2" t="s">
        <v>446</v>
      </c>
      <c r="C339" s="2" t="s">
        <v>659</v>
      </c>
      <c r="D339" s="2" t="s">
        <v>660</v>
      </c>
      <c r="E339" s="2" t="s">
        <v>492</v>
      </c>
      <c r="F339" s="2" t="s">
        <v>493</v>
      </c>
      <c r="G339" s="6">
        <v>240697</v>
      </c>
      <c r="H339" s="12"/>
      <c r="I339" s="13"/>
      <c r="J339" s="12"/>
      <c r="K339" s="12"/>
      <c r="L339" s="12"/>
      <c r="M339" s="2" t="s">
        <v>485</v>
      </c>
      <c r="N339" s="2" t="b">
        <f t="shared" si="12"/>
        <v>0</v>
      </c>
      <c r="O339" s="2" t="b">
        <f t="shared" si="13"/>
        <v>0</v>
      </c>
      <c r="P339" s="9"/>
      <c r="Q339" s="10"/>
      <c r="R339" s="9"/>
      <c r="S339" s="11"/>
      <c r="T339" s="10"/>
      <c r="U339" s="12"/>
      <c r="V339" s="13"/>
      <c r="W339" s="12"/>
      <c r="X339" s="12"/>
      <c r="Y339" s="12"/>
    </row>
    <row r="340" spans="2:25" x14ac:dyDescent="0.3">
      <c r="B340" s="2" t="s">
        <v>446</v>
      </c>
      <c r="C340" s="2" t="s">
        <v>659</v>
      </c>
      <c r="D340" s="2" t="s">
        <v>660</v>
      </c>
      <c r="E340" s="2" t="s">
        <v>494</v>
      </c>
      <c r="F340" s="2" t="s">
        <v>495</v>
      </c>
      <c r="G340" s="6">
        <v>240697</v>
      </c>
      <c r="H340" s="12"/>
      <c r="I340" s="13"/>
      <c r="J340" s="12"/>
      <c r="K340" s="12"/>
      <c r="L340" s="12"/>
      <c r="M340" s="2" t="s">
        <v>485</v>
      </c>
      <c r="N340" s="2" t="b">
        <f t="shared" si="12"/>
        <v>0</v>
      </c>
      <c r="O340" s="2" t="b">
        <f t="shared" si="13"/>
        <v>0</v>
      </c>
      <c r="P340" s="9"/>
      <c r="Q340" s="10"/>
      <c r="R340" s="9"/>
      <c r="S340" s="11"/>
      <c r="T340" s="10"/>
      <c r="U340" s="12"/>
      <c r="V340" s="13"/>
      <c r="W340" s="12"/>
      <c r="X340" s="12"/>
      <c r="Y340" s="12"/>
    </row>
    <row r="341" spans="2:25" x14ac:dyDescent="0.3">
      <c r="B341" s="2" t="s">
        <v>446</v>
      </c>
      <c r="C341" s="2" t="s">
        <v>659</v>
      </c>
      <c r="D341" s="2" t="s">
        <v>660</v>
      </c>
      <c r="E341" s="2" t="s">
        <v>509</v>
      </c>
      <c r="F341" s="2" t="s">
        <v>510</v>
      </c>
      <c r="G341" s="6">
        <v>240697</v>
      </c>
      <c r="H341" s="12"/>
      <c r="I341" s="13"/>
      <c r="J341" s="12"/>
      <c r="K341" s="12"/>
      <c r="L341" s="12"/>
      <c r="M341" s="2" t="s">
        <v>485</v>
      </c>
      <c r="N341" s="2" t="b">
        <f t="shared" si="12"/>
        <v>0</v>
      </c>
      <c r="O341" s="2" t="b">
        <f t="shared" si="13"/>
        <v>0</v>
      </c>
      <c r="P341" s="9"/>
      <c r="Q341" s="10"/>
      <c r="R341" s="9"/>
      <c r="S341" s="11"/>
      <c r="T341" s="10"/>
      <c r="U341" s="12"/>
      <c r="V341" s="13"/>
      <c r="W341" s="12"/>
      <c r="X341" s="12"/>
      <c r="Y341" s="12"/>
    </row>
    <row r="342" spans="2:25" x14ac:dyDescent="0.3">
      <c r="B342" s="2" t="s">
        <v>436</v>
      </c>
      <c r="C342" s="2" t="s">
        <v>959</v>
      </c>
      <c r="D342" s="2" t="s">
        <v>960</v>
      </c>
      <c r="E342" s="2" t="s">
        <v>554</v>
      </c>
      <c r="F342" s="2" t="s">
        <v>555</v>
      </c>
      <c r="G342" s="6">
        <v>240363</v>
      </c>
      <c r="H342" s="12"/>
      <c r="I342" s="13"/>
      <c r="J342" s="12"/>
      <c r="K342" s="12"/>
      <c r="L342" s="12"/>
      <c r="M342" s="2" t="s">
        <v>527</v>
      </c>
      <c r="N342" s="2" t="b">
        <f t="shared" si="12"/>
        <v>0</v>
      </c>
      <c r="O342" s="2" t="b">
        <f t="shared" si="13"/>
        <v>0</v>
      </c>
      <c r="P342" s="9"/>
      <c r="Q342" s="10"/>
      <c r="R342" s="9"/>
      <c r="S342" s="11"/>
      <c r="T342" s="10"/>
      <c r="U342" s="12"/>
      <c r="V342" s="13"/>
      <c r="W342" s="12"/>
      <c r="X342" s="12"/>
      <c r="Y342" s="12"/>
    </row>
    <row r="343" spans="2:25" x14ac:dyDescent="0.3">
      <c r="B343" s="2" t="s">
        <v>436</v>
      </c>
      <c r="C343" s="2" t="s">
        <v>959</v>
      </c>
      <c r="D343" s="2" t="s">
        <v>960</v>
      </c>
      <c r="E343" s="2" t="s">
        <v>644</v>
      </c>
      <c r="F343" s="2" t="s">
        <v>489</v>
      </c>
      <c r="G343" s="6">
        <v>240697</v>
      </c>
      <c r="H343" s="12"/>
      <c r="I343" s="13"/>
      <c r="J343" s="12"/>
      <c r="K343" s="12"/>
      <c r="L343" s="12"/>
      <c r="M343" s="2" t="s">
        <v>642</v>
      </c>
      <c r="N343" s="2" t="b">
        <f t="shared" si="12"/>
        <v>0</v>
      </c>
      <c r="O343" s="2" t="b">
        <f t="shared" si="13"/>
        <v>0</v>
      </c>
      <c r="P343" s="9"/>
      <c r="Q343" s="10"/>
      <c r="R343" s="9"/>
      <c r="S343" s="11"/>
      <c r="T343" s="10"/>
      <c r="U343" s="12"/>
      <c r="V343" s="13"/>
      <c r="W343" s="12"/>
      <c r="X343" s="12"/>
      <c r="Y343" s="12"/>
    </row>
    <row r="344" spans="2:25" x14ac:dyDescent="0.3">
      <c r="B344" s="2" t="s">
        <v>436</v>
      </c>
      <c r="C344" s="2" t="s">
        <v>959</v>
      </c>
      <c r="D344" s="2" t="s">
        <v>960</v>
      </c>
      <c r="E344" s="2" t="s">
        <v>703</v>
      </c>
      <c r="F344" s="2" t="s">
        <v>518</v>
      </c>
      <c r="G344" s="6">
        <v>240728</v>
      </c>
      <c r="H344" s="12"/>
      <c r="I344" s="13"/>
      <c r="J344" s="12"/>
      <c r="K344" s="12"/>
      <c r="L344" s="12"/>
      <c r="M344" s="2" t="s">
        <v>642</v>
      </c>
      <c r="N344" s="2" t="b">
        <f t="shared" si="12"/>
        <v>0</v>
      </c>
      <c r="O344" s="2" t="b">
        <f t="shared" si="13"/>
        <v>0</v>
      </c>
      <c r="P344" s="9"/>
      <c r="Q344" s="10"/>
      <c r="R344" s="9"/>
      <c r="S344" s="11"/>
      <c r="T344" s="10"/>
      <c r="U344" s="12"/>
      <c r="V344" s="13"/>
      <c r="W344" s="12"/>
      <c r="X344" s="12"/>
      <c r="Y344" s="12"/>
    </row>
    <row r="345" spans="2:25" x14ac:dyDescent="0.3">
      <c r="B345" s="2" t="s">
        <v>436</v>
      </c>
      <c r="C345" s="2" t="s">
        <v>959</v>
      </c>
      <c r="D345" s="2" t="s">
        <v>960</v>
      </c>
      <c r="E345" s="2" t="s">
        <v>687</v>
      </c>
      <c r="F345" s="2" t="s">
        <v>688</v>
      </c>
      <c r="G345" s="6">
        <v>240697</v>
      </c>
      <c r="H345" s="12"/>
      <c r="I345" s="13"/>
      <c r="J345" s="12"/>
      <c r="K345" s="12"/>
      <c r="L345" s="12"/>
      <c r="M345" s="2" t="s">
        <v>642</v>
      </c>
      <c r="N345" s="2" t="b">
        <f t="shared" si="12"/>
        <v>0</v>
      </c>
      <c r="O345" s="2" t="b">
        <f t="shared" si="13"/>
        <v>0</v>
      </c>
      <c r="P345" s="9"/>
      <c r="Q345" s="10"/>
      <c r="R345" s="9"/>
      <c r="S345" s="11"/>
      <c r="T345" s="10"/>
      <c r="U345" s="12"/>
      <c r="V345" s="13"/>
      <c r="W345" s="12"/>
      <c r="X345" s="12"/>
      <c r="Y345" s="12"/>
    </row>
    <row r="346" spans="2:25" x14ac:dyDescent="0.3">
      <c r="B346" s="2" t="s">
        <v>436</v>
      </c>
      <c r="C346" s="2" t="s">
        <v>959</v>
      </c>
      <c r="D346" s="2" t="s">
        <v>960</v>
      </c>
      <c r="E346" s="2" t="s">
        <v>768</v>
      </c>
      <c r="F346" s="2" t="s">
        <v>769</v>
      </c>
      <c r="G346" s="6">
        <v>240728</v>
      </c>
      <c r="H346" s="12"/>
      <c r="I346" s="13"/>
      <c r="J346" s="12"/>
      <c r="K346" s="12"/>
      <c r="L346" s="12"/>
      <c r="M346" s="2" t="s">
        <v>642</v>
      </c>
      <c r="N346" s="2" t="b">
        <f t="shared" si="12"/>
        <v>0</v>
      </c>
      <c r="O346" s="2" t="b">
        <f t="shared" si="13"/>
        <v>0</v>
      </c>
      <c r="P346" s="9"/>
      <c r="Q346" s="10"/>
      <c r="R346" s="9"/>
      <c r="S346" s="11"/>
      <c r="T346" s="10"/>
      <c r="U346" s="12"/>
      <c r="V346" s="13"/>
      <c r="W346" s="12"/>
      <c r="X346" s="12"/>
      <c r="Y346" s="12"/>
    </row>
    <row r="347" spans="2:25" x14ac:dyDescent="0.3">
      <c r="B347" s="2" t="s">
        <v>436</v>
      </c>
      <c r="C347" s="2" t="s">
        <v>959</v>
      </c>
      <c r="D347" s="2" t="s">
        <v>960</v>
      </c>
      <c r="E347" s="2" t="s">
        <v>696</v>
      </c>
      <c r="F347" s="2" t="s">
        <v>697</v>
      </c>
      <c r="G347" s="6">
        <v>240697</v>
      </c>
      <c r="H347" s="12"/>
      <c r="I347" s="13"/>
      <c r="J347" s="12"/>
      <c r="K347" s="12"/>
      <c r="L347" s="12"/>
      <c r="M347" s="2" t="s">
        <v>642</v>
      </c>
      <c r="N347" s="2" t="b">
        <f t="shared" si="12"/>
        <v>0</v>
      </c>
      <c r="O347" s="2" t="b">
        <f t="shared" si="13"/>
        <v>0</v>
      </c>
      <c r="P347" s="9"/>
      <c r="Q347" s="10"/>
      <c r="R347" s="9"/>
      <c r="S347" s="11"/>
      <c r="T347" s="10"/>
      <c r="U347" s="12"/>
      <c r="V347" s="13"/>
      <c r="W347" s="12"/>
      <c r="X347" s="12"/>
      <c r="Y347" s="12"/>
    </row>
    <row r="348" spans="2:25" x14ac:dyDescent="0.3">
      <c r="B348" s="2" t="s">
        <v>436</v>
      </c>
      <c r="C348" s="2" t="s">
        <v>959</v>
      </c>
      <c r="D348" s="2" t="s">
        <v>960</v>
      </c>
      <c r="E348" s="2" t="s">
        <v>576</v>
      </c>
      <c r="F348" s="2" t="s">
        <v>471</v>
      </c>
      <c r="G348" s="6">
        <v>240363</v>
      </c>
      <c r="H348" s="12"/>
      <c r="I348" s="13"/>
      <c r="J348" s="12"/>
      <c r="K348" s="12"/>
      <c r="L348" s="12"/>
      <c r="M348" s="2" t="s">
        <v>527</v>
      </c>
      <c r="N348" s="2" t="b">
        <f t="shared" si="12"/>
        <v>0</v>
      </c>
      <c r="O348" s="2" t="b">
        <f t="shared" si="13"/>
        <v>0</v>
      </c>
      <c r="P348" s="9"/>
      <c r="Q348" s="10"/>
      <c r="R348" s="9"/>
      <c r="S348" s="11"/>
      <c r="T348" s="10"/>
      <c r="U348" s="12"/>
      <c r="V348" s="13"/>
      <c r="W348" s="12"/>
      <c r="X348" s="12"/>
      <c r="Y348" s="12"/>
    </row>
    <row r="349" spans="2:25" x14ac:dyDescent="0.3">
      <c r="B349" s="2" t="s">
        <v>436</v>
      </c>
      <c r="C349" s="2" t="s">
        <v>959</v>
      </c>
      <c r="D349" s="2" t="s">
        <v>960</v>
      </c>
      <c r="E349" s="2" t="s">
        <v>698</v>
      </c>
      <c r="F349" s="2" t="s">
        <v>471</v>
      </c>
      <c r="G349" s="6">
        <v>240697</v>
      </c>
      <c r="H349" s="12"/>
      <c r="I349" s="13"/>
      <c r="J349" s="12"/>
      <c r="K349" s="12"/>
      <c r="L349" s="12"/>
      <c r="M349" s="2" t="s">
        <v>642</v>
      </c>
      <c r="N349" s="2" t="b">
        <f t="shared" si="12"/>
        <v>0</v>
      </c>
      <c r="O349" s="2" t="b">
        <f t="shared" si="13"/>
        <v>0</v>
      </c>
      <c r="P349" s="9"/>
      <c r="Q349" s="10"/>
      <c r="R349" s="9"/>
      <c r="S349" s="11"/>
      <c r="T349" s="10"/>
      <c r="U349" s="12"/>
      <c r="V349" s="13"/>
      <c r="W349" s="12"/>
      <c r="X349" s="12"/>
      <c r="Y349" s="12"/>
    </row>
    <row r="350" spans="2:25" x14ac:dyDescent="0.3">
      <c r="B350" s="2" t="s">
        <v>436</v>
      </c>
      <c r="C350" s="2" t="s">
        <v>959</v>
      </c>
      <c r="D350" s="2" t="s">
        <v>960</v>
      </c>
      <c r="E350" s="2" t="s">
        <v>685</v>
      </c>
      <c r="F350" s="2" t="s">
        <v>686</v>
      </c>
      <c r="G350" s="6">
        <v>240697</v>
      </c>
      <c r="H350" s="12"/>
      <c r="I350" s="13"/>
      <c r="J350" s="12"/>
      <c r="K350" s="12"/>
      <c r="L350" s="12"/>
      <c r="M350" s="2" t="s">
        <v>642</v>
      </c>
      <c r="N350" s="2" t="b">
        <f t="shared" si="12"/>
        <v>0</v>
      </c>
      <c r="O350" s="2" t="b">
        <f t="shared" si="13"/>
        <v>0</v>
      </c>
      <c r="P350" s="9"/>
      <c r="Q350" s="10"/>
      <c r="R350" s="9"/>
      <c r="S350" s="11"/>
      <c r="T350" s="10"/>
      <c r="U350" s="12"/>
      <c r="V350" s="13"/>
      <c r="W350" s="12"/>
      <c r="X350" s="12"/>
      <c r="Y350" s="12"/>
    </row>
    <row r="351" spans="2:25" x14ac:dyDescent="0.3">
      <c r="B351" s="2" t="s">
        <v>436</v>
      </c>
      <c r="C351" s="2" t="s">
        <v>959</v>
      </c>
      <c r="D351" s="2" t="s">
        <v>960</v>
      </c>
      <c r="E351" s="2" t="s">
        <v>701</v>
      </c>
      <c r="F351" s="2" t="s">
        <v>702</v>
      </c>
      <c r="G351" s="6">
        <v>240728</v>
      </c>
      <c r="H351" s="12"/>
      <c r="I351" s="13"/>
      <c r="J351" s="12"/>
      <c r="K351" s="12"/>
      <c r="L351" s="12"/>
      <c r="M351" s="2" t="s">
        <v>642</v>
      </c>
      <c r="N351" s="2" t="b">
        <f t="shared" si="12"/>
        <v>0</v>
      </c>
      <c r="O351" s="2" t="b">
        <f t="shared" si="13"/>
        <v>0</v>
      </c>
      <c r="P351" s="9"/>
      <c r="Q351" s="10"/>
      <c r="R351" s="9"/>
      <c r="S351" s="11"/>
      <c r="T351" s="10"/>
      <c r="U351" s="12"/>
      <c r="V351" s="13"/>
      <c r="W351" s="12"/>
      <c r="X351" s="12"/>
      <c r="Y351" s="12"/>
    </row>
    <row r="352" spans="2:25" x14ac:dyDescent="0.3">
      <c r="B352" s="2" t="s">
        <v>436</v>
      </c>
      <c r="C352" s="2" t="s">
        <v>959</v>
      </c>
      <c r="D352" s="2" t="s">
        <v>960</v>
      </c>
      <c r="E352" s="2" t="s">
        <v>641</v>
      </c>
      <c r="F352" s="2" t="s">
        <v>487</v>
      </c>
      <c r="G352" s="6">
        <v>240697</v>
      </c>
      <c r="H352" s="12"/>
      <c r="I352" s="13"/>
      <c r="J352" s="12"/>
      <c r="K352" s="12"/>
      <c r="L352" s="12"/>
      <c r="M352" s="2" t="s">
        <v>642</v>
      </c>
      <c r="N352" s="2" t="b">
        <f t="shared" si="12"/>
        <v>0</v>
      </c>
      <c r="O352" s="2" t="b">
        <f t="shared" si="13"/>
        <v>0</v>
      </c>
      <c r="P352" s="9"/>
      <c r="Q352" s="10"/>
      <c r="R352" s="9"/>
      <c r="S352" s="11"/>
      <c r="T352" s="10"/>
      <c r="U352" s="12"/>
      <c r="V352" s="13"/>
      <c r="W352" s="12"/>
      <c r="X352" s="12"/>
      <c r="Y352" s="12"/>
    </row>
    <row r="353" spans="2:25" x14ac:dyDescent="0.3">
      <c r="B353" s="2" t="s">
        <v>436</v>
      </c>
      <c r="C353" s="2" t="s">
        <v>959</v>
      </c>
      <c r="D353" s="2" t="s">
        <v>960</v>
      </c>
      <c r="E353" s="2" t="s">
        <v>647</v>
      </c>
      <c r="F353" s="2" t="s">
        <v>516</v>
      </c>
      <c r="G353" s="6">
        <v>240728</v>
      </c>
      <c r="H353" s="12"/>
      <c r="I353" s="13"/>
      <c r="J353" s="12"/>
      <c r="K353" s="12"/>
      <c r="L353" s="12"/>
      <c r="M353" s="2" t="s">
        <v>642</v>
      </c>
      <c r="N353" s="2" t="b">
        <f t="shared" si="12"/>
        <v>0</v>
      </c>
      <c r="O353" s="2" t="b">
        <f t="shared" si="13"/>
        <v>0</v>
      </c>
      <c r="P353" s="9"/>
      <c r="Q353" s="10"/>
      <c r="R353" s="9"/>
      <c r="S353" s="11"/>
      <c r="T353" s="10"/>
      <c r="U353" s="12"/>
      <c r="V353" s="13"/>
      <c r="W353" s="12"/>
      <c r="X353" s="12"/>
      <c r="Y353" s="12"/>
    </row>
    <row r="354" spans="2:25" x14ac:dyDescent="0.3">
      <c r="B354" s="2" t="s">
        <v>436</v>
      </c>
      <c r="C354" s="2" t="s">
        <v>959</v>
      </c>
      <c r="D354" s="2" t="s">
        <v>960</v>
      </c>
      <c r="E354" s="2" t="s">
        <v>562</v>
      </c>
      <c r="F354" s="2" t="s">
        <v>563</v>
      </c>
      <c r="G354" s="6">
        <v>240363</v>
      </c>
      <c r="H354" s="12"/>
      <c r="I354" s="13"/>
      <c r="J354" s="12"/>
      <c r="K354" s="12"/>
      <c r="L354" s="12"/>
      <c r="M354" s="2" t="s">
        <v>527</v>
      </c>
      <c r="N354" s="2" t="b">
        <f t="shared" si="12"/>
        <v>0</v>
      </c>
      <c r="O354" s="2" t="b">
        <f t="shared" si="13"/>
        <v>0</v>
      </c>
      <c r="P354" s="9"/>
      <c r="Q354" s="10"/>
      <c r="R354" s="9"/>
      <c r="S354" s="11"/>
      <c r="T354" s="10"/>
      <c r="U354" s="12"/>
      <c r="V354" s="13"/>
      <c r="W354" s="12"/>
      <c r="X354" s="12"/>
      <c r="Y354" s="12"/>
    </row>
    <row r="355" spans="2:25" x14ac:dyDescent="0.3">
      <c r="B355" s="2" t="s">
        <v>436</v>
      </c>
      <c r="C355" s="2" t="s">
        <v>959</v>
      </c>
      <c r="D355" s="2" t="s">
        <v>960</v>
      </c>
      <c r="E355" s="2" t="s">
        <v>673</v>
      </c>
      <c r="F355" s="2" t="s">
        <v>497</v>
      </c>
      <c r="G355" s="6">
        <v>240697</v>
      </c>
      <c r="H355" s="12"/>
      <c r="I355" s="13"/>
      <c r="J355" s="12"/>
      <c r="K355" s="12"/>
      <c r="L355" s="12"/>
      <c r="M355" s="2" t="s">
        <v>642</v>
      </c>
      <c r="N355" s="2" t="b">
        <f t="shared" si="12"/>
        <v>0</v>
      </c>
      <c r="O355" s="2" t="b">
        <f t="shared" si="13"/>
        <v>0</v>
      </c>
      <c r="P355" s="9"/>
      <c r="Q355" s="10"/>
      <c r="R355" s="9"/>
      <c r="S355" s="11"/>
      <c r="T355" s="10"/>
      <c r="U355" s="12"/>
      <c r="V355" s="13"/>
      <c r="W355" s="12"/>
      <c r="X355" s="12"/>
      <c r="Y355" s="12"/>
    </row>
    <row r="356" spans="2:25" x14ac:dyDescent="0.3">
      <c r="B356" s="2" t="s">
        <v>436</v>
      </c>
      <c r="C356" s="2" t="s">
        <v>959</v>
      </c>
      <c r="D356" s="2" t="s">
        <v>960</v>
      </c>
      <c r="E356" s="2" t="s">
        <v>653</v>
      </c>
      <c r="F356" s="2" t="s">
        <v>654</v>
      </c>
      <c r="G356" s="6">
        <v>240728</v>
      </c>
      <c r="H356" s="12"/>
      <c r="I356" s="13"/>
      <c r="J356" s="12"/>
      <c r="K356" s="12"/>
      <c r="L356" s="12"/>
      <c r="M356" s="2" t="s">
        <v>642</v>
      </c>
      <c r="N356" s="2" t="b">
        <f t="shared" si="12"/>
        <v>0</v>
      </c>
      <c r="O356" s="2" t="b">
        <f t="shared" si="13"/>
        <v>0</v>
      </c>
      <c r="P356" s="9"/>
      <c r="Q356" s="10"/>
      <c r="R356" s="9"/>
      <c r="S356" s="11"/>
      <c r="T356" s="10"/>
      <c r="U356" s="12"/>
      <c r="V356" s="13"/>
      <c r="W356" s="12"/>
      <c r="X356" s="12"/>
      <c r="Y356" s="12"/>
    </row>
    <row r="357" spans="2:25" x14ac:dyDescent="0.3">
      <c r="B357" s="2" t="s">
        <v>436</v>
      </c>
      <c r="C357" s="2" t="s">
        <v>959</v>
      </c>
      <c r="D357" s="2" t="s">
        <v>960</v>
      </c>
      <c r="E357" s="2" t="s">
        <v>689</v>
      </c>
      <c r="F357" s="2" t="s">
        <v>543</v>
      </c>
      <c r="G357" s="6">
        <v>240697</v>
      </c>
      <c r="H357" s="12"/>
      <c r="I357" s="13"/>
      <c r="J357" s="12"/>
      <c r="K357" s="12"/>
      <c r="L357" s="12"/>
      <c r="M357" s="2" t="s">
        <v>642</v>
      </c>
      <c r="N357" s="2" t="b">
        <f t="shared" si="12"/>
        <v>0</v>
      </c>
      <c r="O357" s="2" t="b">
        <f t="shared" si="13"/>
        <v>0</v>
      </c>
      <c r="P357" s="9"/>
      <c r="Q357" s="10"/>
      <c r="R357" s="9"/>
      <c r="S357" s="11"/>
      <c r="T357" s="10"/>
      <c r="U357" s="12"/>
      <c r="V357" s="13"/>
      <c r="W357" s="12"/>
      <c r="X357" s="12"/>
      <c r="Y357" s="12"/>
    </row>
    <row r="358" spans="2:25" x14ac:dyDescent="0.3">
      <c r="B358" s="2" t="s">
        <v>436</v>
      </c>
      <c r="C358" s="2" t="s">
        <v>959</v>
      </c>
      <c r="D358" s="2" t="s">
        <v>960</v>
      </c>
      <c r="E358" s="2" t="s">
        <v>693</v>
      </c>
      <c r="F358" s="2" t="s">
        <v>694</v>
      </c>
      <c r="G358" s="6">
        <v>240697</v>
      </c>
      <c r="H358" s="12"/>
      <c r="I358" s="13"/>
      <c r="J358" s="12"/>
      <c r="K358" s="12"/>
      <c r="L358" s="12"/>
      <c r="M358" s="2" t="s">
        <v>642</v>
      </c>
      <c r="N358" s="2" t="b">
        <f t="shared" si="12"/>
        <v>0</v>
      </c>
      <c r="O358" s="2" t="b">
        <f t="shared" si="13"/>
        <v>0</v>
      </c>
      <c r="P358" s="9"/>
      <c r="Q358" s="10"/>
      <c r="R358" s="9"/>
      <c r="S358" s="11"/>
      <c r="T358" s="10"/>
      <c r="U358" s="12"/>
      <c r="V358" s="13"/>
      <c r="W358" s="12"/>
      <c r="X358" s="12"/>
      <c r="Y358" s="12"/>
    </row>
    <row r="359" spans="2:25" x14ac:dyDescent="0.3">
      <c r="B359" s="2" t="s">
        <v>436</v>
      </c>
      <c r="C359" s="2" t="s">
        <v>959</v>
      </c>
      <c r="D359" s="2" t="s">
        <v>960</v>
      </c>
      <c r="E359" s="2" t="s">
        <v>568</v>
      </c>
      <c r="F359" s="2" t="s">
        <v>569</v>
      </c>
      <c r="G359" s="6">
        <v>240363</v>
      </c>
      <c r="H359" s="12"/>
      <c r="I359" s="13"/>
      <c r="J359" s="12"/>
      <c r="K359" s="12"/>
      <c r="L359" s="12"/>
      <c r="M359" s="2" t="s">
        <v>527</v>
      </c>
      <c r="N359" s="2" t="b">
        <f t="shared" si="12"/>
        <v>0</v>
      </c>
      <c r="O359" s="2" t="b">
        <f t="shared" si="13"/>
        <v>0</v>
      </c>
      <c r="P359" s="9"/>
      <c r="Q359" s="10"/>
      <c r="R359" s="9"/>
      <c r="S359" s="11"/>
      <c r="T359" s="10"/>
      <c r="U359" s="12"/>
      <c r="V359" s="13"/>
      <c r="W359" s="12"/>
      <c r="X359" s="12"/>
      <c r="Y359" s="12"/>
    </row>
    <row r="360" spans="2:25" x14ac:dyDescent="0.3">
      <c r="B360" s="2" t="s">
        <v>436</v>
      </c>
      <c r="C360" s="2" t="s">
        <v>959</v>
      </c>
      <c r="D360" s="2" t="s">
        <v>960</v>
      </c>
      <c r="E360" s="2" t="s">
        <v>695</v>
      </c>
      <c r="F360" s="2" t="s">
        <v>503</v>
      </c>
      <c r="G360" s="6">
        <v>240697</v>
      </c>
      <c r="H360" s="12"/>
      <c r="I360" s="13"/>
      <c r="J360" s="12"/>
      <c r="K360" s="12"/>
      <c r="L360" s="12"/>
      <c r="M360" s="2" t="s">
        <v>642</v>
      </c>
      <c r="N360" s="2" t="b">
        <f t="shared" si="12"/>
        <v>0</v>
      </c>
      <c r="O360" s="2" t="b">
        <f t="shared" si="13"/>
        <v>0</v>
      </c>
      <c r="P360" s="9"/>
      <c r="Q360" s="10"/>
      <c r="R360" s="9"/>
      <c r="S360" s="11"/>
      <c r="T360" s="10"/>
      <c r="U360" s="12"/>
      <c r="V360" s="13"/>
      <c r="W360" s="12"/>
      <c r="X360" s="12"/>
      <c r="Y360" s="12"/>
    </row>
    <row r="361" spans="2:25" x14ac:dyDescent="0.3">
      <c r="B361" s="2" t="s">
        <v>436</v>
      </c>
      <c r="C361" s="2" t="s">
        <v>959</v>
      </c>
      <c r="D361" s="2" t="s">
        <v>960</v>
      </c>
      <c r="E361" s="2" t="s">
        <v>577</v>
      </c>
      <c r="F361" s="2" t="s">
        <v>578</v>
      </c>
      <c r="G361" s="6">
        <v>240363</v>
      </c>
      <c r="H361" s="12"/>
      <c r="I361" s="13"/>
      <c r="J361" s="12"/>
      <c r="K361" s="12"/>
      <c r="L361" s="12"/>
      <c r="M361" s="2" t="s">
        <v>527</v>
      </c>
      <c r="N361" s="2" t="b">
        <f t="shared" si="12"/>
        <v>0</v>
      </c>
      <c r="O361" s="2" t="b">
        <f t="shared" si="13"/>
        <v>0</v>
      </c>
      <c r="P361" s="9"/>
      <c r="Q361" s="10"/>
      <c r="R361" s="9"/>
      <c r="S361" s="11"/>
      <c r="T361" s="10"/>
      <c r="U361" s="12"/>
      <c r="V361" s="13"/>
      <c r="W361" s="12"/>
      <c r="X361" s="12"/>
      <c r="Y361" s="12"/>
    </row>
    <row r="362" spans="2:25" x14ac:dyDescent="0.3">
      <c r="B362" s="2" t="s">
        <v>436</v>
      </c>
      <c r="C362" s="2" t="s">
        <v>959</v>
      </c>
      <c r="D362" s="2" t="s">
        <v>960</v>
      </c>
      <c r="E362" s="2" t="s">
        <v>699</v>
      </c>
      <c r="F362" s="2" t="s">
        <v>700</v>
      </c>
      <c r="G362" s="6">
        <v>240697</v>
      </c>
      <c r="H362" s="12"/>
      <c r="I362" s="13"/>
      <c r="J362" s="12"/>
      <c r="K362" s="12"/>
      <c r="L362" s="12"/>
      <c r="M362" s="2" t="s">
        <v>642</v>
      </c>
      <c r="N362" s="2" t="b">
        <f t="shared" si="12"/>
        <v>0</v>
      </c>
      <c r="O362" s="2" t="b">
        <f t="shared" si="13"/>
        <v>0</v>
      </c>
      <c r="P362" s="9"/>
      <c r="Q362" s="10"/>
      <c r="R362" s="9"/>
      <c r="S362" s="11"/>
      <c r="T362" s="10"/>
      <c r="U362" s="12"/>
      <c r="V362" s="13"/>
      <c r="W362" s="12"/>
      <c r="X362" s="12"/>
      <c r="Y362" s="12"/>
    </row>
    <row r="363" spans="2:25" x14ac:dyDescent="0.3">
      <c r="B363" s="2" t="s">
        <v>436</v>
      </c>
      <c r="C363" s="2" t="s">
        <v>959</v>
      </c>
      <c r="D363" s="2" t="s">
        <v>960</v>
      </c>
      <c r="E363" s="2" t="s">
        <v>711</v>
      </c>
      <c r="F363" s="2" t="s">
        <v>712</v>
      </c>
      <c r="G363" s="6">
        <v>240728</v>
      </c>
      <c r="H363" s="12"/>
      <c r="I363" s="13"/>
      <c r="J363" s="12"/>
      <c r="K363" s="12"/>
      <c r="L363" s="12"/>
      <c r="M363" s="2" t="s">
        <v>642</v>
      </c>
      <c r="N363" s="2" t="b">
        <f t="shared" si="12"/>
        <v>0</v>
      </c>
      <c r="O363" s="2" t="b">
        <f t="shared" si="13"/>
        <v>0</v>
      </c>
      <c r="P363" s="9"/>
      <c r="Q363" s="10"/>
      <c r="R363" s="9"/>
      <c r="S363" s="11"/>
      <c r="T363" s="10"/>
      <c r="U363" s="12"/>
      <c r="V363" s="13"/>
      <c r="W363" s="12"/>
      <c r="X363" s="12"/>
      <c r="Y363" s="12"/>
    </row>
    <row r="364" spans="2:25" x14ac:dyDescent="0.3">
      <c r="B364" s="2" t="s">
        <v>436</v>
      </c>
      <c r="C364" s="2" t="s">
        <v>959</v>
      </c>
      <c r="D364" s="2" t="s">
        <v>960</v>
      </c>
      <c r="E364" s="2" t="s">
        <v>539</v>
      </c>
      <c r="F364" s="2" t="s">
        <v>453</v>
      </c>
      <c r="G364" s="6">
        <v>240332</v>
      </c>
      <c r="H364" s="12"/>
      <c r="I364" s="13"/>
      <c r="J364" s="12"/>
      <c r="K364" s="12"/>
      <c r="L364" s="12"/>
      <c r="M364" s="2" t="s">
        <v>527</v>
      </c>
      <c r="N364" s="2" t="b">
        <f t="shared" si="12"/>
        <v>0</v>
      </c>
      <c r="O364" s="2" t="b">
        <f t="shared" si="13"/>
        <v>0</v>
      </c>
      <c r="P364" s="9"/>
      <c r="Q364" s="10"/>
      <c r="R364" s="9"/>
      <c r="S364" s="11"/>
      <c r="T364" s="10"/>
      <c r="U364" s="12"/>
      <c r="V364" s="13"/>
      <c r="W364" s="12"/>
      <c r="X364" s="12"/>
      <c r="Y364" s="12"/>
    </row>
    <row r="365" spans="2:25" x14ac:dyDescent="0.3">
      <c r="B365" s="2" t="s">
        <v>436</v>
      </c>
      <c r="C365" s="2" t="s">
        <v>959</v>
      </c>
      <c r="D365" s="2" t="s">
        <v>960</v>
      </c>
      <c r="E365" s="2" t="s">
        <v>579</v>
      </c>
      <c r="F365" s="2" t="s">
        <v>482</v>
      </c>
      <c r="G365" s="6">
        <v>240363</v>
      </c>
      <c r="H365" s="12"/>
      <c r="I365" s="13"/>
      <c r="J365" s="12"/>
      <c r="K365" s="12"/>
      <c r="L365" s="12"/>
      <c r="M365" s="2" t="s">
        <v>527</v>
      </c>
      <c r="N365" s="2" t="b">
        <f t="shared" si="12"/>
        <v>0</v>
      </c>
      <c r="O365" s="2" t="b">
        <f t="shared" si="13"/>
        <v>0</v>
      </c>
      <c r="P365" s="9"/>
      <c r="Q365" s="10"/>
      <c r="R365" s="9"/>
      <c r="S365" s="11"/>
      <c r="T365" s="10"/>
      <c r="U365" s="12"/>
      <c r="V365" s="13"/>
      <c r="W365" s="12"/>
      <c r="X365" s="12"/>
      <c r="Y365" s="12"/>
    </row>
    <row r="366" spans="2:25" x14ac:dyDescent="0.3">
      <c r="B366" s="2" t="s">
        <v>436</v>
      </c>
      <c r="C366" s="2" t="s">
        <v>959</v>
      </c>
      <c r="D366" s="2" t="s">
        <v>960</v>
      </c>
      <c r="E366" s="2" t="s">
        <v>665</v>
      </c>
      <c r="F366" s="2" t="s">
        <v>510</v>
      </c>
      <c r="G366" s="6">
        <v>240697</v>
      </c>
      <c r="H366" s="12"/>
      <c r="I366" s="13"/>
      <c r="J366" s="12"/>
      <c r="K366" s="12"/>
      <c r="L366" s="12"/>
      <c r="M366" s="2" t="s">
        <v>642</v>
      </c>
      <c r="N366" s="2" t="b">
        <f t="shared" si="12"/>
        <v>0</v>
      </c>
      <c r="O366" s="2" t="b">
        <f t="shared" si="13"/>
        <v>0</v>
      </c>
      <c r="P366" s="9"/>
      <c r="Q366" s="10"/>
      <c r="R366" s="9"/>
      <c r="S366" s="11"/>
      <c r="T366" s="10"/>
      <c r="U366" s="12"/>
      <c r="V366" s="13"/>
      <c r="W366" s="12"/>
      <c r="X366" s="12"/>
      <c r="Y366" s="12"/>
    </row>
    <row r="367" spans="2:25" x14ac:dyDescent="0.3">
      <c r="B367" s="2" t="s">
        <v>436</v>
      </c>
      <c r="C367" s="2" t="s">
        <v>959</v>
      </c>
      <c r="D367" s="2" t="s">
        <v>960</v>
      </c>
      <c r="E367" s="2" t="s">
        <v>713</v>
      </c>
      <c r="F367" s="2" t="s">
        <v>524</v>
      </c>
      <c r="G367" s="6">
        <v>240728</v>
      </c>
      <c r="H367" s="12"/>
      <c r="I367" s="13"/>
      <c r="J367" s="12"/>
      <c r="K367" s="12"/>
      <c r="L367" s="12"/>
      <c r="M367" s="2" t="s">
        <v>642</v>
      </c>
      <c r="N367" s="2" t="b">
        <f t="shared" si="12"/>
        <v>0</v>
      </c>
      <c r="O367" s="2" t="b">
        <f t="shared" si="13"/>
        <v>0</v>
      </c>
      <c r="P367" s="9"/>
      <c r="Q367" s="10"/>
      <c r="R367" s="9"/>
      <c r="S367" s="11"/>
      <c r="T367" s="10"/>
      <c r="U367" s="12"/>
      <c r="V367" s="13"/>
      <c r="W367" s="12"/>
      <c r="X367" s="12"/>
      <c r="Y367" s="12"/>
    </row>
    <row r="368" spans="2:25" x14ac:dyDescent="0.3">
      <c r="B368" s="2" t="s">
        <v>436</v>
      </c>
      <c r="C368" s="2" t="s">
        <v>442</v>
      </c>
      <c r="D368" s="2" t="s">
        <v>443</v>
      </c>
      <c r="E368" s="2" t="s">
        <v>488</v>
      </c>
      <c r="F368" s="2" t="s">
        <v>489</v>
      </c>
      <c r="G368" s="6">
        <v>240697</v>
      </c>
      <c r="H368" s="12"/>
      <c r="I368" s="13"/>
      <c r="J368" s="12"/>
      <c r="K368" s="12"/>
      <c r="L368" s="12"/>
      <c r="M368" s="2" t="s">
        <v>485</v>
      </c>
      <c r="N368" s="2" t="b">
        <f t="shared" si="12"/>
        <v>0</v>
      </c>
      <c r="O368" s="2" t="b">
        <f t="shared" si="13"/>
        <v>0</v>
      </c>
      <c r="P368" s="9"/>
      <c r="Q368" s="10"/>
      <c r="R368" s="9"/>
      <c r="S368" s="11"/>
      <c r="T368" s="10"/>
      <c r="U368" s="12"/>
      <c r="V368" s="13"/>
      <c r="W368" s="12"/>
      <c r="X368" s="12"/>
      <c r="Y368" s="12"/>
    </row>
    <row r="369" spans="2:25" x14ac:dyDescent="0.3">
      <c r="B369" s="2" t="s">
        <v>436</v>
      </c>
      <c r="C369" s="2" t="s">
        <v>442</v>
      </c>
      <c r="D369" s="2" t="s">
        <v>443</v>
      </c>
      <c r="E369" s="2" t="s">
        <v>504</v>
      </c>
      <c r="F369" s="2" t="s">
        <v>505</v>
      </c>
      <c r="G369" s="6">
        <v>240697</v>
      </c>
      <c r="H369" s="12"/>
      <c r="I369" s="13"/>
      <c r="J369" s="12"/>
      <c r="K369" s="12"/>
      <c r="L369" s="12"/>
      <c r="M369" s="2" t="s">
        <v>485</v>
      </c>
      <c r="N369" s="2" t="b">
        <f t="shared" si="12"/>
        <v>0</v>
      </c>
      <c r="O369" s="2" t="b">
        <f t="shared" si="13"/>
        <v>0</v>
      </c>
      <c r="P369" s="9"/>
      <c r="Q369" s="10"/>
      <c r="R369" s="9"/>
      <c r="S369" s="11"/>
      <c r="T369" s="10"/>
      <c r="U369" s="12"/>
      <c r="V369" s="13"/>
      <c r="W369" s="12"/>
      <c r="X369" s="12"/>
      <c r="Y369" s="12"/>
    </row>
    <row r="370" spans="2:25" x14ac:dyDescent="0.3">
      <c r="B370" s="2" t="s">
        <v>436</v>
      </c>
      <c r="C370" s="2" t="s">
        <v>442</v>
      </c>
      <c r="D370" s="2" t="s">
        <v>443</v>
      </c>
      <c r="E370" s="2" t="s">
        <v>506</v>
      </c>
      <c r="F370" s="2" t="s">
        <v>507</v>
      </c>
      <c r="G370" s="6">
        <v>240697</v>
      </c>
      <c r="H370" s="12"/>
      <c r="I370" s="13"/>
      <c r="J370" s="12"/>
      <c r="K370" s="12"/>
      <c r="L370" s="12"/>
      <c r="M370" s="2" t="s">
        <v>485</v>
      </c>
      <c r="N370" s="2" t="b">
        <f t="shared" si="12"/>
        <v>0</v>
      </c>
      <c r="O370" s="2" t="b">
        <f t="shared" si="13"/>
        <v>0</v>
      </c>
      <c r="P370" s="9"/>
      <c r="Q370" s="10"/>
      <c r="R370" s="9"/>
      <c r="S370" s="11"/>
      <c r="T370" s="10"/>
      <c r="U370" s="12"/>
      <c r="V370" s="13"/>
      <c r="W370" s="12"/>
      <c r="X370" s="12"/>
      <c r="Y370" s="12"/>
    </row>
    <row r="371" spans="2:25" x14ac:dyDescent="0.3">
      <c r="B371" s="2" t="s">
        <v>436</v>
      </c>
      <c r="C371" s="2" t="s">
        <v>442</v>
      </c>
      <c r="D371" s="2" t="s">
        <v>443</v>
      </c>
      <c r="E371" s="2" t="s">
        <v>508</v>
      </c>
      <c r="F371" s="2" t="s">
        <v>471</v>
      </c>
      <c r="G371" s="6">
        <v>240697</v>
      </c>
      <c r="H371" s="12"/>
      <c r="I371" s="13"/>
      <c r="J371" s="12"/>
      <c r="K371" s="12"/>
      <c r="L371" s="12"/>
      <c r="M371" s="2" t="s">
        <v>485</v>
      </c>
      <c r="N371" s="2" t="b">
        <f t="shared" si="12"/>
        <v>0</v>
      </c>
      <c r="O371" s="2" t="b">
        <f t="shared" si="13"/>
        <v>0</v>
      </c>
      <c r="P371" s="9"/>
      <c r="Q371" s="10"/>
      <c r="R371" s="9"/>
      <c r="S371" s="11"/>
      <c r="T371" s="10"/>
      <c r="U371" s="12"/>
      <c r="V371" s="13"/>
      <c r="W371" s="12"/>
      <c r="X371" s="12"/>
      <c r="Y371" s="12"/>
    </row>
    <row r="372" spans="2:25" x14ac:dyDescent="0.3">
      <c r="B372" s="2" t="s">
        <v>436</v>
      </c>
      <c r="C372" s="2" t="s">
        <v>442</v>
      </c>
      <c r="D372" s="2" t="s">
        <v>443</v>
      </c>
      <c r="E372" s="2" t="s">
        <v>486</v>
      </c>
      <c r="F372" s="2" t="s">
        <v>487</v>
      </c>
      <c r="G372" s="6">
        <v>240697</v>
      </c>
      <c r="H372" s="12"/>
      <c r="I372" s="13"/>
      <c r="J372" s="12"/>
      <c r="K372" s="12"/>
      <c r="L372" s="12"/>
      <c r="M372" s="2" t="s">
        <v>485</v>
      </c>
      <c r="N372" s="2" t="b">
        <f t="shared" si="12"/>
        <v>0</v>
      </c>
      <c r="O372" s="2" t="b">
        <f t="shared" si="13"/>
        <v>0</v>
      </c>
      <c r="P372" s="9"/>
      <c r="Q372" s="10"/>
      <c r="R372" s="9"/>
      <c r="S372" s="11"/>
      <c r="T372" s="10"/>
      <c r="U372" s="12"/>
      <c r="V372" s="13"/>
      <c r="W372" s="12"/>
      <c r="X372" s="12"/>
      <c r="Y372" s="12"/>
    </row>
    <row r="373" spans="2:25" x14ac:dyDescent="0.3">
      <c r="B373" s="2" t="s">
        <v>436</v>
      </c>
      <c r="C373" s="2" t="s">
        <v>442</v>
      </c>
      <c r="D373" s="2" t="s">
        <v>443</v>
      </c>
      <c r="E373" s="2" t="s">
        <v>496</v>
      </c>
      <c r="F373" s="2" t="s">
        <v>497</v>
      </c>
      <c r="G373" s="6">
        <v>240697</v>
      </c>
      <c r="H373" s="12"/>
      <c r="I373" s="13"/>
      <c r="J373" s="12"/>
      <c r="K373" s="12"/>
      <c r="L373" s="12"/>
      <c r="M373" s="2" t="s">
        <v>485</v>
      </c>
      <c r="N373" s="2" t="b">
        <f t="shared" si="12"/>
        <v>0</v>
      </c>
      <c r="O373" s="2" t="b">
        <f t="shared" si="13"/>
        <v>0</v>
      </c>
      <c r="P373" s="9"/>
      <c r="Q373" s="10"/>
      <c r="R373" s="9"/>
      <c r="S373" s="11"/>
      <c r="T373" s="10"/>
      <c r="U373" s="12"/>
      <c r="V373" s="13"/>
      <c r="W373" s="12"/>
      <c r="X373" s="12"/>
      <c r="Y373" s="12"/>
    </row>
    <row r="374" spans="2:25" x14ac:dyDescent="0.3">
      <c r="B374" s="2" t="s">
        <v>436</v>
      </c>
      <c r="C374" s="2" t="s">
        <v>442</v>
      </c>
      <c r="D374" s="2" t="s">
        <v>443</v>
      </c>
      <c r="E374" s="2" t="s">
        <v>498</v>
      </c>
      <c r="F374" s="2" t="s">
        <v>499</v>
      </c>
      <c r="G374" s="6">
        <v>240697</v>
      </c>
      <c r="H374" s="12"/>
      <c r="I374" s="13"/>
      <c r="J374" s="12"/>
      <c r="K374" s="12"/>
      <c r="L374" s="12"/>
      <c r="M374" s="2" t="s">
        <v>485</v>
      </c>
      <c r="N374" s="2" t="b">
        <f t="shared" si="12"/>
        <v>0</v>
      </c>
      <c r="O374" s="2" t="b">
        <f t="shared" si="13"/>
        <v>0</v>
      </c>
      <c r="P374" s="9"/>
      <c r="Q374" s="10"/>
      <c r="R374" s="9"/>
      <c r="S374" s="11"/>
      <c r="T374" s="10"/>
      <c r="U374" s="12"/>
      <c r="V374" s="13"/>
      <c r="W374" s="12"/>
      <c r="X374" s="12"/>
      <c r="Y374" s="12"/>
    </row>
    <row r="375" spans="2:25" x14ac:dyDescent="0.3">
      <c r="B375" s="2" t="s">
        <v>436</v>
      </c>
      <c r="C375" s="2" t="s">
        <v>442</v>
      </c>
      <c r="D375" s="2" t="s">
        <v>443</v>
      </c>
      <c r="E375" s="2" t="s">
        <v>483</v>
      </c>
      <c r="F375" s="2" t="s">
        <v>484</v>
      </c>
      <c r="G375" s="6">
        <v>240697</v>
      </c>
      <c r="H375" s="12"/>
      <c r="I375" s="13"/>
      <c r="J375" s="12"/>
      <c r="K375" s="12"/>
      <c r="L375" s="12"/>
      <c r="M375" s="2" t="s">
        <v>485</v>
      </c>
      <c r="N375" s="2" t="b">
        <f t="shared" si="12"/>
        <v>0</v>
      </c>
      <c r="O375" s="2" t="b">
        <f t="shared" si="13"/>
        <v>0</v>
      </c>
      <c r="P375" s="9"/>
      <c r="Q375" s="10"/>
      <c r="R375" s="9"/>
      <c r="S375" s="11"/>
      <c r="T375" s="10"/>
      <c r="U375" s="12"/>
      <c r="V375" s="13"/>
      <c r="W375" s="12"/>
      <c r="X375" s="12"/>
      <c r="Y375" s="12"/>
    </row>
    <row r="376" spans="2:25" x14ac:dyDescent="0.3">
      <c r="B376" s="2" t="s">
        <v>436</v>
      </c>
      <c r="C376" s="2" t="s">
        <v>442</v>
      </c>
      <c r="D376" s="2" t="s">
        <v>443</v>
      </c>
      <c r="E376" s="2" t="s">
        <v>502</v>
      </c>
      <c r="F376" s="2" t="s">
        <v>503</v>
      </c>
      <c r="G376" s="6">
        <v>240697</v>
      </c>
      <c r="H376" s="12"/>
      <c r="I376" s="13"/>
      <c r="J376" s="12"/>
      <c r="K376" s="12"/>
      <c r="L376" s="12"/>
      <c r="M376" s="2" t="s">
        <v>485</v>
      </c>
      <c r="N376" s="2" t="b">
        <f t="shared" si="12"/>
        <v>0</v>
      </c>
      <c r="O376" s="2" t="b">
        <f t="shared" si="13"/>
        <v>0</v>
      </c>
      <c r="P376" s="9"/>
      <c r="Q376" s="10"/>
      <c r="R376" s="9"/>
      <c r="S376" s="11"/>
      <c r="T376" s="10"/>
      <c r="U376" s="12"/>
      <c r="V376" s="13"/>
      <c r="W376" s="12"/>
      <c r="X376" s="12"/>
      <c r="Y376" s="12"/>
    </row>
    <row r="377" spans="2:25" x14ac:dyDescent="0.3">
      <c r="B377" s="2" t="s">
        <v>436</v>
      </c>
      <c r="C377" s="2" t="s">
        <v>442</v>
      </c>
      <c r="D377" s="2" t="s">
        <v>443</v>
      </c>
      <c r="E377" s="2" t="s">
        <v>444</v>
      </c>
      <c r="F377" s="2" t="s">
        <v>445</v>
      </c>
      <c r="G377" s="6">
        <v>239967</v>
      </c>
      <c r="H377" s="12"/>
      <c r="I377" s="13"/>
      <c r="J377" s="12"/>
      <c r="K377" s="12"/>
      <c r="L377" s="12"/>
      <c r="M377" s="2" t="s">
        <v>439</v>
      </c>
      <c r="N377" s="2" t="b">
        <f t="shared" si="12"/>
        <v>0</v>
      </c>
      <c r="O377" s="2" t="b">
        <f t="shared" si="13"/>
        <v>0</v>
      </c>
      <c r="P377" s="9"/>
      <c r="Q377" s="10"/>
      <c r="R377" s="9"/>
      <c r="S377" s="11"/>
      <c r="T377" s="10"/>
      <c r="U377" s="12"/>
      <c r="V377" s="13"/>
      <c r="W377" s="12"/>
      <c r="X377" s="12"/>
      <c r="Y377" s="12"/>
    </row>
    <row r="378" spans="2:25" x14ac:dyDescent="0.3">
      <c r="B378" s="2" t="s">
        <v>436</v>
      </c>
      <c r="C378" s="2" t="s">
        <v>442</v>
      </c>
      <c r="D378" s="2" t="s">
        <v>443</v>
      </c>
      <c r="E378" s="2" t="s">
        <v>464</v>
      </c>
      <c r="F378" s="2" t="s">
        <v>465</v>
      </c>
      <c r="G378" s="6">
        <v>239998</v>
      </c>
      <c r="H378" s="12"/>
      <c r="I378" s="13"/>
      <c r="J378" s="12"/>
      <c r="K378" s="12"/>
      <c r="L378" s="12"/>
      <c r="M378" s="2" t="s">
        <v>439</v>
      </c>
      <c r="N378" s="2" t="b">
        <f t="shared" si="12"/>
        <v>0</v>
      </c>
      <c r="O378" s="2" t="b">
        <f t="shared" si="13"/>
        <v>0</v>
      </c>
      <c r="P378" s="9"/>
      <c r="Q378" s="10"/>
      <c r="R378" s="9"/>
      <c r="S378" s="11"/>
      <c r="T378" s="10"/>
      <c r="U378" s="12"/>
      <c r="V378" s="13"/>
      <c r="W378" s="12"/>
      <c r="X378" s="12"/>
      <c r="Y378" s="12"/>
    </row>
    <row r="379" spans="2:25" x14ac:dyDescent="0.3">
      <c r="B379" s="2" t="s">
        <v>436</v>
      </c>
      <c r="C379" s="2" t="s">
        <v>442</v>
      </c>
      <c r="D379" s="2" t="s">
        <v>443</v>
      </c>
      <c r="E379" s="2" t="s">
        <v>466</v>
      </c>
      <c r="F379" s="2" t="s">
        <v>467</v>
      </c>
      <c r="G379" s="6">
        <v>239998</v>
      </c>
      <c r="H379" s="12"/>
      <c r="I379" s="13"/>
      <c r="J379" s="12"/>
      <c r="K379" s="12"/>
      <c r="L379" s="12"/>
      <c r="M379" s="2" t="s">
        <v>439</v>
      </c>
      <c r="N379" s="2" t="b">
        <f t="shared" si="12"/>
        <v>0</v>
      </c>
      <c r="O379" s="2" t="b">
        <f t="shared" si="13"/>
        <v>0</v>
      </c>
      <c r="P379" s="9"/>
      <c r="Q379" s="10"/>
      <c r="R379" s="9"/>
      <c r="S379" s="11"/>
      <c r="T379" s="10"/>
      <c r="U379" s="12"/>
      <c r="V379" s="13"/>
      <c r="W379" s="12"/>
      <c r="X379" s="12"/>
      <c r="Y379" s="12"/>
    </row>
    <row r="380" spans="2:25" x14ac:dyDescent="0.3">
      <c r="B380" s="2" t="s">
        <v>436</v>
      </c>
      <c r="C380" s="2" t="s">
        <v>442</v>
      </c>
      <c r="D380" s="2" t="s">
        <v>443</v>
      </c>
      <c r="E380" s="2" t="s">
        <v>468</v>
      </c>
      <c r="F380" s="2" t="s">
        <v>469</v>
      </c>
      <c r="G380" s="6">
        <v>239998</v>
      </c>
      <c r="H380" s="12"/>
      <c r="I380" s="13"/>
      <c r="J380" s="12"/>
      <c r="K380" s="12"/>
      <c r="L380" s="12"/>
      <c r="M380" s="2" t="s">
        <v>439</v>
      </c>
      <c r="N380" s="2" t="b">
        <f t="shared" si="12"/>
        <v>0</v>
      </c>
      <c r="O380" s="2" t="b">
        <f t="shared" si="13"/>
        <v>0</v>
      </c>
      <c r="P380" s="9"/>
      <c r="Q380" s="10"/>
      <c r="R380" s="9"/>
      <c r="S380" s="11"/>
      <c r="T380" s="10"/>
      <c r="U380" s="12"/>
      <c r="V380" s="13"/>
      <c r="W380" s="12"/>
      <c r="X380" s="12"/>
      <c r="Y380" s="12"/>
    </row>
    <row r="381" spans="2:25" x14ac:dyDescent="0.3">
      <c r="B381" s="2" t="s">
        <v>436</v>
      </c>
      <c r="C381" s="2" t="s">
        <v>442</v>
      </c>
      <c r="D381" s="2" t="s">
        <v>443</v>
      </c>
      <c r="E381" s="2" t="s">
        <v>490</v>
      </c>
      <c r="F381" s="2" t="s">
        <v>491</v>
      </c>
      <c r="G381" s="6">
        <v>240697</v>
      </c>
      <c r="H381" s="12"/>
      <c r="I381" s="13"/>
      <c r="J381" s="12"/>
      <c r="K381" s="12"/>
      <c r="L381" s="12"/>
      <c r="M381" s="2" t="s">
        <v>485</v>
      </c>
      <c r="N381" s="2" t="b">
        <f t="shared" si="12"/>
        <v>0</v>
      </c>
      <c r="O381" s="2" t="b">
        <f t="shared" si="13"/>
        <v>0</v>
      </c>
      <c r="P381" s="9"/>
      <c r="Q381" s="10"/>
      <c r="R381" s="9"/>
      <c r="S381" s="11"/>
      <c r="T381" s="10"/>
      <c r="U381" s="12"/>
      <c r="V381" s="13"/>
      <c r="W381" s="12"/>
      <c r="X381" s="12"/>
      <c r="Y381" s="12"/>
    </row>
    <row r="382" spans="2:25" x14ac:dyDescent="0.3">
      <c r="B382" s="2" t="s">
        <v>436</v>
      </c>
      <c r="C382" s="2" t="s">
        <v>442</v>
      </c>
      <c r="D382" s="2" t="s">
        <v>443</v>
      </c>
      <c r="E382" s="2" t="s">
        <v>492</v>
      </c>
      <c r="F382" s="2" t="s">
        <v>493</v>
      </c>
      <c r="G382" s="6">
        <v>240697</v>
      </c>
      <c r="H382" s="12"/>
      <c r="I382" s="13"/>
      <c r="J382" s="12"/>
      <c r="K382" s="12"/>
      <c r="L382" s="12"/>
      <c r="M382" s="2" t="s">
        <v>485</v>
      </c>
      <c r="N382" s="2" t="b">
        <f t="shared" si="12"/>
        <v>0</v>
      </c>
      <c r="O382" s="2" t="b">
        <f t="shared" si="13"/>
        <v>0</v>
      </c>
      <c r="P382" s="9"/>
      <c r="Q382" s="10"/>
      <c r="R382" s="9"/>
      <c r="S382" s="11"/>
      <c r="T382" s="10"/>
      <c r="U382" s="12"/>
      <c r="V382" s="13"/>
      <c r="W382" s="12"/>
      <c r="X382" s="12"/>
      <c r="Y382" s="12"/>
    </row>
    <row r="383" spans="2:25" x14ac:dyDescent="0.3">
      <c r="B383" s="2" t="s">
        <v>436</v>
      </c>
      <c r="C383" s="2" t="s">
        <v>442</v>
      </c>
      <c r="D383" s="2" t="s">
        <v>443</v>
      </c>
      <c r="E383" s="2" t="s">
        <v>494</v>
      </c>
      <c r="F383" s="2" t="s">
        <v>495</v>
      </c>
      <c r="G383" s="6">
        <v>240697</v>
      </c>
      <c r="H383" s="12"/>
      <c r="I383" s="13"/>
      <c r="J383" s="12"/>
      <c r="K383" s="12"/>
      <c r="L383" s="12"/>
      <c r="M383" s="2" t="s">
        <v>485</v>
      </c>
      <c r="N383" s="2" t="b">
        <f t="shared" si="12"/>
        <v>0</v>
      </c>
      <c r="O383" s="2" t="b">
        <f t="shared" si="13"/>
        <v>0</v>
      </c>
      <c r="P383" s="9"/>
      <c r="Q383" s="10"/>
      <c r="R383" s="9"/>
      <c r="S383" s="11"/>
      <c r="T383" s="10"/>
      <c r="U383" s="12"/>
      <c r="V383" s="13"/>
      <c r="W383" s="12"/>
      <c r="X383" s="12"/>
      <c r="Y383" s="12"/>
    </row>
    <row r="384" spans="2:25" x14ac:dyDescent="0.3">
      <c r="B384" s="2" t="s">
        <v>436</v>
      </c>
      <c r="C384" s="2" t="s">
        <v>442</v>
      </c>
      <c r="D384" s="2" t="s">
        <v>443</v>
      </c>
      <c r="E384" s="2" t="s">
        <v>509</v>
      </c>
      <c r="F384" s="2" t="s">
        <v>510</v>
      </c>
      <c r="G384" s="6">
        <v>240697</v>
      </c>
      <c r="H384" s="12"/>
      <c r="I384" s="13"/>
      <c r="J384" s="12"/>
      <c r="K384" s="12"/>
      <c r="L384" s="12"/>
      <c r="M384" s="2" t="s">
        <v>485</v>
      </c>
      <c r="N384" s="2" t="b">
        <f t="shared" si="12"/>
        <v>0</v>
      </c>
      <c r="O384" s="2" t="b">
        <f t="shared" si="13"/>
        <v>0</v>
      </c>
      <c r="P384" s="9"/>
      <c r="Q384" s="10"/>
      <c r="R384" s="9"/>
      <c r="S384" s="11"/>
      <c r="T384" s="10"/>
      <c r="U384" s="12"/>
      <c r="V384" s="13"/>
      <c r="W384" s="12"/>
      <c r="X384" s="12"/>
      <c r="Y384" s="12"/>
    </row>
    <row r="385" spans="2:25" x14ac:dyDescent="0.3">
      <c r="B385" s="4" t="s">
        <v>446</v>
      </c>
      <c r="C385" s="4" t="s">
        <v>315</v>
      </c>
      <c r="D385" s="4" t="s">
        <v>314</v>
      </c>
      <c r="E385" s="4" t="s">
        <v>440</v>
      </c>
      <c r="F385" s="4" t="s">
        <v>441</v>
      </c>
      <c r="G385" s="7">
        <v>240697</v>
      </c>
      <c r="H385" s="12"/>
      <c r="I385" s="13"/>
      <c r="J385" s="12"/>
      <c r="K385" s="12"/>
      <c r="L385" s="12"/>
      <c r="M385" s="4" t="s">
        <v>439</v>
      </c>
      <c r="N385" s="2" t="b">
        <f t="shared" si="12"/>
        <v>0</v>
      </c>
      <c r="O385" s="2" t="b">
        <f t="shared" si="13"/>
        <v>0</v>
      </c>
      <c r="P385" s="9"/>
      <c r="Q385" s="10"/>
      <c r="R385" s="9"/>
      <c r="S385" s="11"/>
      <c r="T385" s="10"/>
      <c r="U385" s="12"/>
      <c r="V385" s="13"/>
      <c r="W385" s="12"/>
      <c r="X385" s="12"/>
      <c r="Y385" s="12"/>
    </row>
    <row r="386" spans="2:25" x14ac:dyDescent="0.3">
      <c r="B386" s="4" t="s">
        <v>446</v>
      </c>
      <c r="C386" s="4" t="s">
        <v>315</v>
      </c>
      <c r="D386" s="4" t="s">
        <v>314</v>
      </c>
      <c r="E386" s="4" t="s">
        <v>458</v>
      </c>
      <c r="F386" s="4" t="s">
        <v>459</v>
      </c>
      <c r="G386" s="7">
        <v>240697</v>
      </c>
      <c r="H386" s="12"/>
      <c r="I386" s="13"/>
      <c r="J386" s="12"/>
      <c r="K386" s="12"/>
      <c r="L386" s="12"/>
      <c r="M386" s="4" t="s">
        <v>439</v>
      </c>
      <c r="N386" s="2" t="b">
        <f t="shared" si="12"/>
        <v>0</v>
      </c>
      <c r="O386" s="2" t="b">
        <f t="shared" si="13"/>
        <v>0</v>
      </c>
      <c r="P386" s="9"/>
      <c r="Q386" s="10"/>
      <c r="R386" s="9"/>
      <c r="S386" s="11"/>
      <c r="T386" s="10"/>
      <c r="U386" s="12"/>
      <c r="V386" s="13"/>
      <c r="W386" s="12"/>
      <c r="X386" s="12"/>
      <c r="Y386" s="12"/>
    </row>
    <row r="387" spans="2:25" x14ac:dyDescent="0.3">
      <c r="B387" s="4" t="s">
        <v>446</v>
      </c>
      <c r="C387" s="4" t="s">
        <v>315</v>
      </c>
      <c r="D387" s="4" t="s">
        <v>314</v>
      </c>
      <c r="E387" s="4" t="s">
        <v>479</v>
      </c>
      <c r="F387" s="4" t="s">
        <v>480</v>
      </c>
      <c r="G387" s="7">
        <v>240728</v>
      </c>
      <c r="H387" s="12"/>
      <c r="I387" s="13"/>
      <c r="J387" s="12"/>
      <c r="K387" s="12"/>
      <c r="L387" s="12"/>
      <c r="M387" s="4" t="s">
        <v>439</v>
      </c>
      <c r="N387" s="2" t="b">
        <f t="shared" si="12"/>
        <v>0</v>
      </c>
      <c r="O387" s="2" t="b">
        <f t="shared" si="13"/>
        <v>0</v>
      </c>
      <c r="P387" s="9"/>
      <c r="Q387" s="10"/>
      <c r="R387" s="9"/>
      <c r="S387" s="11"/>
      <c r="T387" s="10"/>
      <c r="U387" s="12"/>
      <c r="V387" s="13"/>
      <c r="W387" s="12"/>
      <c r="X387" s="12"/>
      <c r="Y387" s="12"/>
    </row>
    <row r="388" spans="2:25" x14ac:dyDescent="0.3">
      <c r="B388" s="4" t="s">
        <v>446</v>
      </c>
      <c r="C388" s="4" t="s">
        <v>315</v>
      </c>
      <c r="D388" s="4" t="s">
        <v>314</v>
      </c>
      <c r="E388" s="4" t="s">
        <v>472</v>
      </c>
      <c r="F388" s="4" t="s">
        <v>473</v>
      </c>
      <c r="G388" s="7">
        <v>240728</v>
      </c>
      <c r="H388" s="12"/>
      <c r="I388" s="13"/>
      <c r="J388" s="12"/>
      <c r="K388" s="12"/>
      <c r="L388" s="12"/>
      <c r="M388" s="4" t="s">
        <v>439</v>
      </c>
      <c r="N388" s="2" t="b">
        <f t="shared" si="12"/>
        <v>0</v>
      </c>
      <c r="O388" s="2" t="b">
        <f t="shared" si="13"/>
        <v>0</v>
      </c>
      <c r="P388" s="9"/>
      <c r="Q388" s="10"/>
      <c r="R388" s="9"/>
      <c r="S388" s="11"/>
      <c r="T388" s="10"/>
      <c r="U388" s="12"/>
      <c r="V388" s="13"/>
      <c r="W388" s="12"/>
      <c r="X388" s="12"/>
      <c r="Y388" s="12"/>
    </row>
    <row r="389" spans="2:25" x14ac:dyDescent="0.3">
      <c r="B389" s="4" t="s">
        <v>446</v>
      </c>
      <c r="C389" s="4" t="s">
        <v>315</v>
      </c>
      <c r="D389" s="4" t="s">
        <v>314</v>
      </c>
      <c r="E389" s="4" t="s">
        <v>474</v>
      </c>
      <c r="F389" s="4" t="s">
        <v>475</v>
      </c>
      <c r="G389" s="7">
        <v>240728</v>
      </c>
      <c r="H389" s="12"/>
      <c r="I389" s="13"/>
      <c r="J389" s="12"/>
      <c r="K389" s="12"/>
      <c r="L389" s="12"/>
      <c r="M389" s="4" t="s">
        <v>439</v>
      </c>
      <c r="N389" s="2" t="b">
        <f t="shared" si="12"/>
        <v>0</v>
      </c>
      <c r="O389" s="2" t="b">
        <f t="shared" si="13"/>
        <v>0</v>
      </c>
      <c r="P389" s="9"/>
      <c r="Q389" s="10"/>
      <c r="R389" s="9"/>
      <c r="S389" s="11"/>
      <c r="T389" s="10"/>
      <c r="U389" s="12"/>
      <c r="V389" s="13"/>
      <c r="W389" s="12"/>
      <c r="X389" s="12"/>
      <c r="Y389" s="12"/>
    </row>
    <row r="390" spans="2:25" x14ac:dyDescent="0.3">
      <c r="B390" s="4" t="s">
        <v>446</v>
      </c>
      <c r="C390" s="4" t="s">
        <v>315</v>
      </c>
      <c r="D390" s="4" t="s">
        <v>314</v>
      </c>
      <c r="E390" s="4" t="s">
        <v>454</v>
      </c>
      <c r="F390" s="4" t="s">
        <v>455</v>
      </c>
      <c r="G390" s="7">
        <v>240697</v>
      </c>
      <c r="H390" s="12"/>
      <c r="I390" s="13"/>
      <c r="J390" s="12"/>
      <c r="K390" s="12"/>
      <c r="L390" s="12"/>
      <c r="M390" s="4" t="s">
        <v>439</v>
      </c>
      <c r="N390" s="2" t="b">
        <f t="shared" si="12"/>
        <v>0</v>
      </c>
      <c r="O390" s="2" t="b">
        <f t="shared" si="13"/>
        <v>0</v>
      </c>
      <c r="P390" s="9"/>
      <c r="Q390" s="10"/>
      <c r="R390" s="9"/>
      <c r="S390" s="11"/>
      <c r="T390" s="10"/>
      <c r="U390" s="12"/>
      <c r="V390" s="13"/>
      <c r="W390" s="12"/>
      <c r="X390" s="12"/>
      <c r="Y390" s="12"/>
    </row>
    <row r="391" spans="2:25" x14ac:dyDescent="0.3">
      <c r="B391" s="4" t="s">
        <v>446</v>
      </c>
      <c r="C391" s="4" t="s">
        <v>315</v>
      </c>
      <c r="D391" s="4" t="s">
        <v>314</v>
      </c>
      <c r="E391" s="4" t="s">
        <v>444</v>
      </c>
      <c r="F391" s="4" t="s">
        <v>445</v>
      </c>
      <c r="G391" s="7">
        <v>240697</v>
      </c>
      <c r="H391" s="12"/>
      <c r="I391" s="13"/>
      <c r="J391" s="12"/>
      <c r="K391" s="12"/>
      <c r="L391" s="12"/>
      <c r="M391" s="4" t="s">
        <v>439</v>
      </c>
      <c r="N391" s="2" t="b">
        <f t="shared" si="12"/>
        <v>0</v>
      </c>
      <c r="O391" s="2" t="b">
        <f t="shared" si="13"/>
        <v>0</v>
      </c>
      <c r="P391" s="9"/>
      <c r="Q391" s="10"/>
      <c r="R391" s="9"/>
      <c r="S391" s="11"/>
      <c r="T391" s="10"/>
      <c r="U391" s="12"/>
      <c r="V391" s="13"/>
      <c r="W391" s="12"/>
      <c r="X391" s="12"/>
      <c r="Y391" s="12"/>
    </row>
    <row r="392" spans="2:25" x14ac:dyDescent="0.3">
      <c r="B392" s="4" t="s">
        <v>446</v>
      </c>
      <c r="C392" s="4" t="s">
        <v>315</v>
      </c>
      <c r="D392" s="4" t="s">
        <v>314</v>
      </c>
      <c r="E392" s="4" t="s">
        <v>456</v>
      </c>
      <c r="F392" s="4" t="s">
        <v>457</v>
      </c>
      <c r="G392" s="7">
        <v>240697</v>
      </c>
      <c r="H392" s="12"/>
      <c r="I392" s="13"/>
      <c r="J392" s="12"/>
      <c r="K392" s="12"/>
      <c r="L392" s="12"/>
      <c r="M392" s="4" t="s">
        <v>439</v>
      </c>
      <c r="N392" s="2" t="b">
        <f t="shared" si="12"/>
        <v>0</v>
      </c>
      <c r="O392" s="2" t="b">
        <f t="shared" si="13"/>
        <v>0</v>
      </c>
      <c r="P392" s="9"/>
      <c r="Q392" s="10"/>
      <c r="R392" s="9"/>
      <c r="S392" s="11"/>
      <c r="T392" s="10"/>
      <c r="U392" s="12"/>
      <c r="V392" s="13"/>
      <c r="W392" s="12"/>
      <c r="X392" s="12"/>
      <c r="Y392" s="12"/>
    </row>
    <row r="393" spans="2:25" x14ac:dyDescent="0.3">
      <c r="B393" s="4" t="s">
        <v>446</v>
      </c>
      <c r="C393" s="4" t="s">
        <v>315</v>
      </c>
      <c r="D393" s="4" t="s">
        <v>314</v>
      </c>
      <c r="E393" s="4" t="s">
        <v>464</v>
      </c>
      <c r="F393" s="4" t="s">
        <v>465</v>
      </c>
      <c r="G393" s="7">
        <v>240728</v>
      </c>
      <c r="H393" s="12"/>
      <c r="I393" s="13"/>
      <c r="J393" s="12"/>
      <c r="K393" s="12"/>
      <c r="L393" s="12"/>
      <c r="M393" s="4" t="s">
        <v>439</v>
      </c>
      <c r="N393" s="2" t="b">
        <f t="shared" si="12"/>
        <v>0</v>
      </c>
      <c r="O393" s="2" t="b">
        <f t="shared" si="13"/>
        <v>0</v>
      </c>
      <c r="P393" s="9"/>
      <c r="Q393" s="10"/>
      <c r="R393" s="9"/>
      <c r="S393" s="11"/>
      <c r="T393" s="10"/>
      <c r="U393" s="12"/>
      <c r="V393" s="13"/>
      <c r="W393" s="12"/>
      <c r="X393" s="12"/>
      <c r="Y393" s="12"/>
    </row>
    <row r="394" spans="2:25" x14ac:dyDescent="0.3">
      <c r="B394" s="4" t="s">
        <v>446</v>
      </c>
      <c r="C394" s="4" t="s">
        <v>315</v>
      </c>
      <c r="D394" s="4" t="s">
        <v>314</v>
      </c>
      <c r="E394" s="4" t="s">
        <v>476</v>
      </c>
      <c r="F394" s="4" t="s">
        <v>477</v>
      </c>
      <c r="G394" s="7">
        <v>240728</v>
      </c>
      <c r="H394" s="12"/>
      <c r="I394" s="13"/>
      <c r="J394" s="12"/>
      <c r="K394" s="12"/>
      <c r="L394" s="12"/>
      <c r="M394" s="4" t="s">
        <v>439</v>
      </c>
      <c r="N394" s="2" t="b">
        <f t="shared" si="12"/>
        <v>0</v>
      </c>
      <c r="O394" s="2" t="b">
        <f t="shared" si="13"/>
        <v>0</v>
      </c>
      <c r="P394" s="9"/>
      <c r="Q394" s="10"/>
      <c r="R394" s="9"/>
      <c r="S394" s="11"/>
      <c r="T394" s="10"/>
      <c r="U394" s="12"/>
      <c r="V394" s="13"/>
      <c r="W394" s="12"/>
      <c r="X394" s="12"/>
      <c r="Y394" s="12"/>
    </row>
    <row r="395" spans="2:25" x14ac:dyDescent="0.3">
      <c r="B395" s="4" t="s">
        <v>446</v>
      </c>
      <c r="C395" s="4" t="s">
        <v>315</v>
      </c>
      <c r="D395" s="4" t="s">
        <v>314</v>
      </c>
      <c r="E395" s="4" t="s">
        <v>466</v>
      </c>
      <c r="F395" s="4" t="s">
        <v>467</v>
      </c>
      <c r="G395" s="7">
        <v>240728</v>
      </c>
      <c r="H395" s="12"/>
      <c r="I395" s="13"/>
      <c r="J395" s="12"/>
      <c r="K395" s="12"/>
      <c r="L395" s="12"/>
      <c r="M395" s="4" t="s">
        <v>439</v>
      </c>
      <c r="N395" s="2" t="b">
        <f t="shared" si="12"/>
        <v>0</v>
      </c>
      <c r="O395" s="2" t="b">
        <f t="shared" si="13"/>
        <v>0</v>
      </c>
      <c r="P395" s="9"/>
      <c r="Q395" s="10"/>
      <c r="R395" s="9"/>
      <c r="S395" s="11"/>
      <c r="T395" s="10"/>
      <c r="U395" s="12"/>
      <c r="V395" s="13"/>
      <c r="W395" s="12"/>
      <c r="X395" s="12"/>
      <c r="Y395" s="12"/>
    </row>
    <row r="396" spans="2:25" x14ac:dyDescent="0.3">
      <c r="B396" s="4" t="s">
        <v>446</v>
      </c>
      <c r="C396" s="4" t="s">
        <v>315</v>
      </c>
      <c r="D396" s="4" t="s">
        <v>314</v>
      </c>
      <c r="E396" s="4" t="s">
        <v>478</v>
      </c>
      <c r="F396" s="4" t="s">
        <v>469</v>
      </c>
      <c r="G396" s="7">
        <v>240728</v>
      </c>
      <c r="H396" s="12"/>
      <c r="I396" s="13"/>
      <c r="J396" s="12"/>
      <c r="K396" s="12"/>
      <c r="L396" s="12"/>
      <c r="M396" s="4" t="s">
        <v>439</v>
      </c>
      <c r="N396" s="2" t="b">
        <f t="shared" si="12"/>
        <v>0</v>
      </c>
      <c r="O396" s="2" t="b">
        <f t="shared" si="13"/>
        <v>0</v>
      </c>
      <c r="P396" s="9"/>
      <c r="Q396" s="10"/>
      <c r="R396" s="9"/>
      <c r="S396" s="11"/>
      <c r="T396" s="10"/>
      <c r="U396" s="12"/>
      <c r="V396" s="13"/>
      <c r="W396" s="12"/>
      <c r="X396" s="12"/>
      <c r="Y396" s="12"/>
    </row>
    <row r="397" spans="2:25" x14ac:dyDescent="0.3">
      <c r="B397" s="4" t="s">
        <v>446</v>
      </c>
      <c r="C397" s="4" t="s">
        <v>315</v>
      </c>
      <c r="D397" s="4" t="s">
        <v>314</v>
      </c>
      <c r="E397" s="4" t="s">
        <v>452</v>
      </c>
      <c r="F397" s="4" t="s">
        <v>453</v>
      </c>
      <c r="G397" s="7">
        <v>240697</v>
      </c>
      <c r="H397" s="12"/>
      <c r="I397" s="13"/>
      <c r="J397" s="12"/>
      <c r="K397" s="12"/>
      <c r="L397" s="12"/>
      <c r="M397" s="4" t="s">
        <v>439</v>
      </c>
      <c r="N397" s="2" t="b">
        <f t="shared" si="12"/>
        <v>0</v>
      </c>
      <c r="O397" s="2" t="b">
        <f t="shared" si="13"/>
        <v>0</v>
      </c>
      <c r="P397" s="9"/>
      <c r="Q397" s="10"/>
      <c r="R397" s="9"/>
      <c r="S397" s="11"/>
      <c r="T397" s="10"/>
      <c r="U397" s="12"/>
      <c r="V397" s="13"/>
      <c r="W397" s="12"/>
      <c r="X397" s="12"/>
      <c r="Y397" s="12"/>
    </row>
    <row r="398" spans="2:25" x14ac:dyDescent="0.3">
      <c r="B398" s="4" t="s">
        <v>446</v>
      </c>
      <c r="C398" s="4" t="s">
        <v>315</v>
      </c>
      <c r="D398" s="4" t="s">
        <v>314</v>
      </c>
      <c r="E398" s="4" t="s">
        <v>481</v>
      </c>
      <c r="F398" s="4" t="s">
        <v>482</v>
      </c>
      <c r="G398" s="7">
        <v>240728</v>
      </c>
      <c r="H398" s="12"/>
      <c r="I398" s="13"/>
      <c r="J398" s="12"/>
      <c r="K398" s="12"/>
      <c r="L398" s="12"/>
      <c r="M398" s="4" t="s">
        <v>439</v>
      </c>
      <c r="N398" s="2" t="b">
        <f t="shared" si="12"/>
        <v>0</v>
      </c>
      <c r="O398" s="2" t="b">
        <f t="shared" si="13"/>
        <v>0</v>
      </c>
      <c r="P398" s="9"/>
      <c r="Q398" s="10"/>
      <c r="R398" s="9"/>
      <c r="S398" s="11"/>
      <c r="T398" s="10"/>
      <c r="U398" s="12"/>
      <c r="V398" s="13"/>
      <c r="W398" s="12"/>
      <c r="X398" s="12"/>
      <c r="Y398" s="12"/>
    </row>
    <row r="399" spans="2:25" x14ac:dyDescent="0.3">
      <c r="B399" s="2" t="s">
        <v>436</v>
      </c>
      <c r="C399" s="2" t="s">
        <v>47</v>
      </c>
      <c r="D399" s="2" t="s">
        <v>46</v>
      </c>
      <c r="E399" s="2" t="s">
        <v>644</v>
      </c>
      <c r="F399" s="2" t="s">
        <v>489</v>
      </c>
      <c r="G399" s="6">
        <v>240697</v>
      </c>
      <c r="H399" s="12"/>
      <c r="I399" s="13"/>
      <c r="J399" s="12"/>
      <c r="K399" s="12"/>
      <c r="L399" s="12"/>
      <c r="M399" s="2" t="s">
        <v>642</v>
      </c>
      <c r="N399" s="2" t="b">
        <f t="shared" si="12"/>
        <v>0</v>
      </c>
      <c r="O399" s="2" t="b">
        <f t="shared" si="13"/>
        <v>0</v>
      </c>
      <c r="P399" s="9"/>
      <c r="Q399" s="10"/>
      <c r="R399" s="9"/>
      <c r="S399" s="11"/>
      <c r="T399" s="10"/>
      <c r="U399" s="12"/>
      <c r="V399" s="13"/>
      <c r="W399" s="12"/>
      <c r="X399" s="12"/>
      <c r="Y399" s="12"/>
    </row>
    <row r="400" spans="2:25" x14ac:dyDescent="0.3">
      <c r="B400" s="2" t="s">
        <v>436</v>
      </c>
      <c r="C400" s="2" t="s">
        <v>47</v>
      </c>
      <c r="D400" s="2" t="s">
        <v>46</v>
      </c>
      <c r="E400" s="2" t="s">
        <v>703</v>
      </c>
      <c r="F400" s="2" t="s">
        <v>518</v>
      </c>
      <c r="G400" s="6">
        <v>240728</v>
      </c>
      <c r="H400" s="12"/>
      <c r="I400" s="13"/>
      <c r="J400" s="12"/>
      <c r="K400" s="12"/>
      <c r="L400" s="12"/>
      <c r="M400" s="2" t="s">
        <v>642</v>
      </c>
      <c r="N400" s="2" t="b">
        <f t="shared" si="12"/>
        <v>0</v>
      </c>
      <c r="O400" s="2" t="b">
        <f t="shared" si="13"/>
        <v>0</v>
      </c>
      <c r="P400" s="9"/>
      <c r="Q400" s="10"/>
      <c r="R400" s="9"/>
      <c r="S400" s="11"/>
      <c r="T400" s="10"/>
      <c r="U400" s="12"/>
      <c r="V400" s="13"/>
      <c r="W400" s="12"/>
      <c r="X400" s="12"/>
      <c r="Y400" s="12"/>
    </row>
    <row r="401" spans="2:25" x14ac:dyDescent="0.3">
      <c r="B401" s="2" t="s">
        <v>436</v>
      </c>
      <c r="C401" s="2" t="s">
        <v>47</v>
      </c>
      <c r="D401" s="2" t="s">
        <v>46</v>
      </c>
      <c r="E401" s="2" t="s">
        <v>687</v>
      </c>
      <c r="F401" s="2" t="s">
        <v>688</v>
      </c>
      <c r="G401" s="6">
        <v>240697</v>
      </c>
      <c r="H401" s="12"/>
      <c r="I401" s="13"/>
      <c r="J401" s="12"/>
      <c r="K401" s="12"/>
      <c r="L401" s="12"/>
      <c r="M401" s="2" t="s">
        <v>642</v>
      </c>
      <c r="N401" s="2" t="b">
        <f t="shared" si="12"/>
        <v>0</v>
      </c>
      <c r="O401" s="2" t="b">
        <f t="shared" si="13"/>
        <v>0</v>
      </c>
      <c r="P401" s="9"/>
      <c r="Q401" s="10"/>
      <c r="R401" s="9"/>
      <c r="S401" s="11"/>
      <c r="T401" s="10"/>
      <c r="U401" s="12"/>
      <c r="V401" s="13"/>
      <c r="W401" s="12"/>
      <c r="X401" s="12"/>
      <c r="Y401" s="12"/>
    </row>
    <row r="402" spans="2:25" x14ac:dyDescent="0.3">
      <c r="B402" s="2" t="s">
        <v>436</v>
      </c>
      <c r="C402" s="2" t="s">
        <v>47</v>
      </c>
      <c r="D402" s="2" t="s">
        <v>46</v>
      </c>
      <c r="E402" s="2" t="s">
        <v>768</v>
      </c>
      <c r="F402" s="2" t="s">
        <v>769</v>
      </c>
      <c r="G402" s="6">
        <v>240728</v>
      </c>
      <c r="H402" s="12"/>
      <c r="I402" s="13"/>
      <c r="J402" s="12"/>
      <c r="K402" s="12"/>
      <c r="L402" s="12"/>
      <c r="M402" s="2" t="s">
        <v>642</v>
      </c>
      <c r="N402" s="2" t="b">
        <f t="shared" ref="N402:N465" si="14">+C402=S402</f>
        <v>0</v>
      </c>
      <c r="O402" s="2" t="b">
        <f t="shared" ref="O402:O465" si="15">+P402=E402</f>
        <v>0</v>
      </c>
      <c r="P402" s="9"/>
      <c r="Q402" s="10"/>
      <c r="R402" s="9"/>
      <c r="S402" s="11"/>
      <c r="T402" s="10"/>
      <c r="U402" s="12"/>
      <c r="V402" s="13"/>
      <c r="W402" s="12"/>
      <c r="X402" s="12"/>
      <c r="Y402" s="12"/>
    </row>
    <row r="403" spans="2:25" x14ac:dyDescent="0.3">
      <c r="B403" s="2" t="s">
        <v>436</v>
      </c>
      <c r="C403" s="2" t="s">
        <v>47</v>
      </c>
      <c r="D403" s="2" t="s">
        <v>46</v>
      </c>
      <c r="E403" s="2" t="s">
        <v>696</v>
      </c>
      <c r="F403" s="2" t="s">
        <v>697</v>
      </c>
      <c r="G403" s="6">
        <v>240697</v>
      </c>
      <c r="H403" s="12"/>
      <c r="I403" s="13"/>
      <c r="J403" s="12"/>
      <c r="K403" s="12"/>
      <c r="L403" s="12"/>
      <c r="M403" s="2" t="s">
        <v>642</v>
      </c>
      <c r="N403" s="2" t="b">
        <f t="shared" si="14"/>
        <v>0</v>
      </c>
      <c r="O403" s="2" t="b">
        <f t="shared" si="15"/>
        <v>0</v>
      </c>
      <c r="P403" s="9"/>
      <c r="Q403" s="10"/>
      <c r="R403" s="9"/>
      <c r="S403" s="11"/>
      <c r="T403" s="10"/>
      <c r="U403" s="12"/>
      <c r="V403" s="13"/>
      <c r="W403" s="12"/>
      <c r="X403" s="12"/>
      <c r="Y403" s="12"/>
    </row>
    <row r="404" spans="2:25" x14ac:dyDescent="0.3">
      <c r="B404" s="2" t="s">
        <v>436</v>
      </c>
      <c r="C404" s="2" t="s">
        <v>47</v>
      </c>
      <c r="D404" s="2" t="s">
        <v>46</v>
      </c>
      <c r="E404" s="2" t="s">
        <v>709</v>
      </c>
      <c r="F404" s="2" t="s">
        <v>710</v>
      </c>
      <c r="G404" s="6">
        <v>240728</v>
      </c>
      <c r="H404" s="12"/>
      <c r="I404" s="13"/>
      <c r="J404" s="12"/>
      <c r="K404" s="12"/>
      <c r="L404" s="12"/>
      <c r="M404" s="2" t="s">
        <v>642</v>
      </c>
      <c r="N404" s="2" t="b">
        <f t="shared" si="14"/>
        <v>0</v>
      </c>
      <c r="O404" s="2" t="b">
        <f t="shared" si="15"/>
        <v>0</v>
      </c>
      <c r="P404" s="9"/>
      <c r="Q404" s="10"/>
      <c r="R404" s="9"/>
      <c r="S404" s="11"/>
      <c r="T404" s="10"/>
      <c r="U404" s="12"/>
      <c r="V404" s="13"/>
      <c r="W404" s="12"/>
      <c r="X404" s="12"/>
      <c r="Y404" s="12"/>
    </row>
    <row r="405" spans="2:25" x14ac:dyDescent="0.3">
      <c r="B405" s="2" t="s">
        <v>436</v>
      </c>
      <c r="C405" s="2" t="s">
        <v>47</v>
      </c>
      <c r="D405" s="2" t="s">
        <v>46</v>
      </c>
      <c r="E405" s="2" t="s">
        <v>698</v>
      </c>
      <c r="F405" s="2" t="s">
        <v>471</v>
      </c>
      <c r="G405" s="6">
        <v>240697</v>
      </c>
      <c r="H405" s="12"/>
      <c r="I405" s="13"/>
      <c r="J405" s="12"/>
      <c r="K405" s="12"/>
      <c r="L405" s="12"/>
      <c r="M405" s="2" t="s">
        <v>642</v>
      </c>
      <c r="N405" s="2" t="b">
        <f t="shared" si="14"/>
        <v>0</v>
      </c>
      <c r="O405" s="2" t="b">
        <f t="shared" si="15"/>
        <v>0</v>
      </c>
      <c r="P405" s="9"/>
      <c r="Q405" s="10"/>
      <c r="R405" s="9"/>
      <c r="S405" s="11"/>
      <c r="T405" s="10"/>
      <c r="U405" s="12"/>
      <c r="V405" s="13"/>
      <c r="W405" s="12"/>
      <c r="X405" s="12"/>
      <c r="Y405" s="12"/>
    </row>
    <row r="406" spans="2:25" x14ac:dyDescent="0.3">
      <c r="B406" s="2" t="s">
        <v>436</v>
      </c>
      <c r="C406" s="2" t="s">
        <v>47</v>
      </c>
      <c r="D406" s="2" t="s">
        <v>46</v>
      </c>
      <c r="E406" s="2" t="s">
        <v>685</v>
      </c>
      <c r="F406" s="2" t="s">
        <v>686</v>
      </c>
      <c r="G406" s="6">
        <v>240697</v>
      </c>
      <c r="H406" s="12"/>
      <c r="I406" s="13"/>
      <c r="J406" s="12"/>
      <c r="K406" s="12"/>
      <c r="L406" s="12"/>
      <c r="M406" s="2" t="s">
        <v>642</v>
      </c>
      <c r="N406" s="2" t="b">
        <f t="shared" si="14"/>
        <v>0</v>
      </c>
      <c r="O406" s="2" t="b">
        <f t="shared" si="15"/>
        <v>0</v>
      </c>
      <c r="P406" s="9"/>
      <c r="Q406" s="10"/>
      <c r="R406" s="9"/>
      <c r="S406" s="11"/>
      <c r="T406" s="10"/>
      <c r="U406" s="12"/>
      <c r="V406" s="13"/>
      <c r="W406" s="12"/>
      <c r="X406" s="12"/>
      <c r="Y406" s="12"/>
    </row>
    <row r="407" spans="2:25" x14ac:dyDescent="0.3">
      <c r="B407" s="2" t="s">
        <v>436</v>
      </c>
      <c r="C407" s="2" t="s">
        <v>47</v>
      </c>
      <c r="D407" s="2" t="s">
        <v>46</v>
      </c>
      <c r="E407" s="2" t="s">
        <v>701</v>
      </c>
      <c r="F407" s="2" t="s">
        <v>702</v>
      </c>
      <c r="G407" s="6">
        <v>240728</v>
      </c>
      <c r="H407" s="12"/>
      <c r="I407" s="13"/>
      <c r="J407" s="12"/>
      <c r="K407" s="12"/>
      <c r="L407" s="12"/>
      <c r="M407" s="2" t="s">
        <v>642</v>
      </c>
      <c r="N407" s="2" t="b">
        <f t="shared" si="14"/>
        <v>0</v>
      </c>
      <c r="O407" s="2" t="b">
        <f t="shared" si="15"/>
        <v>0</v>
      </c>
      <c r="P407" s="9"/>
      <c r="Q407" s="10"/>
      <c r="R407" s="9"/>
      <c r="S407" s="11"/>
      <c r="T407" s="10"/>
      <c r="U407" s="12"/>
      <c r="V407" s="13"/>
      <c r="W407" s="12"/>
      <c r="X407" s="12"/>
      <c r="Y407" s="12"/>
    </row>
    <row r="408" spans="2:25" x14ac:dyDescent="0.3">
      <c r="B408" s="2" t="s">
        <v>436</v>
      </c>
      <c r="C408" s="2" t="s">
        <v>47</v>
      </c>
      <c r="D408" s="2" t="s">
        <v>46</v>
      </c>
      <c r="E408" s="2" t="s">
        <v>641</v>
      </c>
      <c r="F408" s="2" t="s">
        <v>487</v>
      </c>
      <c r="G408" s="6">
        <v>240697</v>
      </c>
      <c r="H408" s="12"/>
      <c r="I408" s="13"/>
      <c r="J408" s="12"/>
      <c r="K408" s="12"/>
      <c r="L408" s="12"/>
      <c r="M408" s="2" t="s">
        <v>642</v>
      </c>
      <c r="N408" s="2" t="b">
        <f t="shared" si="14"/>
        <v>0</v>
      </c>
      <c r="O408" s="2" t="b">
        <f t="shared" si="15"/>
        <v>0</v>
      </c>
      <c r="P408" s="9"/>
      <c r="Q408" s="10"/>
      <c r="R408" s="9"/>
      <c r="S408" s="11"/>
      <c r="T408" s="10"/>
      <c r="U408" s="12"/>
      <c r="V408" s="13"/>
      <c r="W408" s="12"/>
      <c r="X408" s="12"/>
      <c r="Y408" s="12"/>
    </row>
    <row r="409" spans="2:25" x14ac:dyDescent="0.3">
      <c r="B409" s="2" t="s">
        <v>436</v>
      </c>
      <c r="C409" s="2" t="s">
        <v>47</v>
      </c>
      <c r="D409" s="2" t="s">
        <v>46</v>
      </c>
      <c r="E409" s="2" t="s">
        <v>647</v>
      </c>
      <c r="F409" s="2" t="s">
        <v>516</v>
      </c>
      <c r="G409" s="6">
        <v>240728</v>
      </c>
      <c r="H409" s="12"/>
      <c r="I409" s="13"/>
      <c r="J409" s="12"/>
      <c r="K409" s="12"/>
      <c r="L409" s="12"/>
      <c r="M409" s="2" t="s">
        <v>642</v>
      </c>
      <c r="N409" s="2" t="b">
        <f t="shared" si="14"/>
        <v>0</v>
      </c>
      <c r="O409" s="2" t="b">
        <f t="shared" si="15"/>
        <v>0</v>
      </c>
      <c r="P409" s="9"/>
      <c r="Q409" s="10"/>
      <c r="R409" s="9"/>
      <c r="S409" s="11"/>
      <c r="T409" s="10"/>
      <c r="U409" s="12"/>
      <c r="V409" s="13"/>
      <c r="W409" s="12"/>
      <c r="X409" s="12"/>
      <c r="Y409" s="12"/>
    </row>
    <row r="410" spans="2:25" x14ac:dyDescent="0.3">
      <c r="B410" s="2" t="s">
        <v>436</v>
      </c>
      <c r="C410" s="2" t="s">
        <v>47</v>
      </c>
      <c r="D410" s="2" t="s">
        <v>46</v>
      </c>
      <c r="E410" s="2" t="s">
        <v>673</v>
      </c>
      <c r="F410" s="2" t="s">
        <v>497</v>
      </c>
      <c r="G410" s="6">
        <v>240697</v>
      </c>
      <c r="H410" s="12"/>
      <c r="I410" s="13"/>
      <c r="J410" s="12"/>
      <c r="K410" s="12"/>
      <c r="L410" s="12"/>
      <c r="M410" s="2" t="s">
        <v>642</v>
      </c>
      <c r="N410" s="2" t="b">
        <f t="shared" si="14"/>
        <v>0</v>
      </c>
      <c r="O410" s="2" t="b">
        <f t="shared" si="15"/>
        <v>0</v>
      </c>
      <c r="P410" s="9"/>
      <c r="Q410" s="10"/>
      <c r="R410" s="9"/>
      <c r="S410" s="11"/>
      <c r="T410" s="10"/>
      <c r="U410" s="12"/>
      <c r="V410" s="13"/>
      <c r="W410" s="12"/>
      <c r="X410" s="12"/>
      <c r="Y410" s="12"/>
    </row>
    <row r="411" spans="2:25" x14ac:dyDescent="0.3">
      <c r="B411" s="2" t="s">
        <v>436</v>
      </c>
      <c r="C411" s="2" t="s">
        <v>47</v>
      </c>
      <c r="D411" s="2" t="s">
        <v>46</v>
      </c>
      <c r="E411" s="2" t="s">
        <v>653</v>
      </c>
      <c r="F411" s="2" t="s">
        <v>654</v>
      </c>
      <c r="G411" s="6">
        <v>240728</v>
      </c>
      <c r="H411" s="12"/>
      <c r="I411" s="13"/>
      <c r="J411" s="12"/>
      <c r="K411" s="12"/>
      <c r="L411" s="12"/>
      <c r="M411" s="2" t="s">
        <v>642</v>
      </c>
      <c r="N411" s="2" t="b">
        <f t="shared" si="14"/>
        <v>0</v>
      </c>
      <c r="O411" s="2" t="b">
        <f t="shared" si="15"/>
        <v>0</v>
      </c>
      <c r="P411" s="9"/>
      <c r="Q411" s="10"/>
      <c r="R411" s="9"/>
      <c r="S411" s="11"/>
      <c r="T411" s="10"/>
      <c r="U411" s="12"/>
      <c r="V411" s="13"/>
      <c r="W411" s="12"/>
      <c r="X411" s="12"/>
      <c r="Y411" s="12"/>
    </row>
    <row r="412" spans="2:25" x14ac:dyDescent="0.3">
      <c r="B412" s="2" t="s">
        <v>436</v>
      </c>
      <c r="C412" s="2" t="s">
        <v>47</v>
      </c>
      <c r="D412" s="2" t="s">
        <v>46</v>
      </c>
      <c r="E412" s="2" t="s">
        <v>689</v>
      </c>
      <c r="F412" s="2" t="s">
        <v>543</v>
      </c>
      <c r="G412" s="6">
        <v>240697</v>
      </c>
      <c r="H412" s="12"/>
      <c r="I412" s="13"/>
      <c r="J412" s="12"/>
      <c r="K412" s="12"/>
      <c r="L412" s="12"/>
      <c r="M412" s="2" t="s">
        <v>642</v>
      </c>
      <c r="N412" s="2" t="b">
        <f t="shared" si="14"/>
        <v>0</v>
      </c>
      <c r="O412" s="2" t="b">
        <f t="shared" si="15"/>
        <v>0</v>
      </c>
      <c r="P412" s="9"/>
      <c r="Q412" s="10"/>
      <c r="R412" s="9"/>
      <c r="S412" s="11"/>
      <c r="T412" s="10"/>
      <c r="U412" s="12"/>
      <c r="V412" s="13"/>
      <c r="W412" s="12"/>
      <c r="X412" s="12"/>
      <c r="Y412" s="12"/>
    </row>
    <row r="413" spans="2:25" x14ac:dyDescent="0.3">
      <c r="B413" s="2" t="s">
        <v>436</v>
      </c>
      <c r="C413" s="2" t="s">
        <v>47</v>
      </c>
      <c r="D413" s="2" t="s">
        <v>46</v>
      </c>
      <c r="E413" s="2" t="s">
        <v>704</v>
      </c>
      <c r="F413" s="2" t="s">
        <v>705</v>
      </c>
      <c r="G413" s="6">
        <v>240728</v>
      </c>
      <c r="H413" s="12"/>
      <c r="I413" s="13"/>
      <c r="J413" s="12"/>
      <c r="K413" s="12"/>
      <c r="L413" s="12"/>
      <c r="M413" s="2" t="s">
        <v>642</v>
      </c>
      <c r="N413" s="2" t="b">
        <f t="shared" si="14"/>
        <v>0</v>
      </c>
      <c r="O413" s="2" t="b">
        <f t="shared" si="15"/>
        <v>0</v>
      </c>
      <c r="P413" s="9"/>
      <c r="Q413" s="10"/>
      <c r="R413" s="9"/>
      <c r="S413" s="11"/>
      <c r="T413" s="10"/>
      <c r="U413" s="12"/>
      <c r="V413" s="13"/>
      <c r="W413" s="12"/>
      <c r="X413" s="12"/>
      <c r="Y413" s="12"/>
    </row>
    <row r="414" spans="2:25" x14ac:dyDescent="0.3">
      <c r="B414" s="2" t="s">
        <v>436</v>
      </c>
      <c r="C414" s="2" t="s">
        <v>47</v>
      </c>
      <c r="D414" s="2" t="s">
        <v>46</v>
      </c>
      <c r="E414" s="2" t="s">
        <v>693</v>
      </c>
      <c r="F414" s="2" t="s">
        <v>694</v>
      </c>
      <c r="G414" s="6">
        <v>240697</v>
      </c>
      <c r="H414" s="12"/>
      <c r="I414" s="13"/>
      <c r="J414" s="12"/>
      <c r="K414" s="12"/>
      <c r="L414" s="12"/>
      <c r="M414" s="2" t="s">
        <v>642</v>
      </c>
      <c r="N414" s="2" t="b">
        <f t="shared" si="14"/>
        <v>0</v>
      </c>
      <c r="O414" s="2" t="b">
        <f t="shared" si="15"/>
        <v>0</v>
      </c>
      <c r="P414" s="9"/>
      <c r="Q414" s="10"/>
      <c r="R414" s="9"/>
      <c r="S414" s="11"/>
      <c r="T414" s="10"/>
      <c r="U414" s="12"/>
      <c r="V414" s="13"/>
      <c r="W414" s="12"/>
      <c r="X414" s="12"/>
      <c r="Y414" s="12"/>
    </row>
    <row r="415" spans="2:25" x14ac:dyDescent="0.3">
      <c r="B415" s="2" t="s">
        <v>436</v>
      </c>
      <c r="C415" s="2" t="s">
        <v>47</v>
      </c>
      <c r="D415" s="2" t="s">
        <v>46</v>
      </c>
      <c r="E415" s="2" t="s">
        <v>695</v>
      </c>
      <c r="F415" s="2" t="s">
        <v>503</v>
      </c>
      <c r="G415" s="6">
        <v>240697</v>
      </c>
      <c r="H415" s="12"/>
      <c r="I415" s="13"/>
      <c r="J415" s="12"/>
      <c r="K415" s="12"/>
      <c r="L415" s="12"/>
      <c r="M415" s="2" t="s">
        <v>642</v>
      </c>
      <c r="N415" s="2" t="b">
        <f t="shared" si="14"/>
        <v>0</v>
      </c>
      <c r="O415" s="2" t="b">
        <f t="shared" si="15"/>
        <v>0</v>
      </c>
      <c r="P415" s="9"/>
      <c r="Q415" s="10"/>
      <c r="R415" s="9"/>
      <c r="S415" s="11"/>
      <c r="T415" s="10"/>
      <c r="U415" s="12"/>
      <c r="V415" s="13"/>
      <c r="W415" s="12"/>
      <c r="X415" s="12"/>
      <c r="Y415" s="12"/>
    </row>
    <row r="416" spans="2:25" x14ac:dyDescent="0.3">
      <c r="B416" s="2" t="s">
        <v>436</v>
      </c>
      <c r="C416" s="2" t="s">
        <v>47</v>
      </c>
      <c r="D416" s="2" t="s">
        <v>46</v>
      </c>
      <c r="E416" s="2" t="s">
        <v>708</v>
      </c>
      <c r="F416" s="2" t="s">
        <v>597</v>
      </c>
      <c r="G416" s="6">
        <v>240728</v>
      </c>
      <c r="H416" s="12"/>
      <c r="I416" s="13"/>
      <c r="J416" s="12"/>
      <c r="K416" s="12"/>
      <c r="L416" s="12"/>
      <c r="M416" s="2" t="s">
        <v>642</v>
      </c>
      <c r="N416" s="2" t="b">
        <f t="shared" si="14"/>
        <v>0</v>
      </c>
      <c r="O416" s="2" t="b">
        <f t="shared" si="15"/>
        <v>0</v>
      </c>
      <c r="P416" s="9"/>
      <c r="Q416" s="10"/>
      <c r="R416" s="9"/>
      <c r="S416" s="11"/>
      <c r="T416" s="10"/>
      <c r="U416" s="12"/>
      <c r="V416" s="13"/>
      <c r="W416" s="12"/>
      <c r="X416" s="12"/>
      <c r="Y416" s="12"/>
    </row>
    <row r="417" spans="2:25" x14ac:dyDescent="0.3">
      <c r="B417" s="2" t="s">
        <v>436</v>
      </c>
      <c r="C417" s="2" t="s">
        <v>47</v>
      </c>
      <c r="D417" s="2" t="s">
        <v>46</v>
      </c>
      <c r="E417" s="2" t="s">
        <v>699</v>
      </c>
      <c r="F417" s="2" t="s">
        <v>700</v>
      </c>
      <c r="G417" s="6">
        <v>240697</v>
      </c>
      <c r="H417" s="12"/>
      <c r="I417" s="13"/>
      <c r="J417" s="12"/>
      <c r="K417" s="12"/>
      <c r="L417" s="12"/>
      <c r="M417" s="2" t="s">
        <v>642</v>
      </c>
      <c r="N417" s="2" t="b">
        <f t="shared" si="14"/>
        <v>0</v>
      </c>
      <c r="O417" s="2" t="b">
        <f t="shared" si="15"/>
        <v>0</v>
      </c>
      <c r="P417" s="9"/>
      <c r="Q417" s="10"/>
      <c r="R417" s="9"/>
      <c r="S417" s="11"/>
      <c r="T417" s="10"/>
      <c r="U417" s="12"/>
      <c r="V417" s="13"/>
      <c r="W417" s="12"/>
      <c r="X417" s="12"/>
      <c r="Y417" s="12"/>
    </row>
    <row r="418" spans="2:25" x14ac:dyDescent="0.3">
      <c r="B418" s="2" t="s">
        <v>436</v>
      </c>
      <c r="C418" s="2" t="s">
        <v>47</v>
      </c>
      <c r="D418" s="2" t="s">
        <v>46</v>
      </c>
      <c r="E418" s="2" t="s">
        <v>711</v>
      </c>
      <c r="F418" s="2" t="s">
        <v>712</v>
      </c>
      <c r="G418" s="6">
        <v>240728</v>
      </c>
      <c r="H418" s="12"/>
      <c r="I418" s="13"/>
      <c r="J418" s="12"/>
      <c r="K418" s="12"/>
      <c r="L418" s="12"/>
      <c r="M418" s="2" t="s">
        <v>642</v>
      </c>
      <c r="N418" s="2" t="b">
        <f t="shared" si="14"/>
        <v>0</v>
      </c>
      <c r="O418" s="2" t="b">
        <f t="shared" si="15"/>
        <v>0</v>
      </c>
      <c r="P418" s="9"/>
      <c r="Q418" s="10"/>
      <c r="R418" s="9"/>
      <c r="S418" s="11"/>
      <c r="T418" s="10"/>
      <c r="U418" s="12"/>
      <c r="V418" s="13"/>
      <c r="W418" s="12"/>
      <c r="X418" s="12"/>
      <c r="Y418" s="12"/>
    </row>
    <row r="419" spans="2:25" x14ac:dyDescent="0.3">
      <c r="B419" s="2" t="s">
        <v>436</v>
      </c>
      <c r="C419" s="2" t="s">
        <v>47</v>
      </c>
      <c r="D419" s="2" t="s">
        <v>46</v>
      </c>
      <c r="E419" s="2" t="s">
        <v>665</v>
      </c>
      <c r="F419" s="2" t="s">
        <v>510</v>
      </c>
      <c r="G419" s="6">
        <v>240697</v>
      </c>
      <c r="H419" s="12"/>
      <c r="I419" s="13"/>
      <c r="J419" s="12"/>
      <c r="K419" s="12"/>
      <c r="L419" s="12"/>
      <c r="M419" s="2" t="s">
        <v>642</v>
      </c>
      <c r="N419" s="2" t="b">
        <f t="shared" si="14"/>
        <v>0</v>
      </c>
      <c r="O419" s="2" t="b">
        <f t="shared" si="15"/>
        <v>0</v>
      </c>
      <c r="P419" s="9"/>
      <c r="Q419" s="10"/>
      <c r="R419" s="9"/>
      <c r="S419" s="11"/>
      <c r="T419" s="10"/>
      <c r="U419" s="12"/>
      <c r="V419" s="13"/>
      <c r="W419" s="12"/>
      <c r="X419" s="12"/>
      <c r="Y419" s="12"/>
    </row>
    <row r="420" spans="2:25" x14ac:dyDescent="0.3">
      <c r="B420" s="2" t="s">
        <v>436</v>
      </c>
      <c r="C420" s="2" t="s">
        <v>47</v>
      </c>
      <c r="D420" s="2" t="s">
        <v>46</v>
      </c>
      <c r="E420" s="2" t="s">
        <v>713</v>
      </c>
      <c r="F420" s="2" t="s">
        <v>524</v>
      </c>
      <c r="G420" s="6">
        <v>240728</v>
      </c>
      <c r="H420" s="12"/>
      <c r="I420" s="13"/>
      <c r="J420" s="12"/>
      <c r="K420" s="12"/>
      <c r="L420" s="12"/>
      <c r="M420" s="2" t="s">
        <v>642</v>
      </c>
      <c r="N420" s="2" t="b">
        <f t="shared" si="14"/>
        <v>0</v>
      </c>
      <c r="O420" s="2" t="b">
        <f t="shared" si="15"/>
        <v>0</v>
      </c>
      <c r="P420" s="9"/>
      <c r="Q420" s="10"/>
      <c r="R420" s="9"/>
      <c r="S420" s="11"/>
      <c r="T420" s="10"/>
      <c r="U420" s="12"/>
      <c r="V420" s="13"/>
      <c r="W420" s="12"/>
      <c r="X420" s="12"/>
      <c r="Y420" s="12"/>
    </row>
    <row r="421" spans="2:25" x14ac:dyDescent="0.3">
      <c r="B421" s="2" t="s">
        <v>676</v>
      </c>
      <c r="C421" s="2" t="s">
        <v>955</v>
      </c>
      <c r="D421" s="2" t="s">
        <v>956</v>
      </c>
      <c r="E421" s="2" t="s">
        <v>644</v>
      </c>
      <c r="F421" s="2" t="s">
        <v>489</v>
      </c>
      <c r="G421" s="6">
        <v>240697</v>
      </c>
      <c r="H421" s="12"/>
      <c r="I421" s="13"/>
      <c r="J421" s="12"/>
      <c r="K421" s="12"/>
      <c r="L421" s="12"/>
      <c r="M421" s="2" t="s">
        <v>642</v>
      </c>
      <c r="N421" s="2" t="b">
        <f t="shared" si="14"/>
        <v>0</v>
      </c>
      <c r="O421" s="2" t="b">
        <f t="shared" si="15"/>
        <v>0</v>
      </c>
      <c r="P421" s="9"/>
      <c r="Q421" s="10"/>
      <c r="R421" s="9"/>
      <c r="S421" s="11"/>
      <c r="T421" s="10"/>
      <c r="U421" s="12"/>
      <c r="V421" s="13"/>
      <c r="W421" s="12"/>
      <c r="X421" s="12"/>
      <c r="Y421" s="12"/>
    </row>
    <row r="422" spans="2:25" x14ac:dyDescent="0.3">
      <c r="B422" s="2" t="s">
        <v>676</v>
      </c>
      <c r="C422" s="2" t="s">
        <v>955</v>
      </c>
      <c r="D422" s="2" t="s">
        <v>956</v>
      </c>
      <c r="E422" s="2" t="s">
        <v>687</v>
      </c>
      <c r="F422" s="2" t="s">
        <v>688</v>
      </c>
      <c r="G422" s="6">
        <v>240697</v>
      </c>
      <c r="H422" s="12"/>
      <c r="I422" s="13"/>
      <c r="J422" s="12"/>
      <c r="K422" s="12"/>
      <c r="L422" s="12"/>
      <c r="M422" s="2" t="s">
        <v>642</v>
      </c>
      <c r="N422" s="2" t="b">
        <f t="shared" si="14"/>
        <v>0</v>
      </c>
      <c r="O422" s="2" t="b">
        <f t="shared" si="15"/>
        <v>0</v>
      </c>
      <c r="P422" s="9"/>
      <c r="Q422" s="10"/>
      <c r="R422" s="9"/>
      <c r="S422" s="11"/>
      <c r="T422" s="10"/>
      <c r="U422" s="12"/>
      <c r="V422" s="13"/>
      <c r="W422" s="12"/>
      <c r="X422" s="12"/>
      <c r="Y422" s="12"/>
    </row>
    <row r="423" spans="2:25" x14ac:dyDescent="0.3">
      <c r="B423" s="2" t="s">
        <v>676</v>
      </c>
      <c r="C423" s="2" t="s">
        <v>955</v>
      </c>
      <c r="D423" s="2" t="s">
        <v>956</v>
      </c>
      <c r="E423" s="2" t="s">
        <v>913</v>
      </c>
      <c r="F423" s="2" t="s">
        <v>505</v>
      </c>
      <c r="G423" s="6">
        <v>240697</v>
      </c>
      <c r="H423" s="12"/>
      <c r="I423" s="13"/>
      <c r="J423" s="12"/>
      <c r="K423" s="12"/>
      <c r="L423" s="12"/>
      <c r="M423" s="2" t="s">
        <v>642</v>
      </c>
      <c r="N423" s="2" t="b">
        <f t="shared" si="14"/>
        <v>0</v>
      </c>
      <c r="O423" s="2" t="b">
        <f t="shared" si="15"/>
        <v>0</v>
      </c>
      <c r="P423" s="9"/>
      <c r="Q423" s="10"/>
      <c r="R423" s="9"/>
      <c r="S423" s="11"/>
      <c r="T423" s="10"/>
      <c r="U423" s="12"/>
      <c r="V423" s="13"/>
      <c r="W423" s="12"/>
      <c r="X423" s="12"/>
      <c r="Y423" s="12"/>
    </row>
    <row r="424" spans="2:25" x14ac:dyDescent="0.3">
      <c r="B424" s="2" t="s">
        <v>676</v>
      </c>
      <c r="C424" s="2" t="s">
        <v>955</v>
      </c>
      <c r="D424" s="2" t="s">
        <v>956</v>
      </c>
      <c r="E424" s="2" t="s">
        <v>696</v>
      </c>
      <c r="F424" s="2" t="s">
        <v>697</v>
      </c>
      <c r="G424" s="6">
        <v>240697</v>
      </c>
      <c r="H424" s="12"/>
      <c r="I424" s="13"/>
      <c r="J424" s="12"/>
      <c r="K424" s="12"/>
      <c r="L424" s="12"/>
      <c r="M424" s="2" t="s">
        <v>642</v>
      </c>
      <c r="N424" s="2" t="b">
        <f t="shared" si="14"/>
        <v>0</v>
      </c>
      <c r="O424" s="2" t="b">
        <f t="shared" si="15"/>
        <v>0</v>
      </c>
      <c r="P424" s="9"/>
      <c r="Q424" s="10"/>
      <c r="R424" s="9"/>
      <c r="S424" s="11"/>
      <c r="T424" s="10"/>
      <c r="U424" s="12"/>
      <c r="V424" s="13"/>
      <c r="W424" s="12"/>
      <c r="X424" s="12"/>
      <c r="Y424" s="12"/>
    </row>
    <row r="425" spans="2:25" x14ac:dyDescent="0.3">
      <c r="B425" s="2" t="s">
        <v>676</v>
      </c>
      <c r="C425" s="2" t="s">
        <v>955</v>
      </c>
      <c r="D425" s="2" t="s">
        <v>956</v>
      </c>
      <c r="E425" s="2" t="s">
        <v>698</v>
      </c>
      <c r="F425" s="2" t="s">
        <v>471</v>
      </c>
      <c r="G425" s="6">
        <v>240697</v>
      </c>
      <c r="H425" s="12"/>
      <c r="I425" s="13"/>
      <c r="J425" s="12"/>
      <c r="K425" s="12"/>
      <c r="L425" s="12"/>
      <c r="M425" s="2" t="s">
        <v>642</v>
      </c>
      <c r="N425" s="2" t="b">
        <f t="shared" si="14"/>
        <v>0</v>
      </c>
      <c r="O425" s="2" t="b">
        <f t="shared" si="15"/>
        <v>0</v>
      </c>
      <c r="P425" s="9"/>
      <c r="Q425" s="10"/>
      <c r="R425" s="9"/>
      <c r="S425" s="11"/>
      <c r="T425" s="10"/>
      <c r="U425" s="12"/>
      <c r="V425" s="13"/>
      <c r="W425" s="12"/>
      <c r="X425" s="12"/>
      <c r="Y425" s="12"/>
    </row>
    <row r="426" spans="2:25" x14ac:dyDescent="0.3">
      <c r="B426" s="2" t="s">
        <v>676</v>
      </c>
      <c r="C426" s="2" t="s">
        <v>955</v>
      </c>
      <c r="D426" s="2" t="s">
        <v>956</v>
      </c>
      <c r="E426" s="2" t="s">
        <v>685</v>
      </c>
      <c r="F426" s="2" t="s">
        <v>686</v>
      </c>
      <c r="G426" s="6">
        <v>240697</v>
      </c>
      <c r="H426" s="12"/>
      <c r="I426" s="13"/>
      <c r="J426" s="12"/>
      <c r="K426" s="12"/>
      <c r="L426" s="12"/>
      <c r="M426" s="2" t="s">
        <v>642</v>
      </c>
      <c r="N426" s="2" t="b">
        <f t="shared" si="14"/>
        <v>0</v>
      </c>
      <c r="O426" s="2" t="b">
        <f t="shared" si="15"/>
        <v>0</v>
      </c>
      <c r="P426" s="9"/>
      <c r="Q426" s="10"/>
      <c r="R426" s="9"/>
      <c r="S426" s="11"/>
      <c r="T426" s="10"/>
      <c r="U426" s="12"/>
      <c r="V426" s="13"/>
      <c r="W426" s="12"/>
      <c r="X426" s="12"/>
      <c r="Y426" s="12"/>
    </row>
    <row r="427" spans="2:25" x14ac:dyDescent="0.3">
      <c r="B427" s="2" t="s">
        <v>676</v>
      </c>
      <c r="C427" s="2" t="s">
        <v>955</v>
      </c>
      <c r="D427" s="2" t="s">
        <v>956</v>
      </c>
      <c r="E427" s="2" t="s">
        <v>641</v>
      </c>
      <c r="F427" s="2" t="s">
        <v>487</v>
      </c>
      <c r="G427" s="6">
        <v>240697</v>
      </c>
      <c r="H427" s="12"/>
      <c r="I427" s="13"/>
      <c r="J427" s="12"/>
      <c r="K427" s="12"/>
      <c r="L427" s="12"/>
      <c r="M427" s="2" t="s">
        <v>642</v>
      </c>
      <c r="N427" s="2" t="b">
        <f t="shared" si="14"/>
        <v>0</v>
      </c>
      <c r="O427" s="2" t="b">
        <f t="shared" si="15"/>
        <v>0</v>
      </c>
      <c r="P427" s="9"/>
      <c r="Q427" s="10"/>
      <c r="R427" s="9"/>
      <c r="S427" s="11"/>
      <c r="T427" s="10"/>
      <c r="U427" s="12"/>
      <c r="V427" s="13"/>
      <c r="W427" s="12"/>
      <c r="X427" s="12"/>
      <c r="Y427" s="12"/>
    </row>
    <row r="428" spans="2:25" x14ac:dyDescent="0.3">
      <c r="B428" s="2" t="s">
        <v>676</v>
      </c>
      <c r="C428" s="2" t="s">
        <v>955</v>
      </c>
      <c r="D428" s="2" t="s">
        <v>956</v>
      </c>
      <c r="E428" s="2" t="s">
        <v>924</v>
      </c>
      <c r="F428" s="2" t="s">
        <v>925</v>
      </c>
      <c r="G428" s="6">
        <v>240697</v>
      </c>
      <c r="H428" s="12"/>
      <c r="I428" s="13"/>
      <c r="J428" s="12"/>
      <c r="K428" s="12"/>
      <c r="L428" s="12"/>
      <c r="M428" s="2" t="s">
        <v>642</v>
      </c>
      <c r="N428" s="2" t="b">
        <f t="shared" si="14"/>
        <v>0</v>
      </c>
      <c r="O428" s="2" t="b">
        <f t="shared" si="15"/>
        <v>0</v>
      </c>
      <c r="P428" s="9"/>
      <c r="Q428" s="10"/>
      <c r="R428" s="9"/>
      <c r="S428" s="11"/>
      <c r="T428" s="10"/>
      <c r="U428" s="12"/>
      <c r="V428" s="13"/>
      <c r="W428" s="12"/>
      <c r="X428" s="12"/>
      <c r="Y428" s="12"/>
    </row>
    <row r="429" spans="2:25" x14ac:dyDescent="0.3">
      <c r="B429" s="2" t="s">
        <v>676</v>
      </c>
      <c r="C429" s="2" t="s">
        <v>955</v>
      </c>
      <c r="D429" s="2" t="s">
        <v>956</v>
      </c>
      <c r="E429" s="2" t="s">
        <v>673</v>
      </c>
      <c r="F429" s="2" t="s">
        <v>497</v>
      </c>
      <c r="G429" s="6">
        <v>240697</v>
      </c>
      <c r="H429" s="12"/>
      <c r="I429" s="13"/>
      <c r="J429" s="12"/>
      <c r="K429" s="12"/>
      <c r="L429" s="12"/>
      <c r="M429" s="2" t="s">
        <v>642</v>
      </c>
      <c r="N429" s="2" t="b">
        <f t="shared" si="14"/>
        <v>0</v>
      </c>
      <c r="O429" s="2" t="b">
        <f t="shared" si="15"/>
        <v>0</v>
      </c>
      <c r="P429" s="9"/>
      <c r="Q429" s="10"/>
      <c r="R429" s="9"/>
      <c r="S429" s="11"/>
      <c r="T429" s="10"/>
      <c r="U429" s="12"/>
      <c r="V429" s="13"/>
      <c r="W429" s="12"/>
      <c r="X429" s="12"/>
      <c r="Y429" s="12"/>
    </row>
    <row r="430" spans="2:25" x14ac:dyDescent="0.3">
      <c r="B430" s="2" t="s">
        <v>676</v>
      </c>
      <c r="C430" s="2" t="s">
        <v>955</v>
      </c>
      <c r="D430" s="2" t="s">
        <v>956</v>
      </c>
      <c r="E430" s="2" t="s">
        <v>689</v>
      </c>
      <c r="F430" s="2" t="s">
        <v>543</v>
      </c>
      <c r="G430" s="6">
        <v>240697</v>
      </c>
      <c r="H430" s="12"/>
      <c r="I430" s="13"/>
      <c r="J430" s="12"/>
      <c r="K430" s="12"/>
      <c r="L430" s="12"/>
      <c r="M430" s="2" t="s">
        <v>642</v>
      </c>
      <c r="N430" s="2" t="b">
        <f t="shared" si="14"/>
        <v>0</v>
      </c>
      <c r="O430" s="2" t="b">
        <f t="shared" si="15"/>
        <v>0</v>
      </c>
      <c r="P430" s="9"/>
      <c r="Q430" s="10"/>
      <c r="R430" s="9"/>
      <c r="S430" s="11"/>
      <c r="T430" s="10"/>
      <c r="U430" s="12"/>
      <c r="V430" s="13"/>
      <c r="W430" s="12"/>
      <c r="X430" s="12"/>
      <c r="Y430" s="12"/>
    </row>
    <row r="431" spans="2:25" x14ac:dyDescent="0.3">
      <c r="B431" s="2" t="s">
        <v>676</v>
      </c>
      <c r="C431" s="2" t="s">
        <v>955</v>
      </c>
      <c r="D431" s="2" t="s">
        <v>956</v>
      </c>
      <c r="E431" s="2" t="s">
        <v>912</v>
      </c>
      <c r="F431" s="2" t="s">
        <v>559</v>
      </c>
      <c r="G431" s="6">
        <v>240697</v>
      </c>
      <c r="H431" s="12"/>
      <c r="I431" s="13"/>
      <c r="J431" s="12"/>
      <c r="K431" s="12"/>
      <c r="L431" s="12"/>
      <c r="M431" s="2" t="s">
        <v>642</v>
      </c>
      <c r="N431" s="2" t="b">
        <f t="shared" si="14"/>
        <v>0</v>
      </c>
      <c r="O431" s="2" t="b">
        <f t="shared" si="15"/>
        <v>0</v>
      </c>
      <c r="P431" s="9"/>
      <c r="Q431" s="10"/>
      <c r="R431" s="9"/>
      <c r="S431" s="11"/>
      <c r="T431" s="10"/>
      <c r="U431" s="12"/>
      <c r="V431" s="13"/>
      <c r="W431" s="12"/>
      <c r="X431" s="12"/>
      <c r="Y431" s="12"/>
    </row>
    <row r="432" spans="2:25" x14ac:dyDescent="0.3">
      <c r="B432" s="2" t="s">
        <v>676</v>
      </c>
      <c r="C432" s="2" t="s">
        <v>955</v>
      </c>
      <c r="D432" s="2" t="s">
        <v>956</v>
      </c>
      <c r="E432" s="2" t="s">
        <v>693</v>
      </c>
      <c r="F432" s="2" t="s">
        <v>694</v>
      </c>
      <c r="G432" s="6">
        <v>240697</v>
      </c>
      <c r="H432" s="12"/>
      <c r="I432" s="13"/>
      <c r="J432" s="12"/>
      <c r="K432" s="12"/>
      <c r="L432" s="12"/>
      <c r="M432" s="2" t="s">
        <v>642</v>
      </c>
      <c r="N432" s="2" t="b">
        <f t="shared" si="14"/>
        <v>0</v>
      </c>
      <c r="O432" s="2" t="b">
        <f t="shared" si="15"/>
        <v>0</v>
      </c>
      <c r="P432" s="9"/>
      <c r="Q432" s="10"/>
      <c r="R432" s="9"/>
      <c r="S432" s="11"/>
      <c r="T432" s="10"/>
      <c r="U432" s="12"/>
      <c r="V432" s="13"/>
      <c r="W432" s="12"/>
      <c r="X432" s="12"/>
      <c r="Y432" s="12"/>
    </row>
    <row r="433" spans="2:25" x14ac:dyDescent="0.3">
      <c r="B433" s="2" t="s">
        <v>676</v>
      </c>
      <c r="C433" s="2" t="s">
        <v>955</v>
      </c>
      <c r="D433" s="2" t="s">
        <v>956</v>
      </c>
      <c r="E433" s="2" t="s">
        <v>695</v>
      </c>
      <c r="F433" s="2" t="s">
        <v>503</v>
      </c>
      <c r="G433" s="6">
        <v>240697</v>
      </c>
      <c r="H433" s="12"/>
      <c r="I433" s="13"/>
      <c r="J433" s="12"/>
      <c r="K433" s="12"/>
      <c r="L433" s="12"/>
      <c r="M433" s="2" t="s">
        <v>642</v>
      </c>
      <c r="N433" s="2" t="b">
        <f t="shared" si="14"/>
        <v>0</v>
      </c>
      <c r="O433" s="2" t="b">
        <f t="shared" si="15"/>
        <v>0</v>
      </c>
      <c r="P433" s="9"/>
      <c r="Q433" s="10"/>
      <c r="R433" s="9"/>
      <c r="S433" s="11"/>
      <c r="T433" s="10"/>
      <c r="U433" s="12"/>
      <c r="V433" s="13"/>
      <c r="W433" s="12"/>
      <c r="X433" s="12"/>
      <c r="Y433" s="12"/>
    </row>
    <row r="434" spans="2:25" x14ac:dyDescent="0.3">
      <c r="B434" s="2" t="s">
        <v>676</v>
      </c>
      <c r="C434" s="2" t="s">
        <v>955</v>
      </c>
      <c r="D434" s="2" t="s">
        <v>956</v>
      </c>
      <c r="E434" s="2" t="s">
        <v>690</v>
      </c>
      <c r="F434" s="2" t="s">
        <v>691</v>
      </c>
      <c r="G434" s="6">
        <v>240697</v>
      </c>
      <c r="H434" s="12"/>
      <c r="I434" s="13"/>
      <c r="J434" s="12"/>
      <c r="K434" s="12"/>
      <c r="L434" s="12"/>
      <c r="M434" s="2" t="s">
        <v>642</v>
      </c>
      <c r="N434" s="2" t="b">
        <f t="shared" si="14"/>
        <v>0</v>
      </c>
      <c r="O434" s="2" t="b">
        <f t="shared" si="15"/>
        <v>0</v>
      </c>
      <c r="P434" s="9"/>
      <c r="Q434" s="10"/>
      <c r="R434" s="9"/>
      <c r="S434" s="11"/>
      <c r="T434" s="10"/>
      <c r="U434" s="12"/>
      <c r="V434" s="13"/>
      <c r="W434" s="12"/>
      <c r="X434" s="12"/>
      <c r="Y434" s="12"/>
    </row>
    <row r="435" spans="2:25" x14ac:dyDescent="0.3">
      <c r="B435" s="2" t="s">
        <v>676</v>
      </c>
      <c r="C435" s="2" t="s">
        <v>955</v>
      </c>
      <c r="D435" s="2" t="s">
        <v>956</v>
      </c>
      <c r="E435" s="2" t="s">
        <v>692</v>
      </c>
      <c r="F435" s="2" t="s">
        <v>491</v>
      </c>
      <c r="G435" s="6">
        <v>240697</v>
      </c>
      <c r="H435" s="12"/>
      <c r="I435" s="13"/>
      <c r="J435" s="12"/>
      <c r="K435" s="12"/>
      <c r="L435" s="12"/>
      <c r="M435" s="2" t="s">
        <v>642</v>
      </c>
      <c r="N435" s="2" t="b">
        <f t="shared" si="14"/>
        <v>0</v>
      </c>
      <c r="O435" s="2" t="b">
        <f t="shared" si="15"/>
        <v>0</v>
      </c>
      <c r="P435" s="9"/>
      <c r="Q435" s="10"/>
      <c r="R435" s="9"/>
      <c r="S435" s="11"/>
      <c r="T435" s="10"/>
      <c r="U435" s="12"/>
      <c r="V435" s="13"/>
      <c r="W435" s="12"/>
      <c r="X435" s="12"/>
      <c r="Y435" s="12"/>
    </row>
    <row r="436" spans="2:25" x14ac:dyDescent="0.3">
      <c r="B436" s="2" t="s">
        <v>676</v>
      </c>
      <c r="C436" s="2" t="s">
        <v>955</v>
      </c>
      <c r="D436" s="2" t="s">
        <v>956</v>
      </c>
      <c r="E436" s="2" t="s">
        <v>767</v>
      </c>
      <c r="F436" s="2" t="s">
        <v>493</v>
      </c>
      <c r="G436" s="6">
        <v>240697</v>
      </c>
      <c r="H436" s="12"/>
      <c r="I436" s="13"/>
      <c r="J436" s="12"/>
      <c r="K436" s="12"/>
      <c r="L436" s="12"/>
      <c r="M436" s="2" t="s">
        <v>642</v>
      </c>
      <c r="N436" s="2" t="b">
        <f t="shared" si="14"/>
        <v>0</v>
      </c>
      <c r="O436" s="2" t="b">
        <f t="shared" si="15"/>
        <v>0</v>
      </c>
      <c r="P436" s="9"/>
      <c r="Q436" s="10"/>
      <c r="R436" s="9"/>
      <c r="S436" s="11"/>
      <c r="T436" s="10"/>
      <c r="U436" s="12"/>
      <c r="V436" s="13"/>
      <c r="W436" s="12"/>
      <c r="X436" s="12"/>
      <c r="Y436" s="12"/>
    </row>
    <row r="437" spans="2:25" x14ac:dyDescent="0.3">
      <c r="B437" s="2" t="s">
        <v>676</v>
      </c>
      <c r="C437" s="2" t="s">
        <v>955</v>
      </c>
      <c r="D437" s="2" t="s">
        <v>956</v>
      </c>
      <c r="E437" s="2" t="s">
        <v>797</v>
      </c>
      <c r="F437" s="2" t="s">
        <v>495</v>
      </c>
      <c r="G437" s="6">
        <v>240697</v>
      </c>
      <c r="H437" s="12"/>
      <c r="I437" s="13"/>
      <c r="J437" s="12"/>
      <c r="K437" s="12"/>
      <c r="L437" s="12"/>
      <c r="M437" s="2" t="s">
        <v>642</v>
      </c>
      <c r="N437" s="2" t="b">
        <f t="shared" si="14"/>
        <v>0</v>
      </c>
      <c r="O437" s="2" t="b">
        <f t="shared" si="15"/>
        <v>0</v>
      </c>
      <c r="P437" s="9"/>
      <c r="Q437" s="10"/>
      <c r="R437" s="9"/>
      <c r="S437" s="11"/>
      <c r="T437" s="10"/>
      <c r="U437" s="12"/>
      <c r="V437" s="13"/>
      <c r="W437" s="12"/>
      <c r="X437" s="12"/>
      <c r="Y437" s="12"/>
    </row>
    <row r="438" spans="2:25" x14ac:dyDescent="0.3">
      <c r="B438" s="2" t="s">
        <v>676</v>
      </c>
      <c r="C438" s="2" t="s">
        <v>955</v>
      </c>
      <c r="D438" s="2" t="s">
        <v>956</v>
      </c>
      <c r="E438" s="2" t="s">
        <v>699</v>
      </c>
      <c r="F438" s="2" t="s">
        <v>700</v>
      </c>
      <c r="G438" s="6">
        <v>240697</v>
      </c>
      <c r="H438" s="12"/>
      <c r="I438" s="13"/>
      <c r="J438" s="12"/>
      <c r="K438" s="12"/>
      <c r="L438" s="12"/>
      <c r="M438" s="2" t="s">
        <v>642</v>
      </c>
      <c r="N438" s="2" t="b">
        <f t="shared" si="14"/>
        <v>0</v>
      </c>
      <c r="O438" s="2" t="b">
        <f t="shared" si="15"/>
        <v>0</v>
      </c>
      <c r="P438" s="9"/>
      <c r="Q438" s="10"/>
      <c r="R438" s="9"/>
      <c r="S438" s="11"/>
      <c r="T438" s="10"/>
      <c r="U438" s="12"/>
      <c r="V438" s="13"/>
      <c r="W438" s="12"/>
      <c r="X438" s="12"/>
      <c r="Y438" s="12"/>
    </row>
    <row r="439" spans="2:25" x14ac:dyDescent="0.3">
      <c r="B439" s="2" t="s">
        <v>676</v>
      </c>
      <c r="C439" s="2" t="s">
        <v>955</v>
      </c>
      <c r="D439" s="2" t="s">
        <v>956</v>
      </c>
      <c r="E439" s="2" t="s">
        <v>665</v>
      </c>
      <c r="F439" s="2" t="s">
        <v>510</v>
      </c>
      <c r="G439" s="6">
        <v>240697</v>
      </c>
      <c r="H439" s="12"/>
      <c r="I439" s="13"/>
      <c r="J439" s="12"/>
      <c r="K439" s="12"/>
      <c r="L439" s="12"/>
      <c r="M439" s="2" t="s">
        <v>642</v>
      </c>
      <c r="N439" s="2" t="b">
        <f t="shared" si="14"/>
        <v>0</v>
      </c>
      <c r="O439" s="2" t="b">
        <f t="shared" si="15"/>
        <v>0</v>
      </c>
      <c r="P439" s="9"/>
      <c r="Q439" s="10"/>
      <c r="R439" s="9"/>
      <c r="S439" s="11"/>
      <c r="T439" s="10"/>
      <c r="U439" s="12"/>
      <c r="V439" s="13"/>
      <c r="W439" s="12"/>
      <c r="X439" s="12"/>
      <c r="Y439" s="12"/>
    </row>
    <row r="440" spans="2:25" x14ac:dyDescent="0.3">
      <c r="B440" s="2" t="s">
        <v>446</v>
      </c>
      <c r="C440" s="2" t="s">
        <v>284</v>
      </c>
      <c r="D440" s="2" t="s">
        <v>283</v>
      </c>
      <c r="E440" s="2" t="s">
        <v>440</v>
      </c>
      <c r="F440" s="2" t="s">
        <v>441</v>
      </c>
      <c r="G440" s="6">
        <v>240332</v>
      </c>
      <c r="H440" s="12"/>
      <c r="I440" s="13"/>
      <c r="J440" s="12"/>
      <c r="K440" s="12"/>
      <c r="L440" s="12"/>
      <c r="M440" s="2" t="s">
        <v>439</v>
      </c>
      <c r="N440" s="2" t="b">
        <f t="shared" si="14"/>
        <v>0</v>
      </c>
      <c r="O440" s="2" t="b">
        <f t="shared" si="15"/>
        <v>0</v>
      </c>
      <c r="P440" s="9"/>
      <c r="Q440" s="10"/>
      <c r="R440" s="9"/>
      <c r="S440" s="11"/>
      <c r="T440" s="10"/>
      <c r="U440" s="12"/>
      <c r="V440" s="13"/>
      <c r="W440" s="12"/>
      <c r="X440" s="12"/>
      <c r="Y440" s="12"/>
    </row>
    <row r="441" spans="2:25" x14ac:dyDescent="0.3">
      <c r="B441" s="2" t="s">
        <v>446</v>
      </c>
      <c r="C441" s="2" t="s">
        <v>284</v>
      </c>
      <c r="D441" s="2" t="s">
        <v>283</v>
      </c>
      <c r="E441" s="2" t="s">
        <v>517</v>
      </c>
      <c r="F441" s="2" t="s">
        <v>518</v>
      </c>
      <c r="G441" s="6">
        <v>240728</v>
      </c>
      <c r="H441" s="12"/>
      <c r="I441" s="13"/>
      <c r="J441" s="12"/>
      <c r="K441" s="12"/>
      <c r="L441" s="12"/>
      <c r="M441" s="2" t="s">
        <v>485</v>
      </c>
      <c r="N441" s="2" t="b">
        <f t="shared" si="14"/>
        <v>0</v>
      </c>
      <c r="O441" s="2" t="b">
        <f t="shared" si="15"/>
        <v>0</v>
      </c>
      <c r="P441" s="9"/>
      <c r="Q441" s="10"/>
      <c r="R441" s="9"/>
      <c r="S441" s="11"/>
      <c r="T441" s="10"/>
      <c r="U441" s="12"/>
      <c r="V441" s="13"/>
      <c r="W441" s="12"/>
      <c r="X441" s="12"/>
      <c r="Y441" s="12"/>
    </row>
    <row r="442" spans="2:25" x14ac:dyDescent="0.3">
      <c r="B442" s="2" t="s">
        <v>446</v>
      </c>
      <c r="C442" s="2" t="s">
        <v>284</v>
      </c>
      <c r="D442" s="2" t="s">
        <v>283</v>
      </c>
      <c r="E442" s="2" t="s">
        <v>602</v>
      </c>
      <c r="F442" s="2" t="s">
        <v>603</v>
      </c>
      <c r="G442" s="6">
        <v>240728</v>
      </c>
      <c r="H442" s="12"/>
      <c r="I442" s="13"/>
      <c r="J442" s="12"/>
      <c r="K442" s="12"/>
      <c r="L442" s="12"/>
      <c r="M442" s="2" t="s">
        <v>485</v>
      </c>
      <c r="N442" s="2" t="b">
        <f t="shared" si="14"/>
        <v>0</v>
      </c>
      <c r="O442" s="2" t="b">
        <f t="shared" si="15"/>
        <v>0</v>
      </c>
      <c r="P442" s="9"/>
      <c r="Q442" s="10"/>
      <c r="R442" s="9"/>
      <c r="S442" s="11"/>
      <c r="T442" s="10"/>
      <c r="U442" s="12"/>
      <c r="V442" s="13"/>
      <c r="W442" s="12"/>
      <c r="X442" s="12"/>
      <c r="Y442" s="12"/>
    </row>
    <row r="443" spans="2:25" x14ac:dyDescent="0.3">
      <c r="B443" s="2" t="s">
        <v>446</v>
      </c>
      <c r="C443" s="2" t="s">
        <v>284</v>
      </c>
      <c r="D443" s="2" t="s">
        <v>283</v>
      </c>
      <c r="E443" s="2" t="s">
        <v>470</v>
      </c>
      <c r="F443" s="2" t="s">
        <v>471</v>
      </c>
      <c r="G443" s="6">
        <v>240363</v>
      </c>
      <c r="H443" s="12"/>
      <c r="I443" s="13"/>
      <c r="J443" s="12"/>
      <c r="K443" s="12"/>
      <c r="L443" s="12"/>
      <c r="M443" s="2" t="s">
        <v>439</v>
      </c>
      <c r="N443" s="2" t="b">
        <f t="shared" si="14"/>
        <v>0</v>
      </c>
      <c r="O443" s="2" t="b">
        <f t="shared" si="15"/>
        <v>0</v>
      </c>
      <c r="P443" s="9"/>
      <c r="Q443" s="10"/>
      <c r="R443" s="9"/>
      <c r="S443" s="11"/>
      <c r="T443" s="10"/>
      <c r="U443" s="12"/>
      <c r="V443" s="13"/>
      <c r="W443" s="12"/>
      <c r="X443" s="12"/>
      <c r="Y443" s="12"/>
    </row>
    <row r="444" spans="2:25" x14ac:dyDescent="0.3">
      <c r="B444" s="2" t="s">
        <v>446</v>
      </c>
      <c r="C444" s="2" t="s">
        <v>284</v>
      </c>
      <c r="D444" s="2" t="s">
        <v>283</v>
      </c>
      <c r="E444" s="2" t="s">
        <v>508</v>
      </c>
      <c r="F444" s="2" t="s">
        <v>471</v>
      </c>
      <c r="G444" s="6">
        <v>240697</v>
      </c>
      <c r="H444" s="12"/>
      <c r="I444" s="13"/>
      <c r="J444" s="12"/>
      <c r="K444" s="12"/>
      <c r="L444" s="12"/>
      <c r="M444" s="2" t="s">
        <v>485</v>
      </c>
      <c r="N444" s="2" t="b">
        <f t="shared" si="14"/>
        <v>0</v>
      </c>
      <c r="O444" s="2" t="b">
        <f t="shared" si="15"/>
        <v>0</v>
      </c>
      <c r="P444" s="9"/>
      <c r="Q444" s="10"/>
      <c r="R444" s="9"/>
      <c r="S444" s="11"/>
      <c r="T444" s="10"/>
      <c r="U444" s="12"/>
      <c r="V444" s="13"/>
      <c r="W444" s="12"/>
      <c r="X444" s="12"/>
      <c r="Y444" s="12"/>
    </row>
    <row r="445" spans="2:25" x14ac:dyDescent="0.3">
      <c r="B445" s="2" t="s">
        <v>446</v>
      </c>
      <c r="C445" s="2" t="s">
        <v>284</v>
      </c>
      <c r="D445" s="2" t="s">
        <v>283</v>
      </c>
      <c r="E445" s="2" t="s">
        <v>472</v>
      </c>
      <c r="F445" s="2" t="s">
        <v>473</v>
      </c>
      <c r="G445" s="6">
        <v>240363</v>
      </c>
      <c r="H445" s="12"/>
      <c r="I445" s="13"/>
      <c r="J445" s="12"/>
      <c r="K445" s="12"/>
      <c r="L445" s="12"/>
      <c r="M445" s="2" t="s">
        <v>439</v>
      </c>
      <c r="N445" s="2" t="b">
        <f t="shared" si="14"/>
        <v>0</v>
      </c>
      <c r="O445" s="2" t="b">
        <f t="shared" si="15"/>
        <v>0</v>
      </c>
      <c r="P445" s="9"/>
      <c r="Q445" s="10"/>
      <c r="R445" s="9"/>
      <c r="S445" s="11"/>
      <c r="T445" s="10"/>
      <c r="U445" s="12"/>
      <c r="V445" s="13"/>
      <c r="W445" s="12"/>
      <c r="X445" s="12"/>
      <c r="Y445" s="12"/>
    </row>
    <row r="446" spans="2:25" x14ac:dyDescent="0.3">
      <c r="B446" s="2" t="s">
        <v>446</v>
      </c>
      <c r="C446" s="2" t="s">
        <v>284</v>
      </c>
      <c r="D446" s="2" t="s">
        <v>283</v>
      </c>
      <c r="E446" s="2" t="s">
        <v>521</v>
      </c>
      <c r="F446" s="2" t="s">
        <v>522</v>
      </c>
      <c r="G446" s="6">
        <v>240728</v>
      </c>
      <c r="H446" s="12"/>
      <c r="I446" s="13"/>
      <c r="J446" s="12"/>
      <c r="K446" s="12"/>
      <c r="L446" s="12"/>
      <c r="M446" s="2" t="s">
        <v>485</v>
      </c>
      <c r="N446" s="2" t="b">
        <f t="shared" si="14"/>
        <v>0</v>
      </c>
      <c r="O446" s="2" t="b">
        <f t="shared" si="15"/>
        <v>0</v>
      </c>
      <c r="P446" s="9"/>
      <c r="Q446" s="10"/>
      <c r="R446" s="9"/>
      <c r="S446" s="11"/>
      <c r="T446" s="10"/>
      <c r="U446" s="12"/>
      <c r="V446" s="13"/>
      <c r="W446" s="12"/>
      <c r="X446" s="12"/>
      <c r="Y446" s="12"/>
    </row>
    <row r="447" spans="2:25" x14ac:dyDescent="0.3">
      <c r="B447" s="2" t="s">
        <v>446</v>
      </c>
      <c r="C447" s="2" t="s">
        <v>284</v>
      </c>
      <c r="D447" s="2" t="s">
        <v>283</v>
      </c>
      <c r="E447" s="2" t="s">
        <v>596</v>
      </c>
      <c r="F447" s="2" t="s">
        <v>597</v>
      </c>
      <c r="G447" s="6">
        <v>240728</v>
      </c>
      <c r="H447" s="12"/>
      <c r="I447" s="13"/>
      <c r="J447" s="12"/>
      <c r="K447" s="12"/>
      <c r="L447" s="12"/>
      <c r="M447" s="2" t="s">
        <v>485</v>
      </c>
      <c r="N447" s="2" t="b">
        <f t="shared" si="14"/>
        <v>0</v>
      </c>
      <c r="O447" s="2" t="b">
        <f t="shared" si="15"/>
        <v>0</v>
      </c>
      <c r="P447" s="9"/>
      <c r="Q447" s="10"/>
      <c r="R447" s="9"/>
      <c r="S447" s="11"/>
      <c r="T447" s="10"/>
      <c r="U447" s="12"/>
      <c r="V447" s="13"/>
      <c r="W447" s="12"/>
      <c r="X447" s="12"/>
      <c r="Y447" s="12"/>
    </row>
    <row r="448" spans="2:25" x14ac:dyDescent="0.3">
      <c r="B448" s="2" t="s">
        <v>446</v>
      </c>
      <c r="C448" s="2" t="s">
        <v>284</v>
      </c>
      <c r="D448" s="2" t="s">
        <v>283</v>
      </c>
      <c r="E448" s="2" t="s">
        <v>452</v>
      </c>
      <c r="F448" s="2" t="s">
        <v>453</v>
      </c>
      <c r="G448" s="6">
        <v>240332</v>
      </c>
      <c r="H448" s="12"/>
      <c r="I448" s="13"/>
      <c r="J448" s="12"/>
      <c r="K448" s="12"/>
      <c r="L448" s="12"/>
      <c r="M448" s="2" t="s">
        <v>439</v>
      </c>
      <c r="N448" s="2" t="b">
        <f t="shared" si="14"/>
        <v>0</v>
      </c>
      <c r="O448" s="2" t="b">
        <f t="shared" si="15"/>
        <v>0</v>
      </c>
      <c r="P448" s="9"/>
      <c r="Q448" s="10"/>
      <c r="R448" s="9"/>
      <c r="S448" s="11"/>
      <c r="T448" s="10"/>
      <c r="U448" s="12"/>
      <c r="V448" s="13"/>
      <c r="W448" s="12"/>
      <c r="X448" s="12"/>
      <c r="Y448" s="12"/>
    </row>
    <row r="449" spans="2:25" x14ac:dyDescent="0.3">
      <c r="B449" s="2" t="s">
        <v>446</v>
      </c>
      <c r="C449" s="2" t="s">
        <v>284</v>
      </c>
      <c r="D449" s="2" t="s">
        <v>283</v>
      </c>
      <c r="E449" s="2" t="s">
        <v>481</v>
      </c>
      <c r="F449" s="2" t="s">
        <v>482</v>
      </c>
      <c r="G449" s="6">
        <v>240363</v>
      </c>
      <c r="H449" s="12"/>
      <c r="I449" s="13"/>
      <c r="J449" s="12"/>
      <c r="K449" s="12"/>
      <c r="L449" s="12"/>
      <c r="M449" s="2" t="s">
        <v>439</v>
      </c>
      <c r="N449" s="2" t="b">
        <f t="shared" si="14"/>
        <v>0</v>
      </c>
      <c r="O449" s="2" t="b">
        <f t="shared" si="15"/>
        <v>0</v>
      </c>
      <c r="P449" s="9"/>
      <c r="Q449" s="10"/>
      <c r="R449" s="9"/>
      <c r="S449" s="11"/>
      <c r="T449" s="10"/>
      <c r="U449" s="12"/>
      <c r="V449" s="13"/>
      <c r="W449" s="12"/>
      <c r="X449" s="12"/>
      <c r="Y449" s="12"/>
    </row>
    <row r="450" spans="2:25" x14ac:dyDescent="0.3">
      <c r="B450" s="2" t="s">
        <v>446</v>
      </c>
      <c r="C450" s="2" t="s">
        <v>282</v>
      </c>
      <c r="D450" s="2" t="s">
        <v>281</v>
      </c>
      <c r="E450" s="2" t="s">
        <v>517</v>
      </c>
      <c r="F450" s="2" t="s">
        <v>518</v>
      </c>
      <c r="G450" s="6">
        <v>240728</v>
      </c>
      <c r="H450" s="12"/>
      <c r="I450" s="13"/>
      <c r="J450" s="12"/>
      <c r="K450" s="12"/>
      <c r="L450" s="12"/>
      <c r="M450" s="2" t="s">
        <v>485</v>
      </c>
      <c r="N450" s="2" t="b">
        <f t="shared" si="14"/>
        <v>0</v>
      </c>
      <c r="O450" s="2" t="b">
        <f t="shared" si="15"/>
        <v>0</v>
      </c>
      <c r="P450" s="9"/>
      <c r="Q450" s="10"/>
      <c r="R450" s="9"/>
      <c r="S450" s="11"/>
      <c r="T450" s="10"/>
      <c r="U450" s="12"/>
      <c r="V450" s="13"/>
      <c r="W450" s="12"/>
      <c r="X450" s="12"/>
      <c r="Y450" s="12"/>
    </row>
    <row r="451" spans="2:25" x14ac:dyDescent="0.3">
      <c r="B451" s="2" t="s">
        <v>446</v>
      </c>
      <c r="C451" s="2" t="s">
        <v>282</v>
      </c>
      <c r="D451" s="2" t="s">
        <v>281</v>
      </c>
      <c r="E451" s="2" t="s">
        <v>470</v>
      </c>
      <c r="F451" s="2" t="s">
        <v>471</v>
      </c>
      <c r="G451" s="6">
        <v>240363</v>
      </c>
      <c r="H451" s="12"/>
      <c r="I451" s="13"/>
      <c r="J451" s="12"/>
      <c r="K451" s="12"/>
      <c r="L451" s="12"/>
      <c r="M451" s="2" t="s">
        <v>439</v>
      </c>
      <c r="N451" s="2" t="b">
        <f t="shared" si="14"/>
        <v>0</v>
      </c>
      <c r="O451" s="2" t="b">
        <f t="shared" si="15"/>
        <v>0</v>
      </c>
      <c r="P451" s="9"/>
      <c r="Q451" s="10"/>
      <c r="R451" s="9"/>
      <c r="S451" s="11"/>
      <c r="T451" s="10"/>
      <c r="U451" s="12"/>
      <c r="V451" s="13"/>
      <c r="W451" s="12"/>
      <c r="X451" s="12"/>
      <c r="Y451" s="12"/>
    </row>
    <row r="452" spans="2:25" x14ac:dyDescent="0.3">
      <c r="B452" s="2" t="s">
        <v>446</v>
      </c>
      <c r="C452" s="2" t="s">
        <v>282</v>
      </c>
      <c r="D452" s="2" t="s">
        <v>281</v>
      </c>
      <c r="E452" s="2" t="s">
        <v>486</v>
      </c>
      <c r="F452" s="2" t="s">
        <v>487</v>
      </c>
      <c r="G452" s="6">
        <v>240697</v>
      </c>
      <c r="H452" s="12"/>
      <c r="I452" s="13"/>
      <c r="J452" s="12"/>
      <c r="K452" s="12"/>
      <c r="L452" s="12"/>
      <c r="M452" s="2" t="s">
        <v>485</v>
      </c>
      <c r="N452" s="2" t="b">
        <f t="shared" si="14"/>
        <v>0</v>
      </c>
      <c r="O452" s="2" t="b">
        <f t="shared" si="15"/>
        <v>0</v>
      </c>
      <c r="P452" s="9"/>
      <c r="Q452" s="10"/>
      <c r="R452" s="9"/>
      <c r="S452" s="11"/>
      <c r="T452" s="10"/>
      <c r="U452" s="12"/>
      <c r="V452" s="13"/>
      <c r="W452" s="12"/>
      <c r="X452" s="12"/>
      <c r="Y452" s="12"/>
    </row>
    <row r="453" spans="2:25" x14ac:dyDescent="0.3">
      <c r="B453" s="2" t="s">
        <v>446</v>
      </c>
      <c r="C453" s="2" t="s">
        <v>282</v>
      </c>
      <c r="D453" s="2" t="s">
        <v>281</v>
      </c>
      <c r="E453" s="2" t="s">
        <v>515</v>
      </c>
      <c r="F453" s="2" t="s">
        <v>516</v>
      </c>
      <c r="G453" s="6">
        <v>240728</v>
      </c>
      <c r="H453" s="12"/>
      <c r="I453" s="13"/>
      <c r="J453" s="12"/>
      <c r="K453" s="12"/>
      <c r="L453" s="12"/>
      <c r="M453" s="2" t="s">
        <v>485</v>
      </c>
      <c r="N453" s="2" t="b">
        <f t="shared" si="14"/>
        <v>0</v>
      </c>
      <c r="O453" s="2" t="b">
        <f t="shared" si="15"/>
        <v>0</v>
      </c>
      <c r="P453" s="9"/>
      <c r="Q453" s="10"/>
      <c r="R453" s="9"/>
      <c r="S453" s="11"/>
      <c r="T453" s="10"/>
      <c r="U453" s="12"/>
      <c r="V453" s="13"/>
      <c r="W453" s="12"/>
      <c r="X453" s="12"/>
      <c r="Y453" s="12"/>
    </row>
    <row r="454" spans="2:25" x14ac:dyDescent="0.3">
      <c r="B454" s="2" t="s">
        <v>446</v>
      </c>
      <c r="C454" s="2" t="s">
        <v>282</v>
      </c>
      <c r="D454" s="2" t="s">
        <v>281</v>
      </c>
      <c r="E454" s="2" t="s">
        <v>496</v>
      </c>
      <c r="F454" s="2" t="s">
        <v>497</v>
      </c>
      <c r="G454" s="6">
        <v>240697</v>
      </c>
      <c r="H454" s="12"/>
      <c r="I454" s="13"/>
      <c r="J454" s="12"/>
      <c r="K454" s="12"/>
      <c r="L454" s="12"/>
      <c r="M454" s="2" t="s">
        <v>485</v>
      </c>
      <c r="N454" s="2" t="b">
        <f t="shared" si="14"/>
        <v>0</v>
      </c>
      <c r="O454" s="2" t="b">
        <f t="shared" si="15"/>
        <v>0</v>
      </c>
      <c r="P454" s="9"/>
      <c r="Q454" s="10"/>
      <c r="R454" s="9"/>
      <c r="S454" s="11"/>
      <c r="T454" s="10"/>
      <c r="U454" s="12"/>
      <c r="V454" s="13"/>
      <c r="W454" s="12"/>
      <c r="X454" s="12"/>
      <c r="Y454" s="12"/>
    </row>
    <row r="455" spans="2:25" x14ac:dyDescent="0.3">
      <c r="B455" s="2" t="s">
        <v>446</v>
      </c>
      <c r="C455" s="2" t="s">
        <v>282</v>
      </c>
      <c r="D455" s="2" t="s">
        <v>281</v>
      </c>
      <c r="E455" s="2" t="s">
        <v>588</v>
      </c>
      <c r="F455" s="2" t="s">
        <v>589</v>
      </c>
      <c r="G455" s="6">
        <v>240728</v>
      </c>
      <c r="H455" s="12"/>
      <c r="I455" s="13"/>
      <c r="J455" s="12"/>
      <c r="K455" s="12"/>
      <c r="L455" s="12"/>
      <c r="M455" s="2" t="s">
        <v>485</v>
      </c>
      <c r="N455" s="2" t="b">
        <f t="shared" si="14"/>
        <v>0</v>
      </c>
      <c r="O455" s="2" t="b">
        <f t="shared" si="15"/>
        <v>0</v>
      </c>
      <c r="P455" s="9"/>
      <c r="Q455" s="10"/>
      <c r="R455" s="9"/>
      <c r="S455" s="11"/>
      <c r="T455" s="10"/>
      <c r="U455" s="12"/>
      <c r="V455" s="13"/>
      <c r="W455" s="12"/>
      <c r="X455" s="12"/>
      <c r="Y455" s="12"/>
    </row>
    <row r="456" spans="2:25" x14ac:dyDescent="0.3">
      <c r="B456" s="2" t="s">
        <v>446</v>
      </c>
      <c r="C456" s="2" t="s">
        <v>282</v>
      </c>
      <c r="D456" s="2" t="s">
        <v>281</v>
      </c>
      <c r="E456" s="2" t="s">
        <v>592</v>
      </c>
      <c r="F456" s="2" t="s">
        <v>593</v>
      </c>
      <c r="G456" s="6">
        <v>240728</v>
      </c>
      <c r="H456" s="12"/>
      <c r="I456" s="13"/>
      <c r="J456" s="12"/>
      <c r="K456" s="12"/>
      <c r="L456" s="12"/>
      <c r="M456" s="2" t="s">
        <v>485</v>
      </c>
      <c r="N456" s="2" t="b">
        <f t="shared" si="14"/>
        <v>0</v>
      </c>
      <c r="O456" s="2" t="b">
        <f t="shared" si="15"/>
        <v>0</v>
      </c>
      <c r="P456" s="9"/>
      <c r="Q456" s="10"/>
      <c r="R456" s="9"/>
      <c r="S456" s="11"/>
      <c r="T456" s="10"/>
      <c r="U456" s="12"/>
      <c r="V456" s="13"/>
      <c r="W456" s="12"/>
      <c r="X456" s="12"/>
      <c r="Y456" s="12"/>
    </row>
    <row r="457" spans="2:25" x14ac:dyDescent="0.3">
      <c r="B457" s="2" t="s">
        <v>446</v>
      </c>
      <c r="C457" s="2" t="s">
        <v>282</v>
      </c>
      <c r="D457" s="2" t="s">
        <v>281</v>
      </c>
      <c r="E457" s="2" t="s">
        <v>509</v>
      </c>
      <c r="F457" s="2" t="s">
        <v>510</v>
      </c>
      <c r="G457" s="6">
        <v>240697</v>
      </c>
      <c r="H457" s="12"/>
      <c r="I457" s="13"/>
      <c r="J457" s="12"/>
      <c r="K457" s="12"/>
      <c r="L457" s="12"/>
      <c r="M457" s="2" t="s">
        <v>485</v>
      </c>
      <c r="N457" s="2" t="b">
        <f t="shared" si="14"/>
        <v>0</v>
      </c>
      <c r="O457" s="2" t="b">
        <f t="shared" si="15"/>
        <v>0</v>
      </c>
      <c r="P457" s="9"/>
      <c r="Q457" s="10"/>
      <c r="R457" s="9"/>
      <c r="S457" s="11"/>
      <c r="T457" s="10"/>
      <c r="U457" s="12"/>
      <c r="V457" s="13"/>
      <c r="W457" s="12"/>
      <c r="X457" s="12"/>
      <c r="Y457" s="12"/>
    </row>
    <row r="458" spans="2:25" x14ac:dyDescent="0.3">
      <c r="B458" s="2" t="s">
        <v>446</v>
      </c>
      <c r="C458" s="2" t="s">
        <v>282</v>
      </c>
      <c r="D458" s="2" t="s">
        <v>281</v>
      </c>
      <c r="E458" s="2" t="s">
        <v>523</v>
      </c>
      <c r="F458" s="2" t="s">
        <v>524</v>
      </c>
      <c r="G458" s="6">
        <v>240728</v>
      </c>
      <c r="H458" s="12"/>
      <c r="I458" s="13"/>
      <c r="J458" s="12"/>
      <c r="K458" s="12"/>
      <c r="L458" s="12"/>
      <c r="M458" s="2" t="s">
        <v>485</v>
      </c>
      <c r="N458" s="2" t="b">
        <f t="shared" si="14"/>
        <v>0</v>
      </c>
      <c r="O458" s="2" t="b">
        <f t="shared" si="15"/>
        <v>0</v>
      </c>
      <c r="P458" s="9"/>
      <c r="Q458" s="10"/>
      <c r="R458" s="9"/>
      <c r="S458" s="11"/>
      <c r="T458" s="10"/>
      <c r="U458" s="12"/>
      <c r="V458" s="13"/>
      <c r="W458" s="12"/>
      <c r="X458" s="12"/>
      <c r="Y458" s="12"/>
    </row>
    <row r="459" spans="2:25" x14ac:dyDescent="0.3">
      <c r="B459" s="2" t="s">
        <v>436</v>
      </c>
      <c r="C459" s="2" t="s">
        <v>110</v>
      </c>
      <c r="D459" s="2" t="s">
        <v>109</v>
      </c>
      <c r="E459" s="2" t="s">
        <v>553</v>
      </c>
      <c r="F459" s="2" t="s">
        <v>463</v>
      </c>
      <c r="G459" s="6">
        <v>240728</v>
      </c>
      <c r="H459" s="12"/>
      <c r="I459" s="13"/>
      <c r="J459" s="12"/>
      <c r="K459" s="12"/>
      <c r="L459" s="12"/>
      <c r="M459" s="2" t="s">
        <v>527</v>
      </c>
      <c r="N459" s="2" t="b">
        <f t="shared" si="14"/>
        <v>0</v>
      </c>
      <c r="O459" s="2" t="b">
        <f t="shared" si="15"/>
        <v>0</v>
      </c>
      <c r="P459" s="9"/>
      <c r="Q459" s="10"/>
      <c r="R459" s="9"/>
      <c r="S459" s="11"/>
      <c r="T459" s="10"/>
      <c r="U459" s="12"/>
      <c r="V459" s="13"/>
      <c r="W459" s="12"/>
      <c r="X459" s="12"/>
      <c r="Y459" s="12"/>
    </row>
    <row r="460" spans="2:25" x14ac:dyDescent="0.3">
      <c r="B460" s="2" t="s">
        <v>436</v>
      </c>
      <c r="C460" s="2" t="s">
        <v>110</v>
      </c>
      <c r="D460" s="2" t="s">
        <v>109</v>
      </c>
      <c r="E460" s="2" t="s">
        <v>570</v>
      </c>
      <c r="F460" s="2" t="s">
        <v>571</v>
      </c>
      <c r="G460" s="6">
        <v>240728</v>
      </c>
      <c r="H460" s="12"/>
      <c r="I460" s="13"/>
      <c r="J460" s="12"/>
      <c r="K460" s="12"/>
      <c r="L460" s="12"/>
      <c r="M460" s="2" t="s">
        <v>527</v>
      </c>
      <c r="N460" s="2" t="b">
        <f t="shared" si="14"/>
        <v>0</v>
      </c>
      <c r="O460" s="2" t="b">
        <f t="shared" si="15"/>
        <v>0</v>
      </c>
      <c r="P460" s="9"/>
      <c r="Q460" s="10"/>
      <c r="R460" s="9"/>
      <c r="S460" s="11"/>
      <c r="T460" s="10"/>
      <c r="U460" s="12"/>
      <c r="V460" s="13"/>
      <c r="W460" s="12"/>
      <c r="X460" s="12"/>
      <c r="Y460" s="12"/>
    </row>
    <row r="461" spans="2:25" x14ac:dyDescent="0.3">
      <c r="B461" s="2" t="s">
        <v>436</v>
      </c>
      <c r="C461" s="2" t="s">
        <v>110</v>
      </c>
      <c r="D461" s="2" t="s">
        <v>109</v>
      </c>
      <c r="E461" s="2" t="s">
        <v>556</v>
      </c>
      <c r="F461" s="2" t="s">
        <v>557</v>
      </c>
      <c r="G461" s="6">
        <v>240728</v>
      </c>
      <c r="H461" s="12"/>
      <c r="I461" s="13"/>
      <c r="J461" s="12"/>
      <c r="K461" s="12"/>
      <c r="L461" s="12"/>
      <c r="M461" s="2" t="s">
        <v>527</v>
      </c>
      <c r="N461" s="2" t="b">
        <f t="shared" si="14"/>
        <v>0</v>
      </c>
      <c r="O461" s="2" t="b">
        <f t="shared" si="15"/>
        <v>0</v>
      </c>
      <c r="P461" s="9"/>
      <c r="Q461" s="10"/>
      <c r="R461" s="9"/>
      <c r="S461" s="11"/>
      <c r="T461" s="10"/>
      <c r="U461" s="12"/>
      <c r="V461" s="13"/>
      <c r="W461" s="12"/>
      <c r="X461" s="12"/>
      <c r="Y461" s="12"/>
    </row>
    <row r="462" spans="2:25" x14ac:dyDescent="0.3">
      <c r="B462" s="2" t="s">
        <v>436</v>
      </c>
      <c r="C462" s="2" t="s">
        <v>110</v>
      </c>
      <c r="D462" s="2" t="s">
        <v>109</v>
      </c>
      <c r="E462" s="2" t="s">
        <v>568</v>
      </c>
      <c r="F462" s="2" t="s">
        <v>569</v>
      </c>
      <c r="G462" s="6">
        <v>240728</v>
      </c>
      <c r="H462" s="12"/>
      <c r="I462" s="13"/>
      <c r="J462" s="12"/>
      <c r="K462" s="12"/>
      <c r="L462" s="12"/>
      <c r="M462" s="2" t="s">
        <v>527</v>
      </c>
      <c r="N462" s="2" t="b">
        <f t="shared" si="14"/>
        <v>0</v>
      </c>
      <c r="O462" s="2" t="b">
        <f t="shared" si="15"/>
        <v>0</v>
      </c>
      <c r="P462" s="9"/>
      <c r="Q462" s="10"/>
      <c r="R462" s="9"/>
      <c r="S462" s="11"/>
      <c r="T462" s="10"/>
      <c r="U462" s="12"/>
      <c r="V462" s="13"/>
      <c r="W462" s="12"/>
      <c r="X462" s="12"/>
      <c r="Y462" s="12"/>
    </row>
    <row r="463" spans="2:25" x14ac:dyDescent="0.3">
      <c r="B463" s="2" t="s">
        <v>436</v>
      </c>
      <c r="C463" s="2" t="s">
        <v>110</v>
      </c>
      <c r="D463" s="2" t="s">
        <v>109</v>
      </c>
      <c r="E463" s="2" t="s">
        <v>581</v>
      </c>
      <c r="F463" s="2" t="s">
        <v>469</v>
      </c>
      <c r="G463" s="6">
        <v>240728</v>
      </c>
      <c r="H463" s="12"/>
      <c r="I463" s="13"/>
      <c r="J463" s="12"/>
      <c r="K463" s="12"/>
      <c r="L463" s="12"/>
      <c r="M463" s="2" t="s">
        <v>527</v>
      </c>
      <c r="N463" s="2" t="b">
        <f t="shared" si="14"/>
        <v>0</v>
      </c>
      <c r="O463" s="2" t="b">
        <f t="shared" si="15"/>
        <v>0</v>
      </c>
      <c r="P463" s="9"/>
      <c r="Q463" s="10"/>
      <c r="R463" s="9"/>
      <c r="S463" s="11"/>
      <c r="T463" s="10"/>
      <c r="U463" s="12"/>
      <c r="V463" s="13"/>
      <c r="W463" s="12"/>
      <c r="X463" s="12"/>
      <c r="Y463" s="12"/>
    </row>
    <row r="464" spans="2:25" x14ac:dyDescent="0.3">
      <c r="B464" s="2" t="s">
        <v>584</v>
      </c>
      <c r="C464" s="2" t="s">
        <v>917</v>
      </c>
      <c r="D464" s="2" t="s">
        <v>918</v>
      </c>
      <c r="E464" s="2" t="s">
        <v>440</v>
      </c>
      <c r="F464" s="2" t="s">
        <v>441</v>
      </c>
      <c r="G464" s="6">
        <v>240697</v>
      </c>
      <c r="H464" s="12"/>
      <c r="I464" s="13"/>
      <c r="J464" s="12"/>
      <c r="K464" s="12"/>
      <c r="L464" s="12"/>
      <c r="M464" s="2" t="s">
        <v>439</v>
      </c>
      <c r="N464" s="2" t="b">
        <f t="shared" si="14"/>
        <v>0</v>
      </c>
      <c r="O464" s="2" t="b">
        <f t="shared" si="15"/>
        <v>0</v>
      </c>
      <c r="P464" s="9"/>
      <c r="Q464" s="10"/>
      <c r="R464" s="9"/>
      <c r="S464" s="11"/>
      <c r="T464" s="10"/>
      <c r="U464" s="12"/>
      <c r="V464" s="13"/>
      <c r="W464" s="12"/>
      <c r="X464" s="12"/>
      <c r="Y464" s="12"/>
    </row>
    <row r="465" spans="2:25" x14ac:dyDescent="0.3">
      <c r="B465" s="2" t="s">
        <v>584</v>
      </c>
      <c r="C465" s="2" t="s">
        <v>917</v>
      </c>
      <c r="D465" s="2" t="s">
        <v>918</v>
      </c>
      <c r="E465" s="2" t="s">
        <v>437</v>
      </c>
      <c r="F465" s="2" t="s">
        <v>438</v>
      </c>
      <c r="G465" s="6">
        <v>240697</v>
      </c>
      <c r="H465" s="12"/>
      <c r="I465" s="13"/>
      <c r="J465" s="12"/>
      <c r="K465" s="12"/>
      <c r="L465" s="12"/>
      <c r="M465" s="2" t="s">
        <v>439</v>
      </c>
      <c r="N465" s="2" t="b">
        <f t="shared" si="14"/>
        <v>0</v>
      </c>
      <c r="O465" s="2" t="b">
        <f t="shared" si="15"/>
        <v>0</v>
      </c>
      <c r="P465" s="9"/>
      <c r="Q465" s="10"/>
      <c r="R465" s="9"/>
      <c r="S465" s="11"/>
      <c r="T465" s="10"/>
      <c r="U465" s="12"/>
      <c r="V465" s="13"/>
      <c r="W465" s="12"/>
      <c r="X465" s="12"/>
      <c r="Y465" s="12"/>
    </row>
    <row r="466" spans="2:25" x14ac:dyDescent="0.3">
      <c r="B466" s="2" t="s">
        <v>584</v>
      </c>
      <c r="C466" s="2" t="s">
        <v>917</v>
      </c>
      <c r="D466" s="2" t="s">
        <v>918</v>
      </c>
      <c r="E466" s="2" t="s">
        <v>447</v>
      </c>
      <c r="F466" s="2" t="s">
        <v>448</v>
      </c>
      <c r="G466" s="6">
        <v>240697</v>
      </c>
      <c r="H466" s="12"/>
      <c r="I466" s="13"/>
      <c r="J466" s="12"/>
      <c r="K466" s="12"/>
      <c r="L466" s="12"/>
      <c r="M466" s="2" t="s">
        <v>439</v>
      </c>
      <c r="N466" s="2" t="b">
        <f t="shared" ref="N466:N529" si="16">+C466=S466</f>
        <v>0</v>
      </c>
      <c r="O466" s="2" t="b">
        <f t="shared" ref="O466:O529" si="17">+P466=E466</f>
        <v>0</v>
      </c>
      <c r="P466" s="9"/>
      <c r="Q466" s="10"/>
      <c r="R466" s="9"/>
      <c r="S466" s="11"/>
      <c r="T466" s="10"/>
      <c r="U466" s="12"/>
      <c r="V466" s="13"/>
      <c r="W466" s="12"/>
      <c r="X466" s="12"/>
      <c r="Y466" s="12"/>
    </row>
    <row r="467" spans="2:25" x14ac:dyDescent="0.3">
      <c r="B467" s="2" t="s">
        <v>584</v>
      </c>
      <c r="C467" s="2" t="s">
        <v>917</v>
      </c>
      <c r="D467" s="2" t="s">
        <v>918</v>
      </c>
      <c r="E467" s="2" t="s">
        <v>920</v>
      </c>
      <c r="F467" s="2" t="s">
        <v>921</v>
      </c>
      <c r="G467" s="6">
        <v>240697</v>
      </c>
      <c r="H467" s="12"/>
      <c r="I467" s="13"/>
      <c r="J467" s="12"/>
      <c r="K467" s="12"/>
      <c r="L467" s="12"/>
      <c r="M467" s="2" t="s">
        <v>439</v>
      </c>
      <c r="N467" s="2" t="b">
        <f t="shared" si="16"/>
        <v>0</v>
      </c>
      <c r="O467" s="2" t="b">
        <f t="shared" si="17"/>
        <v>0</v>
      </c>
      <c r="P467" s="9"/>
      <c r="Q467" s="10"/>
      <c r="R467" s="9"/>
      <c r="S467" s="11"/>
      <c r="T467" s="10"/>
      <c r="U467" s="12"/>
      <c r="V467" s="13"/>
      <c r="W467" s="12"/>
      <c r="X467" s="12"/>
      <c r="Y467" s="12"/>
    </row>
    <row r="468" spans="2:25" x14ac:dyDescent="0.3">
      <c r="B468" s="2" t="s">
        <v>584</v>
      </c>
      <c r="C468" s="2" t="s">
        <v>917</v>
      </c>
      <c r="D468" s="2" t="s">
        <v>918</v>
      </c>
      <c r="E468" s="2" t="s">
        <v>674</v>
      </c>
      <c r="F468" s="2" t="s">
        <v>675</v>
      </c>
      <c r="G468" s="6">
        <v>240697</v>
      </c>
      <c r="H468" s="12"/>
      <c r="I468" s="13"/>
      <c r="J468" s="12"/>
      <c r="K468" s="12"/>
      <c r="L468" s="12"/>
      <c r="M468" s="2" t="s">
        <v>439</v>
      </c>
      <c r="N468" s="2" t="b">
        <f t="shared" si="16"/>
        <v>0</v>
      </c>
      <c r="O468" s="2" t="b">
        <f t="shared" si="17"/>
        <v>0</v>
      </c>
      <c r="P468" s="9"/>
      <c r="Q468" s="10"/>
      <c r="R468" s="9"/>
      <c r="S468" s="11"/>
      <c r="T468" s="10"/>
      <c r="U468" s="12"/>
      <c r="V468" s="13"/>
      <c r="W468" s="12"/>
      <c r="X468" s="12"/>
      <c r="Y468" s="12"/>
    </row>
    <row r="469" spans="2:25" x14ac:dyDescent="0.3">
      <c r="B469" s="2" t="s">
        <v>584</v>
      </c>
      <c r="C469" s="2" t="s">
        <v>917</v>
      </c>
      <c r="D469" s="2" t="s">
        <v>918</v>
      </c>
      <c r="E469" s="2" t="s">
        <v>715</v>
      </c>
      <c r="F469" s="2" t="s">
        <v>716</v>
      </c>
      <c r="G469" s="6">
        <v>240728</v>
      </c>
      <c r="H469" s="12"/>
      <c r="I469" s="13"/>
      <c r="J469" s="12"/>
      <c r="K469" s="12"/>
      <c r="L469" s="12"/>
      <c r="M469" s="2" t="s">
        <v>439</v>
      </c>
      <c r="N469" s="2" t="b">
        <f t="shared" si="16"/>
        <v>0</v>
      </c>
      <c r="O469" s="2" t="b">
        <f t="shared" si="17"/>
        <v>0</v>
      </c>
      <c r="P469" s="9"/>
      <c r="Q469" s="10"/>
      <c r="R469" s="9"/>
      <c r="S469" s="11"/>
      <c r="T469" s="10"/>
      <c r="U469" s="12"/>
      <c r="V469" s="13"/>
      <c r="W469" s="12"/>
      <c r="X469" s="12"/>
      <c r="Y469" s="12"/>
    </row>
    <row r="470" spans="2:25" x14ac:dyDescent="0.3">
      <c r="B470" s="2" t="s">
        <v>584</v>
      </c>
      <c r="C470" s="2" t="s">
        <v>917</v>
      </c>
      <c r="D470" s="2" t="s">
        <v>918</v>
      </c>
      <c r="E470" s="2" t="s">
        <v>919</v>
      </c>
      <c r="F470" s="2" t="s">
        <v>529</v>
      </c>
      <c r="G470" s="6">
        <v>240697</v>
      </c>
      <c r="H470" s="12"/>
      <c r="I470" s="13"/>
      <c r="J470" s="12"/>
      <c r="K470" s="12"/>
      <c r="L470" s="12"/>
      <c r="M470" s="2" t="s">
        <v>439</v>
      </c>
      <c r="N470" s="2" t="b">
        <f t="shared" si="16"/>
        <v>0</v>
      </c>
      <c r="O470" s="2" t="b">
        <f t="shared" si="17"/>
        <v>0</v>
      </c>
      <c r="P470" s="9"/>
      <c r="Q470" s="10"/>
      <c r="R470" s="9"/>
      <c r="S470" s="11"/>
      <c r="T470" s="10"/>
      <c r="U470" s="12"/>
      <c r="V470" s="13"/>
      <c r="W470" s="12"/>
      <c r="X470" s="12"/>
      <c r="Y470" s="12"/>
    </row>
    <row r="471" spans="2:25" x14ac:dyDescent="0.3">
      <c r="B471" s="2" t="s">
        <v>584</v>
      </c>
      <c r="C471" s="2" t="s">
        <v>917</v>
      </c>
      <c r="D471" s="2" t="s">
        <v>918</v>
      </c>
      <c r="E471" s="2" t="s">
        <v>454</v>
      </c>
      <c r="F471" s="2" t="s">
        <v>455</v>
      </c>
      <c r="G471" s="6">
        <v>240697</v>
      </c>
      <c r="H471" s="12"/>
      <c r="I471" s="13"/>
      <c r="J471" s="12"/>
      <c r="K471" s="12"/>
      <c r="L471" s="12"/>
      <c r="M471" s="2" t="s">
        <v>439</v>
      </c>
      <c r="N471" s="2" t="b">
        <f t="shared" si="16"/>
        <v>0</v>
      </c>
      <c r="O471" s="2" t="b">
        <f t="shared" si="17"/>
        <v>0</v>
      </c>
      <c r="P471" s="9"/>
      <c r="Q471" s="10"/>
      <c r="R471" s="9"/>
      <c r="S471" s="11"/>
      <c r="T471" s="10"/>
      <c r="U471" s="12"/>
      <c r="V471" s="13"/>
      <c r="W471" s="12"/>
      <c r="X471" s="12"/>
      <c r="Y471" s="12"/>
    </row>
    <row r="472" spans="2:25" x14ac:dyDescent="0.3">
      <c r="B472" s="2" t="s">
        <v>584</v>
      </c>
      <c r="C472" s="2" t="s">
        <v>917</v>
      </c>
      <c r="D472" s="2" t="s">
        <v>918</v>
      </c>
      <c r="E472" s="2" t="s">
        <v>444</v>
      </c>
      <c r="F472" s="2" t="s">
        <v>445</v>
      </c>
      <c r="G472" s="6">
        <v>240697</v>
      </c>
      <c r="H472" s="12"/>
      <c r="I472" s="13"/>
      <c r="J472" s="12"/>
      <c r="K472" s="12"/>
      <c r="L472" s="12"/>
      <c r="M472" s="2" t="s">
        <v>439</v>
      </c>
      <c r="N472" s="2" t="b">
        <f t="shared" si="16"/>
        <v>0</v>
      </c>
      <c r="O472" s="2" t="b">
        <f t="shared" si="17"/>
        <v>0</v>
      </c>
      <c r="P472" s="9"/>
      <c r="Q472" s="10"/>
      <c r="R472" s="9"/>
      <c r="S472" s="11"/>
      <c r="T472" s="10"/>
      <c r="U472" s="12"/>
      <c r="V472" s="13"/>
      <c r="W472" s="12"/>
      <c r="X472" s="12"/>
      <c r="Y472" s="12"/>
    </row>
    <row r="473" spans="2:25" x14ac:dyDescent="0.3">
      <c r="B473" s="2" t="s">
        <v>584</v>
      </c>
      <c r="C473" s="2" t="s">
        <v>917</v>
      </c>
      <c r="D473" s="2" t="s">
        <v>918</v>
      </c>
      <c r="E473" s="2" t="s">
        <v>456</v>
      </c>
      <c r="F473" s="2" t="s">
        <v>457</v>
      </c>
      <c r="G473" s="6">
        <v>240697</v>
      </c>
      <c r="H473" s="12"/>
      <c r="I473" s="13"/>
      <c r="J473" s="12"/>
      <c r="K473" s="12"/>
      <c r="L473" s="12"/>
      <c r="M473" s="2" t="s">
        <v>439</v>
      </c>
      <c r="N473" s="2" t="b">
        <f t="shared" si="16"/>
        <v>0</v>
      </c>
      <c r="O473" s="2" t="b">
        <f t="shared" si="17"/>
        <v>0</v>
      </c>
      <c r="P473" s="9"/>
      <c r="Q473" s="10"/>
      <c r="R473" s="9"/>
      <c r="S473" s="11"/>
      <c r="T473" s="10"/>
      <c r="U473" s="12"/>
      <c r="V473" s="13"/>
      <c r="W473" s="12"/>
      <c r="X473" s="12"/>
      <c r="Y473" s="12"/>
    </row>
    <row r="474" spans="2:25" x14ac:dyDescent="0.3">
      <c r="B474" s="2" t="s">
        <v>584</v>
      </c>
      <c r="C474" s="2" t="s">
        <v>917</v>
      </c>
      <c r="D474" s="2" t="s">
        <v>918</v>
      </c>
      <c r="E474" s="2" t="s">
        <v>452</v>
      </c>
      <c r="F474" s="2" t="s">
        <v>453</v>
      </c>
      <c r="G474" s="6">
        <v>240697</v>
      </c>
      <c r="H474" s="12"/>
      <c r="I474" s="13"/>
      <c r="J474" s="12"/>
      <c r="K474" s="12"/>
      <c r="L474" s="12"/>
      <c r="M474" s="2" t="s">
        <v>439</v>
      </c>
      <c r="N474" s="2" t="b">
        <f t="shared" si="16"/>
        <v>0</v>
      </c>
      <c r="O474" s="2" t="b">
        <f t="shared" si="17"/>
        <v>0</v>
      </c>
      <c r="P474" s="9"/>
      <c r="Q474" s="10"/>
      <c r="R474" s="9"/>
      <c r="S474" s="11"/>
      <c r="T474" s="10"/>
      <c r="U474" s="12"/>
      <c r="V474" s="13"/>
      <c r="W474" s="12"/>
      <c r="X474" s="12"/>
      <c r="Y474" s="12"/>
    </row>
    <row r="475" spans="2:25" x14ac:dyDescent="0.3">
      <c r="B475" s="2" t="s">
        <v>676</v>
      </c>
      <c r="C475" s="2" t="s">
        <v>414</v>
      </c>
      <c r="D475" s="2" t="s">
        <v>37</v>
      </c>
      <c r="E475" s="2" t="s">
        <v>644</v>
      </c>
      <c r="F475" s="2" t="s">
        <v>489</v>
      </c>
      <c r="G475" s="6">
        <v>240697</v>
      </c>
      <c r="H475" s="12"/>
      <c r="I475" s="13"/>
      <c r="J475" s="12"/>
      <c r="K475" s="12"/>
      <c r="L475" s="12"/>
      <c r="M475" s="2" t="s">
        <v>642</v>
      </c>
      <c r="N475" s="2" t="b">
        <f t="shared" si="16"/>
        <v>0</v>
      </c>
      <c r="O475" s="2" t="b">
        <f t="shared" si="17"/>
        <v>0</v>
      </c>
      <c r="P475" s="9"/>
      <c r="Q475" s="10"/>
      <c r="R475" s="9"/>
      <c r="S475" s="11"/>
      <c r="T475" s="10"/>
      <c r="U475" s="12"/>
      <c r="V475" s="13"/>
      <c r="W475" s="12"/>
      <c r="X475" s="12"/>
      <c r="Y475" s="12"/>
    </row>
    <row r="476" spans="2:25" x14ac:dyDescent="0.3">
      <c r="B476" s="2" t="s">
        <v>676</v>
      </c>
      <c r="C476" s="2" t="s">
        <v>414</v>
      </c>
      <c r="D476" s="2" t="s">
        <v>37</v>
      </c>
      <c r="E476" s="2" t="s">
        <v>687</v>
      </c>
      <c r="F476" s="2" t="s">
        <v>688</v>
      </c>
      <c r="G476" s="6">
        <v>240697</v>
      </c>
      <c r="H476" s="12"/>
      <c r="I476" s="13"/>
      <c r="J476" s="12"/>
      <c r="K476" s="12"/>
      <c r="L476" s="12"/>
      <c r="M476" s="2" t="s">
        <v>642</v>
      </c>
      <c r="N476" s="2" t="b">
        <f t="shared" si="16"/>
        <v>0</v>
      </c>
      <c r="O476" s="2" t="b">
        <f t="shared" si="17"/>
        <v>0</v>
      </c>
      <c r="P476" s="9"/>
      <c r="Q476" s="10"/>
      <c r="R476" s="9"/>
      <c r="S476" s="11"/>
      <c r="T476" s="10"/>
      <c r="U476" s="12"/>
      <c r="V476" s="13"/>
      <c r="W476" s="12"/>
      <c r="X476" s="12"/>
      <c r="Y476" s="12"/>
    </row>
    <row r="477" spans="2:25" x14ac:dyDescent="0.3">
      <c r="B477" s="2" t="s">
        <v>676</v>
      </c>
      <c r="C477" s="2" t="s">
        <v>414</v>
      </c>
      <c r="D477" s="2" t="s">
        <v>37</v>
      </c>
      <c r="E477" s="2" t="s">
        <v>913</v>
      </c>
      <c r="F477" s="2" t="s">
        <v>505</v>
      </c>
      <c r="G477" s="6">
        <v>240697</v>
      </c>
      <c r="H477" s="12"/>
      <c r="I477" s="13"/>
      <c r="J477" s="12"/>
      <c r="K477" s="12"/>
      <c r="L477" s="12"/>
      <c r="M477" s="2" t="s">
        <v>642</v>
      </c>
      <c r="N477" s="2" t="b">
        <f t="shared" si="16"/>
        <v>0</v>
      </c>
      <c r="O477" s="2" t="b">
        <f t="shared" si="17"/>
        <v>0</v>
      </c>
      <c r="P477" s="9"/>
      <c r="Q477" s="10"/>
      <c r="R477" s="9"/>
      <c r="S477" s="11"/>
      <c r="T477" s="10"/>
      <c r="U477" s="12"/>
      <c r="V477" s="13"/>
      <c r="W477" s="12"/>
      <c r="X477" s="12"/>
      <c r="Y477" s="12"/>
    </row>
    <row r="478" spans="2:25" x14ac:dyDescent="0.3">
      <c r="B478" s="2" t="s">
        <v>676</v>
      </c>
      <c r="C478" s="2" t="s">
        <v>414</v>
      </c>
      <c r="D478" s="2" t="s">
        <v>37</v>
      </c>
      <c r="E478" s="2" t="s">
        <v>696</v>
      </c>
      <c r="F478" s="2" t="s">
        <v>697</v>
      </c>
      <c r="G478" s="6">
        <v>240697</v>
      </c>
      <c r="H478" s="12"/>
      <c r="I478" s="13"/>
      <c r="J478" s="12"/>
      <c r="K478" s="12"/>
      <c r="L478" s="12"/>
      <c r="M478" s="2" t="s">
        <v>642</v>
      </c>
      <c r="N478" s="2" t="b">
        <f t="shared" si="16"/>
        <v>0</v>
      </c>
      <c r="O478" s="2" t="b">
        <f t="shared" si="17"/>
        <v>0</v>
      </c>
      <c r="P478" s="9"/>
      <c r="Q478" s="10"/>
      <c r="R478" s="9"/>
      <c r="S478" s="11"/>
      <c r="T478" s="10"/>
      <c r="U478" s="12"/>
      <c r="V478" s="13"/>
      <c r="W478" s="12"/>
      <c r="X478" s="12"/>
      <c r="Y478" s="12"/>
    </row>
    <row r="479" spans="2:25" x14ac:dyDescent="0.3">
      <c r="B479" s="2" t="s">
        <v>676</v>
      </c>
      <c r="C479" s="2" t="s">
        <v>414</v>
      </c>
      <c r="D479" s="2" t="s">
        <v>37</v>
      </c>
      <c r="E479" s="2" t="s">
        <v>698</v>
      </c>
      <c r="F479" s="2" t="s">
        <v>471</v>
      </c>
      <c r="G479" s="6">
        <v>240697</v>
      </c>
      <c r="H479" s="12"/>
      <c r="I479" s="13"/>
      <c r="J479" s="12"/>
      <c r="K479" s="12"/>
      <c r="L479" s="12"/>
      <c r="M479" s="2" t="s">
        <v>642</v>
      </c>
      <c r="N479" s="2" t="b">
        <f t="shared" si="16"/>
        <v>0</v>
      </c>
      <c r="O479" s="2" t="b">
        <f t="shared" si="17"/>
        <v>0</v>
      </c>
      <c r="P479" s="9"/>
      <c r="Q479" s="10"/>
      <c r="R479" s="9"/>
      <c r="S479" s="11"/>
      <c r="T479" s="10"/>
      <c r="U479" s="12"/>
      <c r="V479" s="13"/>
      <c r="W479" s="12"/>
      <c r="X479" s="12"/>
      <c r="Y479" s="12"/>
    </row>
    <row r="480" spans="2:25" x14ac:dyDescent="0.3">
      <c r="B480" s="2" t="s">
        <v>676</v>
      </c>
      <c r="C480" s="2" t="s">
        <v>414</v>
      </c>
      <c r="D480" s="2" t="s">
        <v>37</v>
      </c>
      <c r="E480" s="2" t="s">
        <v>685</v>
      </c>
      <c r="F480" s="2" t="s">
        <v>686</v>
      </c>
      <c r="G480" s="6">
        <v>240697</v>
      </c>
      <c r="H480" s="12"/>
      <c r="I480" s="13"/>
      <c r="J480" s="12"/>
      <c r="K480" s="12"/>
      <c r="L480" s="12"/>
      <c r="M480" s="2" t="s">
        <v>642</v>
      </c>
      <c r="N480" s="2" t="b">
        <f t="shared" si="16"/>
        <v>0</v>
      </c>
      <c r="O480" s="2" t="b">
        <f t="shared" si="17"/>
        <v>0</v>
      </c>
      <c r="P480" s="9"/>
      <c r="Q480" s="10"/>
      <c r="R480" s="9"/>
      <c r="S480" s="11"/>
      <c r="T480" s="10"/>
      <c r="U480" s="12"/>
      <c r="V480" s="13"/>
      <c r="W480" s="12"/>
      <c r="X480" s="12"/>
      <c r="Y480" s="12"/>
    </row>
    <row r="481" spans="2:25" x14ac:dyDescent="0.3">
      <c r="B481" s="2" t="s">
        <v>676</v>
      </c>
      <c r="C481" s="2" t="s">
        <v>414</v>
      </c>
      <c r="D481" s="2" t="s">
        <v>37</v>
      </c>
      <c r="E481" s="2" t="s">
        <v>641</v>
      </c>
      <c r="F481" s="2" t="s">
        <v>487</v>
      </c>
      <c r="G481" s="6">
        <v>240697</v>
      </c>
      <c r="H481" s="12"/>
      <c r="I481" s="13"/>
      <c r="J481" s="12"/>
      <c r="K481" s="12"/>
      <c r="L481" s="12"/>
      <c r="M481" s="2" t="s">
        <v>642</v>
      </c>
      <c r="N481" s="2" t="b">
        <f t="shared" si="16"/>
        <v>0</v>
      </c>
      <c r="O481" s="2" t="b">
        <f t="shared" si="17"/>
        <v>0</v>
      </c>
      <c r="P481" s="9"/>
      <c r="Q481" s="10"/>
      <c r="R481" s="9"/>
      <c r="S481" s="11"/>
      <c r="T481" s="10"/>
      <c r="U481" s="12"/>
      <c r="V481" s="13"/>
      <c r="W481" s="12"/>
      <c r="X481" s="12"/>
      <c r="Y481" s="12"/>
    </row>
    <row r="482" spans="2:25" x14ac:dyDescent="0.3">
      <c r="B482" s="2" t="s">
        <v>676</v>
      </c>
      <c r="C482" s="2" t="s">
        <v>414</v>
      </c>
      <c r="D482" s="2" t="s">
        <v>37</v>
      </c>
      <c r="E482" s="2" t="s">
        <v>924</v>
      </c>
      <c r="F482" s="2" t="s">
        <v>925</v>
      </c>
      <c r="G482" s="6">
        <v>240697</v>
      </c>
      <c r="H482" s="12"/>
      <c r="I482" s="13"/>
      <c r="J482" s="12"/>
      <c r="K482" s="12"/>
      <c r="L482" s="12"/>
      <c r="M482" s="2" t="s">
        <v>642</v>
      </c>
      <c r="N482" s="2" t="b">
        <f t="shared" si="16"/>
        <v>0</v>
      </c>
      <c r="O482" s="2" t="b">
        <f t="shared" si="17"/>
        <v>0</v>
      </c>
      <c r="P482" s="9"/>
      <c r="Q482" s="10"/>
      <c r="R482" s="9"/>
      <c r="S482" s="11"/>
      <c r="T482" s="10"/>
      <c r="U482" s="12"/>
      <c r="V482" s="13"/>
      <c r="W482" s="12"/>
      <c r="X482" s="12"/>
      <c r="Y482" s="12"/>
    </row>
    <row r="483" spans="2:25" x14ac:dyDescent="0.3">
      <c r="B483" s="2" t="s">
        <v>676</v>
      </c>
      <c r="C483" s="2" t="s">
        <v>414</v>
      </c>
      <c r="D483" s="2" t="s">
        <v>37</v>
      </c>
      <c r="E483" s="2" t="s">
        <v>673</v>
      </c>
      <c r="F483" s="2" t="s">
        <v>497</v>
      </c>
      <c r="G483" s="6">
        <v>240697</v>
      </c>
      <c r="H483" s="12"/>
      <c r="I483" s="13"/>
      <c r="J483" s="12"/>
      <c r="K483" s="12"/>
      <c r="L483" s="12"/>
      <c r="M483" s="2" t="s">
        <v>642</v>
      </c>
      <c r="N483" s="2" t="b">
        <f t="shared" si="16"/>
        <v>0</v>
      </c>
      <c r="O483" s="2" t="b">
        <f t="shared" si="17"/>
        <v>0</v>
      </c>
      <c r="P483" s="9"/>
      <c r="Q483" s="10"/>
      <c r="R483" s="9"/>
      <c r="S483" s="11"/>
      <c r="T483" s="10"/>
      <c r="U483" s="12"/>
      <c r="V483" s="13"/>
      <c r="W483" s="12"/>
      <c r="X483" s="12"/>
      <c r="Y483" s="12"/>
    </row>
    <row r="484" spans="2:25" x14ac:dyDescent="0.3">
      <c r="B484" s="2" t="s">
        <v>676</v>
      </c>
      <c r="C484" s="2" t="s">
        <v>414</v>
      </c>
      <c r="D484" s="2" t="s">
        <v>37</v>
      </c>
      <c r="E484" s="2" t="s">
        <v>689</v>
      </c>
      <c r="F484" s="2" t="s">
        <v>543</v>
      </c>
      <c r="G484" s="6">
        <v>240697</v>
      </c>
      <c r="H484" s="12"/>
      <c r="I484" s="13"/>
      <c r="J484" s="12"/>
      <c r="K484" s="12"/>
      <c r="L484" s="12"/>
      <c r="M484" s="2" t="s">
        <v>642</v>
      </c>
      <c r="N484" s="2" t="b">
        <f t="shared" si="16"/>
        <v>0</v>
      </c>
      <c r="O484" s="2" t="b">
        <f t="shared" si="17"/>
        <v>0</v>
      </c>
      <c r="P484" s="9"/>
      <c r="Q484" s="10"/>
      <c r="R484" s="9"/>
      <c r="S484" s="11"/>
      <c r="T484" s="10"/>
      <c r="U484" s="12"/>
      <c r="V484" s="13"/>
      <c r="W484" s="12"/>
      <c r="X484" s="12"/>
      <c r="Y484" s="12"/>
    </row>
    <row r="485" spans="2:25" x14ac:dyDescent="0.3">
      <c r="B485" s="2" t="s">
        <v>676</v>
      </c>
      <c r="C485" s="2" t="s">
        <v>414</v>
      </c>
      <c r="D485" s="2" t="s">
        <v>37</v>
      </c>
      <c r="E485" s="2" t="s">
        <v>912</v>
      </c>
      <c r="F485" s="2" t="s">
        <v>559</v>
      </c>
      <c r="G485" s="6">
        <v>240697</v>
      </c>
      <c r="H485" s="12"/>
      <c r="I485" s="13"/>
      <c r="J485" s="12"/>
      <c r="K485" s="12"/>
      <c r="L485" s="12"/>
      <c r="M485" s="2" t="s">
        <v>642</v>
      </c>
      <c r="N485" s="2" t="b">
        <f t="shared" si="16"/>
        <v>0</v>
      </c>
      <c r="O485" s="2" t="b">
        <f t="shared" si="17"/>
        <v>0</v>
      </c>
      <c r="P485" s="9"/>
      <c r="Q485" s="10"/>
      <c r="R485" s="9"/>
      <c r="S485" s="11"/>
      <c r="T485" s="10"/>
      <c r="U485" s="12"/>
      <c r="V485" s="13"/>
      <c r="W485" s="12"/>
      <c r="X485" s="12"/>
      <c r="Y485" s="12"/>
    </row>
    <row r="486" spans="2:25" x14ac:dyDescent="0.3">
      <c r="B486" s="2" t="s">
        <v>676</v>
      </c>
      <c r="C486" s="2" t="s">
        <v>414</v>
      </c>
      <c r="D486" s="2" t="s">
        <v>37</v>
      </c>
      <c r="E486" s="2" t="s">
        <v>693</v>
      </c>
      <c r="F486" s="2" t="s">
        <v>694</v>
      </c>
      <c r="G486" s="6">
        <v>240697</v>
      </c>
      <c r="H486" s="12"/>
      <c r="I486" s="13"/>
      <c r="J486" s="12"/>
      <c r="K486" s="12"/>
      <c r="L486" s="12"/>
      <c r="M486" s="2" t="s">
        <v>642</v>
      </c>
      <c r="N486" s="2" t="b">
        <f t="shared" si="16"/>
        <v>0</v>
      </c>
      <c r="O486" s="2" t="b">
        <f t="shared" si="17"/>
        <v>0</v>
      </c>
      <c r="P486" s="9"/>
      <c r="Q486" s="10"/>
      <c r="R486" s="9"/>
      <c r="S486" s="11"/>
      <c r="T486" s="10"/>
      <c r="U486" s="12"/>
      <c r="V486" s="13"/>
      <c r="W486" s="12"/>
      <c r="X486" s="12"/>
      <c r="Y486" s="12"/>
    </row>
    <row r="487" spans="2:25" x14ac:dyDescent="0.3">
      <c r="B487" s="2" t="s">
        <v>676</v>
      </c>
      <c r="C487" s="2" t="s">
        <v>414</v>
      </c>
      <c r="D487" s="2" t="s">
        <v>37</v>
      </c>
      <c r="E487" s="2" t="s">
        <v>695</v>
      </c>
      <c r="F487" s="2" t="s">
        <v>503</v>
      </c>
      <c r="G487" s="6">
        <v>240697</v>
      </c>
      <c r="H487" s="12"/>
      <c r="I487" s="13"/>
      <c r="J487" s="12"/>
      <c r="K487" s="12"/>
      <c r="L487" s="12"/>
      <c r="M487" s="2" t="s">
        <v>642</v>
      </c>
      <c r="N487" s="2" t="b">
        <f t="shared" si="16"/>
        <v>0</v>
      </c>
      <c r="O487" s="2" t="b">
        <f t="shared" si="17"/>
        <v>0</v>
      </c>
      <c r="P487" s="9"/>
      <c r="Q487" s="10"/>
      <c r="R487" s="9"/>
      <c r="S487" s="11"/>
      <c r="T487" s="10"/>
      <c r="U487" s="12"/>
      <c r="V487" s="13"/>
      <c r="W487" s="12"/>
      <c r="X487" s="12"/>
      <c r="Y487" s="12"/>
    </row>
    <row r="488" spans="2:25" x14ac:dyDescent="0.3">
      <c r="B488" s="2" t="s">
        <v>676</v>
      </c>
      <c r="C488" s="2" t="s">
        <v>414</v>
      </c>
      <c r="D488" s="2" t="s">
        <v>37</v>
      </c>
      <c r="E488" s="2" t="s">
        <v>690</v>
      </c>
      <c r="F488" s="2" t="s">
        <v>691</v>
      </c>
      <c r="G488" s="6">
        <v>240697</v>
      </c>
      <c r="H488" s="12"/>
      <c r="I488" s="13"/>
      <c r="J488" s="12"/>
      <c r="K488" s="12"/>
      <c r="L488" s="12"/>
      <c r="M488" s="2" t="s">
        <v>642</v>
      </c>
      <c r="N488" s="2" t="b">
        <f t="shared" si="16"/>
        <v>0</v>
      </c>
      <c r="O488" s="2" t="b">
        <f t="shared" si="17"/>
        <v>0</v>
      </c>
      <c r="P488" s="9"/>
      <c r="Q488" s="10"/>
      <c r="R488" s="9"/>
      <c r="S488" s="11"/>
      <c r="T488" s="10"/>
      <c r="U488" s="12"/>
      <c r="V488" s="13"/>
      <c r="W488" s="12"/>
      <c r="X488" s="12"/>
      <c r="Y488" s="12"/>
    </row>
    <row r="489" spans="2:25" x14ac:dyDescent="0.3">
      <c r="B489" s="2" t="s">
        <v>676</v>
      </c>
      <c r="C489" s="2" t="s">
        <v>414</v>
      </c>
      <c r="D489" s="2" t="s">
        <v>37</v>
      </c>
      <c r="E489" s="2" t="s">
        <v>692</v>
      </c>
      <c r="F489" s="2" t="s">
        <v>491</v>
      </c>
      <c r="G489" s="6">
        <v>240697</v>
      </c>
      <c r="H489" s="12"/>
      <c r="I489" s="13"/>
      <c r="J489" s="12"/>
      <c r="K489" s="12"/>
      <c r="L489" s="12"/>
      <c r="M489" s="2" t="s">
        <v>642</v>
      </c>
      <c r="N489" s="2" t="b">
        <f t="shared" si="16"/>
        <v>0</v>
      </c>
      <c r="O489" s="2" t="b">
        <f t="shared" si="17"/>
        <v>0</v>
      </c>
      <c r="P489" s="9"/>
      <c r="Q489" s="10"/>
      <c r="R489" s="9"/>
      <c r="S489" s="11"/>
      <c r="T489" s="10"/>
      <c r="U489" s="12"/>
      <c r="V489" s="13"/>
      <c r="W489" s="12"/>
      <c r="X489" s="12"/>
      <c r="Y489" s="12"/>
    </row>
    <row r="490" spans="2:25" x14ac:dyDescent="0.3">
      <c r="B490" s="2" t="s">
        <v>676</v>
      </c>
      <c r="C490" s="2" t="s">
        <v>414</v>
      </c>
      <c r="D490" s="2" t="s">
        <v>37</v>
      </c>
      <c r="E490" s="2" t="s">
        <v>767</v>
      </c>
      <c r="F490" s="2" t="s">
        <v>493</v>
      </c>
      <c r="G490" s="6">
        <v>240697</v>
      </c>
      <c r="H490" s="12"/>
      <c r="I490" s="13"/>
      <c r="J490" s="12"/>
      <c r="K490" s="12"/>
      <c r="L490" s="12"/>
      <c r="M490" s="2" t="s">
        <v>642</v>
      </c>
      <c r="N490" s="2" t="b">
        <f t="shared" si="16"/>
        <v>0</v>
      </c>
      <c r="O490" s="2" t="b">
        <f t="shared" si="17"/>
        <v>0</v>
      </c>
      <c r="P490" s="9"/>
      <c r="Q490" s="10"/>
      <c r="R490" s="9"/>
      <c r="S490" s="11"/>
      <c r="T490" s="10"/>
      <c r="U490" s="12"/>
      <c r="V490" s="13"/>
      <c r="W490" s="12"/>
      <c r="X490" s="12"/>
      <c r="Y490" s="12"/>
    </row>
    <row r="491" spans="2:25" x14ac:dyDescent="0.3">
      <c r="B491" s="2" t="s">
        <v>676</v>
      </c>
      <c r="C491" s="2" t="s">
        <v>414</v>
      </c>
      <c r="D491" s="2" t="s">
        <v>37</v>
      </c>
      <c r="E491" s="2" t="s">
        <v>797</v>
      </c>
      <c r="F491" s="2" t="s">
        <v>495</v>
      </c>
      <c r="G491" s="6">
        <v>240697</v>
      </c>
      <c r="H491" s="12"/>
      <c r="I491" s="13"/>
      <c r="J491" s="12"/>
      <c r="K491" s="12"/>
      <c r="L491" s="12"/>
      <c r="M491" s="2" t="s">
        <v>642</v>
      </c>
      <c r="N491" s="2" t="b">
        <f t="shared" si="16"/>
        <v>0</v>
      </c>
      <c r="O491" s="2" t="b">
        <f t="shared" si="17"/>
        <v>0</v>
      </c>
      <c r="P491" s="9"/>
      <c r="Q491" s="10"/>
      <c r="R491" s="9"/>
      <c r="S491" s="11"/>
      <c r="T491" s="10"/>
      <c r="U491" s="12"/>
      <c r="V491" s="13"/>
      <c r="W491" s="12"/>
      <c r="X491" s="12"/>
      <c r="Y491" s="12"/>
    </row>
    <row r="492" spans="2:25" x14ac:dyDescent="0.3">
      <c r="B492" s="2" t="s">
        <v>676</v>
      </c>
      <c r="C492" s="2" t="s">
        <v>414</v>
      </c>
      <c r="D492" s="2" t="s">
        <v>37</v>
      </c>
      <c r="E492" s="2" t="s">
        <v>699</v>
      </c>
      <c r="F492" s="2" t="s">
        <v>700</v>
      </c>
      <c r="G492" s="6">
        <v>240697</v>
      </c>
      <c r="H492" s="12"/>
      <c r="I492" s="13"/>
      <c r="J492" s="12"/>
      <c r="K492" s="12"/>
      <c r="L492" s="12"/>
      <c r="M492" s="2" t="s">
        <v>642</v>
      </c>
      <c r="N492" s="2" t="b">
        <f t="shared" si="16"/>
        <v>0</v>
      </c>
      <c r="O492" s="2" t="b">
        <f t="shared" si="17"/>
        <v>0</v>
      </c>
      <c r="P492" s="9"/>
      <c r="Q492" s="10"/>
      <c r="R492" s="9"/>
      <c r="S492" s="11"/>
      <c r="T492" s="10"/>
      <c r="U492" s="12"/>
      <c r="V492" s="13"/>
      <c r="W492" s="12"/>
      <c r="X492" s="12"/>
      <c r="Y492" s="12"/>
    </row>
    <row r="493" spans="2:25" x14ac:dyDescent="0.3">
      <c r="B493" s="2" t="s">
        <v>676</v>
      </c>
      <c r="C493" s="2" t="s">
        <v>414</v>
      </c>
      <c r="D493" s="2" t="s">
        <v>37</v>
      </c>
      <c r="E493" s="2" t="s">
        <v>665</v>
      </c>
      <c r="F493" s="2" t="s">
        <v>510</v>
      </c>
      <c r="G493" s="6">
        <v>240697</v>
      </c>
      <c r="H493" s="12"/>
      <c r="I493" s="13"/>
      <c r="J493" s="12"/>
      <c r="K493" s="12"/>
      <c r="L493" s="12"/>
      <c r="M493" s="2" t="s">
        <v>642</v>
      </c>
      <c r="N493" s="2" t="b">
        <f t="shared" si="16"/>
        <v>0</v>
      </c>
      <c r="O493" s="2" t="b">
        <f t="shared" si="17"/>
        <v>0</v>
      </c>
      <c r="P493" s="9"/>
      <c r="Q493" s="10"/>
      <c r="R493" s="9"/>
      <c r="S493" s="11"/>
      <c r="T493" s="10"/>
      <c r="U493" s="12"/>
      <c r="V493" s="13"/>
      <c r="W493" s="12"/>
      <c r="X493" s="12"/>
      <c r="Y493" s="12"/>
    </row>
    <row r="494" spans="2:25" x14ac:dyDescent="0.3">
      <c r="B494" s="2" t="s">
        <v>676</v>
      </c>
      <c r="C494" s="2" t="s">
        <v>844</v>
      </c>
      <c r="D494" s="2" t="s">
        <v>9</v>
      </c>
      <c r="E494" s="2" t="s">
        <v>648</v>
      </c>
      <c r="F494" s="2" t="s">
        <v>649</v>
      </c>
      <c r="G494" s="6">
        <v>240363</v>
      </c>
      <c r="H494" s="12"/>
      <c r="I494" s="13"/>
      <c r="J494" s="12"/>
      <c r="K494" s="12"/>
      <c r="L494" s="12"/>
      <c r="M494" s="2" t="s">
        <v>642</v>
      </c>
      <c r="N494" s="2" t="b">
        <f t="shared" si="16"/>
        <v>0</v>
      </c>
      <c r="O494" s="2" t="b">
        <f t="shared" si="17"/>
        <v>0</v>
      </c>
      <c r="P494" s="9"/>
      <c r="Q494" s="10"/>
      <c r="R494" s="9"/>
      <c r="S494" s="11"/>
      <c r="T494" s="10"/>
      <c r="U494" s="12"/>
      <c r="V494" s="13"/>
      <c r="W494" s="12"/>
      <c r="X494" s="12"/>
      <c r="Y494" s="12"/>
    </row>
    <row r="495" spans="2:25" x14ac:dyDescent="0.3">
      <c r="B495" s="2" t="s">
        <v>676</v>
      </c>
      <c r="C495" s="2" t="s">
        <v>844</v>
      </c>
      <c r="D495" s="2" t="s">
        <v>9</v>
      </c>
      <c r="E495" s="2" t="s">
        <v>848</v>
      </c>
      <c r="F495" s="2" t="s">
        <v>849</v>
      </c>
      <c r="G495" s="6">
        <v>240697</v>
      </c>
      <c r="H495" s="12"/>
      <c r="I495" s="13"/>
      <c r="J495" s="12"/>
      <c r="K495" s="12"/>
      <c r="L495" s="12"/>
      <c r="M495" s="2" t="s">
        <v>732</v>
      </c>
      <c r="N495" s="2" t="b">
        <f t="shared" si="16"/>
        <v>0</v>
      </c>
      <c r="O495" s="2" t="b">
        <f t="shared" si="17"/>
        <v>0</v>
      </c>
      <c r="P495" s="9"/>
      <c r="Q495" s="10"/>
      <c r="R495" s="9"/>
      <c r="S495" s="11"/>
      <c r="T495" s="10"/>
      <c r="U495" s="12"/>
      <c r="V495" s="13"/>
      <c r="W495" s="12"/>
      <c r="X495" s="12"/>
      <c r="Y495" s="12"/>
    </row>
    <row r="496" spans="2:25" x14ac:dyDescent="0.3">
      <c r="B496" s="2" t="s">
        <v>676</v>
      </c>
      <c r="C496" s="2" t="s">
        <v>844</v>
      </c>
      <c r="D496" s="2" t="s">
        <v>9</v>
      </c>
      <c r="E496" s="2" t="s">
        <v>709</v>
      </c>
      <c r="F496" s="2" t="s">
        <v>710</v>
      </c>
      <c r="G496" s="6">
        <v>240363</v>
      </c>
      <c r="H496" s="12"/>
      <c r="I496" s="13"/>
      <c r="J496" s="12"/>
      <c r="K496" s="12"/>
      <c r="L496" s="12"/>
      <c r="M496" s="2" t="s">
        <v>642</v>
      </c>
      <c r="N496" s="2" t="b">
        <f t="shared" si="16"/>
        <v>0</v>
      </c>
      <c r="O496" s="2" t="b">
        <f t="shared" si="17"/>
        <v>0</v>
      </c>
      <c r="P496" s="9"/>
      <c r="Q496" s="10"/>
      <c r="R496" s="9"/>
      <c r="S496" s="11"/>
      <c r="T496" s="10"/>
      <c r="U496" s="12"/>
      <c r="V496" s="13"/>
      <c r="W496" s="12"/>
      <c r="X496" s="12"/>
      <c r="Y496" s="12"/>
    </row>
    <row r="497" spans="2:25" x14ac:dyDescent="0.3">
      <c r="B497" s="2" t="s">
        <v>676</v>
      </c>
      <c r="C497" s="2" t="s">
        <v>844</v>
      </c>
      <c r="D497" s="2" t="s">
        <v>9</v>
      </c>
      <c r="E497" s="2" t="s">
        <v>854</v>
      </c>
      <c r="F497" s="2" t="s">
        <v>855</v>
      </c>
      <c r="G497" s="6">
        <v>240728</v>
      </c>
      <c r="H497" s="12"/>
      <c r="I497" s="13"/>
      <c r="J497" s="12"/>
      <c r="K497" s="12"/>
      <c r="L497" s="12"/>
      <c r="M497" s="2" t="s">
        <v>732</v>
      </c>
      <c r="N497" s="2" t="b">
        <f t="shared" si="16"/>
        <v>0</v>
      </c>
      <c r="O497" s="2" t="b">
        <f t="shared" si="17"/>
        <v>0</v>
      </c>
      <c r="P497" s="9"/>
      <c r="Q497" s="10"/>
      <c r="R497" s="9"/>
      <c r="S497" s="11"/>
      <c r="T497" s="10"/>
      <c r="U497" s="12"/>
      <c r="V497" s="13"/>
      <c r="W497" s="12"/>
      <c r="X497" s="12"/>
      <c r="Y497" s="12"/>
    </row>
    <row r="498" spans="2:25" x14ac:dyDescent="0.3">
      <c r="B498" s="2" t="s">
        <v>676</v>
      </c>
      <c r="C498" s="2" t="s">
        <v>844</v>
      </c>
      <c r="D498" s="2" t="s">
        <v>9</v>
      </c>
      <c r="E498" s="2" t="s">
        <v>739</v>
      </c>
      <c r="F498" s="2" t="s">
        <v>471</v>
      </c>
      <c r="G498" s="6">
        <v>240728</v>
      </c>
      <c r="H498" s="12"/>
      <c r="I498" s="13"/>
      <c r="J498" s="12"/>
      <c r="K498" s="12"/>
      <c r="L498" s="12"/>
      <c r="M498" s="2" t="s">
        <v>732</v>
      </c>
      <c r="N498" s="2" t="b">
        <f t="shared" si="16"/>
        <v>0</v>
      </c>
      <c r="O498" s="2" t="b">
        <f t="shared" si="17"/>
        <v>0</v>
      </c>
      <c r="P498" s="9"/>
      <c r="Q498" s="10"/>
      <c r="R498" s="9"/>
      <c r="S498" s="11"/>
      <c r="T498" s="10"/>
      <c r="U498" s="12"/>
      <c r="V498" s="13"/>
      <c r="W498" s="12"/>
      <c r="X498" s="12"/>
      <c r="Y498" s="12"/>
    </row>
    <row r="499" spans="2:25" x14ac:dyDescent="0.3">
      <c r="B499" s="2" t="s">
        <v>676</v>
      </c>
      <c r="C499" s="2" t="s">
        <v>844</v>
      </c>
      <c r="D499" s="2" t="s">
        <v>9</v>
      </c>
      <c r="E499" s="2" t="s">
        <v>647</v>
      </c>
      <c r="F499" s="2" t="s">
        <v>516</v>
      </c>
      <c r="G499" s="6">
        <v>240363</v>
      </c>
      <c r="H499" s="12"/>
      <c r="I499" s="13"/>
      <c r="J499" s="12"/>
      <c r="K499" s="12"/>
      <c r="L499" s="12"/>
      <c r="M499" s="2" t="s">
        <v>642</v>
      </c>
      <c r="N499" s="2" t="b">
        <f t="shared" si="16"/>
        <v>0</v>
      </c>
      <c r="O499" s="2" t="b">
        <f t="shared" si="17"/>
        <v>0</v>
      </c>
      <c r="P499" s="9"/>
      <c r="Q499" s="10"/>
      <c r="R499" s="9"/>
      <c r="S499" s="11"/>
      <c r="T499" s="10"/>
      <c r="U499" s="12"/>
      <c r="V499" s="13"/>
      <c r="W499" s="12"/>
      <c r="X499" s="12"/>
      <c r="Y499" s="12"/>
    </row>
    <row r="500" spans="2:25" x14ac:dyDescent="0.3">
      <c r="B500" s="2" t="s">
        <v>676</v>
      </c>
      <c r="C500" s="2" t="s">
        <v>844</v>
      </c>
      <c r="D500" s="2" t="s">
        <v>9</v>
      </c>
      <c r="E500" s="2" t="s">
        <v>847</v>
      </c>
      <c r="F500" s="2" t="s">
        <v>610</v>
      </c>
      <c r="G500" s="6">
        <v>240697</v>
      </c>
      <c r="H500" s="12"/>
      <c r="I500" s="13"/>
      <c r="J500" s="12"/>
      <c r="K500" s="12"/>
      <c r="L500" s="12"/>
      <c r="M500" s="2" t="s">
        <v>732</v>
      </c>
      <c r="N500" s="2" t="b">
        <f t="shared" si="16"/>
        <v>0</v>
      </c>
      <c r="O500" s="2" t="b">
        <f t="shared" si="17"/>
        <v>0</v>
      </c>
      <c r="P500" s="9"/>
      <c r="Q500" s="10"/>
      <c r="R500" s="9"/>
      <c r="S500" s="11"/>
      <c r="T500" s="10"/>
      <c r="U500" s="12"/>
      <c r="V500" s="13"/>
      <c r="W500" s="12"/>
      <c r="X500" s="12"/>
      <c r="Y500" s="12"/>
    </row>
    <row r="501" spans="2:25" x14ac:dyDescent="0.3">
      <c r="B501" s="2" t="s">
        <v>676</v>
      </c>
      <c r="C501" s="2" t="s">
        <v>844</v>
      </c>
      <c r="D501" s="2" t="s">
        <v>9</v>
      </c>
      <c r="E501" s="2" t="s">
        <v>736</v>
      </c>
      <c r="F501" s="2" t="s">
        <v>622</v>
      </c>
      <c r="G501" s="6">
        <v>240728</v>
      </c>
      <c r="H501" s="12"/>
      <c r="I501" s="13"/>
      <c r="J501" s="12"/>
      <c r="K501" s="12"/>
      <c r="L501" s="12"/>
      <c r="M501" s="2" t="s">
        <v>732</v>
      </c>
      <c r="N501" s="2" t="b">
        <f t="shared" si="16"/>
        <v>0</v>
      </c>
      <c r="O501" s="2" t="b">
        <f t="shared" si="17"/>
        <v>0</v>
      </c>
      <c r="P501" s="9"/>
      <c r="Q501" s="10"/>
      <c r="R501" s="9"/>
      <c r="S501" s="11"/>
      <c r="T501" s="10"/>
      <c r="U501" s="12"/>
      <c r="V501" s="13"/>
      <c r="W501" s="12"/>
      <c r="X501" s="12"/>
      <c r="Y501" s="12"/>
    </row>
    <row r="502" spans="2:25" x14ac:dyDescent="0.3">
      <c r="B502" s="2" t="s">
        <v>676</v>
      </c>
      <c r="C502" s="2" t="s">
        <v>844</v>
      </c>
      <c r="D502" s="2" t="s">
        <v>9</v>
      </c>
      <c r="E502" s="2" t="s">
        <v>564</v>
      </c>
      <c r="F502" s="2" t="s">
        <v>565</v>
      </c>
      <c r="G502" s="6">
        <v>239998</v>
      </c>
      <c r="H502" s="12"/>
      <c r="I502" s="13"/>
      <c r="J502" s="12"/>
      <c r="K502" s="12"/>
      <c r="L502" s="12"/>
      <c r="M502" s="2" t="s">
        <v>527</v>
      </c>
      <c r="N502" s="2" t="b">
        <f t="shared" si="16"/>
        <v>0</v>
      </c>
      <c r="O502" s="2" t="b">
        <f t="shared" si="17"/>
        <v>0</v>
      </c>
      <c r="P502" s="9"/>
      <c r="Q502" s="10"/>
      <c r="R502" s="9"/>
      <c r="S502" s="11"/>
      <c r="T502" s="10"/>
      <c r="U502" s="12"/>
      <c r="V502" s="13"/>
      <c r="W502" s="12"/>
      <c r="X502" s="12"/>
      <c r="Y502" s="12"/>
    </row>
    <row r="503" spans="2:25" x14ac:dyDescent="0.3">
      <c r="B503" s="2" t="s">
        <v>676</v>
      </c>
      <c r="C503" s="2" t="s">
        <v>844</v>
      </c>
      <c r="D503" s="2" t="s">
        <v>9</v>
      </c>
      <c r="E503" s="2" t="s">
        <v>556</v>
      </c>
      <c r="F503" s="2" t="s">
        <v>557</v>
      </c>
      <c r="G503" s="6">
        <v>239998</v>
      </c>
      <c r="H503" s="12"/>
      <c r="I503" s="13"/>
      <c r="J503" s="12"/>
      <c r="K503" s="12"/>
      <c r="L503" s="12"/>
      <c r="M503" s="2" t="s">
        <v>527</v>
      </c>
      <c r="N503" s="2" t="b">
        <f t="shared" si="16"/>
        <v>0</v>
      </c>
      <c r="O503" s="2" t="b">
        <f t="shared" si="17"/>
        <v>0</v>
      </c>
      <c r="P503" s="9"/>
      <c r="Q503" s="10"/>
      <c r="R503" s="9"/>
      <c r="S503" s="11"/>
      <c r="T503" s="10"/>
      <c r="U503" s="12"/>
      <c r="V503" s="13"/>
      <c r="W503" s="12"/>
      <c r="X503" s="12"/>
      <c r="Y503" s="12"/>
    </row>
    <row r="504" spans="2:25" x14ac:dyDescent="0.3">
      <c r="B504" s="2" t="s">
        <v>676</v>
      </c>
      <c r="C504" s="2" t="s">
        <v>844</v>
      </c>
      <c r="D504" s="2" t="s">
        <v>9</v>
      </c>
      <c r="E504" s="2" t="s">
        <v>846</v>
      </c>
      <c r="F504" s="2" t="s">
        <v>752</v>
      </c>
      <c r="G504" s="6">
        <v>239998</v>
      </c>
      <c r="H504" s="12"/>
      <c r="I504" s="13"/>
      <c r="J504" s="12"/>
      <c r="K504" s="12"/>
      <c r="L504" s="12"/>
      <c r="M504" s="2" t="s">
        <v>527</v>
      </c>
      <c r="N504" s="2" t="b">
        <f t="shared" si="16"/>
        <v>0</v>
      </c>
      <c r="O504" s="2" t="b">
        <f t="shared" si="17"/>
        <v>0</v>
      </c>
      <c r="P504" s="9"/>
      <c r="Q504" s="10"/>
      <c r="R504" s="9"/>
      <c r="S504" s="11"/>
      <c r="T504" s="10"/>
      <c r="U504" s="12"/>
      <c r="V504" s="13"/>
      <c r="W504" s="12"/>
      <c r="X504" s="12"/>
      <c r="Y504" s="12"/>
    </row>
    <row r="505" spans="2:25" x14ac:dyDescent="0.3">
      <c r="B505" s="2" t="s">
        <v>676</v>
      </c>
      <c r="C505" s="2" t="s">
        <v>844</v>
      </c>
      <c r="D505" s="2" t="s">
        <v>9</v>
      </c>
      <c r="E505" s="2" t="s">
        <v>850</v>
      </c>
      <c r="F505" s="2" t="s">
        <v>529</v>
      </c>
      <c r="G505" s="6">
        <v>240697</v>
      </c>
      <c r="H505" s="12"/>
      <c r="I505" s="13"/>
      <c r="J505" s="12"/>
      <c r="K505" s="12"/>
      <c r="L505" s="12"/>
      <c r="M505" s="2" t="s">
        <v>732</v>
      </c>
      <c r="N505" s="2" t="b">
        <f t="shared" si="16"/>
        <v>0</v>
      </c>
      <c r="O505" s="2" t="b">
        <f t="shared" si="17"/>
        <v>0</v>
      </c>
      <c r="P505" s="9"/>
      <c r="Q505" s="10"/>
      <c r="R505" s="9"/>
      <c r="S505" s="11"/>
      <c r="T505" s="10"/>
      <c r="U505" s="12"/>
      <c r="V505" s="13"/>
      <c r="W505" s="12"/>
      <c r="X505" s="12"/>
      <c r="Y505" s="12"/>
    </row>
    <row r="506" spans="2:25" x14ac:dyDescent="0.3">
      <c r="B506" s="2" t="s">
        <v>676</v>
      </c>
      <c r="C506" s="2" t="s">
        <v>844</v>
      </c>
      <c r="D506" s="2" t="s">
        <v>9</v>
      </c>
      <c r="E506" s="2" t="s">
        <v>548</v>
      </c>
      <c r="F506" s="2" t="s">
        <v>845</v>
      </c>
      <c r="G506" s="6">
        <v>239967</v>
      </c>
      <c r="H506" s="12"/>
      <c r="I506" s="13"/>
      <c r="J506" s="12"/>
      <c r="K506" s="12"/>
      <c r="L506" s="12"/>
      <c r="M506" s="2" t="s">
        <v>527</v>
      </c>
      <c r="N506" s="2" t="b">
        <f t="shared" si="16"/>
        <v>0</v>
      </c>
      <c r="O506" s="2" t="b">
        <f t="shared" si="17"/>
        <v>0</v>
      </c>
      <c r="P506" s="9"/>
      <c r="Q506" s="10"/>
      <c r="R506" s="9"/>
      <c r="S506" s="11"/>
      <c r="T506" s="10"/>
      <c r="U506" s="12"/>
      <c r="V506" s="13"/>
      <c r="W506" s="12"/>
      <c r="X506" s="12"/>
      <c r="Y506" s="12"/>
    </row>
    <row r="507" spans="2:25" x14ac:dyDescent="0.3">
      <c r="B507" s="2" t="s">
        <v>676</v>
      </c>
      <c r="C507" s="2" t="s">
        <v>844</v>
      </c>
      <c r="D507" s="2" t="s">
        <v>9</v>
      </c>
      <c r="E507" s="2" t="s">
        <v>851</v>
      </c>
      <c r="F507" s="2" t="s">
        <v>852</v>
      </c>
      <c r="G507" s="6">
        <v>240697</v>
      </c>
      <c r="H507" s="12"/>
      <c r="I507" s="13"/>
      <c r="J507" s="12"/>
      <c r="K507" s="12"/>
      <c r="L507" s="12"/>
      <c r="M507" s="2" t="s">
        <v>732</v>
      </c>
      <c r="N507" s="2" t="b">
        <f t="shared" si="16"/>
        <v>0</v>
      </c>
      <c r="O507" s="2" t="b">
        <f t="shared" si="17"/>
        <v>0</v>
      </c>
      <c r="P507" s="9"/>
      <c r="Q507" s="10"/>
      <c r="R507" s="9"/>
      <c r="S507" s="11"/>
      <c r="T507" s="10"/>
      <c r="U507" s="12"/>
      <c r="V507" s="13"/>
      <c r="W507" s="12"/>
      <c r="X507" s="12"/>
      <c r="Y507" s="12"/>
    </row>
    <row r="508" spans="2:25" x14ac:dyDescent="0.3">
      <c r="B508" s="2" t="s">
        <v>676</v>
      </c>
      <c r="C508" s="2" t="s">
        <v>844</v>
      </c>
      <c r="D508" s="2" t="s">
        <v>9</v>
      </c>
      <c r="E508" s="2" t="s">
        <v>756</v>
      </c>
      <c r="F508" s="2" t="s">
        <v>757</v>
      </c>
      <c r="G508" s="6">
        <v>240728</v>
      </c>
      <c r="H508" s="12"/>
      <c r="I508" s="13"/>
      <c r="J508" s="12"/>
      <c r="K508" s="12"/>
      <c r="L508" s="12"/>
      <c r="M508" s="2" t="s">
        <v>732</v>
      </c>
      <c r="N508" s="2" t="b">
        <f t="shared" si="16"/>
        <v>0</v>
      </c>
      <c r="O508" s="2" t="b">
        <f t="shared" si="17"/>
        <v>0</v>
      </c>
      <c r="P508" s="9"/>
      <c r="Q508" s="10"/>
      <c r="R508" s="9"/>
      <c r="S508" s="11"/>
      <c r="T508" s="10"/>
      <c r="U508" s="12"/>
      <c r="V508" s="13"/>
      <c r="W508" s="12"/>
      <c r="X508" s="12"/>
      <c r="Y508" s="12"/>
    </row>
    <row r="509" spans="2:25" x14ac:dyDescent="0.3">
      <c r="B509" s="2" t="s">
        <v>676</v>
      </c>
      <c r="C509" s="2" t="s">
        <v>844</v>
      </c>
      <c r="D509" s="2" t="s">
        <v>9</v>
      </c>
      <c r="E509" s="2" t="s">
        <v>853</v>
      </c>
      <c r="F509" s="2" t="s">
        <v>620</v>
      </c>
      <c r="G509" s="6">
        <v>240697</v>
      </c>
      <c r="H509" s="12"/>
      <c r="I509" s="13"/>
      <c r="J509" s="12"/>
      <c r="K509" s="12"/>
      <c r="L509" s="12"/>
      <c r="M509" s="2" t="s">
        <v>732</v>
      </c>
      <c r="N509" s="2" t="b">
        <f t="shared" si="16"/>
        <v>0</v>
      </c>
      <c r="O509" s="2" t="b">
        <f t="shared" si="17"/>
        <v>0</v>
      </c>
      <c r="P509" s="9"/>
      <c r="Q509" s="10"/>
      <c r="R509" s="9"/>
      <c r="S509" s="11"/>
      <c r="T509" s="10"/>
      <c r="U509" s="12"/>
      <c r="V509" s="13"/>
      <c r="W509" s="12"/>
      <c r="X509" s="12"/>
      <c r="Y509" s="12"/>
    </row>
    <row r="510" spans="2:25" x14ac:dyDescent="0.3">
      <c r="B510" s="2" t="s">
        <v>584</v>
      </c>
      <c r="C510" s="2" t="s">
        <v>426</v>
      </c>
      <c r="D510" s="2" t="s">
        <v>585</v>
      </c>
      <c r="E510" s="2" t="s">
        <v>517</v>
      </c>
      <c r="F510" s="2" t="s">
        <v>518</v>
      </c>
      <c r="G510" s="6">
        <v>240363</v>
      </c>
      <c r="H510" s="12"/>
      <c r="I510" s="13"/>
      <c r="J510" s="12"/>
      <c r="K510" s="12"/>
      <c r="L510" s="12"/>
      <c r="M510" s="2" t="s">
        <v>485</v>
      </c>
      <c r="N510" s="2" t="b">
        <f t="shared" si="16"/>
        <v>0</v>
      </c>
      <c r="O510" s="2" t="b">
        <f t="shared" si="17"/>
        <v>0</v>
      </c>
      <c r="P510" s="9"/>
      <c r="Q510" s="10"/>
      <c r="R510" s="9"/>
      <c r="S510" s="11"/>
      <c r="T510" s="10"/>
      <c r="U510" s="12"/>
      <c r="V510" s="13"/>
      <c r="W510" s="12"/>
      <c r="X510" s="12"/>
      <c r="Y510" s="12"/>
    </row>
    <row r="511" spans="2:25" x14ac:dyDescent="0.3">
      <c r="B511" s="2" t="s">
        <v>584</v>
      </c>
      <c r="C511" s="2" t="s">
        <v>426</v>
      </c>
      <c r="D511" s="2" t="s">
        <v>585</v>
      </c>
      <c r="E511" s="2" t="s">
        <v>598</v>
      </c>
      <c r="F511" s="2" t="s">
        <v>599</v>
      </c>
      <c r="G511" s="6">
        <v>240363</v>
      </c>
      <c r="H511" s="12"/>
      <c r="I511" s="13"/>
      <c r="J511" s="12"/>
      <c r="K511" s="12"/>
      <c r="L511" s="12"/>
      <c r="M511" s="2" t="s">
        <v>485</v>
      </c>
      <c r="N511" s="2" t="b">
        <f t="shared" si="16"/>
        <v>0</v>
      </c>
      <c r="O511" s="2" t="b">
        <f t="shared" si="17"/>
        <v>0</v>
      </c>
      <c r="P511" s="9"/>
      <c r="Q511" s="10"/>
      <c r="R511" s="9"/>
      <c r="S511" s="11"/>
      <c r="T511" s="10"/>
      <c r="U511" s="12"/>
      <c r="V511" s="13"/>
      <c r="W511" s="12"/>
      <c r="X511" s="12"/>
      <c r="Y511" s="12"/>
    </row>
    <row r="512" spans="2:25" x14ac:dyDescent="0.3">
      <c r="B512" s="2" t="s">
        <v>584</v>
      </c>
      <c r="C512" s="2" t="s">
        <v>426</v>
      </c>
      <c r="D512" s="2" t="s">
        <v>585</v>
      </c>
      <c r="E512" s="2" t="s">
        <v>602</v>
      </c>
      <c r="F512" s="2" t="s">
        <v>603</v>
      </c>
      <c r="G512" s="6">
        <v>240363</v>
      </c>
      <c r="H512" s="12"/>
      <c r="I512" s="13"/>
      <c r="J512" s="12"/>
      <c r="K512" s="12"/>
      <c r="L512" s="12"/>
      <c r="M512" s="2" t="s">
        <v>485</v>
      </c>
      <c r="N512" s="2" t="b">
        <f t="shared" si="16"/>
        <v>0</v>
      </c>
      <c r="O512" s="2" t="b">
        <f t="shared" si="17"/>
        <v>0</v>
      </c>
      <c r="P512" s="9"/>
      <c r="Q512" s="10"/>
      <c r="R512" s="9"/>
      <c r="S512" s="11"/>
      <c r="T512" s="10"/>
      <c r="U512" s="12"/>
      <c r="V512" s="13"/>
      <c r="W512" s="12"/>
      <c r="X512" s="12"/>
      <c r="Y512" s="12"/>
    </row>
    <row r="513" spans="2:25" x14ac:dyDescent="0.3">
      <c r="B513" s="2" t="s">
        <v>584</v>
      </c>
      <c r="C513" s="2" t="s">
        <v>426</v>
      </c>
      <c r="D513" s="2" t="s">
        <v>585</v>
      </c>
      <c r="E513" s="2" t="s">
        <v>513</v>
      </c>
      <c r="F513" s="2" t="s">
        <v>514</v>
      </c>
      <c r="G513" s="6">
        <v>240363</v>
      </c>
      <c r="H513" s="12"/>
      <c r="I513" s="13"/>
      <c r="J513" s="12"/>
      <c r="K513" s="12"/>
      <c r="L513" s="12"/>
      <c r="M513" s="2" t="s">
        <v>485</v>
      </c>
      <c r="N513" s="2" t="b">
        <f t="shared" si="16"/>
        <v>0</v>
      </c>
      <c r="O513" s="2" t="b">
        <f t="shared" si="17"/>
        <v>0</v>
      </c>
      <c r="P513" s="9"/>
      <c r="Q513" s="10"/>
      <c r="R513" s="9"/>
      <c r="S513" s="11"/>
      <c r="T513" s="10"/>
      <c r="U513" s="12"/>
      <c r="V513" s="13"/>
      <c r="W513" s="12"/>
      <c r="X513" s="12"/>
      <c r="Y513" s="12"/>
    </row>
    <row r="514" spans="2:25" x14ac:dyDescent="0.3">
      <c r="B514" s="2" t="s">
        <v>584</v>
      </c>
      <c r="C514" s="2" t="s">
        <v>426</v>
      </c>
      <c r="D514" s="2" t="s">
        <v>585</v>
      </c>
      <c r="E514" s="2" t="s">
        <v>519</v>
      </c>
      <c r="F514" s="2" t="s">
        <v>520</v>
      </c>
      <c r="G514" s="6">
        <v>240363</v>
      </c>
      <c r="H514" s="12"/>
      <c r="I514" s="13"/>
      <c r="J514" s="12"/>
      <c r="K514" s="12"/>
      <c r="L514" s="12"/>
      <c r="M514" s="2" t="s">
        <v>485</v>
      </c>
      <c r="N514" s="2" t="b">
        <f t="shared" si="16"/>
        <v>0</v>
      </c>
      <c r="O514" s="2" t="b">
        <f t="shared" si="17"/>
        <v>0</v>
      </c>
      <c r="P514" s="9"/>
      <c r="Q514" s="10"/>
      <c r="R514" s="9"/>
      <c r="S514" s="11"/>
      <c r="T514" s="10"/>
      <c r="U514" s="12"/>
      <c r="V514" s="13"/>
      <c r="W514" s="12"/>
      <c r="X514" s="12"/>
      <c r="Y514" s="12"/>
    </row>
    <row r="515" spans="2:25" x14ac:dyDescent="0.3">
      <c r="B515" s="2" t="s">
        <v>584</v>
      </c>
      <c r="C515" s="2" t="s">
        <v>426</v>
      </c>
      <c r="D515" s="2" t="s">
        <v>585</v>
      </c>
      <c r="E515" s="2" t="s">
        <v>483</v>
      </c>
      <c r="F515" s="2" t="s">
        <v>484</v>
      </c>
      <c r="G515" s="6">
        <v>240332</v>
      </c>
      <c r="H515" s="12"/>
      <c r="I515" s="13"/>
      <c r="J515" s="12"/>
      <c r="K515" s="12"/>
      <c r="L515" s="12"/>
      <c r="M515" s="2" t="s">
        <v>485</v>
      </c>
      <c r="N515" s="2" t="b">
        <f t="shared" si="16"/>
        <v>0</v>
      </c>
      <c r="O515" s="2" t="b">
        <f t="shared" si="17"/>
        <v>0</v>
      </c>
      <c r="P515" s="9"/>
      <c r="Q515" s="10"/>
      <c r="R515" s="9"/>
      <c r="S515" s="11"/>
      <c r="T515" s="10"/>
      <c r="U515" s="12"/>
      <c r="V515" s="13"/>
      <c r="W515" s="12"/>
      <c r="X515" s="12"/>
      <c r="Y515" s="12"/>
    </row>
    <row r="516" spans="2:25" x14ac:dyDescent="0.3">
      <c r="B516" s="2" t="s">
        <v>584</v>
      </c>
      <c r="C516" s="2" t="s">
        <v>426</v>
      </c>
      <c r="D516" s="2" t="s">
        <v>585</v>
      </c>
      <c r="E516" s="2" t="s">
        <v>586</v>
      </c>
      <c r="F516" s="2" t="s">
        <v>587</v>
      </c>
      <c r="G516" s="6">
        <v>240363</v>
      </c>
      <c r="H516" s="12"/>
      <c r="I516" s="13"/>
      <c r="J516" s="12"/>
      <c r="K516" s="12"/>
      <c r="L516" s="12"/>
      <c r="M516" s="2" t="s">
        <v>485</v>
      </c>
      <c r="N516" s="2" t="b">
        <f t="shared" si="16"/>
        <v>0</v>
      </c>
      <c r="O516" s="2" t="b">
        <f t="shared" si="17"/>
        <v>0</v>
      </c>
      <c r="P516" s="9"/>
      <c r="Q516" s="10"/>
      <c r="R516" s="9"/>
      <c r="S516" s="11"/>
      <c r="T516" s="10"/>
      <c r="U516" s="12"/>
      <c r="V516" s="13"/>
      <c r="W516" s="12"/>
      <c r="X516" s="12"/>
      <c r="Y516" s="12"/>
    </row>
    <row r="517" spans="2:25" x14ac:dyDescent="0.3">
      <c r="B517" s="2" t="s">
        <v>584</v>
      </c>
      <c r="C517" s="2" t="s">
        <v>426</v>
      </c>
      <c r="D517" s="2" t="s">
        <v>585</v>
      </c>
      <c r="E517" s="2" t="s">
        <v>596</v>
      </c>
      <c r="F517" s="2" t="s">
        <v>597</v>
      </c>
      <c r="G517" s="6">
        <v>240363</v>
      </c>
      <c r="H517" s="12"/>
      <c r="I517" s="13"/>
      <c r="J517" s="12"/>
      <c r="K517" s="12"/>
      <c r="L517" s="12"/>
      <c r="M517" s="2" t="s">
        <v>485</v>
      </c>
      <c r="N517" s="2" t="b">
        <f t="shared" si="16"/>
        <v>0</v>
      </c>
      <c r="O517" s="2" t="b">
        <f t="shared" si="17"/>
        <v>0</v>
      </c>
      <c r="P517" s="9"/>
      <c r="Q517" s="10"/>
      <c r="R517" s="9"/>
      <c r="S517" s="11"/>
      <c r="T517" s="10"/>
      <c r="U517" s="12"/>
      <c r="V517" s="13"/>
      <c r="W517" s="12"/>
      <c r="X517" s="12"/>
      <c r="Y517" s="12"/>
    </row>
    <row r="518" spans="2:25" x14ac:dyDescent="0.3">
      <c r="B518" s="2" t="s">
        <v>584</v>
      </c>
      <c r="C518" s="2" t="s">
        <v>426</v>
      </c>
      <c r="D518" s="2" t="s">
        <v>585</v>
      </c>
      <c r="E518" s="2" t="s">
        <v>492</v>
      </c>
      <c r="F518" s="2" t="s">
        <v>493</v>
      </c>
      <c r="G518" s="6">
        <v>240332</v>
      </c>
      <c r="H518" s="12"/>
      <c r="I518" s="13"/>
      <c r="J518" s="12"/>
      <c r="K518" s="12"/>
      <c r="L518" s="12"/>
      <c r="M518" s="2" t="s">
        <v>485</v>
      </c>
      <c r="N518" s="2" t="b">
        <f t="shared" si="16"/>
        <v>0</v>
      </c>
      <c r="O518" s="2" t="b">
        <f t="shared" si="17"/>
        <v>0</v>
      </c>
      <c r="P518" s="9"/>
      <c r="Q518" s="10"/>
      <c r="R518" s="9"/>
      <c r="S518" s="11"/>
      <c r="T518" s="10"/>
      <c r="U518" s="12"/>
      <c r="V518" s="13"/>
      <c r="W518" s="12"/>
      <c r="X518" s="12"/>
      <c r="Y518" s="12"/>
    </row>
    <row r="519" spans="2:25" x14ac:dyDescent="0.3">
      <c r="B519" s="2" t="s">
        <v>584</v>
      </c>
      <c r="C519" s="2" t="s">
        <v>426</v>
      </c>
      <c r="D519" s="2" t="s">
        <v>585</v>
      </c>
      <c r="E519" s="2" t="s">
        <v>588</v>
      </c>
      <c r="F519" s="2" t="s">
        <v>589</v>
      </c>
      <c r="G519" s="6">
        <v>240363</v>
      </c>
      <c r="H519" s="12"/>
      <c r="I519" s="13"/>
      <c r="J519" s="12"/>
      <c r="K519" s="12"/>
      <c r="L519" s="12"/>
      <c r="M519" s="2" t="s">
        <v>485</v>
      </c>
      <c r="N519" s="2" t="b">
        <f t="shared" si="16"/>
        <v>0</v>
      </c>
      <c r="O519" s="2" t="b">
        <f t="shared" si="17"/>
        <v>0</v>
      </c>
      <c r="P519" s="9"/>
      <c r="Q519" s="10"/>
      <c r="R519" s="9"/>
      <c r="S519" s="11"/>
      <c r="T519" s="10"/>
      <c r="U519" s="12"/>
      <c r="V519" s="13"/>
      <c r="W519" s="12"/>
      <c r="X519" s="12"/>
      <c r="Y519" s="12"/>
    </row>
    <row r="520" spans="2:25" x14ac:dyDescent="0.3">
      <c r="B520" s="2" t="s">
        <v>584</v>
      </c>
      <c r="C520" s="2" t="s">
        <v>426</v>
      </c>
      <c r="D520" s="2" t="s">
        <v>585</v>
      </c>
      <c r="E520" s="2" t="s">
        <v>590</v>
      </c>
      <c r="F520" s="2" t="s">
        <v>591</v>
      </c>
      <c r="G520" s="6">
        <v>240363</v>
      </c>
      <c r="H520" s="12"/>
      <c r="I520" s="13"/>
      <c r="J520" s="12"/>
      <c r="K520" s="12"/>
      <c r="L520" s="12"/>
      <c r="M520" s="2" t="s">
        <v>485</v>
      </c>
      <c r="N520" s="2" t="b">
        <f t="shared" si="16"/>
        <v>0</v>
      </c>
      <c r="O520" s="2" t="b">
        <f t="shared" si="17"/>
        <v>0</v>
      </c>
      <c r="P520" s="9"/>
      <c r="Q520" s="10"/>
      <c r="R520" s="9"/>
      <c r="S520" s="11"/>
      <c r="T520" s="10"/>
      <c r="U520" s="12"/>
      <c r="V520" s="13"/>
      <c r="W520" s="12"/>
      <c r="X520" s="12"/>
      <c r="Y520" s="12"/>
    </row>
    <row r="521" spans="2:25" x14ac:dyDescent="0.3">
      <c r="B521" s="2" t="s">
        <v>584</v>
      </c>
      <c r="C521" s="2" t="s">
        <v>426</v>
      </c>
      <c r="D521" s="2" t="s">
        <v>585</v>
      </c>
      <c r="E521" s="2" t="s">
        <v>592</v>
      </c>
      <c r="F521" s="2" t="s">
        <v>593</v>
      </c>
      <c r="G521" s="6">
        <v>240363</v>
      </c>
      <c r="H521" s="12"/>
      <c r="I521" s="13"/>
      <c r="J521" s="12"/>
      <c r="K521" s="12"/>
      <c r="L521" s="12"/>
      <c r="M521" s="2" t="s">
        <v>485</v>
      </c>
      <c r="N521" s="2" t="b">
        <f t="shared" si="16"/>
        <v>0</v>
      </c>
      <c r="O521" s="2" t="b">
        <f t="shared" si="17"/>
        <v>0</v>
      </c>
      <c r="P521" s="9"/>
      <c r="Q521" s="10"/>
      <c r="R521" s="9"/>
      <c r="S521" s="11"/>
      <c r="T521" s="10"/>
      <c r="U521" s="12"/>
      <c r="V521" s="13"/>
      <c r="W521" s="12"/>
      <c r="X521" s="12"/>
      <c r="Y521" s="12"/>
    </row>
    <row r="522" spans="2:25" x14ac:dyDescent="0.3">
      <c r="B522" s="2" t="s">
        <v>584</v>
      </c>
      <c r="C522" s="2" t="s">
        <v>426</v>
      </c>
      <c r="D522" s="2" t="s">
        <v>585</v>
      </c>
      <c r="E522" s="2" t="s">
        <v>594</v>
      </c>
      <c r="F522" s="2" t="s">
        <v>595</v>
      </c>
      <c r="G522" s="6">
        <v>240363</v>
      </c>
      <c r="H522" s="12"/>
      <c r="I522" s="13"/>
      <c r="J522" s="12"/>
      <c r="K522" s="12"/>
      <c r="L522" s="12"/>
      <c r="M522" s="2" t="s">
        <v>485</v>
      </c>
      <c r="N522" s="2" t="b">
        <f t="shared" si="16"/>
        <v>0</v>
      </c>
      <c r="O522" s="2" t="b">
        <f t="shared" si="17"/>
        <v>0</v>
      </c>
      <c r="P522" s="9"/>
      <c r="Q522" s="10"/>
      <c r="R522" s="9"/>
      <c r="S522" s="11"/>
      <c r="T522" s="10"/>
      <c r="U522" s="12"/>
      <c r="V522" s="13"/>
      <c r="W522" s="12"/>
      <c r="X522" s="12"/>
      <c r="Y522" s="12"/>
    </row>
    <row r="523" spans="2:25" x14ac:dyDescent="0.3">
      <c r="B523" s="2" t="s">
        <v>584</v>
      </c>
      <c r="C523" s="2" t="s">
        <v>426</v>
      </c>
      <c r="D523" s="2" t="s">
        <v>585</v>
      </c>
      <c r="E523" s="2" t="s">
        <v>523</v>
      </c>
      <c r="F523" s="2" t="s">
        <v>524</v>
      </c>
      <c r="G523" s="6">
        <v>240363</v>
      </c>
      <c r="H523" s="12"/>
      <c r="I523" s="13"/>
      <c r="J523" s="12"/>
      <c r="K523" s="12"/>
      <c r="L523" s="12"/>
      <c r="M523" s="2" t="s">
        <v>485</v>
      </c>
      <c r="N523" s="2" t="b">
        <f t="shared" si="16"/>
        <v>0</v>
      </c>
      <c r="O523" s="2" t="b">
        <f t="shared" si="17"/>
        <v>0</v>
      </c>
      <c r="P523" s="9"/>
      <c r="Q523" s="10"/>
      <c r="R523" s="9"/>
      <c r="S523" s="11"/>
      <c r="T523" s="10"/>
      <c r="U523" s="12"/>
      <c r="V523" s="13"/>
      <c r="W523" s="12"/>
      <c r="X523" s="12"/>
      <c r="Y523" s="12"/>
    </row>
    <row r="524" spans="2:25" x14ac:dyDescent="0.3">
      <c r="B524" s="2" t="s">
        <v>446</v>
      </c>
      <c r="C524" s="2" t="s">
        <v>249</v>
      </c>
      <c r="D524" s="2" t="s">
        <v>248</v>
      </c>
      <c r="E524" s="2" t="s">
        <v>517</v>
      </c>
      <c r="F524" s="2" t="s">
        <v>518</v>
      </c>
      <c r="G524" s="6">
        <v>240728</v>
      </c>
      <c r="H524" s="12"/>
      <c r="I524" s="13"/>
      <c r="J524" s="12"/>
      <c r="K524" s="12"/>
      <c r="L524" s="12"/>
      <c r="M524" s="2" t="s">
        <v>485</v>
      </c>
      <c r="N524" s="2" t="b">
        <f t="shared" si="16"/>
        <v>0</v>
      </c>
      <c r="O524" s="2" t="b">
        <f t="shared" si="17"/>
        <v>0</v>
      </c>
      <c r="P524" s="9"/>
      <c r="Q524" s="10"/>
      <c r="R524" s="9"/>
      <c r="S524" s="11"/>
      <c r="T524" s="10"/>
      <c r="U524" s="12"/>
      <c r="V524" s="13"/>
      <c r="W524" s="12"/>
      <c r="X524" s="12"/>
      <c r="Y524" s="12"/>
    </row>
    <row r="525" spans="2:25" x14ac:dyDescent="0.3">
      <c r="B525" s="2" t="s">
        <v>446</v>
      </c>
      <c r="C525" s="2" t="s">
        <v>249</v>
      </c>
      <c r="D525" s="2" t="s">
        <v>248</v>
      </c>
      <c r="E525" s="2" t="s">
        <v>604</v>
      </c>
      <c r="F525" s="2" t="s">
        <v>605</v>
      </c>
      <c r="G525" s="6">
        <v>240728</v>
      </c>
      <c r="H525" s="12"/>
      <c r="I525" s="13"/>
      <c r="J525" s="12"/>
      <c r="K525" s="12"/>
      <c r="L525" s="12"/>
      <c r="M525" s="2" t="s">
        <v>485</v>
      </c>
      <c r="N525" s="2" t="b">
        <f t="shared" si="16"/>
        <v>0</v>
      </c>
      <c r="O525" s="2" t="b">
        <f t="shared" si="17"/>
        <v>0</v>
      </c>
      <c r="P525" s="9"/>
      <c r="Q525" s="10"/>
      <c r="R525" s="9"/>
      <c r="S525" s="11"/>
      <c r="T525" s="10"/>
      <c r="U525" s="12"/>
      <c r="V525" s="13"/>
      <c r="W525" s="12"/>
      <c r="X525" s="12"/>
      <c r="Y525" s="12"/>
    </row>
    <row r="526" spans="2:25" x14ac:dyDescent="0.3">
      <c r="B526" s="2" t="s">
        <v>446</v>
      </c>
      <c r="C526" s="2" t="s">
        <v>249</v>
      </c>
      <c r="D526" s="2" t="s">
        <v>248</v>
      </c>
      <c r="E526" s="2" t="s">
        <v>486</v>
      </c>
      <c r="F526" s="2" t="s">
        <v>487</v>
      </c>
      <c r="G526" s="6">
        <v>240697</v>
      </c>
      <c r="H526" s="12"/>
      <c r="I526" s="13"/>
      <c r="J526" s="12"/>
      <c r="K526" s="12"/>
      <c r="L526" s="12"/>
      <c r="M526" s="2" t="s">
        <v>485</v>
      </c>
      <c r="N526" s="2" t="b">
        <f t="shared" si="16"/>
        <v>0</v>
      </c>
      <c r="O526" s="2" t="b">
        <f t="shared" si="17"/>
        <v>0</v>
      </c>
      <c r="P526" s="9"/>
      <c r="Q526" s="10"/>
      <c r="R526" s="9"/>
      <c r="S526" s="11"/>
      <c r="T526" s="10"/>
      <c r="U526" s="12"/>
      <c r="V526" s="13"/>
      <c r="W526" s="12"/>
      <c r="X526" s="12"/>
      <c r="Y526" s="12"/>
    </row>
    <row r="527" spans="2:25" x14ac:dyDescent="0.3">
      <c r="B527" s="2" t="s">
        <v>446</v>
      </c>
      <c r="C527" s="2" t="s">
        <v>249</v>
      </c>
      <c r="D527" s="2" t="s">
        <v>248</v>
      </c>
      <c r="E527" s="2" t="s">
        <v>515</v>
      </c>
      <c r="F527" s="2" t="s">
        <v>516</v>
      </c>
      <c r="G527" s="6">
        <v>240728</v>
      </c>
      <c r="H527" s="12"/>
      <c r="I527" s="13"/>
      <c r="J527" s="12"/>
      <c r="K527" s="12"/>
      <c r="L527" s="12"/>
      <c r="M527" s="2" t="s">
        <v>485</v>
      </c>
      <c r="N527" s="2" t="b">
        <f t="shared" si="16"/>
        <v>0</v>
      </c>
      <c r="O527" s="2" t="b">
        <f t="shared" si="17"/>
        <v>0</v>
      </c>
      <c r="P527" s="9"/>
      <c r="Q527" s="10"/>
      <c r="R527" s="9"/>
      <c r="S527" s="11"/>
      <c r="T527" s="10"/>
      <c r="U527" s="12"/>
      <c r="V527" s="13"/>
      <c r="W527" s="12"/>
      <c r="X527" s="12"/>
      <c r="Y527" s="12"/>
    </row>
    <row r="528" spans="2:25" x14ac:dyDescent="0.3">
      <c r="B528" s="2" t="s">
        <v>676</v>
      </c>
      <c r="C528" s="2" t="s">
        <v>125</v>
      </c>
      <c r="D528" s="2" t="s">
        <v>124</v>
      </c>
      <c r="E528" s="2" t="s">
        <v>553</v>
      </c>
      <c r="F528" s="2" t="s">
        <v>463</v>
      </c>
      <c r="G528" s="6">
        <v>240728</v>
      </c>
      <c r="H528" s="12"/>
      <c r="I528" s="13"/>
      <c r="J528" s="12"/>
      <c r="K528" s="12"/>
      <c r="L528" s="12"/>
      <c r="M528" s="2" t="s">
        <v>527</v>
      </c>
      <c r="N528" s="2" t="b">
        <f t="shared" si="16"/>
        <v>0</v>
      </c>
      <c r="O528" s="2" t="b">
        <f t="shared" si="17"/>
        <v>0</v>
      </c>
      <c r="P528" s="9"/>
      <c r="Q528" s="10"/>
      <c r="R528" s="9"/>
      <c r="S528" s="11"/>
      <c r="T528" s="10"/>
      <c r="U528" s="12"/>
      <c r="V528" s="13"/>
      <c r="W528" s="12"/>
      <c r="X528" s="12"/>
      <c r="Y528" s="12"/>
    </row>
    <row r="529" spans="2:25" x14ac:dyDescent="0.3">
      <c r="B529" s="2" t="s">
        <v>676</v>
      </c>
      <c r="C529" s="2" t="s">
        <v>125</v>
      </c>
      <c r="D529" s="2" t="s">
        <v>124</v>
      </c>
      <c r="E529" s="2" t="s">
        <v>556</v>
      </c>
      <c r="F529" s="2" t="s">
        <v>557</v>
      </c>
      <c r="G529" s="6">
        <v>240728</v>
      </c>
      <c r="H529" s="12"/>
      <c r="I529" s="13"/>
      <c r="J529" s="12"/>
      <c r="K529" s="12"/>
      <c r="L529" s="12"/>
      <c r="M529" s="2" t="s">
        <v>527</v>
      </c>
      <c r="N529" s="2" t="b">
        <f t="shared" si="16"/>
        <v>0</v>
      </c>
      <c r="O529" s="2" t="b">
        <f t="shared" si="17"/>
        <v>0</v>
      </c>
      <c r="P529" s="9"/>
      <c r="Q529" s="10"/>
      <c r="R529" s="9"/>
      <c r="S529" s="11"/>
      <c r="T529" s="10"/>
      <c r="U529" s="12"/>
      <c r="V529" s="13"/>
      <c r="W529" s="12"/>
      <c r="X529" s="12"/>
      <c r="Y529" s="12"/>
    </row>
    <row r="530" spans="2:25" x14ac:dyDescent="0.3">
      <c r="B530" s="2" t="s">
        <v>676</v>
      </c>
      <c r="C530" s="2" t="s">
        <v>125</v>
      </c>
      <c r="D530" s="2" t="s">
        <v>124</v>
      </c>
      <c r="E530" s="2" t="s">
        <v>531</v>
      </c>
      <c r="F530" s="2" t="s">
        <v>567</v>
      </c>
      <c r="G530" s="6">
        <v>240697</v>
      </c>
      <c r="H530" s="12"/>
      <c r="I530" s="13"/>
      <c r="J530" s="12"/>
      <c r="K530" s="12"/>
      <c r="L530" s="12"/>
      <c r="M530" s="2" t="s">
        <v>527</v>
      </c>
      <c r="N530" s="2" t="b">
        <f t="shared" ref="N530:N593" si="18">+C530=S530</f>
        <v>0</v>
      </c>
      <c r="O530" s="2" t="b">
        <f t="shared" ref="O530:O593" si="19">+P530=E530</f>
        <v>0</v>
      </c>
      <c r="P530" s="9"/>
      <c r="Q530" s="10"/>
      <c r="R530" s="9"/>
      <c r="S530" s="11"/>
      <c r="T530" s="10"/>
      <c r="U530" s="12"/>
      <c r="V530" s="13"/>
      <c r="W530" s="12"/>
      <c r="X530" s="12"/>
      <c r="Y530" s="12"/>
    </row>
    <row r="531" spans="2:25" x14ac:dyDescent="0.3">
      <c r="B531" s="2" t="s">
        <v>676</v>
      </c>
      <c r="C531" s="2" t="s">
        <v>125</v>
      </c>
      <c r="D531" s="2" t="s">
        <v>124</v>
      </c>
      <c r="E531" s="2" t="s">
        <v>579</v>
      </c>
      <c r="F531" s="2" t="s">
        <v>482</v>
      </c>
      <c r="G531" s="6">
        <v>240728</v>
      </c>
      <c r="H531" s="12"/>
      <c r="I531" s="13"/>
      <c r="J531" s="12"/>
      <c r="K531" s="12"/>
      <c r="L531" s="12"/>
      <c r="M531" s="2" t="s">
        <v>527</v>
      </c>
      <c r="N531" s="2" t="b">
        <f t="shared" si="18"/>
        <v>0</v>
      </c>
      <c r="O531" s="2" t="b">
        <f t="shared" si="19"/>
        <v>0</v>
      </c>
      <c r="P531" s="9"/>
      <c r="Q531" s="10"/>
      <c r="R531" s="9"/>
      <c r="S531" s="11"/>
      <c r="T531" s="10"/>
      <c r="U531" s="12"/>
      <c r="V531" s="13"/>
      <c r="W531" s="12"/>
      <c r="X531" s="12"/>
      <c r="Y531" s="12"/>
    </row>
    <row r="532" spans="2:25" x14ac:dyDescent="0.3">
      <c r="B532" s="2" t="s">
        <v>676</v>
      </c>
      <c r="C532" s="2" t="s">
        <v>118</v>
      </c>
      <c r="D532" s="2" t="s">
        <v>117</v>
      </c>
      <c r="E532" s="2" t="s">
        <v>541</v>
      </c>
      <c r="F532" s="2" t="s">
        <v>441</v>
      </c>
      <c r="G532" s="6">
        <v>240697</v>
      </c>
      <c r="H532" s="12"/>
      <c r="I532" s="13"/>
      <c r="J532" s="12"/>
      <c r="K532" s="12"/>
      <c r="L532" s="12"/>
      <c r="M532" s="2" t="s">
        <v>527</v>
      </c>
      <c r="N532" s="2" t="b">
        <f t="shared" si="18"/>
        <v>0</v>
      </c>
      <c r="O532" s="2" t="b">
        <f t="shared" si="19"/>
        <v>0</v>
      </c>
      <c r="P532" s="9"/>
      <c r="Q532" s="10"/>
      <c r="R532" s="9"/>
      <c r="S532" s="11"/>
      <c r="T532" s="10"/>
      <c r="U532" s="12"/>
      <c r="V532" s="13"/>
      <c r="W532" s="12"/>
      <c r="X532" s="12"/>
      <c r="Y532" s="12"/>
    </row>
    <row r="533" spans="2:25" x14ac:dyDescent="0.3">
      <c r="B533" s="2" t="s">
        <v>446</v>
      </c>
      <c r="C533" s="2" t="s">
        <v>187</v>
      </c>
      <c r="D533" s="2" t="s">
        <v>247</v>
      </c>
      <c r="E533" s="2" t="s">
        <v>517</v>
      </c>
      <c r="F533" s="2" t="s">
        <v>518</v>
      </c>
      <c r="G533" s="6">
        <v>240728</v>
      </c>
      <c r="H533" s="12"/>
      <c r="I533" s="13"/>
      <c r="J533" s="12"/>
      <c r="K533" s="12"/>
      <c r="L533" s="12"/>
      <c r="M533" s="2" t="s">
        <v>485</v>
      </c>
      <c r="N533" s="2" t="b">
        <f t="shared" si="18"/>
        <v>0</v>
      </c>
      <c r="O533" s="2" t="b">
        <f t="shared" si="19"/>
        <v>0</v>
      </c>
      <c r="P533" s="9"/>
      <c r="Q533" s="10"/>
      <c r="R533" s="9"/>
      <c r="S533" s="11"/>
      <c r="T533" s="10"/>
      <c r="U533" s="12"/>
      <c r="V533" s="13"/>
      <c r="W533" s="12"/>
      <c r="X533" s="12"/>
      <c r="Y533" s="12"/>
    </row>
    <row r="534" spans="2:25" x14ac:dyDescent="0.3">
      <c r="B534" s="2" t="s">
        <v>446</v>
      </c>
      <c r="C534" s="2" t="s">
        <v>246</v>
      </c>
      <c r="D534" s="2" t="s">
        <v>245</v>
      </c>
      <c r="E534" s="2" t="s">
        <v>462</v>
      </c>
      <c r="F534" s="2" t="s">
        <v>463</v>
      </c>
      <c r="G534" s="6">
        <v>240363</v>
      </c>
      <c r="H534" s="12"/>
      <c r="I534" s="13"/>
      <c r="J534" s="12"/>
      <c r="K534" s="12"/>
      <c r="L534" s="12"/>
      <c r="M534" s="2" t="s">
        <v>439</v>
      </c>
      <c r="N534" s="2" t="b">
        <f t="shared" si="18"/>
        <v>0</v>
      </c>
      <c r="O534" s="2" t="b">
        <f t="shared" si="19"/>
        <v>0</v>
      </c>
      <c r="P534" s="9"/>
      <c r="Q534" s="10"/>
      <c r="R534" s="9"/>
      <c r="S534" s="11"/>
      <c r="T534" s="10"/>
      <c r="U534" s="12"/>
      <c r="V534" s="13"/>
      <c r="W534" s="12"/>
      <c r="X534" s="12"/>
      <c r="Y534" s="12"/>
    </row>
    <row r="535" spans="2:25" x14ac:dyDescent="0.3">
      <c r="B535" s="2" t="s">
        <v>446</v>
      </c>
      <c r="C535" s="2" t="s">
        <v>246</v>
      </c>
      <c r="D535" s="2" t="s">
        <v>245</v>
      </c>
      <c r="E535" s="2" t="s">
        <v>517</v>
      </c>
      <c r="F535" s="2" t="s">
        <v>518</v>
      </c>
      <c r="G535" s="6">
        <v>240728</v>
      </c>
      <c r="H535" s="12"/>
      <c r="I535" s="13"/>
      <c r="J535" s="12"/>
      <c r="K535" s="12"/>
      <c r="L535" s="12"/>
      <c r="M535" s="2" t="s">
        <v>485</v>
      </c>
      <c r="N535" s="2" t="b">
        <f t="shared" si="18"/>
        <v>0</v>
      </c>
      <c r="O535" s="2" t="b">
        <f t="shared" si="19"/>
        <v>0</v>
      </c>
      <c r="P535" s="9"/>
      <c r="Q535" s="10"/>
      <c r="R535" s="9"/>
      <c r="S535" s="11"/>
      <c r="T535" s="10"/>
      <c r="U535" s="12"/>
      <c r="V535" s="13"/>
      <c r="W535" s="12"/>
      <c r="X535" s="12"/>
      <c r="Y535" s="12"/>
    </row>
    <row r="536" spans="2:25" x14ac:dyDescent="0.3">
      <c r="B536" s="2" t="s">
        <v>446</v>
      </c>
      <c r="C536" s="2" t="s">
        <v>246</v>
      </c>
      <c r="D536" s="2" t="s">
        <v>245</v>
      </c>
      <c r="E536" s="2" t="s">
        <v>602</v>
      </c>
      <c r="F536" s="2" t="s">
        <v>603</v>
      </c>
      <c r="G536" s="6">
        <v>240728</v>
      </c>
      <c r="H536" s="12"/>
      <c r="I536" s="13"/>
      <c r="J536" s="12"/>
      <c r="K536" s="12"/>
      <c r="L536" s="12"/>
      <c r="M536" s="2" t="s">
        <v>485</v>
      </c>
      <c r="N536" s="2" t="b">
        <f t="shared" si="18"/>
        <v>0</v>
      </c>
      <c r="O536" s="2" t="b">
        <f t="shared" si="19"/>
        <v>0</v>
      </c>
      <c r="P536" s="9"/>
      <c r="Q536" s="10"/>
      <c r="R536" s="9"/>
      <c r="S536" s="11"/>
      <c r="T536" s="10"/>
      <c r="U536" s="12"/>
      <c r="V536" s="13"/>
      <c r="W536" s="12"/>
      <c r="X536" s="12"/>
      <c r="Y536" s="12"/>
    </row>
    <row r="537" spans="2:25" x14ac:dyDescent="0.3">
      <c r="B537" s="2" t="s">
        <v>446</v>
      </c>
      <c r="C537" s="2" t="s">
        <v>246</v>
      </c>
      <c r="D537" s="2" t="s">
        <v>245</v>
      </c>
      <c r="E537" s="2" t="s">
        <v>486</v>
      </c>
      <c r="F537" s="2" t="s">
        <v>487</v>
      </c>
      <c r="G537" s="6">
        <v>240697</v>
      </c>
      <c r="H537" s="12"/>
      <c r="I537" s="13"/>
      <c r="J537" s="12"/>
      <c r="K537" s="12"/>
      <c r="L537" s="12"/>
      <c r="M537" s="2" t="s">
        <v>485</v>
      </c>
      <c r="N537" s="2" t="b">
        <f t="shared" si="18"/>
        <v>0</v>
      </c>
      <c r="O537" s="2" t="b">
        <f t="shared" si="19"/>
        <v>0</v>
      </c>
      <c r="P537" s="9"/>
      <c r="Q537" s="10"/>
      <c r="R537" s="9"/>
      <c r="S537" s="11"/>
      <c r="T537" s="10"/>
      <c r="U537" s="12"/>
      <c r="V537" s="13"/>
      <c r="W537" s="12"/>
      <c r="X537" s="12"/>
      <c r="Y537" s="12"/>
    </row>
    <row r="538" spans="2:25" x14ac:dyDescent="0.3">
      <c r="B538" s="2" t="s">
        <v>446</v>
      </c>
      <c r="C538" s="2" t="s">
        <v>246</v>
      </c>
      <c r="D538" s="2" t="s">
        <v>245</v>
      </c>
      <c r="E538" s="2" t="s">
        <v>515</v>
      </c>
      <c r="F538" s="2" t="s">
        <v>516</v>
      </c>
      <c r="G538" s="6">
        <v>240728</v>
      </c>
      <c r="H538" s="12"/>
      <c r="I538" s="13"/>
      <c r="J538" s="12"/>
      <c r="K538" s="12"/>
      <c r="L538" s="12"/>
      <c r="M538" s="2" t="s">
        <v>485</v>
      </c>
      <c r="N538" s="2" t="b">
        <f t="shared" si="18"/>
        <v>0</v>
      </c>
      <c r="O538" s="2" t="b">
        <f t="shared" si="19"/>
        <v>0</v>
      </c>
      <c r="P538" s="9"/>
      <c r="Q538" s="10"/>
      <c r="R538" s="9"/>
      <c r="S538" s="11"/>
      <c r="T538" s="10"/>
      <c r="U538" s="12"/>
      <c r="V538" s="13"/>
      <c r="W538" s="12"/>
      <c r="X538" s="12"/>
      <c r="Y538" s="12"/>
    </row>
    <row r="539" spans="2:25" x14ac:dyDescent="0.3">
      <c r="B539" s="2" t="s">
        <v>446</v>
      </c>
      <c r="C539" s="2" t="s">
        <v>246</v>
      </c>
      <c r="D539" s="2" t="s">
        <v>245</v>
      </c>
      <c r="E539" s="2" t="s">
        <v>496</v>
      </c>
      <c r="F539" s="2" t="s">
        <v>497</v>
      </c>
      <c r="G539" s="6">
        <v>240697</v>
      </c>
      <c r="H539" s="12"/>
      <c r="I539" s="13"/>
      <c r="J539" s="12"/>
      <c r="K539" s="12"/>
      <c r="L539" s="12"/>
      <c r="M539" s="2" t="s">
        <v>485</v>
      </c>
      <c r="N539" s="2" t="b">
        <f t="shared" si="18"/>
        <v>0</v>
      </c>
      <c r="O539" s="2" t="b">
        <f t="shared" si="19"/>
        <v>0</v>
      </c>
      <c r="P539" s="9"/>
      <c r="Q539" s="10"/>
      <c r="R539" s="9"/>
      <c r="S539" s="11"/>
      <c r="T539" s="10"/>
      <c r="U539" s="12"/>
      <c r="V539" s="13"/>
      <c r="W539" s="12"/>
      <c r="X539" s="12"/>
      <c r="Y539" s="12"/>
    </row>
    <row r="540" spans="2:25" x14ac:dyDescent="0.3">
      <c r="B540" s="2" t="s">
        <v>446</v>
      </c>
      <c r="C540" s="2" t="s">
        <v>246</v>
      </c>
      <c r="D540" s="2" t="s">
        <v>245</v>
      </c>
      <c r="E540" s="2" t="s">
        <v>667</v>
      </c>
      <c r="F540" s="2" t="s">
        <v>638</v>
      </c>
      <c r="G540" s="6">
        <v>240332</v>
      </c>
      <c r="H540" s="12"/>
      <c r="I540" s="13"/>
      <c r="J540" s="12"/>
      <c r="K540" s="12"/>
      <c r="L540" s="12"/>
      <c r="M540" s="2" t="s">
        <v>439</v>
      </c>
      <c r="N540" s="2" t="b">
        <f t="shared" si="18"/>
        <v>0</v>
      </c>
      <c r="O540" s="2" t="b">
        <f t="shared" si="19"/>
        <v>0</v>
      </c>
      <c r="P540" s="9"/>
      <c r="Q540" s="10"/>
      <c r="R540" s="9"/>
      <c r="S540" s="11"/>
      <c r="T540" s="10"/>
      <c r="U540" s="12"/>
      <c r="V540" s="13"/>
      <c r="W540" s="12"/>
      <c r="X540" s="12"/>
      <c r="Y540" s="12"/>
    </row>
    <row r="541" spans="2:25" x14ac:dyDescent="0.3">
      <c r="B541" s="2" t="s">
        <v>446</v>
      </c>
      <c r="C541" s="2" t="s">
        <v>246</v>
      </c>
      <c r="D541" s="2" t="s">
        <v>245</v>
      </c>
      <c r="E541" s="2" t="s">
        <v>596</v>
      </c>
      <c r="F541" s="2" t="s">
        <v>597</v>
      </c>
      <c r="G541" s="6">
        <v>240728</v>
      </c>
      <c r="H541" s="12"/>
      <c r="I541" s="13"/>
      <c r="J541" s="12"/>
      <c r="K541" s="12"/>
      <c r="L541" s="12"/>
      <c r="M541" s="2" t="s">
        <v>485</v>
      </c>
      <c r="N541" s="2" t="b">
        <f t="shared" si="18"/>
        <v>0</v>
      </c>
      <c r="O541" s="2" t="b">
        <f t="shared" si="19"/>
        <v>0</v>
      </c>
      <c r="P541" s="9"/>
      <c r="Q541" s="10"/>
      <c r="R541" s="9"/>
      <c r="S541" s="11"/>
      <c r="T541" s="10"/>
      <c r="U541" s="12"/>
      <c r="V541" s="13"/>
      <c r="W541" s="12"/>
      <c r="X541" s="12"/>
      <c r="Y541" s="12"/>
    </row>
    <row r="542" spans="2:25" x14ac:dyDescent="0.3">
      <c r="B542" s="2" t="s">
        <v>446</v>
      </c>
      <c r="C542" s="2" t="s">
        <v>246</v>
      </c>
      <c r="D542" s="2" t="s">
        <v>245</v>
      </c>
      <c r="E542" s="2" t="s">
        <v>490</v>
      </c>
      <c r="F542" s="2" t="s">
        <v>491</v>
      </c>
      <c r="G542" s="6">
        <v>240697</v>
      </c>
      <c r="H542" s="12"/>
      <c r="I542" s="13"/>
      <c r="J542" s="12"/>
      <c r="K542" s="12"/>
      <c r="L542" s="12"/>
      <c r="M542" s="2" t="s">
        <v>485</v>
      </c>
      <c r="N542" s="2" t="b">
        <f t="shared" si="18"/>
        <v>0</v>
      </c>
      <c r="O542" s="2" t="b">
        <f t="shared" si="19"/>
        <v>0</v>
      </c>
      <c r="P542" s="9"/>
      <c r="Q542" s="10"/>
      <c r="R542" s="9"/>
      <c r="S542" s="11"/>
      <c r="T542" s="10"/>
      <c r="U542" s="12"/>
      <c r="V542" s="13"/>
      <c r="W542" s="12"/>
      <c r="X542" s="12"/>
      <c r="Y542" s="12"/>
    </row>
    <row r="543" spans="2:25" x14ac:dyDescent="0.3">
      <c r="B543" s="2" t="s">
        <v>446</v>
      </c>
      <c r="C543" s="2" t="s">
        <v>246</v>
      </c>
      <c r="D543" s="2" t="s">
        <v>245</v>
      </c>
      <c r="E543" s="2" t="s">
        <v>590</v>
      </c>
      <c r="F543" s="2" t="s">
        <v>591</v>
      </c>
      <c r="G543" s="6">
        <v>240728</v>
      </c>
      <c r="H543" s="12"/>
      <c r="I543" s="13"/>
      <c r="J543" s="12"/>
      <c r="K543" s="12"/>
      <c r="L543" s="12"/>
      <c r="M543" s="2" t="s">
        <v>485</v>
      </c>
      <c r="N543" s="2" t="b">
        <f t="shared" si="18"/>
        <v>0</v>
      </c>
      <c r="O543" s="2" t="b">
        <f t="shared" si="19"/>
        <v>0</v>
      </c>
      <c r="P543" s="9"/>
      <c r="Q543" s="10"/>
      <c r="R543" s="9"/>
      <c r="S543" s="11"/>
      <c r="T543" s="10"/>
      <c r="U543" s="12"/>
      <c r="V543" s="13"/>
      <c r="W543" s="12"/>
      <c r="X543" s="12"/>
      <c r="Y543" s="12"/>
    </row>
    <row r="544" spans="2:25" x14ac:dyDescent="0.3">
      <c r="B544" s="2" t="s">
        <v>446</v>
      </c>
      <c r="C544" s="2" t="s">
        <v>246</v>
      </c>
      <c r="D544" s="2" t="s">
        <v>245</v>
      </c>
      <c r="E544" s="2" t="s">
        <v>592</v>
      </c>
      <c r="F544" s="2" t="s">
        <v>593</v>
      </c>
      <c r="G544" s="6">
        <v>240728</v>
      </c>
      <c r="H544" s="17"/>
      <c r="I544" s="20"/>
      <c r="J544" s="17"/>
      <c r="K544" s="17"/>
      <c r="L544" s="17"/>
      <c r="M544" s="2" t="s">
        <v>485</v>
      </c>
      <c r="N544" s="2" t="b">
        <f t="shared" si="18"/>
        <v>0</v>
      </c>
      <c r="O544" s="2" t="b">
        <f t="shared" si="19"/>
        <v>0</v>
      </c>
      <c r="U544" s="17"/>
      <c r="V544" s="20"/>
      <c r="W544" s="17"/>
      <c r="X544" s="17"/>
      <c r="Y544" s="17"/>
    </row>
    <row r="545" spans="2:25" x14ac:dyDescent="0.3">
      <c r="B545" s="2" t="s">
        <v>446</v>
      </c>
      <c r="C545" s="2" t="s">
        <v>246</v>
      </c>
      <c r="D545" s="2" t="s">
        <v>245</v>
      </c>
      <c r="E545" s="2" t="s">
        <v>594</v>
      </c>
      <c r="F545" s="2" t="s">
        <v>595</v>
      </c>
      <c r="G545" s="6">
        <v>240728</v>
      </c>
      <c r="H545" s="17"/>
      <c r="I545" s="20"/>
      <c r="J545" s="17"/>
      <c r="K545" s="17"/>
      <c r="L545" s="17"/>
      <c r="M545" s="2" t="s">
        <v>485</v>
      </c>
      <c r="N545" s="2" t="b">
        <f t="shared" si="18"/>
        <v>0</v>
      </c>
      <c r="O545" s="2" t="b">
        <f t="shared" si="19"/>
        <v>0</v>
      </c>
      <c r="U545" s="17"/>
      <c r="V545" s="20"/>
      <c r="W545" s="17"/>
      <c r="X545" s="17"/>
      <c r="Y545" s="17"/>
    </row>
    <row r="546" spans="2:25" x14ac:dyDescent="0.3">
      <c r="B546" s="2" t="s">
        <v>446</v>
      </c>
      <c r="C546" s="2" t="s">
        <v>246</v>
      </c>
      <c r="D546" s="2" t="s">
        <v>245</v>
      </c>
      <c r="E546" s="2" t="s">
        <v>509</v>
      </c>
      <c r="F546" s="2" t="s">
        <v>510</v>
      </c>
      <c r="G546" s="6">
        <v>240697</v>
      </c>
      <c r="H546" s="12"/>
      <c r="I546" s="13"/>
      <c r="J546" s="12"/>
      <c r="K546" s="12"/>
      <c r="L546" s="12"/>
      <c r="M546" s="2" t="s">
        <v>485</v>
      </c>
      <c r="N546" s="2" t="b">
        <f t="shared" si="18"/>
        <v>0</v>
      </c>
      <c r="O546" s="2" t="b">
        <f t="shared" si="19"/>
        <v>0</v>
      </c>
      <c r="P546" s="9"/>
      <c r="Q546" s="10"/>
      <c r="R546" s="9"/>
      <c r="S546" s="11"/>
      <c r="T546" s="10"/>
      <c r="U546" s="12"/>
      <c r="V546" s="13"/>
      <c r="W546" s="12"/>
      <c r="X546" s="12"/>
      <c r="Y546" s="12"/>
    </row>
    <row r="547" spans="2:25" x14ac:dyDescent="0.3">
      <c r="B547" s="2" t="s">
        <v>446</v>
      </c>
      <c r="C547" s="2" t="s">
        <v>246</v>
      </c>
      <c r="D547" s="2" t="s">
        <v>245</v>
      </c>
      <c r="E547" s="2" t="s">
        <v>523</v>
      </c>
      <c r="F547" s="2" t="s">
        <v>524</v>
      </c>
      <c r="G547" s="6">
        <v>240728</v>
      </c>
      <c r="H547" s="12"/>
      <c r="I547" s="13"/>
      <c r="J547" s="12"/>
      <c r="K547" s="12"/>
      <c r="L547" s="12"/>
      <c r="M547" s="2" t="s">
        <v>485</v>
      </c>
      <c r="N547" s="2" t="b">
        <f t="shared" si="18"/>
        <v>0</v>
      </c>
      <c r="O547" s="2" t="b">
        <f t="shared" si="19"/>
        <v>0</v>
      </c>
      <c r="P547" s="9"/>
      <c r="Q547" s="10"/>
      <c r="R547" s="9"/>
      <c r="S547" s="11"/>
      <c r="T547" s="10"/>
      <c r="U547" s="12"/>
      <c r="V547" s="13"/>
      <c r="W547" s="12"/>
      <c r="X547" s="12"/>
      <c r="Y547" s="12"/>
    </row>
    <row r="548" spans="2:25" x14ac:dyDescent="0.3">
      <c r="B548" s="2" t="s">
        <v>436</v>
      </c>
      <c r="C548" s="2" t="s">
        <v>116</v>
      </c>
      <c r="D548" s="2" t="s">
        <v>115</v>
      </c>
      <c r="E548" s="2" t="s">
        <v>568</v>
      </c>
      <c r="F548" s="2" t="s">
        <v>569</v>
      </c>
      <c r="G548" s="6">
        <v>240728</v>
      </c>
      <c r="H548" s="12"/>
      <c r="I548" s="13"/>
      <c r="J548" s="12"/>
      <c r="K548" s="12"/>
      <c r="L548" s="12"/>
      <c r="M548" s="2" t="s">
        <v>527</v>
      </c>
      <c r="N548" s="2" t="b">
        <f t="shared" si="18"/>
        <v>0</v>
      </c>
      <c r="O548" s="2" t="b">
        <f t="shared" si="19"/>
        <v>0</v>
      </c>
      <c r="P548" s="9"/>
      <c r="Q548" s="10"/>
      <c r="R548" s="9"/>
      <c r="S548" s="11"/>
      <c r="T548" s="10"/>
      <c r="U548" s="12"/>
      <c r="V548" s="13"/>
      <c r="W548" s="12"/>
      <c r="X548" s="12"/>
      <c r="Y548" s="12"/>
    </row>
    <row r="549" spans="2:25" x14ac:dyDescent="0.3">
      <c r="B549" s="2" t="s">
        <v>436</v>
      </c>
      <c r="C549" s="2" t="s">
        <v>842</v>
      </c>
      <c r="D549" s="2" t="s">
        <v>843</v>
      </c>
      <c r="E549" s="2" t="s">
        <v>611</v>
      </c>
      <c r="F549" s="2" t="s">
        <v>612</v>
      </c>
      <c r="G549" s="6">
        <v>240697</v>
      </c>
      <c r="H549" s="17"/>
      <c r="I549" s="20"/>
      <c r="J549" s="17"/>
      <c r="K549" s="17"/>
      <c r="L549" s="17"/>
      <c r="M549" s="2" t="s">
        <v>608</v>
      </c>
      <c r="N549" s="2" t="b">
        <f t="shared" si="18"/>
        <v>0</v>
      </c>
      <c r="O549" s="2" t="b">
        <f t="shared" si="19"/>
        <v>0</v>
      </c>
      <c r="U549" s="17"/>
      <c r="V549" s="20"/>
      <c r="W549" s="17"/>
      <c r="X549" s="17"/>
      <c r="Y549" s="17"/>
    </row>
    <row r="550" spans="2:25" x14ac:dyDescent="0.3">
      <c r="B550" s="2" t="s">
        <v>436</v>
      </c>
      <c r="C550" s="2" t="s">
        <v>842</v>
      </c>
      <c r="D550" s="2" t="s">
        <v>843</v>
      </c>
      <c r="E550" s="2" t="s">
        <v>617</v>
      </c>
      <c r="F550" s="2" t="s">
        <v>618</v>
      </c>
      <c r="G550" s="6">
        <v>240697</v>
      </c>
      <c r="H550" s="12"/>
      <c r="I550" s="13"/>
      <c r="J550" s="12"/>
      <c r="K550" s="12"/>
      <c r="L550" s="12"/>
      <c r="M550" s="2" t="s">
        <v>608</v>
      </c>
      <c r="N550" s="2" t="b">
        <f t="shared" si="18"/>
        <v>0</v>
      </c>
      <c r="O550" s="2" t="b">
        <f t="shared" si="19"/>
        <v>0</v>
      </c>
      <c r="P550" s="9"/>
      <c r="Q550" s="10"/>
      <c r="R550" s="9"/>
      <c r="S550" s="11"/>
      <c r="T550" s="10"/>
      <c r="U550" s="12"/>
      <c r="V550" s="13"/>
      <c r="W550" s="12"/>
      <c r="X550" s="12"/>
      <c r="Y550" s="12"/>
    </row>
    <row r="551" spans="2:25" x14ac:dyDescent="0.3">
      <c r="B551" s="2" t="s">
        <v>436</v>
      </c>
      <c r="C551" s="2" t="s">
        <v>842</v>
      </c>
      <c r="D551" s="2" t="s">
        <v>843</v>
      </c>
      <c r="E551" s="2" t="s">
        <v>609</v>
      </c>
      <c r="F551" s="2" t="s">
        <v>610</v>
      </c>
      <c r="G551" s="6">
        <v>240697</v>
      </c>
      <c r="H551" s="12"/>
      <c r="I551" s="13"/>
      <c r="J551" s="12"/>
      <c r="K551" s="12"/>
      <c r="L551" s="12"/>
      <c r="M551" s="2" t="s">
        <v>608</v>
      </c>
      <c r="N551" s="2" t="b">
        <f t="shared" si="18"/>
        <v>0</v>
      </c>
      <c r="O551" s="2" t="b">
        <f t="shared" si="19"/>
        <v>0</v>
      </c>
      <c r="P551" s="9"/>
      <c r="Q551" s="10"/>
      <c r="R551" s="9"/>
      <c r="S551" s="11"/>
      <c r="T551" s="10"/>
      <c r="U551" s="12"/>
      <c r="V551" s="13"/>
      <c r="W551" s="12"/>
      <c r="X551" s="12"/>
      <c r="Y551" s="12"/>
    </row>
    <row r="552" spans="2:25" x14ac:dyDescent="0.3">
      <c r="B552" s="2" t="s">
        <v>436</v>
      </c>
      <c r="C552" s="2" t="s">
        <v>680</v>
      </c>
      <c r="D552" s="2" t="s">
        <v>108</v>
      </c>
      <c r="E552" s="2" t="s">
        <v>553</v>
      </c>
      <c r="F552" s="2" t="s">
        <v>463</v>
      </c>
      <c r="G552" s="6">
        <v>240728</v>
      </c>
      <c r="H552" s="12"/>
      <c r="I552" s="13"/>
      <c r="J552" s="12"/>
      <c r="K552" s="12"/>
      <c r="L552" s="12"/>
      <c r="M552" s="2" t="s">
        <v>527</v>
      </c>
      <c r="N552" s="2" t="b">
        <f t="shared" si="18"/>
        <v>0</v>
      </c>
      <c r="O552" s="2" t="b">
        <f t="shared" si="19"/>
        <v>0</v>
      </c>
      <c r="P552" s="9"/>
      <c r="Q552" s="10"/>
      <c r="R552" s="9"/>
      <c r="S552" s="11"/>
      <c r="T552" s="10"/>
      <c r="U552" s="12"/>
      <c r="V552" s="13"/>
      <c r="W552" s="12"/>
      <c r="X552" s="12"/>
      <c r="Y552" s="12"/>
    </row>
    <row r="553" spans="2:25" x14ac:dyDescent="0.3">
      <c r="B553" s="2" t="s">
        <v>436</v>
      </c>
      <c r="C553" s="2" t="s">
        <v>680</v>
      </c>
      <c r="D553" s="2" t="s">
        <v>108</v>
      </c>
      <c r="E553" s="2" t="s">
        <v>570</v>
      </c>
      <c r="F553" s="2" t="s">
        <v>571</v>
      </c>
      <c r="G553" s="6">
        <v>240728</v>
      </c>
      <c r="H553" s="12"/>
      <c r="I553" s="13"/>
      <c r="J553" s="12"/>
      <c r="K553" s="12"/>
      <c r="L553" s="12"/>
      <c r="M553" s="2" t="s">
        <v>527</v>
      </c>
      <c r="N553" s="2" t="b">
        <f t="shared" si="18"/>
        <v>0</v>
      </c>
      <c r="O553" s="2" t="b">
        <f t="shared" si="19"/>
        <v>0</v>
      </c>
      <c r="P553" s="9"/>
      <c r="Q553" s="10"/>
      <c r="R553" s="9"/>
      <c r="S553" s="11"/>
      <c r="T553" s="10"/>
      <c r="U553" s="12"/>
      <c r="V553" s="13"/>
      <c r="W553" s="12"/>
      <c r="X553" s="12"/>
      <c r="Y553" s="12"/>
    </row>
    <row r="554" spans="2:25" x14ac:dyDescent="0.3">
      <c r="B554" s="2" t="s">
        <v>436</v>
      </c>
      <c r="C554" s="2" t="s">
        <v>680</v>
      </c>
      <c r="D554" s="2" t="s">
        <v>108</v>
      </c>
      <c r="E554" s="2" t="s">
        <v>681</v>
      </c>
      <c r="F554" s="2" t="s">
        <v>682</v>
      </c>
      <c r="G554" s="6">
        <v>240728</v>
      </c>
      <c r="H554" s="12"/>
      <c r="I554" s="13"/>
      <c r="J554" s="12"/>
      <c r="K554" s="12"/>
      <c r="L554" s="12"/>
      <c r="M554" s="2" t="s">
        <v>527</v>
      </c>
      <c r="N554" s="2" t="b">
        <f t="shared" si="18"/>
        <v>0</v>
      </c>
      <c r="O554" s="2" t="b">
        <f t="shared" si="19"/>
        <v>0</v>
      </c>
      <c r="P554" s="9"/>
      <c r="Q554" s="10"/>
      <c r="R554" s="9"/>
      <c r="S554" s="11"/>
      <c r="T554" s="10"/>
      <c r="U554" s="12"/>
      <c r="V554" s="13"/>
      <c r="W554" s="12"/>
      <c r="X554" s="12"/>
      <c r="Y554" s="12"/>
    </row>
    <row r="555" spans="2:25" x14ac:dyDescent="0.3">
      <c r="B555" s="2" t="s">
        <v>436</v>
      </c>
      <c r="C555" s="2" t="s">
        <v>680</v>
      </c>
      <c r="D555" s="2" t="s">
        <v>108</v>
      </c>
      <c r="E555" s="2" t="s">
        <v>556</v>
      </c>
      <c r="F555" s="2" t="s">
        <v>557</v>
      </c>
      <c r="G555" s="6">
        <v>240728</v>
      </c>
      <c r="H555" s="12"/>
      <c r="I555" s="13"/>
      <c r="J555" s="12"/>
      <c r="K555" s="12"/>
      <c r="L555" s="12"/>
      <c r="M555" s="2" t="s">
        <v>527</v>
      </c>
      <c r="N555" s="2" t="b">
        <f t="shared" si="18"/>
        <v>0</v>
      </c>
      <c r="O555" s="2" t="b">
        <f t="shared" si="19"/>
        <v>0</v>
      </c>
      <c r="P555" s="9"/>
      <c r="Q555" s="10"/>
      <c r="R555" s="9"/>
      <c r="S555" s="11"/>
      <c r="T555" s="10"/>
      <c r="U555" s="12"/>
      <c r="V555" s="13"/>
      <c r="W555" s="12"/>
      <c r="X555" s="12"/>
      <c r="Y555" s="12"/>
    </row>
    <row r="556" spans="2:25" x14ac:dyDescent="0.3">
      <c r="B556" s="2" t="s">
        <v>436</v>
      </c>
      <c r="C556" s="2" t="s">
        <v>680</v>
      </c>
      <c r="D556" s="2" t="s">
        <v>108</v>
      </c>
      <c r="E556" s="2" t="s">
        <v>568</v>
      </c>
      <c r="F556" s="2" t="s">
        <v>569</v>
      </c>
      <c r="G556" s="6">
        <v>240728</v>
      </c>
      <c r="H556" s="12"/>
      <c r="I556" s="13"/>
      <c r="J556" s="12"/>
      <c r="K556" s="12"/>
      <c r="L556" s="12"/>
      <c r="M556" s="2" t="s">
        <v>527</v>
      </c>
      <c r="N556" s="2" t="b">
        <f t="shared" si="18"/>
        <v>0</v>
      </c>
      <c r="O556" s="2" t="b">
        <f t="shared" si="19"/>
        <v>0</v>
      </c>
      <c r="P556" s="9"/>
      <c r="Q556" s="10"/>
      <c r="R556" s="9"/>
      <c r="S556" s="11"/>
      <c r="T556" s="10"/>
      <c r="U556" s="12"/>
      <c r="V556" s="13"/>
      <c r="W556" s="12"/>
      <c r="X556" s="12"/>
      <c r="Y556" s="12"/>
    </row>
    <row r="557" spans="2:25" x14ac:dyDescent="0.3">
      <c r="B557" s="2" t="s">
        <v>436</v>
      </c>
      <c r="C557" s="2" t="s">
        <v>680</v>
      </c>
      <c r="D557" s="2" t="s">
        <v>108</v>
      </c>
      <c r="E557" s="2" t="s">
        <v>664</v>
      </c>
      <c r="F557" s="2" t="s">
        <v>477</v>
      </c>
      <c r="G557" s="6">
        <v>240728</v>
      </c>
      <c r="H557" s="12"/>
      <c r="I557" s="13"/>
      <c r="J557" s="12"/>
      <c r="K557" s="12"/>
      <c r="L557" s="12"/>
      <c r="M557" s="2" t="s">
        <v>527</v>
      </c>
      <c r="N557" s="2" t="b">
        <f t="shared" si="18"/>
        <v>0</v>
      </c>
      <c r="O557" s="2" t="b">
        <f t="shared" si="19"/>
        <v>0</v>
      </c>
      <c r="P557" s="9"/>
      <c r="Q557" s="10"/>
      <c r="R557" s="9"/>
      <c r="S557" s="11"/>
      <c r="T557" s="10"/>
      <c r="U557" s="12"/>
      <c r="V557" s="13"/>
      <c r="W557" s="12"/>
      <c r="X557" s="12"/>
      <c r="Y557" s="12"/>
    </row>
    <row r="558" spans="2:25" x14ac:dyDescent="0.3">
      <c r="B558" s="2" t="s">
        <v>436</v>
      </c>
      <c r="C558" s="2" t="s">
        <v>680</v>
      </c>
      <c r="D558" s="2" t="s">
        <v>108</v>
      </c>
      <c r="E558" s="2" t="s">
        <v>683</v>
      </c>
      <c r="F558" s="2" t="s">
        <v>684</v>
      </c>
      <c r="G558" s="6">
        <v>240728</v>
      </c>
      <c r="H558" s="12"/>
      <c r="I558" s="13"/>
      <c r="J558" s="12"/>
      <c r="K558" s="12"/>
      <c r="L558" s="12"/>
      <c r="M558" s="2" t="s">
        <v>527</v>
      </c>
      <c r="N558" s="2" t="b">
        <f t="shared" si="18"/>
        <v>0</v>
      </c>
      <c r="O558" s="2" t="b">
        <f t="shared" si="19"/>
        <v>0</v>
      </c>
      <c r="P558" s="9"/>
      <c r="Q558" s="10"/>
      <c r="R558" s="9"/>
      <c r="S558" s="11"/>
      <c r="T558" s="10"/>
      <c r="U558" s="12"/>
      <c r="V558" s="13"/>
      <c r="W558" s="12"/>
      <c r="X558" s="12"/>
      <c r="Y558" s="12"/>
    </row>
    <row r="559" spans="2:25" x14ac:dyDescent="0.3">
      <c r="B559" s="2" t="s">
        <v>436</v>
      </c>
      <c r="C559" s="2" t="s">
        <v>680</v>
      </c>
      <c r="D559" s="2" t="s">
        <v>108</v>
      </c>
      <c r="E559" s="2" t="s">
        <v>579</v>
      </c>
      <c r="F559" s="2" t="s">
        <v>482</v>
      </c>
      <c r="G559" s="6">
        <v>240728</v>
      </c>
      <c r="H559" s="12"/>
      <c r="I559" s="13"/>
      <c r="J559" s="12"/>
      <c r="K559" s="12"/>
      <c r="L559" s="12"/>
      <c r="M559" s="2" t="s">
        <v>527</v>
      </c>
      <c r="N559" s="2" t="b">
        <f t="shared" si="18"/>
        <v>0</v>
      </c>
      <c r="O559" s="2" t="b">
        <f t="shared" si="19"/>
        <v>0</v>
      </c>
      <c r="P559" s="9"/>
      <c r="Q559" s="10"/>
      <c r="R559" s="9"/>
      <c r="S559" s="11"/>
      <c r="T559" s="10"/>
      <c r="U559" s="12"/>
      <c r="V559" s="13"/>
      <c r="W559" s="12"/>
      <c r="X559" s="12"/>
      <c r="Y559" s="12"/>
    </row>
    <row r="560" spans="2:25" x14ac:dyDescent="0.3">
      <c r="B560" s="2" t="s">
        <v>676</v>
      </c>
      <c r="C560" s="2" t="s">
        <v>132</v>
      </c>
      <c r="D560" s="2" t="s">
        <v>131</v>
      </c>
      <c r="E560" s="2" t="s">
        <v>541</v>
      </c>
      <c r="F560" s="2" t="s">
        <v>441</v>
      </c>
      <c r="G560" s="6">
        <v>240697</v>
      </c>
      <c r="H560" s="12"/>
      <c r="I560" s="13"/>
      <c r="J560" s="12"/>
      <c r="K560" s="12"/>
      <c r="L560" s="12"/>
      <c r="M560" s="2" t="s">
        <v>527</v>
      </c>
      <c r="N560" s="2" t="b">
        <f t="shared" si="18"/>
        <v>0</v>
      </c>
      <c r="O560" s="2" t="b">
        <f t="shared" si="19"/>
        <v>0</v>
      </c>
      <c r="P560" s="9"/>
      <c r="Q560" s="10"/>
      <c r="R560" s="9"/>
      <c r="S560" s="11"/>
      <c r="T560" s="10"/>
      <c r="U560" s="12"/>
      <c r="V560" s="13"/>
      <c r="W560" s="12"/>
      <c r="X560" s="12"/>
      <c r="Y560" s="12"/>
    </row>
    <row r="561" spans="2:25" x14ac:dyDescent="0.3">
      <c r="B561" s="2" t="s">
        <v>676</v>
      </c>
      <c r="C561" s="2" t="s">
        <v>132</v>
      </c>
      <c r="D561" s="2" t="s">
        <v>131</v>
      </c>
      <c r="E561" s="2" t="s">
        <v>553</v>
      </c>
      <c r="F561" s="2" t="s">
        <v>463</v>
      </c>
      <c r="G561" s="6">
        <v>240728</v>
      </c>
      <c r="H561" s="12"/>
      <c r="I561" s="13"/>
      <c r="J561" s="12"/>
      <c r="K561" s="12"/>
      <c r="L561" s="12"/>
      <c r="M561" s="2" t="s">
        <v>527</v>
      </c>
      <c r="N561" s="2" t="b">
        <f t="shared" si="18"/>
        <v>0</v>
      </c>
      <c r="O561" s="2" t="b">
        <f t="shared" si="19"/>
        <v>0</v>
      </c>
      <c r="P561" s="9"/>
      <c r="Q561" s="10"/>
      <c r="R561" s="9"/>
      <c r="S561" s="11"/>
      <c r="T561" s="10"/>
      <c r="U561" s="12"/>
      <c r="V561" s="13"/>
      <c r="W561" s="12"/>
      <c r="X561" s="12"/>
      <c r="Y561" s="12"/>
    </row>
    <row r="562" spans="2:25" x14ac:dyDescent="0.3">
      <c r="B562" s="2" t="s">
        <v>676</v>
      </c>
      <c r="C562" s="2" t="s">
        <v>132</v>
      </c>
      <c r="D562" s="2" t="s">
        <v>131</v>
      </c>
      <c r="E562" s="2" t="s">
        <v>770</v>
      </c>
      <c r="F562" s="2" t="s">
        <v>771</v>
      </c>
      <c r="G562" s="6">
        <v>240697</v>
      </c>
      <c r="H562" s="12"/>
      <c r="I562" s="13"/>
      <c r="J562" s="12"/>
      <c r="K562" s="12"/>
      <c r="L562" s="12"/>
      <c r="M562" s="2" t="s">
        <v>527</v>
      </c>
      <c r="N562" s="2" t="b">
        <f t="shared" si="18"/>
        <v>0</v>
      </c>
      <c r="O562" s="2" t="b">
        <f t="shared" si="19"/>
        <v>0</v>
      </c>
      <c r="P562" s="9"/>
      <c r="Q562" s="10"/>
      <c r="R562" s="9"/>
      <c r="S562" s="11"/>
      <c r="T562" s="10"/>
      <c r="U562" s="12"/>
      <c r="V562" s="13"/>
      <c r="W562" s="12"/>
      <c r="X562" s="12"/>
      <c r="Y562" s="12"/>
    </row>
    <row r="563" spans="2:25" x14ac:dyDescent="0.3">
      <c r="B563" s="2" t="s">
        <v>676</v>
      </c>
      <c r="C563" s="2" t="s">
        <v>132</v>
      </c>
      <c r="D563" s="2" t="s">
        <v>131</v>
      </c>
      <c r="E563" s="2" t="s">
        <v>570</v>
      </c>
      <c r="F563" s="2" t="s">
        <v>571</v>
      </c>
      <c r="G563" s="6">
        <v>240728</v>
      </c>
      <c r="H563" s="12"/>
      <c r="I563" s="13"/>
      <c r="J563" s="12"/>
      <c r="K563" s="12"/>
      <c r="L563" s="12"/>
      <c r="M563" s="2" t="s">
        <v>527</v>
      </c>
      <c r="N563" s="2" t="b">
        <f t="shared" si="18"/>
        <v>0</v>
      </c>
      <c r="O563" s="2" t="b">
        <f t="shared" si="19"/>
        <v>0</v>
      </c>
      <c r="P563" s="9"/>
      <c r="Q563" s="10"/>
      <c r="R563" s="9"/>
      <c r="S563" s="11"/>
      <c r="T563" s="10"/>
      <c r="U563" s="12"/>
      <c r="V563" s="13"/>
      <c r="W563" s="12"/>
      <c r="X563" s="12"/>
      <c r="Y563" s="12"/>
    </row>
    <row r="564" spans="2:25" x14ac:dyDescent="0.3">
      <c r="B564" s="2" t="s">
        <v>676</v>
      </c>
      <c r="C564" s="2" t="s">
        <v>132</v>
      </c>
      <c r="D564" s="2" t="s">
        <v>131</v>
      </c>
      <c r="E564" s="2" t="s">
        <v>632</v>
      </c>
      <c r="F564" s="2" t="s">
        <v>633</v>
      </c>
      <c r="G564" s="6">
        <v>240697</v>
      </c>
      <c r="H564" s="12"/>
      <c r="I564" s="13"/>
      <c r="J564" s="12"/>
      <c r="K564" s="12"/>
      <c r="L564" s="12"/>
      <c r="M564" s="2" t="s">
        <v>527</v>
      </c>
      <c r="N564" s="2" t="b">
        <f t="shared" si="18"/>
        <v>0</v>
      </c>
      <c r="O564" s="2" t="b">
        <f t="shared" si="19"/>
        <v>0</v>
      </c>
      <c r="P564" s="9"/>
      <c r="Q564" s="10"/>
      <c r="R564" s="9"/>
      <c r="S564" s="11"/>
      <c r="T564" s="10"/>
      <c r="U564" s="12"/>
      <c r="V564" s="13"/>
      <c r="W564" s="12"/>
      <c r="X564" s="12"/>
      <c r="Y564" s="12"/>
    </row>
    <row r="565" spans="2:25" x14ac:dyDescent="0.3">
      <c r="B565" s="2" t="s">
        <v>676</v>
      </c>
      <c r="C565" s="2" t="s">
        <v>132</v>
      </c>
      <c r="D565" s="2" t="s">
        <v>131</v>
      </c>
      <c r="E565" s="2" t="s">
        <v>550</v>
      </c>
      <c r="F565" s="2" t="s">
        <v>551</v>
      </c>
      <c r="G565" s="6">
        <v>240728</v>
      </c>
      <c r="H565" s="12"/>
      <c r="I565" s="13"/>
      <c r="J565" s="12"/>
      <c r="K565" s="12"/>
      <c r="L565" s="12"/>
      <c r="M565" s="2" t="s">
        <v>527</v>
      </c>
      <c r="N565" s="2" t="b">
        <f t="shared" si="18"/>
        <v>0</v>
      </c>
      <c r="O565" s="2" t="b">
        <f t="shared" si="19"/>
        <v>0</v>
      </c>
      <c r="P565" s="9"/>
      <c r="Q565" s="10"/>
      <c r="R565" s="9"/>
      <c r="S565" s="11"/>
      <c r="T565" s="10"/>
      <c r="U565" s="12"/>
      <c r="V565" s="13"/>
      <c r="W565" s="12"/>
      <c r="X565" s="12"/>
      <c r="Y565" s="12"/>
    </row>
    <row r="566" spans="2:25" x14ac:dyDescent="0.3">
      <c r="B566" s="2" t="s">
        <v>676</v>
      </c>
      <c r="C566" s="2" t="s">
        <v>132</v>
      </c>
      <c r="D566" s="2" t="s">
        <v>131</v>
      </c>
      <c r="E566" s="2" t="s">
        <v>671</v>
      </c>
      <c r="F566" s="2" t="s">
        <v>672</v>
      </c>
      <c r="G566" s="6">
        <v>240697</v>
      </c>
      <c r="H566" s="12"/>
      <c r="I566" s="13"/>
      <c r="J566" s="12"/>
      <c r="K566" s="12"/>
      <c r="L566" s="12"/>
      <c r="M566" s="2" t="s">
        <v>527</v>
      </c>
      <c r="N566" s="2" t="b">
        <f t="shared" si="18"/>
        <v>0</v>
      </c>
      <c r="O566" s="2" t="b">
        <f t="shared" si="19"/>
        <v>0</v>
      </c>
      <c r="P566" s="9"/>
      <c r="Q566" s="10"/>
      <c r="R566" s="9"/>
      <c r="S566" s="11"/>
      <c r="T566" s="10"/>
      <c r="U566" s="12"/>
      <c r="V566" s="13"/>
      <c r="W566" s="12"/>
      <c r="X566" s="12"/>
      <c r="Y566" s="12"/>
    </row>
    <row r="567" spans="2:25" x14ac:dyDescent="0.3">
      <c r="B567" s="2" t="s">
        <v>676</v>
      </c>
      <c r="C567" s="2" t="s">
        <v>132</v>
      </c>
      <c r="D567" s="2" t="s">
        <v>131</v>
      </c>
      <c r="E567" s="2" t="s">
        <v>530</v>
      </c>
      <c r="F567" s="2" t="s">
        <v>448</v>
      </c>
      <c r="G567" s="6">
        <v>240697</v>
      </c>
      <c r="H567" s="12"/>
      <c r="I567" s="13"/>
      <c r="J567" s="12"/>
      <c r="K567" s="12"/>
      <c r="L567" s="12"/>
      <c r="M567" s="2" t="s">
        <v>527</v>
      </c>
      <c r="N567" s="2" t="b">
        <f t="shared" si="18"/>
        <v>0</v>
      </c>
      <c r="O567" s="2" t="b">
        <f t="shared" si="19"/>
        <v>0</v>
      </c>
      <c r="P567" s="9"/>
      <c r="Q567" s="10"/>
      <c r="R567" s="9"/>
      <c r="S567" s="11"/>
      <c r="T567" s="10"/>
      <c r="U567" s="12"/>
      <c r="V567" s="13"/>
      <c r="W567" s="12"/>
      <c r="X567" s="12"/>
      <c r="Y567" s="12"/>
    </row>
    <row r="568" spans="2:25" x14ac:dyDescent="0.3">
      <c r="B568" s="2" t="s">
        <v>676</v>
      </c>
      <c r="C568" s="2" t="s">
        <v>132</v>
      </c>
      <c r="D568" s="2" t="s">
        <v>131</v>
      </c>
      <c r="E568" s="2" t="s">
        <v>556</v>
      </c>
      <c r="F568" s="2" t="s">
        <v>557</v>
      </c>
      <c r="G568" s="6">
        <v>240728</v>
      </c>
      <c r="H568" s="12"/>
      <c r="I568" s="13"/>
      <c r="J568" s="12"/>
      <c r="K568" s="12"/>
      <c r="L568" s="12"/>
      <c r="M568" s="2" t="s">
        <v>527</v>
      </c>
      <c r="N568" s="2" t="b">
        <f t="shared" si="18"/>
        <v>0</v>
      </c>
      <c r="O568" s="2" t="b">
        <f t="shared" si="19"/>
        <v>0</v>
      </c>
      <c r="P568" s="9"/>
      <c r="Q568" s="10"/>
      <c r="R568" s="9"/>
      <c r="S568" s="11"/>
      <c r="T568" s="10"/>
      <c r="U568" s="12"/>
      <c r="V568" s="13"/>
      <c r="W568" s="12"/>
      <c r="X568" s="12"/>
      <c r="Y568" s="12"/>
    </row>
    <row r="569" spans="2:25" x14ac:dyDescent="0.3">
      <c r="B569" s="2" t="s">
        <v>676</v>
      </c>
      <c r="C569" s="2" t="s">
        <v>132</v>
      </c>
      <c r="D569" s="2" t="s">
        <v>131</v>
      </c>
      <c r="E569" s="2" t="s">
        <v>581</v>
      </c>
      <c r="F569" s="2" t="s">
        <v>469</v>
      </c>
      <c r="G569" s="6">
        <v>240728</v>
      </c>
      <c r="H569" s="12"/>
      <c r="I569" s="13"/>
      <c r="J569" s="12"/>
      <c r="K569" s="12"/>
      <c r="L569" s="12"/>
      <c r="M569" s="2" t="s">
        <v>527</v>
      </c>
      <c r="N569" s="2" t="b">
        <f t="shared" si="18"/>
        <v>0</v>
      </c>
      <c r="O569" s="2" t="b">
        <f t="shared" si="19"/>
        <v>0</v>
      </c>
      <c r="P569" s="9"/>
      <c r="Q569" s="10"/>
      <c r="R569" s="9"/>
      <c r="S569" s="11"/>
      <c r="T569" s="10"/>
      <c r="U569" s="12"/>
      <c r="V569" s="13"/>
      <c r="W569" s="12"/>
      <c r="X569" s="12"/>
      <c r="Y569" s="12"/>
    </row>
    <row r="570" spans="2:25" x14ac:dyDescent="0.3">
      <c r="B570" s="2" t="s">
        <v>676</v>
      </c>
      <c r="C570" s="2" t="s">
        <v>132</v>
      </c>
      <c r="D570" s="2" t="s">
        <v>131</v>
      </c>
      <c r="E570" s="2" t="s">
        <v>546</v>
      </c>
      <c r="F570" s="2" t="s">
        <v>455</v>
      </c>
      <c r="G570" s="6">
        <v>240697</v>
      </c>
      <c r="H570" s="12"/>
      <c r="I570" s="13"/>
      <c r="J570" s="12"/>
      <c r="K570" s="12"/>
      <c r="L570" s="12"/>
      <c r="M570" s="2" t="s">
        <v>527</v>
      </c>
      <c r="N570" s="2" t="b">
        <f t="shared" si="18"/>
        <v>0</v>
      </c>
      <c r="O570" s="2" t="b">
        <f t="shared" si="19"/>
        <v>0</v>
      </c>
      <c r="P570" s="9"/>
      <c r="Q570" s="10"/>
      <c r="R570" s="9"/>
      <c r="S570" s="11"/>
      <c r="T570" s="10"/>
      <c r="U570" s="12"/>
      <c r="V570" s="13"/>
      <c r="W570" s="12"/>
      <c r="X570" s="12"/>
      <c r="Y570" s="12"/>
    </row>
    <row r="571" spans="2:25" x14ac:dyDescent="0.3">
      <c r="B571" s="2" t="s">
        <v>676</v>
      </c>
      <c r="C571" s="2" t="s">
        <v>132</v>
      </c>
      <c r="D571" s="2" t="s">
        <v>131</v>
      </c>
      <c r="E571" s="2" t="s">
        <v>793</v>
      </c>
      <c r="F571" s="2" t="s">
        <v>445</v>
      </c>
      <c r="G571" s="6">
        <v>240697</v>
      </c>
      <c r="H571" s="12"/>
      <c r="I571" s="13"/>
      <c r="J571" s="12"/>
      <c r="K571" s="12"/>
      <c r="L571" s="12"/>
      <c r="M571" s="2" t="s">
        <v>527</v>
      </c>
      <c r="N571" s="2" t="b">
        <f t="shared" si="18"/>
        <v>0</v>
      </c>
      <c r="O571" s="2" t="b">
        <f t="shared" si="19"/>
        <v>0</v>
      </c>
      <c r="P571" s="9"/>
      <c r="Q571" s="10"/>
      <c r="R571" s="9"/>
      <c r="S571" s="11"/>
      <c r="T571" s="10"/>
      <c r="U571" s="12"/>
      <c r="V571" s="13"/>
      <c r="W571" s="12"/>
      <c r="X571" s="12"/>
      <c r="Y571" s="12"/>
    </row>
    <row r="572" spans="2:25" x14ac:dyDescent="0.3">
      <c r="B572" s="2" t="s">
        <v>676</v>
      </c>
      <c r="C572" s="2" t="s">
        <v>132</v>
      </c>
      <c r="D572" s="2" t="s">
        <v>131</v>
      </c>
      <c r="E572" s="2" t="s">
        <v>786</v>
      </c>
      <c r="F572" s="2" t="s">
        <v>457</v>
      </c>
      <c r="G572" s="6">
        <v>240697</v>
      </c>
      <c r="H572" s="12"/>
      <c r="I572" s="13"/>
      <c r="J572" s="12"/>
      <c r="K572" s="12"/>
      <c r="L572" s="12"/>
      <c r="M572" s="2" t="s">
        <v>527</v>
      </c>
      <c r="N572" s="2" t="b">
        <f t="shared" si="18"/>
        <v>0</v>
      </c>
      <c r="O572" s="2" t="b">
        <f t="shared" si="19"/>
        <v>0</v>
      </c>
      <c r="P572" s="9"/>
      <c r="Q572" s="10"/>
      <c r="R572" s="9"/>
      <c r="S572" s="11"/>
      <c r="T572" s="10"/>
      <c r="U572" s="12"/>
      <c r="V572" s="13"/>
      <c r="W572" s="12"/>
      <c r="X572" s="12"/>
      <c r="Y572" s="12"/>
    </row>
    <row r="573" spans="2:25" x14ac:dyDescent="0.3">
      <c r="B573" s="2" t="s">
        <v>676</v>
      </c>
      <c r="C573" s="2" t="s">
        <v>132</v>
      </c>
      <c r="D573" s="2" t="s">
        <v>131</v>
      </c>
      <c r="E573" s="2" t="s">
        <v>528</v>
      </c>
      <c r="F573" s="2" t="s">
        <v>529</v>
      </c>
      <c r="G573" s="6">
        <v>240697</v>
      </c>
      <c r="H573" s="12"/>
      <c r="I573" s="13"/>
      <c r="J573" s="12"/>
      <c r="K573" s="12"/>
      <c r="L573" s="12"/>
      <c r="M573" s="2" t="s">
        <v>527</v>
      </c>
      <c r="N573" s="2" t="b">
        <f t="shared" si="18"/>
        <v>0</v>
      </c>
      <c r="O573" s="2" t="b">
        <f t="shared" si="19"/>
        <v>0</v>
      </c>
      <c r="P573" s="9"/>
      <c r="Q573" s="10"/>
      <c r="R573" s="9"/>
      <c r="S573" s="11"/>
      <c r="T573" s="10"/>
      <c r="U573" s="12"/>
      <c r="V573" s="13"/>
      <c r="W573" s="12"/>
      <c r="X573" s="12"/>
      <c r="Y573" s="12"/>
    </row>
    <row r="574" spans="2:25" x14ac:dyDescent="0.3">
      <c r="B574" s="2" t="s">
        <v>676</v>
      </c>
      <c r="C574" s="2" t="s">
        <v>132</v>
      </c>
      <c r="D574" s="2" t="s">
        <v>131</v>
      </c>
      <c r="E574" s="2" t="s">
        <v>548</v>
      </c>
      <c r="F574" s="2" t="s">
        <v>549</v>
      </c>
      <c r="G574" s="6">
        <v>240697</v>
      </c>
      <c r="H574" s="12"/>
      <c r="I574" s="13"/>
      <c r="J574" s="12"/>
      <c r="K574" s="12"/>
      <c r="L574" s="12"/>
      <c r="M574" s="2" t="s">
        <v>527</v>
      </c>
      <c r="N574" s="2" t="b">
        <f t="shared" si="18"/>
        <v>0</v>
      </c>
      <c r="O574" s="2" t="b">
        <f t="shared" si="19"/>
        <v>0</v>
      </c>
      <c r="P574" s="9"/>
      <c r="Q574" s="10"/>
      <c r="R574" s="9"/>
      <c r="S574" s="11"/>
      <c r="T574" s="10"/>
      <c r="U574" s="12"/>
      <c r="V574" s="13"/>
      <c r="W574" s="12"/>
      <c r="X574" s="12"/>
      <c r="Y574" s="12"/>
    </row>
    <row r="575" spans="2:25" x14ac:dyDescent="0.3">
      <c r="B575" s="2" t="s">
        <v>676</v>
      </c>
      <c r="C575" s="2" t="s">
        <v>132</v>
      </c>
      <c r="D575" s="2" t="s">
        <v>131</v>
      </c>
      <c r="E575" s="2" t="s">
        <v>539</v>
      </c>
      <c r="F575" s="2" t="s">
        <v>453</v>
      </c>
      <c r="G575" s="6">
        <v>240697</v>
      </c>
      <c r="H575" s="12"/>
      <c r="I575" s="13"/>
      <c r="J575" s="12"/>
      <c r="K575" s="12"/>
      <c r="L575" s="12"/>
      <c r="M575" s="2" t="s">
        <v>527</v>
      </c>
      <c r="N575" s="2" t="b">
        <f t="shared" si="18"/>
        <v>0</v>
      </c>
      <c r="O575" s="2" t="b">
        <f t="shared" si="19"/>
        <v>0</v>
      </c>
      <c r="P575" s="9"/>
      <c r="Q575" s="10"/>
      <c r="R575" s="9"/>
      <c r="S575" s="11"/>
      <c r="T575" s="10"/>
      <c r="U575" s="12"/>
      <c r="V575" s="13"/>
      <c r="W575" s="12"/>
      <c r="X575" s="12"/>
      <c r="Y575" s="12"/>
    </row>
    <row r="576" spans="2:25" x14ac:dyDescent="0.3">
      <c r="B576" s="2" t="s">
        <v>436</v>
      </c>
      <c r="C576" s="2" t="s">
        <v>155</v>
      </c>
      <c r="D576" s="2" t="s">
        <v>154</v>
      </c>
      <c r="E576" s="2" t="s">
        <v>550</v>
      </c>
      <c r="F576" s="2" t="s">
        <v>551</v>
      </c>
      <c r="G576" s="6">
        <v>240728</v>
      </c>
      <c r="H576" s="12"/>
      <c r="I576" s="13"/>
      <c r="J576" s="12"/>
      <c r="K576" s="12"/>
      <c r="L576" s="12"/>
      <c r="M576" s="2" t="s">
        <v>527</v>
      </c>
      <c r="N576" s="2" t="b">
        <f t="shared" si="18"/>
        <v>0</v>
      </c>
      <c r="O576" s="2" t="b">
        <f t="shared" si="19"/>
        <v>0</v>
      </c>
      <c r="P576" s="9"/>
      <c r="Q576" s="10"/>
      <c r="R576" s="9"/>
      <c r="S576" s="11"/>
      <c r="T576" s="10"/>
      <c r="U576" s="12"/>
      <c r="V576" s="13"/>
      <c r="W576" s="12"/>
      <c r="X576" s="12"/>
      <c r="Y576" s="12"/>
    </row>
    <row r="577" spans="2:25" x14ac:dyDescent="0.3">
      <c r="B577" s="2" t="s">
        <v>436</v>
      </c>
      <c r="C577" s="2" t="s">
        <v>155</v>
      </c>
      <c r="D577" s="2" t="s">
        <v>154</v>
      </c>
      <c r="E577" s="2" t="s">
        <v>579</v>
      </c>
      <c r="F577" s="2" t="s">
        <v>482</v>
      </c>
      <c r="G577" s="6">
        <v>240728</v>
      </c>
      <c r="H577" s="12"/>
      <c r="I577" s="13"/>
      <c r="J577" s="12"/>
      <c r="K577" s="12"/>
      <c r="L577" s="12"/>
      <c r="M577" s="2" t="s">
        <v>527</v>
      </c>
      <c r="N577" s="2" t="b">
        <f t="shared" si="18"/>
        <v>0</v>
      </c>
      <c r="O577" s="2" t="b">
        <f t="shared" si="19"/>
        <v>0</v>
      </c>
      <c r="P577" s="9"/>
      <c r="Q577" s="10"/>
      <c r="R577" s="9"/>
      <c r="S577" s="11"/>
      <c r="T577" s="10"/>
      <c r="U577" s="12"/>
      <c r="V577" s="13"/>
      <c r="W577" s="12"/>
      <c r="X577" s="12"/>
      <c r="Y577" s="12"/>
    </row>
    <row r="578" spans="2:25" x14ac:dyDescent="0.3">
      <c r="B578" s="2" t="s">
        <v>436</v>
      </c>
      <c r="C578" s="2" t="s">
        <v>784</v>
      </c>
      <c r="D578" s="2" t="s">
        <v>378</v>
      </c>
      <c r="E578" s="2" t="s">
        <v>554</v>
      </c>
      <c r="F578" s="2" t="s">
        <v>555</v>
      </c>
      <c r="G578" s="6">
        <v>240363</v>
      </c>
      <c r="H578" s="12"/>
      <c r="I578" s="13"/>
      <c r="J578" s="12"/>
      <c r="K578" s="12"/>
      <c r="L578" s="12"/>
      <c r="M578" s="2" t="s">
        <v>527</v>
      </c>
      <c r="N578" s="2" t="b">
        <f t="shared" si="18"/>
        <v>0</v>
      </c>
      <c r="O578" s="2" t="b">
        <f t="shared" si="19"/>
        <v>0</v>
      </c>
      <c r="P578" s="9"/>
      <c r="Q578" s="10"/>
      <c r="R578" s="9"/>
      <c r="S578" s="11"/>
      <c r="T578" s="10"/>
      <c r="U578" s="12"/>
      <c r="V578" s="13"/>
      <c r="W578" s="12"/>
      <c r="X578" s="12"/>
      <c r="Y578" s="12"/>
    </row>
    <row r="579" spans="2:25" x14ac:dyDescent="0.3">
      <c r="B579" s="2" t="s">
        <v>436</v>
      </c>
      <c r="C579" s="2" t="s">
        <v>784</v>
      </c>
      <c r="D579" s="2" t="s">
        <v>378</v>
      </c>
      <c r="E579" s="2" t="s">
        <v>644</v>
      </c>
      <c r="F579" s="2" t="s">
        <v>489</v>
      </c>
      <c r="G579" s="6">
        <v>240697</v>
      </c>
      <c r="H579" s="12"/>
      <c r="I579" s="13"/>
      <c r="J579" s="12"/>
      <c r="K579" s="12"/>
      <c r="L579" s="12"/>
      <c r="M579" s="2" t="s">
        <v>642</v>
      </c>
      <c r="N579" s="2" t="b">
        <f t="shared" si="18"/>
        <v>0</v>
      </c>
      <c r="O579" s="2" t="b">
        <f t="shared" si="19"/>
        <v>0</v>
      </c>
      <c r="P579" s="9"/>
      <c r="Q579" s="10"/>
      <c r="R579" s="9"/>
      <c r="S579" s="11"/>
      <c r="T579" s="10"/>
      <c r="U579" s="12"/>
      <c r="V579" s="13"/>
      <c r="W579" s="12"/>
      <c r="X579" s="12"/>
      <c r="Y579" s="12"/>
    </row>
    <row r="580" spans="2:25" x14ac:dyDescent="0.3">
      <c r="B580" s="2" t="s">
        <v>436</v>
      </c>
      <c r="C580" s="2" t="s">
        <v>784</v>
      </c>
      <c r="D580" s="2" t="s">
        <v>378</v>
      </c>
      <c r="E580" s="2" t="s">
        <v>703</v>
      </c>
      <c r="F580" s="2" t="s">
        <v>518</v>
      </c>
      <c r="G580" s="6">
        <v>240728</v>
      </c>
      <c r="H580" s="12"/>
      <c r="I580" s="13"/>
      <c r="J580" s="12"/>
      <c r="K580" s="12"/>
      <c r="L580" s="12"/>
      <c r="M580" s="2" t="s">
        <v>642</v>
      </c>
      <c r="N580" s="2" t="b">
        <f t="shared" si="18"/>
        <v>0</v>
      </c>
      <c r="O580" s="2" t="b">
        <f t="shared" si="19"/>
        <v>0</v>
      </c>
      <c r="P580" s="9"/>
      <c r="Q580" s="10"/>
      <c r="R580" s="9"/>
      <c r="S580" s="11"/>
      <c r="T580" s="10"/>
      <c r="U580" s="12"/>
      <c r="V580" s="13"/>
      <c r="W580" s="12"/>
      <c r="X580" s="12"/>
      <c r="Y580" s="12"/>
    </row>
    <row r="581" spans="2:25" x14ac:dyDescent="0.3">
      <c r="B581" s="2" t="s">
        <v>436</v>
      </c>
      <c r="C581" s="2" t="s">
        <v>784</v>
      </c>
      <c r="D581" s="2" t="s">
        <v>378</v>
      </c>
      <c r="E581" s="2" t="s">
        <v>687</v>
      </c>
      <c r="F581" s="2" t="s">
        <v>688</v>
      </c>
      <c r="G581" s="6">
        <v>240697</v>
      </c>
      <c r="H581" s="12"/>
      <c r="I581" s="13"/>
      <c r="J581" s="12"/>
      <c r="K581" s="12"/>
      <c r="L581" s="12"/>
      <c r="M581" s="2" t="s">
        <v>642</v>
      </c>
      <c r="N581" s="2" t="b">
        <f t="shared" si="18"/>
        <v>0</v>
      </c>
      <c r="O581" s="2" t="b">
        <f t="shared" si="19"/>
        <v>0</v>
      </c>
      <c r="P581" s="9"/>
      <c r="Q581" s="10"/>
      <c r="R581" s="9"/>
      <c r="S581" s="11"/>
      <c r="T581" s="10"/>
      <c r="U581" s="12"/>
      <c r="V581" s="13"/>
      <c r="W581" s="12"/>
      <c r="X581" s="12"/>
      <c r="Y581" s="12"/>
    </row>
    <row r="582" spans="2:25" x14ac:dyDescent="0.3">
      <c r="B582" s="2" t="s">
        <v>436</v>
      </c>
      <c r="C582" s="2" t="s">
        <v>784</v>
      </c>
      <c r="D582" s="2" t="s">
        <v>378</v>
      </c>
      <c r="E582" s="2" t="s">
        <v>768</v>
      </c>
      <c r="F582" s="2" t="s">
        <v>769</v>
      </c>
      <c r="G582" s="6">
        <v>240728</v>
      </c>
      <c r="H582" s="12"/>
      <c r="I582" s="13"/>
      <c r="J582" s="12"/>
      <c r="K582" s="12"/>
      <c r="L582" s="12"/>
      <c r="M582" s="2" t="s">
        <v>642</v>
      </c>
      <c r="N582" s="2" t="b">
        <f t="shared" si="18"/>
        <v>0</v>
      </c>
      <c r="O582" s="2" t="b">
        <f t="shared" si="19"/>
        <v>0</v>
      </c>
      <c r="P582" s="9"/>
      <c r="Q582" s="10"/>
      <c r="R582" s="9"/>
      <c r="S582" s="11"/>
      <c r="T582" s="10"/>
      <c r="U582" s="12"/>
      <c r="V582" s="13"/>
      <c r="W582" s="12"/>
      <c r="X582" s="12"/>
      <c r="Y582" s="12"/>
    </row>
    <row r="583" spans="2:25" x14ac:dyDescent="0.3">
      <c r="B583" s="2" t="s">
        <v>436</v>
      </c>
      <c r="C583" s="2" t="s">
        <v>784</v>
      </c>
      <c r="D583" s="2" t="s">
        <v>378</v>
      </c>
      <c r="E583" s="2" t="s">
        <v>696</v>
      </c>
      <c r="F583" s="2" t="s">
        <v>697</v>
      </c>
      <c r="G583" s="6">
        <v>240697</v>
      </c>
      <c r="H583" s="12"/>
      <c r="I583" s="13"/>
      <c r="J583" s="12"/>
      <c r="K583" s="12"/>
      <c r="L583" s="12"/>
      <c r="M583" s="2" t="s">
        <v>642</v>
      </c>
      <c r="N583" s="2" t="b">
        <f t="shared" si="18"/>
        <v>0</v>
      </c>
      <c r="O583" s="2" t="b">
        <f t="shared" si="19"/>
        <v>0</v>
      </c>
      <c r="P583" s="9"/>
      <c r="Q583" s="10"/>
      <c r="R583" s="9"/>
      <c r="S583" s="11"/>
      <c r="T583" s="10"/>
      <c r="U583" s="12"/>
      <c r="V583" s="13"/>
      <c r="W583" s="12"/>
      <c r="X583" s="12"/>
      <c r="Y583" s="12"/>
    </row>
    <row r="584" spans="2:25" x14ac:dyDescent="0.3">
      <c r="B584" s="2" t="s">
        <v>436</v>
      </c>
      <c r="C584" s="2" t="s">
        <v>784</v>
      </c>
      <c r="D584" s="2" t="s">
        <v>378</v>
      </c>
      <c r="E584" s="2" t="s">
        <v>709</v>
      </c>
      <c r="F584" s="2" t="s">
        <v>710</v>
      </c>
      <c r="G584" s="6">
        <v>240728</v>
      </c>
      <c r="H584" s="12"/>
      <c r="I584" s="13"/>
      <c r="J584" s="12"/>
      <c r="K584" s="12"/>
      <c r="L584" s="12"/>
      <c r="M584" s="2" t="s">
        <v>642</v>
      </c>
      <c r="N584" s="2" t="b">
        <f t="shared" si="18"/>
        <v>0</v>
      </c>
      <c r="O584" s="2" t="b">
        <f t="shared" si="19"/>
        <v>0</v>
      </c>
      <c r="P584" s="9"/>
      <c r="Q584" s="10"/>
      <c r="R584" s="9"/>
      <c r="S584" s="11"/>
      <c r="T584" s="10"/>
      <c r="U584" s="12"/>
      <c r="V584" s="13"/>
      <c r="W584" s="12"/>
      <c r="X584" s="12"/>
      <c r="Y584" s="12"/>
    </row>
    <row r="585" spans="2:25" x14ac:dyDescent="0.3">
      <c r="B585" s="2" t="s">
        <v>436</v>
      </c>
      <c r="C585" s="2" t="s">
        <v>784</v>
      </c>
      <c r="D585" s="2" t="s">
        <v>378</v>
      </c>
      <c r="E585" s="2" t="s">
        <v>576</v>
      </c>
      <c r="F585" s="2" t="s">
        <v>471</v>
      </c>
      <c r="G585" s="6">
        <v>240363</v>
      </c>
      <c r="H585" s="12"/>
      <c r="I585" s="13"/>
      <c r="J585" s="12"/>
      <c r="K585" s="12"/>
      <c r="L585" s="12"/>
      <c r="M585" s="2" t="s">
        <v>527</v>
      </c>
      <c r="N585" s="2" t="b">
        <f t="shared" si="18"/>
        <v>0</v>
      </c>
      <c r="O585" s="2" t="b">
        <f t="shared" si="19"/>
        <v>0</v>
      </c>
      <c r="P585" s="9"/>
      <c r="Q585" s="10"/>
      <c r="R585" s="9"/>
      <c r="S585" s="11"/>
      <c r="T585" s="10"/>
      <c r="U585" s="12"/>
      <c r="V585" s="13"/>
      <c r="W585" s="12"/>
      <c r="X585" s="12"/>
      <c r="Y585" s="12"/>
    </row>
    <row r="586" spans="2:25" x14ac:dyDescent="0.3">
      <c r="B586" s="2" t="s">
        <v>436</v>
      </c>
      <c r="C586" s="2" t="s">
        <v>784</v>
      </c>
      <c r="D586" s="2" t="s">
        <v>378</v>
      </c>
      <c r="E586" s="2" t="s">
        <v>698</v>
      </c>
      <c r="F586" s="2" t="s">
        <v>471</v>
      </c>
      <c r="G586" s="6">
        <v>240697</v>
      </c>
      <c r="H586" s="12"/>
      <c r="I586" s="13"/>
      <c r="J586" s="12"/>
      <c r="K586" s="12"/>
      <c r="L586" s="12"/>
      <c r="M586" s="2" t="s">
        <v>642</v>
      </c>
      <c r="N586" s="2" t="b">
        <f t="shared" si="18"/>
        <v>0</v>
      </c>
      <c r="O586" s="2" t="b">
        <f t="shared" si="19"/>
        <v>0</v>
      </c>
      <c r="P586" s="9"/>
      <c r="Q586" s="10"/>
      <c r="R586" s="9"/>
      <c r="S586" s="11"/>
      <c r="T586" s="10"/>
      <c r="U586" s="12"/>
      <c r="V586" s="13"/>
      <c r="W586" s="12"/>
      <c r="X586" s="12"/>
      <c r="Y586" s="12"/>
    </row>
    <row r="587" spans="2:25" x14ac:dyDescent="0.3">
      <c r="B587" s="2" t="s">
        <v>436</v>
      </c>
      <c r="C587" s="2" t="s">
        <v>784</v>
      </c>
      <c r="D587" s="2" t="s">
        <v>378</v>
      </c>
      <c r="E587" s="2" t="s">
        <v>685</v>
      </c>
      <c r="F587" s="2" t="s">
        <v>686</v>
      </c>
      <c r="G587" s="6">
        <v>240697</v>
      </c>
      <c r="H587" s="12"/>
      <c r="I587" s="13"/>
      <c r="J587" s="12"/>
      <c r="K587" s="12"/>
      <c r="L587" s="12"/>
      <c r="M587" s="2" t="s">
        <v>642</v>
      </c>
      <c r="N587" s="2" t="b">
        <f t="shared" si="18"/>
        <v>0</v>
      </c>
      <c r="O587" s="2" t="b">
        <f t="shared" si="19"/>
        <v>0</v>
      </c>
      <c r="P587" s="9"/>
      <c r="Q587" s="10"/>
      <c r="R587" s="9"/>
      <c r="S587" s="11"/>
      <c r="T587" s="10"/>
      <c r="U587" s="12"/>
      <c r="V587" s="13"/>
      <c r="W587" s="12"/>
      <c r="X587" s="12"/>
      <c r="Y587" s="12"/>
    </row>
    <row r="588" spans="2:25" x14ac:dyDescent="0.3">
      <c r="B588" s="2" t="s">
        <v>436</v>
      </c>
      <c r="C588" s="2" t="s">
        <v>784</v>
      </c>
      <c r="D588" s="2" t="s">
        <v>378</v>
      </c>
      <c r="E588" s="2" t="s">
        <v>701</v>
      </c>
      <c r="F588" s="2" t="s">
        <v>702</v>
      </c>
      <c r="G588" s="6">
        <v>240728</v>
      </c>
      <c r="H588" s="12"/>
      <c r="I588" s="13"/>
      <c r="J588" s="12"/>
      <c r="K588" s="12"/>
      <c r="L588" s="12"/>
      <c r="M588" s="2" t="s">
        <v>642</v>
      </c>
      <c r="N588" s="2" t="b">
        <f t="shared" si="18"/>
        <v>0</v>
      </c>
      <c r="O588" s="2" t="b">
        <f t="shared" si="19"/>
        <v>0</v>
      </c>
      <c r="P588" s="9"/>
      <c r="Q588" s="10"/>
      <c r="R588" s="9"/>
      <c r="S588" s="11"/>
      <c r="T588" s="10"/>
      <c r="U588" s="12"/>
      <c r="V588" s="13"/>
      <c r="W588" s="12"/>
      <c r="X588" s="12"/>
      <c r="Y588" s="12"/>
    </row>
    <row r="589" spans="2:25" x14ac:dyDescent="0.3">
      <c r="B589" s="2" t="s">
        <v>436</v>
      </c>
      <c r="C589" s="2" t="s">
        <v>784</v>
      </c>
      <c r="D589" s="2" t="s">
        <v>378</v>
      </c>
      <c r="E589" s="2" t="s">
        <v>641</v>
      </c>
      <c r="F589" s="2" t="s">
        <v>487</v>
      </c>
      <c r="G589" s="6">
        <v>240697</v>
      </c>
      <c r="H589" s="12"/>
      <c r="I589" s="13"/>
      <c r="J589" s="12"/>
      <c r="K589" s="12"/>
      <c r="L589" s="12"/>
      <c r="M589" s="2" t="s">
        <v>642</v>
      </c>
      <c r="N589" s="2" t="b">
        <f t="shared" si="18"/>
        <v>0</v>
      </c>
      <c r="O589" s="2" t="b">
        <f t="shared" si="19"/>
        <v>0</v>
      </c>
      <c r="P589" s="9"/>
      <c r="Q589" s="10"/>
      <c r="R589" s="9"/>
      <c r="S589" s="11"/>
      <c r="T589" s="10"/>
      <c r="U589" s="12"/>
      <c r="V589" s="13"/>
      <c r="W589" s="12"/>
      <c r="X589" s="12"/>
      <c r="Y589" s="12"/>
    </row>
    <row r="590" spans="2:25" x14ac:dyDescent="0.3">
      <c r="B590" s="2" t="s">
        <v>436</v>
      </c>
      <c r="C590" s="2" t="s">
        <v>784</v>
      </c>
      <c r="D590" s="2" t="s">
        <v>378</v>
      </c>
      <c r="E590" s="2" t="s">
        <v>647</v>
      </c>
      <c r="F590" s="2" t="s">
        <v>516</v>
      </c>
      <c r="G590" s="6">
        <v>240728</v>
      </c>
      <c r="H590" s="12"/>
      <c r="I590" s="13"/>
      <c r="J590" s="12"/>
      <c r="K590" s="12"/>
      <c r="L590" s="12"/>
      <c r="M590" s="2" t="s">
        <v>642</v>
      </c>
      <c r="N590" s="2" t="b">
        <f t="shared" si="18"/>
        <v>0</v>
      </c>
      <c r="O590" s="2" t="b">
        <f t="shared" si="19"/>
        <v>0</v>
      </c>
      <c r="P590" s="9"/>
      <c r="Q590" s="10"/>
      <c r="R590" s="9"/>
      <c r="S590" s="11"/>
      <c r="T590" s="10"/>
      <c r="U590" s="12"/>
      <c r="V590" s="13"/>
      <c r="W590" s="12"/>
      <c r="X590" s="12"/>
      <c r="Y590" s="12"/>
    </row>
    <row r="591" spans="2:25" x14ac:dyDescent="0.3">
      <c r="B591" s="2" t="s">
        <v>436</v>
      </c>
      <c r="C591" s="2" t="s">
        <v>784</v>
      </c>
      <c r="D591" s="2" t="s">
        <v>378</v>
      </c>
      <c r="E591" s="2" t="s">
        <v>562</v>
      </c>
      <c r="F591" s="2" t="s">
        <v>563</v>
      </c>
      <c r="G591" s="6">
        <v>240363</v>
      </c>
      <c r="H591" s="12"/>
      <c r="I591" s="13"/>
      <c r="J591" s="12"/>
      <c r="K591" s="12"/>
      <c r="L591" s="12"/>
      <c r="M591" s="2" t="s">
        <v>527</v>
      </c>
      <c r="N591" s="2" t="b">
        <f t="shared" si="18"/>
        <v>0</v>
      </c>
      <c r="O591" s="2" t="b">
        <f t="shared" si="19"/>
        <v>0</v>
      </c>
      <c r="P591" s="9"/>
      <c r="Q591" s="10"/>
      <c r="R591" s="9"/>
      <c r="S591" s="11"/>
      <c r="T591" s="10"/>
      <c r="U591" s="12"/>
      <c r="V591" s="13"/>
      <c r="W591" s="12"/>
      <c r="X591" s="12"/>
      <c r="Y591" s="12"/>
    </row>
    <row r="592" spans="2:25" x14ac:dyDescent="0.3">
      <c r="B592" s="2" t="s">
        <v>436</v>
      </c>
      <c r="C592" s="2" t="s">
        <v>784</v>
      </c>
      <c r="D592" s="2" t="s">
        <v>378</v>
      </c>
      <c r="E592" s="2" t="s">
        <v>673</v>
      </c>
      <c r="F592" s="2" t="s">
        <v>497</v>
      </c>
      <c r="G592" s="6">
        <v>240697</v>
      </c>
      <c r="H592" s="12"/>
      <c r="I592" s="13"/>
      <c r="J592" s="12"/>
      <c r="K592" s="12"/>
      <c r="L592" s="12"/>
      <c r="M592" s="2" t="s">
        <v>642</v>
      </c>
      <c r="N592" s="2" t="b">
        <f t="shared" si="18"/>
        <v>0</v>
      </c>
      <c r="O592" s="2" t="b">
        <f t="shared" si="19"/>
        <v>0</v>
      </c>
      <c r="P592" s="9"/>
      <c r="Q592" s="10"/>
      <c r="R592" s="9"/>
      <c r="S592" s="11"/>
      <c r="T592" s="10"/>
      <c r="U592" s="12"/>
      <c r="V592" s="13"/>
      <c r="W592" s="12"/>
      <c r="X592" s="12"/>
      <c r="Y592" s="12"/>
    </row>
    <row r="593" spans="2:25" x14ac:dyDescent="0.3">
      <c r="B593" s="2" t="s">
        <v>436</v>
      </c>
      <c r="C593" s="2" t="s">
        <v>784</v>
      </c>
      <c r="D593" s="2" t="s">
        <v>378</v>
      </c>
      <c r="E593" s="2" t="s">
        <v>653</v>
      </c>
      <c r="F593" s="2" t="s">
        <v>654</v>
      </c>
      <c r="G593" s="6">
        <v>240728</v>
      </c>
      <c r="H593" s="12"/>
      <c r="I593" s="13"/>
      <c r="J593" s="12"/>
      <c r="K593" s="12"/>
      <c r="L593" s="12"/>
      <c r="M593" s="2" t="s">
        <v>642</v>
      </c>
      <c r="N593" s="2" t="b">
        <f t="shared" si="18"/>
        <v>0</v>
      </c>
      <c r="O593" s="2" t="b">
        <f t="shared" si="19"/>
        <v>0</v>
      </c>
      <c r="P593" s="9"/>
      <c r="Q593" s="10"/>
      <c r="R593" s="9"/>
      <c r="S593" s="11"/>
      <c r="T593" s="10"/>
      <c r="U593" s="12"/>
      <c r="V593" s="13"/>
      <c r="W593" s="12"/>
      <c r="X593" s="12"/>
      <c r="Y593" s="12"/>
    </row>
    <row r="594" spans="2:25" x14ac:dyDescent="0.3">
      <c r="B594" s="2" t="s">
        <v>436</v>
      </c>
      <c r="C594" s="2" t="s">
        <v>784</v>
      </c>
      <c r="D594" s="2" t="s">
        <v>378</v>
      </c>
      <c r="E594" s="2" t="s">
        <v>689</v>
      </c>
      <c r="F594" s="2" t="s">
        <v>543</v>
      </c>
      <c r="G594" s="6">
        <v>240697</v>
      </c>
      <c r="H594" s="12"/>
      <c r="I594" s="13"/>
      <c r="J594" s="12"/>
      <c r="K594" s="12"/>
      <c r="L594" s="12"/>
      <c r="M594" s="2" t="s">
        <v>642</v>
      </c>
      <c r="N594" s="2" t="b">
        <f t="shared" ref="N594:N657" si="20">+C594=S594</f>
        <v>0</v>
      </c>
      <c r="O594" s="2" t="b">
        <f t="shared" ref="O594:O657" si="21">+P594=E594</f>
        <v>0</v>
      </c>
      <c r="P594" s="9"/>
      <c r="Q594" s="10"/>
      <c r="R594" s="9"/>
      <c r="S594" s="11"/>
      <c r="T594" s="10"/>
      <c r="U594" s="12"/>
      <c r="V594" s="13"/>
      <c r="W594" s="12"/>
      <c r="X594" s="12"/>
      <c r="Y594" s="12"/>
    </row>
    <row r="595" spans="2:25" x14ac:dyDescent="0.3">
      <c r="B595" s="2" t="s">
        <v>436</v>
      </c>
      <c r="C595" s="2" t="s">
        <v>784</v>
      </c>
      <c r="D595" s="2" t="s">
        <v>378</v>
      </c>
      <c r="E595" s="2" t="s">
        <v>704</v>
      </c>
      <c r="F595" s="2" t="s">
        <v>705</v>
      </c>
      <c r="G595" s="6">
        <v>240728</v>
      </c>
      <c r="H595" s="12"/>
      <c r="I595" s="13"/>
      <c r="J595" s="12"/>
      <c r="K595" s="12"/>
      <c r="L595" s="12"/>
      <c r="M595" s="2" t="s">
        <v>642</v>
      </c>
      <c r="N595" s="2" t="b">
        <f t="shared" si="20"/>
        <v>0</v>
      </c>
      <c r="O595" s="2" t="b">
        <f t="shared" si="21"/>
        <v>0</v>
      </c>
      <c r="P595" s="9"/>
      <c r="Q595" s="10"/>
      <c r="R595" s="9"/>
      <c r="S595" s="11"/>
      <c r="T595" s="10"/>
      <c r="U595" s="12"/>
      <c r="V595" s="13"/>
      <c r="W595" s="12"/>
      <c r="X595" s="12"/>
      <c r="Y595" s="12"/>
    </row>
    <row r="596" spans="2:25" x14ac:dyDescent="0.3">
      <c r="B596" s="2" t="s">
        <v>436</v>
      </c>
      <c r="C596" s="2" t="s">
        <v>784</v>
      </c>
      <c r="D596" s="2" t="s">
        <v>378</v>
      </c>
      <c r="E596" s="2" t="s">
        <v>531</v>
      </c>
      <c r="F596" s="2" t="s">
        <v>532</v>
      </c>
      <c r="G596" s="6">
        <v>240332</v>
      </c>
      <c r="H596" s="12"/>
      <c r="I596" s="13"/>
      <c r="J596" s="12"/>
      <c r="K596" s="12"/>
      <c r="L596" s="12"/>
      <c r="M596" s="2" t="s">
        <v>527</v>
      </c>
      <c r="N596" s="2" t="b">
        <f t="shared" si="20"/>
        <v>0</v>
      </c>
      <c r="O596" s="2" t="b">
        <f t="shared" si="21"/>
        <v>0</v>
      </c>
      <c r="P596" s="9"/>
      <c r="Q596" s="10"/>
      <c r="R596" s="9"/>
      <c r="S596" s="11"/>
      <c r="T596" s="10"/>
      <c r="U596" s="12"/>
      <c r="V596" s="13"/>
      <c r="W596" s="12"/>
      <c r="X596" s="12"/>
      <c r="Y596" s="12"/>
    </row>
    <row r="597" spans="2:25" x14ac:dyDescent="0.3">
      <c r="B597" s="2" t="s">
        <v>436</v>
      </c>
      <c r="C597" s="2" t="s">
        <v>784</v>
      </c>
      <c r="D597" s="2" t="s">
        <v>378</v>
      </c>
      <c r="E597" s="2" t="s">
        <v>693</v>
      </c>
      <c r="F597" s="2" t="s">
        <v>694</v>
      </c>
      <c r="G597" s="6">
        <v>240697</v>
      </c>
      <c r="H597" s="12"/>
      <c r="I597" s="13"/>
      <c r="J597" s="12"/>
      <c r="K597" s="12"/>
      <c r="L597" s="12"/>
      <c r="M597" s="2" t="s">
        <v>642</v>
      </c>
      <c r="N597" s="2" t="b">
        <f t="shared" si="20"/>
        <v>0</v>
      </c>
      <c r="O597" s="2" t="b">
        <f t="shared" si="21"/>
        <v>0</v>
      </c>
      <c r="P597" s="9"/>
      <c r="Q597" s="10"/>
      <c r="R597" s="9"/>
      <c r="S597" s="11"/>
      <c r="T597" s="10"/>
      <c r="U597" s="12"/>
      <c r="V597" s="13"/>
      <c r="W597" s="12"/>
      <c r="X597" s="12"/>
      <c r="Y597" s="12"/>
    </row>
    <row r="598" spans="2:25" x14ac:dyDescent="0.3">
      <c r="B598" s="2" t="s">
        <v>436</v>
      </c>
      <c r="C598" s="2" t="s">
        <v>784</v>
      </c>
      <c r="D598" s="2" t="s">
        <v>378</v>
      </c>
      <c r="E598" s="2" t="s">
        <v>568</v>
      </c>
      <c r="F598" s="2" t="s">
        <v>569</v>
      </c>
      <c r="G598" s="6">
        <v>240363</v>
      </c>
      <c r="H598" s="12"/>
      <c r="I598" s="13"/>
      <c r="J598" s="12"/>
      <c r="K598" s="12"/>
      <c r="L598" s="12"/>
      <c r="M598" s="2" t="s">
        <v>527</v>
      </c>
      <c r="N598" s="2" t="b">
        <f t="shared" si="20"/>
        <v>0</v>
      </c>
      <c r="O598" s="2" t="b">
        <f t="shared" si="21"/>
        <v>0</v>
      </c>
      <c r="P598" s="9"/>
      <c r="Q598" s="10"/>
      <c r="R598" s="9"/>
      <c r="S598" s="11"/>
      <c r="T598" s="10"/>
      <c r="U598" s="12"/>
      <c r="V598" s="13"/>
      <c r="W598" s="12"/>
      <c r="X598" s="12"/>
      <c r="Y598" s="12"/>
    </row>
    <row r="599" spans="2:25" x14ac:dyDescent="0.3">
      <c r="B599" s="2" t="s">
        <v>436</v>
      </c>
      <c r="C599" s="2" t="s">
        <v>784</v>
      </c>
      <c r="D599" s="2" t="s">
        <v>378</v>
      </c>
      <c r="E599" s="2" t="s">
        <v>695</v>
      </c>
      <c r="F599" s="2" t="s">
        <v>503</v>
      </c>
      <c r="G599" s="6">
        <v>240697</v>
      </c>
      <c r="H599" s="12"/>
      <c r="I599" s="13"/>
      <c r="J599" s="12"/>
      <c r="K599" s="12"/>
      <c r="L599" s="12"/>
      <c r="M599" s="2" t="s">
        <v>642</v>
      </c>
      <c r="N599" s="2" t="b">
        <f t="shared" si="20"/>
        <v>0</v>
      </c>
      <c r="O599" s="2" t="b">
        <f t="shared" si="21"/>
        <v>0</v>
      </c>
      <c r="P599" s="9"/>
      <c r="Q599" s="10"/>
      <c r="R599" s="9"/>
      <c r="S599" s="11"/>
      <c r="T599" s="10"/>
      <c r="U599" s="12"/>
      <c r="V599" s="13"/>
      <c r="W599" s="12"/>
      <c r="X599" s="12"/>
      <c r="Y599" s="12"/>
    </row>
    <row r="600" spans="2:25" x14ac:dyDescent="0.3">
      <c r="B600" s="2" t="s">
        <v>436</v>
      </c>
      <c r="C600" s="2" t="s">
        <v>784</v>
      </c>
      <c r="D600" s="2" t="s">
        <v>378</v>
      </c>
      <c r="E600" s="2" t="s">
        <v>708</v>
      </c>
      <c r="F600" s="2" t="s">
        <v>597</v>
      </c>
      <c r="G600" s="6">
        <v>240728</v>
      </c>
      <c r="H600" s="12"/>
      <c r="I600" s="13"/>
      <c r="J600" s="12"/>
      <c r="K600" s="12"/>
      <c r="L600" s="12"/>
      <c r="M600" s="2" t="s">
        <v>642</v>
      </c>
      <c r="N600" s="2" t="b">
        <f t="shared" si="20"/>
        <v>0</v>
      </c>
      <c r="O600" s="2" t="b">
        <f t="shared" si="21"/>
        <v>0</v>
      </c>
      <c r="P600" s="9"/>
      <c r="Q600" s="10"/>
      <c r="R600" s="9"/>
      <c r="S600" s="11"/>
      <c r="T600" s="10"/>
      <c r="U600" s="12"/>
      <c r="V600" s="13"/>
      <c r="W600" s="12"/>
      <c r="X600" s="12"/>
      <c r="Y600" s="12"/>
    </row>
    <row r="601" spans="2:25" x14ac:dyDescent="0.3">
      <c r="B601" s="2" t="s">
        <v>436</v>
      </c>
      <c r="C601" s="2" t="s">
        <v>784</v>
      </c>
      <c r="D601" s="2" t="s">
        <v>378</v>
      </c>
      <c r="E601" s="2" t="s">
        <v>690</v>
      </c>
      <c r="F601" s="2" t="s">
        <v>691</v>
      </c>
      <c r="G601" s="6">
        <v>240697</v>
      </c>
      <c r="H601" s="12"/>
      <c r="I601" s="13"/>
      <c r="J601" s="12"/>
      <c r="K601" s="12"/>
      <c r="L601" s="12"/>
      <c r="M601" s="2" t="s">
        <v>642</v>
      </c>
      <c r="N601" s="2" t="b">
        <f t="shared" si="20"/>
        <v>0</v>
      </c>
      <c r="O601" s="2" t="b">
        <f t="shared" si="21"/>
        <v>0</v>
      </c>
      <c r="P601" s="9"/>
      <c r="Q601" s="10"/>
      <c r="R601" s="9"/>
      <c r="S601" s="11"/>
      <c r="T601" s="10"/>
      <c r="U601" s="12"/>
      <c r="V601" s="13"/>
      <c r="W601" s="12"/>
      <c r="X601" s="12"/>
      <c r="Y601" s="12"/>
    </row>
    <row r="602" spans="2:25" x14ac:dyDescent="0.3">
      <c r="B602" s="2" t="s">
        <v>436</v>
      </c>
      <c r="C602" s="2" t="s">
        <v>784</v>
      </c>
      <c r="D602" s="2" t="s">
        <v>378</v>
      </c>
      <c r="E602" s="2" t="s">
        <v>692</v>
      </c>
      <c r="F602" s="2" t="s">
        <v>491</v>
      </c>
      <c r="G602" s="6">
        <v>240697</v>
      </c>
      <c r="H602" s="12"/>
      <c r="I602" s="13"/>
      <c r="J602" s="12"/>
      <c r="K602" s="12"/>
      <c r="L602" s="12"/>
      <c r="M602" s="2" t="s">
        <v>642</v>
      </c>
      <c r="N602" s="2" t="b">
        <f t="shared" si="20"/>
        <v>0</v>
      </c>
      <c r="O602" s="2" t="b">
        <f t="shared" si="21"/>
        <v>0</v>
      </c>
      <c r="P602" s="9"/>
      <c r="Q602" s="10"/>
      <c r="R602" s="9"/>
      <c r="S602" s="11"/>
      <c r="T602" s="10"/>
      <c r="U602" s="12"/>
      <c r="V602" s="13"/>
      <c r="W602" s="12"/>
      <c r="X602" s="12"/>
      <c r="Y602" s="12"/>
    </row>
    <row r="603" spans="2:25" x14ac:dyDescent="0.3">
      <c r="B603" s="2" t="s">
        <v>436</v>
      </c>
      <c r="C603" s="2" t="s">
        <v>784</v>
      </c>
      <c r="D603" s="2" t="s">
        <v>378</v>
      </c>
      <c r="E603" s="2" t="s">
        <v>767</v>
      </c>
      <c r="F603" s="2" t="s">
        <v>493</v>
      </c>
      <c r="G603" s="6">
        <v>240697</v>
      </c>
      <c r="H603" s="12"/>
      <c r="I603" s="13"/>
      <c r="J603" s="12"/>
      <c r="K603" s="12"/>
      <c r="L603" s="12"/>
      <c r="M603" s="2" t="s">
        <v>642</v>
      </c>
      <c r="N603" s="2" t="b">
        <f t="shared" si="20"/>
        <v>0</v>
      </c>
      <c r="O603" s="2" t="b">
        <f t="shared" si="21"/>
        <v>0</v>
      </c>
      <c r="P603" s="9"/>
      <c r="Q603" s="10"/>
      <c r="R603" s="9"/>
      <c r="S603" s="11"/>
      <c r="T603" s="10"/>
      <c r="U603" s="12"/>
      <c r="V603" s="13"/>
      <c r="W603" s="12"/>
      <c r="X603" s="12"/>
      <c r="Y603" s="12"/>
    </row>
    <row r="604" spans="2:25" x14ac:dyDescent="0.3">
      <c r="B604" s="2" t="s">
        <v>436</v>
      </c>
      <c r="C604" s="2" t="s">
        <v>784</v>
      </c>
      <c r="D604" s="2" t="s">
        <v>378</v>
      </c>
      <c r="E604" s="2" t="s">
        <v>666</v>
      </c>
      <c r="F604" s="2" t="s">
        <v>589</v>
      </c>
      <c r="G604" s="6">
        <v>240728</v>
      </c>
      <c r="H604" s="12"/>
      <c r="I604" s="13"/>
      <c r="J604" s="12"/>
      <c r="K604" s="12"/>
      <c r="L604" s="12"/>
      <c r="M604" s="2" t="s">
        <v>642</v>
      </c>
      <c r="N604" s="2" t="b">
        <f t="shared" si="20"/>
        <v>0</v>
      </c>
      <c r="O604" s="2" t="b">
        <f t="shared" si="21"/>
        <v>0</v>
      </c>
      <c r="P604" s="9"/>
      <c r="Q604" s="10"/>
      <c r="R604" s="9"/>
      <c r="S604" s="11"/>
      <c r="T604" s="10"/>
      <c r="U604" s="12"/>
      <c r="V604" s="13"/>
      <c r="W604" s="12"/>
      <c r="X604" s="12"/>
      <c r="Y604" s="12"/>
    </row>
    <row r="605" spans="2:25" x14ac:dyDescent="0.3">
      <c r="B605" s="2" t="s">
        <v>436</v>
      </c>
      <c r="C605" s="2" t="s">
        <v>784</v>
      </c>
      <c r="D605" s="2" t="s">
        <v>378</v>
      </c>
      <c r="E605" s="2" t="s">
        <v>652</v>
      </c>
      <c r="F605" s="2" t="s">
        <v>591</v>
      </c>
      <c r="G605" s="6">
        <v>240728</v>
      </c>
      <c r="H605" s="12"/>
      <c r="I605" s="13"/>
      <c r="J605" s="12"/>
      <c r="K605" s="12"/>
      <c r="L605" s="12"/>
      <c r="M605" s="2" t="s">
        <v>642</v>
      </c>
      <c r="N605" s="2" t="b">
        <f t="shared" si="20"/>
        <v>0</v>
      </c>
      <c r="O605" s="2" t="b">
        <f t="shared" si="21"/>
        <v>0</v>
      </c>
      <c r="P605" s="9"/>
      <c r="Q605" s="10"/>
      <c r="R605" s="9"/>
      <c r="S605" s="11"/>
      <c r="T605" s="10"/>
      <c r="U605" s="12"/>
      <c r="V605" s="13"/>
      <c r="W605" s="12"/>
      <c r="X605" s="12"/>
      <c r="Y605" s="12"/>
    </row>
    <row r="606" spans="2:25" x14ac:dyDescent="0.3">
      <c r="B606" s="2" t="s">
        <v>436</v>
      </c>
      <c r="C606" s="2" t="s">
        <v>784</v>
      </c>
      <c r="D606" s="2" t="s">
        <v>378</v>
      </c>
      <c r="E606" s="2" t="s">
        <v>706</v>
      </c>
      <c r="F606" s="2" t="s">
        <v>593</v>
      </c>
      <c r="G606" s="6">
        <v>240728</v>
      </c>
      <c r="H606" s="12"/>
      <c r="I606" s="13"/>
      <c r="J606" s="12"/>
      <c r="K606" s="12"/>
      <c r="L606" s="12"/>
      <c r="M606" s="2" t="s">
        <v>642</v>
      </c>
      <c r="N606" s="2" t="b">
        <f t="shared" si="20"/>
        <v>0</v>
      </c>
      <c r="O606" s="2" t="b">
        <f t="shared" si="21"/>
        <v>0</v>
      </c>
      <c r="P606" s="9"/>
      <c r="Q606" s="10"/>
      <c r="R606" s="9"/>
      <c r="S606" s="11"/>
      <c r="T606" s="10"/>
      <c r="U606" s="12"/>
      <c r="V606" s="13"/>
      <c r="W606" s="12"/>
      <c r="X606" s="12"/>
      <c r="Y606" s="12"/>
    </row>
    <row r="607" spans="2:25" x14ac:dyDescent="0.3">
      <c r="B607" s="2" t="s">
        <v>436</v>
      </c>
      <c r="C607" s="2" t="s">
        <v>784</v>
      </c>
      <c r="D607" s="2" t="s">
        <v>378</v>
      </c>
      <c r="E607" s="2" t="s">
        <v>707</v>
      </c>
      <c r="F607" s="2" t="s">
        <v>529</v>
      </c>
      <c r="G607" s="6">
        <v>240728</v>
      </c>
      <c r="H607" s="12"/>
      <c r="I607" s="13"/>
      <c r="J607" s="12"/>
      <c r="K607" s="12"/>
      <c r="L607" s="12"/>
      <c r="M607" s="2" t="s">
        <v>642</v>
      </c>
      <c r="N607" s="2" t="b">
        <f t="shared" si="20"/>
        <v>0</v>
      </c>
      <c r="O607" s="2" t="b">
        <f t="shared" si="21"/>
        <v>0</v>
      </c>
      <c r="P607" s="9"/>
      <c r="Q607" s="10"/>
      <c r="R607" s="9"/>
      <c r="S607" s="11"/>
      <c r="T607" s="10"/>
      <c r="U607" s="12"/>
      <c r="V607" s="13"/>
      <c r="W607" s="12"/>
      <c r="X607" s="12"/>
      <c r="Y607" s="12"/>
    </row>
    <row r="608" spans="2:25" x14ac:dyDescent="0.3">
      <c r="B608" s="2" t="s">
        <v>436</v>
      </c>
      <c r="C608" s="2" t="s">
        <v>784</v>
      </c>
      <c r="D608" s="2" t="s">
        <v>378</v>
      </c>
      <c r="E608" s="2" t="s">
        <v>577</v>
      </c>
      <c r="F608" s="2" t="s">
        <v>578</v>
      </c>
      <c r="G608" s="6">
        <v>240363</v>
      </c>
      <c r="H608" s="12"/>
      <c r="I608" s="13"/>
      <c r="J608" s="12"/>
      <c r="K608" s="12"/>
      <c r="L608" s="12"/>
      <c r="M608" s="2" t="s">
        <v>527</v>
      </c>
      <c r="N608" s="2" t="b">
        <f t="shared" si="20"/>
        <v>0</v>
      </c>
      <c r="O608" s="2" t="b">
        <f t="shared" si="21"/>
        <v>0</v>
      </c>
      <c r="P608" s="9"/>
      <c r="Q608" s="10"/>
      <c r="R608" s="9"/>
      <c r="S608" s="11"/>
      <c r="T608" s="10"/>
      <c r="U608" s="12"/>
      <c r="V608" s="13"/>
      <c r="W608" s="12"/>
      <c r="X608" s="12"/>
      <c r="Y608" s="12"/>
    </row>
    <row r="609" spans="2:25" x14ac:dyDescent="0.3">
      <c r="B609" s="2" t="s">
        <v>436</v>
      </c>
      <c r="C609" s="2" t="s">
        <v>784</v>
      </c>
      <c r="D609" s="2" t="s">
        <v>378</v>
      </c>
      <c r="E609" s="2" t="s">
        <v>699</v>
      </c>
      <c r="F609" s="2" t="s">
        <v>700</v>
      </c>
      <c r="G609" s="6">
        <v>240697</v>
      </c>
      <c r="H609" s="12"/>
      <c r="I609" s="13"/>
      <c r="J609" s="12"/>
      <c r="K609" s="12"/>
      <c r="L609" s="12"/>
      <c r="M609" s="2" t="s">
        <v>642</v>
      </c>
      <c r="N609" s="2" t="b">
        <f t="shared" si="20"/>
        <v>0</v>
      </c>
      <c r="O609" s="2" t="b">
        <f t="shared" si="21"/>
        <v>0</v>
      </c>
      <c r="P609" s="9"/>
      <c r="Q609" s="10"/>
      <c r="R609" s="9"/>
      <c r="S609" s="11"/>
      <c r="T609" s="10"/>
      <c r="U609" s="12"/>
      <c r="V609" s="13"/>
      <c r="W609" s="12"/>
      <c r="X609" s="12"/>
      <c r="Y609" s="12"/>
    </row>
    <row r="610" spans="2:25" x14ac:dyDescent="0.3">
      <c r="B610" s="2" t="s">
        <v>436</v>
      </c>
      <c r="C610" s="2" t="s">
        <v>784</v>
      </c>
      <c r="D610" s="2" t="s">
        <v>378</v>
      </c>
      <c r="E610" s="2" t="s">
        <v>711</v>
      </c>
      <c r="F610" s="2" t="s">
        <v>712</v>
      </c>
      <c r="G610" s="6">
        <v>240728</v>
      </c>
      <c r="H610" s="12"/>
      <c r="I610" s="13"/>
      <c r="J610" s="12"/>
      <c r="K610" s="12"/>
      <c r="L610" s="12"/>
      <c r="M610" s="2" t="s">
        <v>642</v>
      </c>
      <c r="N610" s="2" t="b">
        <f t="shared" si="20"/>
        <v>0</v>
      </c>
      <c r="O610" s="2" t="b">
        <f t="shared" si="21"/>
        <v>0</v>
      </c>
      <c r="P610" s="9"/>
      <c r="Q610" s="10"/>
      <c r="R610" s="9"/>
      <c r="S610" s="11"/>
      <c r="T610" s="10"/>
      <c r="U610" s="12"/>
      <c r="V610" s="13"/>
      <c r="W610" s="12"/>
      <c r="X610" s="12"/>
      <c r="Y610" s="12"/>
    </row>
    <row r="611" spans="2:25" x14ac:dyDescent="0.3">
      <c r="B611" s="2" t="s">
        <v>436</v>
      </c>
      <c r="C611" s="2" t="s">
        <v>784</v>
      </c>
      <c r="D611" s="2" t="s">
        <v>378</v>
      </c>
      <c r="E611" s="2" t="s">
        <v>539</v>
      </c>
      <c r="F611" s="2" t="s">
        <v>453</v>
      </c>
      <c r="G611" s="6">
        <v>240332</v>
      </c>
      <c r="H611" s="12"/>
      <c r="I611" s="13"/>
      <c r="J611" s="12"/>
      <c r="K611" s="12"/>
      <c r="L611" s="12"/>
      <c r="M611" s="2" t="s">
        <v>527</v>
      </c>
      <c r="N611" s="2" t="b">
        <f t="shared" si="20"/>
        <v>0</v>
      </c>
      <c r="O611" s="2" t="b">
        <f t="shared" si="21"/>
        <v>0</v>
      </c>
      <c r="P611" s="9"/>
      <c r="Q611" s="10"/>
      <c r="R611" s="9"/>
      <c r="S611" s="11"/>
      <c r="T611" s="10"/>
      <c r="U611" s="12"/>
      <c r="V611" s="13"/>
      <c r="W611" s="12"/>
      <c r="X611" s="12"/>
      <c r="Y611" s="12"/>
    </row>
    <row r="612" spans="2:25" x14ac:dyDescent="0.3">
      <c r="B612" s="2" t="s">
        <v>436</v>
      </c>
      <c r="C612" s="2" t="s">
        <v>784</v>
      </c>
      <c r="D612" s="2" t="s">
        <v>378</v>
      </c>
      <c r="E612" s="2" t="s">
        <v>579</v>
      </c>
      <c r="F612" s="2" t="s">
        <v>482</v>
      </c>
      <c r="G612" s="6">
        <v>240363</v>
      </c>
      <c r="H612" s="12"/>
      <c r="I612" s="13"/>
      <c r="J612" s="12"/>
      <c r="K612" s="12"/>
      <c r="L612" s="12"/>
      <c r="M612" s="2" t="s">
        <v>527</v>
      </c>
      <c r="N612" s="2" t="b">
        <f t="shared" si="20"/>
        <v>0</v>
      </c>
      <c r="O612" s="2" t="b">
        <f t="shared" si="21"/>
        <v>0</v>
      </c>
      <c r="P612" s="9"/>
      <c r="Q612" s="10"/>
      <c r="R612" s="9"/>
      <c r="S612" s="11"/>
      <c r="T612" s="10"/>
      <c r="U612" s="12"/>
      <c r="V612" s="13"/>
      <c r="W612" s="12"/>
      <c r="X612" s="12"/>
      <c r="Y612" s="12"/>
    </row>
    <row r="613" spans="2:25" x14ac:dyDescent="0.3">
      <c r="B613" s="2" t="s">
        <v>436</v>
      </c>
      <c r="C613" s="2" t="s">
        <v>784</v>
      </c>
      <c r="D613" s="2" t="s">
        <v>378</v>
      </c>
      <c r="E613" s="2" t="s">
        <v>665</v>
      </c>
      <c r="F613" s="2" t="s">
        <v>510</v>
      </c>
      <c r="G613" s="6">
        <v>240697</v>
      </c>
      <c r="H613" s="12"/>
      <c r="I613" s="13"/>
      <c r="J613" s="12"/>
      <c r="K613" s="12"/>
      <c r="L613" s="12"/>
      <c r="M613" s="2" t="s">
        <v>642</v>
      </c>
      <c r="N613" s="2" t="b">
        <f t="shared" si="20"/>
        <v>0</v>
      </c>
      <c r="O613" s="2" t="b">
        <f t="shared" si="21"/>
        <v>0</v>
      </c>
      <c r="P613" s="9"/>
      <c r="Q613" s="10"/>
      <c r="R613" s="9"/>
      <c r="S613" s="11"/>
      <c r="T613" s="10"/>
      <c r="U613" s="12"/>
      <c r="V613" s="13"/>
      <c r="W613" s="12"/>
      <c r="X613" s="12"/>
      <c r="Y613" s="12"/>
    </row>
    <row r="614" spans="2:25" x14ac:dyDescent="0.3">
      <c r="B614" s="2" t="s">
        <v>436</v>
      </c>
      <c r="C614" s="2" t="s">
        <v>784</v>
      </c>
      <c r="D614" s="2" t="s">
        <v>378</v>
      </c>
      <c r="E614" s="2" t="s">
        <v>713</v>
      </c>
      <c r="F614" s="2" t="s">
        <v>524</v>
      </c>
      <c r="G614" s="6">
        <v>240728</v>
      </c>
      <c r="H614" s="12"/>
      <c r="I614" s="13"/>
      <c r="J614" s="12"/>
      <c r="K614" s="12"/>
      <c r="L614" s="12"/>
      <c r="M614" s="2" t="s">
        <v>642</v>
      </c>
      <c r="N614" s="2" t="b">
        <f t="shared" si="20"/>
        <v>0</v>
      </c>
      <c r="O614" s="2" t="b">
        <f t="shared" si="21"/>
        <v>0</v>
      </c>
      <c r="P614" s="9"/>
      <c r="Q614" s="10"/>
      <c r="R614" s="9"/>
      <c r="S614" s="11"/>
      <c r="T614" s="10"/>
      <c r="U614" s="12"/>
      <c r="V614" s="13"/>
      <c r="W614" s="12"/>
      <c r="X614" s="12"/>
      <c r="Y614" s="12"/>
    </row>
    <row r="615" spans="2:25" x14ac:dyDescent="0.3">
      <c r="B615" s="2" t="s">
        <v>436</v>
      </c>
      <c r="C615" s="2" t="s">
        <v>63</v>
      </c>
      <c r="D615" s="2" t="s">
        <v>62</v>
      </c>
      <c r="E615" s="2" t="s">
        <v>570</v>
      </c>
      <c r="F615" s="2" t="s">
        <v>571</v>
      </c>
      <c r="G615" s="6">
        <v>240363</v>
      </c>
      <c r="H615" s="12"/>
      <c r="I615" s="13"/>
      <c r="J615" s="12"/>
      <c r="K615" s="12"/>
      <c r="L615" s="12"/>
      <c r="M615" s="2" t="s">
        <v>527</v>
      </c>
      <c r="N615" s="2" t="b">
        <f t="shared" si="20"/>
        <v>0</v>
      </c>
      <c r="O615" s="2" t="b">
        <f t="shared" si="21"/>
        <v>0</v>
      </c>
      <c r="P615" s="9"/>
      <c r="Q615" s="10"/>
      <c r="R615" s="9"/>
      <c r="S615" s="11"/>
      <c r="T615" s="10"/>
      <c r="U615" s="12"/>
      <c r="V615" s="13"/>
      <c r="W615" s="12"/>
      <c r="X615" s="12"/>
      <c r="Y615" s="12"/>
    </row>
    <row r="616" spans="2:25" x14ac:dyDescent="0.3">
      <c r="B616" s="2" t="s">
        <v>436</v>
      </c>
      <c r="C616" s="2" t="s">
        <v>63</v>
      </c>
      <c r="D616" s="2" t="s">
        <v>62</v>
      </c>
      <c r="E616" s="2" t="s">
        <v>574</v>
      </c>
      <c r="F616" s="2" t="s">
        <v>575</v>
      </c>
      <c r="G616" s="6">
        <v>240363</v>
      </c>
      <c r="H616" s="12"/>
      <c r="I616" s="13"/>
      <c r="J616" s="12"/>
      <c r="K616" s="12"/>
      <c r="L616" s="12"/>
      <c r="M616" s="2" t="s">
        <v>527</v>
      </c>
      <c r="N616" s="2" t="b">
        <f t="shared" si="20"/>
        <v>0</v>
      </c>
      <c r="O616" s="2" t="b">
        <f t="shared" si="21"/>
        <v>0</v>
      </c>
      <c r="P616" s="9"/>
      <c r="Q616" s="10"/>
      <c r="R616" s="9"/>
      <c r="S616" s="11"/>
      <c r="T616" s="10"/>
      <c r="U616" s="12"/>
      <c r="V616" s="13"/>
      <c r="W616" s="12"/>
      <c r="X616" s="12"/>
      <c r="Y616" s="12"/>
    </row>
    <row r="617" spans="2:25" x14ac:dyDescent="0.3">
      <c r="B617" s="2" t="s">
        <v>436</v>
      </c>
      <c r="C617" s="2" t="s">
        <v>63</v>
      </c>
      <c r="D617" s="2" t="s">
        <v>62</v>
      </c>
      <c r="E617" s="2" t="s">
        <v>647</v>
      </c>
      <c r="F617" s="2" t="s">
        <v>516</v>
      </c>
      <c r="G617" s="6">
        <v>240728</v>
      </c>
      <c r="H617" s="12"/>
      <c r="I617" s="13"/>
      <c r="J617" s="12"/>
      <c r="K617" s="12"/>
      <c r="L617" s="12"/>
      <c r="M617" s="2" t="s">
        <v>642</v>
      </c>
      <c r="N617" s="2" t="b">
        <f t="shared" si="20"/>
        <v>0</v>
      </c>
      <c r="O617" s="2" t="b">
        <f t="shared" si="21"/>
        <v>0</v>
      </c>
      <c r="P617" s="9"/>
      <c r="Q617" s="10"/>
      <c r="R617" s="9"/>
      <c r="S617" s="11"/>
      <c r="T617" s="10"/>
      <c r="U617" s="12"/>
      <c r="V617" s="13"/>
      <c r="W617" s="12"/>
      <c r="X617" s="12"/>
      <c r="Y617" s="12"/>
    </row>
    <row r="618" spans="2:25" x14ac:dyDescent="0.3">
      <c r="B618" s="2" t="s">
        <v>436</v>
      </c>
      <c r="C618" s="2" t="s">
        <v>63</v>
      </c>
      <c r="D618" s="2" t="s">
        <v>62</v>
      </c>
      <c r="E618" s="2" t="s">
        <v>673</v>
      </c>
      <c r="F618" s="2" t="s">
        <v>497</v>
      </c>
      <c r="G618" s="6">
        <v>240697</v>
      </c>
      <c r="H618" s="12"/>
      <c r="I618" s="13"/>
      <c r="J618" s="12"/>
      <c r="K618" s="12"/>
      <c r="L618" s="12"/>
      <c r="M618" s="2" t="s">
        <v>642</v>
      </c>
      <c r="N618" s="2" t="b">
        <f t="shared" si="20"/>
        <v>0</v>
      </c>
      <c r="O618" s="2" t="b">
        <f t="shared" si="21"/>
        <v>0</v>
      </c>
      <c r="P618" s="9"/>
      <c r="Q618" s="10"/>
      <c r="R618" s="9"/>
      <c r="S618" s="11"/>
      <c r="T618" s="10"/>
      <c r="U618" s="12"/>
      <c r="V618" s="13"/>
      <c r="W618" s="12"/>
      <c r="X618" s="12"/>
      <c r="Y618" s="12"/>
    </row>
    <row r="619" spans="2:25" x14ac:dyDescent="0.3">
      <c r="B619" s="2" t="s">
        <v>436</v>
      </c>
      <c r="C619" s="2" t="s">
        <v>63</v>
      </c>
      <c r="D619" s="2" t="s">
        <v>62</v>
      </c>
      <c r="E619" s="2" t="s">
        <v>568</v>
      </c>
      <c r="F619" s="2" t="s">
        <v>569</v>
      </c>
      <c r="G619" s="6">
        <v>240363</v>
      </c>
      <c r="H619" s="12"/>
      <c r="I619" s="13"/>
      <c r="J619" s="12"/>
      <c r="K619" s="12"/>
      <c r="L619" s="12"/>
      <c r="M619" s="2" t="s">
        <v>527</v>
      </c>
      <c r="N619" s="2" t="b">
        <f t="shared" si="20"/>
        <v>0</v>
      </c>
      <c r="O619" s="2" t="b">
        <f t="shared" si="21"/>
        <v>0</v>
      </c>
      <c r="P619" s="9"/>
      <c r="Q619" s="10"/>
      <c r="R619" s="9"/>
      <c r="S619" s="11"/>
      <c r="T619" s="10"/>
      <c r="U619" s="12"/>
      <c r="V619" s="13"/>
      <c r="W619" s="12"/>
      <c r="X619" s="12"/>
      <c r="Y619" s="12"/>
    </row>
    <row r="620" spans="2:25" x14ac:dyDescent="0.3">
      <c r="B620" s="2" t="s">
        <v>436</v>
      </c>
      <c r="C620" s="2" t="s">
        <v>294</v>
      </c>
      <c r="D620" s="2" t="s">
        <v>8</v>
      </c>
      <c r="E620" s="2" t="s">
        <v>440</v>
      </c>
      <c r="F620" s="2" t="s">
        <v>441</v>
      </c>
      <c r="G620" s="6">
        <v>239967</v>
      </c>
      <c r="H620" s="12"/>
      <c r="I620" s="13"/>
      <c r="J620" s="12"/>
      <c r="K620" s="12"/>
      <c r="L620" s="12"/>
      <c r="M620" s="2" t="s">
        <v>439</v>
      </c>
      <c r="N620" s="2" t="b">
        <f t="shared" si="20"/>
        <v>0</v>
      </c>
      <c r="O620" s="2" t="b">
        <f t="shared" si="21"/>
        <v>0</v>
      </c>
      <c r="P620" s="9"/>
      <c r="Q620" s="10"/>
      <c r="R620" s="9"/>
      <c r="S620" s="11"/>
      <c r="T620" s="10"/>
      <c r="U620" s="12"/>
      <c r="V620" s="13"/>
      <c r="W620" s="12"/>
      <c r="X620" s="12"/>
      <c r="Y620" s="12"/>
    </row>
    <row r="621" spans="2:25" x14ac:dyDescent="0.3">
      <c r="B621" s="2" t="s">
        <v>436</v>
      </c>
      <c r="C621" s="2" t="s">
        <v>294</v>
      </c>
      <c r="D621" s="2" t="s">
        <v>8</v>
      </c>
      <c r="E621" s="2" t="s">
        <v>517</v>
      </c>
      <c r="F621" s="2" t="s">
        <v>518</v>
      </c>
      <c r="G621" s="6">
        <v>240728</v>
      </c>
      <c r="H621" s="12"/>
      <c r="I621" s="13"/>
      <c r="J621" s="12"/>
      <c r="K621" s="12"/>
      <c r="L621" s="12"/>
      <c r="M621" s="2" t="s">
        <v>485</v>
      </c>
      <c r="N621" s="2" t="b">
        <f t="shared" si="20"/>
        <v>0</v>
      </c>
      <c r="O621" s="2" t="b">
        <f t="shared" si="21"/>
        <v>0</v>
      </c>
      <c r="P621" s="9"/>
      <c r="Q621" s="10"/>
      <c r="R621" s="9"/>
      <c r="S621" s="11"/>
      <c r="T621" s="10"/>
      <c r="U621" s="12"/>
      <c r="V621" s="13"/>
      <c r="W621" s="12"/>
      <c r="X621" s="12"/>
      <c r="Y621" s="12"/>
    </row>
    <row r="622" spans="2:25" x14ac:dyDescent="0.3">
      <c r="B622" s="2" t="s">
        <v>436</v>
      </c>
      <c r="C622" s="2" t="s">
        <v>294</v>
      </c>
      <c r="D622" s="2" t="s">
        <v>8</v>
      </c>
      <c r="E622" s="2" t="s">
        <v>470</v>
      </c>
      <c r="F622" s="2" t="s">
        <v>471</v>
      </c>
      <c r="G622" s="6">
        <v>239998</v>
      </c>
      <c r="H622" s="12"/>
      <c r="I622" s="13"/>
      <c r="J622" s="12"/>
      <c r="K622" s="12"/>
      <c r="L622" s="12"/>
      <c r="M622" s="2" t="s">
        <v>439</v>
      </c>
      <c r="N622" s="2" t="b">
        <f t="shared" si="20"/>
        <v>0</v>
      </c>
      <c r="O622" s="2" t="b">
        <f t="shared" si="21"/>
        <v>0</v>
      </c>
      <c r="P622" s="9"/>
      <c r="Q622" s="10"/>
      <c r="R622" s="9"/>
      <c r="S622" s="11"/>
      <c r="T622" s="10"/>
      <c r="U622" s="12"/>
      <c r="V622" s="13"/>
      <c r="W622" s="12"/>
      <c r="X622" s="12"/>
      <c r="Y622" s="12"/>
    </row>
    <row r="623" spans="2:25" x14ac:dyDescent="0.3">
      <c r="B623" s="2" t="s">
        <v>436</v>
      </c>
      <c r="C623" s="2" t="s">
        <v>294</v>
      </c>
      <c r="D623" s="2" t="s">
        <v>8</v>
      </c>
      <c r="E623" s="2" t="s">
        <v>437</v>
      </c>
      <c r="F623" s="2" t="s">
        <v>438</v>
      </c>
      <c r="G623" s="6">
        <v>239967</v>
      </c>
      <c r="H623" s="12"/>
      <c r="I623" s="13"/>
      <c r="J623" s="12"/>
      <c r="K623" s="12"/>
      <c r="L623" s="12"/>
      <c r="M623" s="2" t="s">
        <v>439</v>
      </c>
      <c r="N623" s="2" t="b">
        <f t="shared" si="20"/>
        <v>0</v>
      </c>
      <c r="O623" s="2" t="b">
        <f t="shared" si="21"/>
        <v>0</v>
      </c>
      <c r="P623" s="9"/>
      <c r="Q623" s="10"/>
      <c r="R623" s="9"/>
      <c r="S623" s="11"/>
      <c r="T623" s="10"/>
      <c r="U623" s="12"/>
      <c r="V623" s="13"/>
      <c r="W623" s="12"/>
      <c r="X623" s="12"/>
      <c r="Y623" s="12"/>
    </row>
    <row r="624" spans="2:25" x14ac:dyDescent="0.3">
      <c r="B624" s="2" t="s">
        <v>436</v>
      </c>
      <c r="C624" s="2" t="s">
        <v>294</v>
      </c>
      <c r="D624" s="2" t="s">
        <v>8</v>
      </c>
      <c r="E624" s="2" t="s">
        <v>486</v>
      </c>
      <c r="F624" s="2" t="s">
        <v>487</v>
      </c>
      <c r="G624" s="6">
        <v>240697</v>
      </c>
      <c r="H624" s="12"/>
      <c r="I624" s="13"/>
      <c r="J624" s="12"/>
      <c r="K624" s="12"/>
      <c r="L624" s="12"/>
      <c r="M624" s="2" t="s">
        <v>485</v>
      </c>
      <c r="N624" s="2" t="b">
        <f t="shared" si="20"/>
        <v>0</v>
      </c>
      <c r="O624" s="2" t="b">
        <f t="shared" si="21"/>
        <v>0</v>
      </c>
      <c r="P624" s="9"/>
      <c r="Q624" s="10"/>
      <c r="R624" s="9"/>
      <c r="S624" s="11"/>
      <c r="T624" s="10"/>
      <c r="U624" s="12"/>
      <c r="V624" s="13"/>
      <c r="W624" s="12"/>
      <c r="X624" s="12"/>
      <c r="Y624" s="12"/>
    </row>
    <row r="625" spans="2:25" x14ac:dyDescent="0.3">
      <c r="B625" s="2" t="s">
        <v>436</v>
      </c>
      <c r="C625" s="2" t="s">
        <v>294</v>
      </c>
      <c r="D625" s="2" t="s">
        <v>8</v>
      </c>
      <c r="E625" s="2" t="s">
        <v>515</v>
      </c>
      <c r="F625" s="2" t="s">
        <v>516</v>
      </c>
      <c r="G625" s="6">
        <v>240728</v>
      </c>
      <c r="H625" s="12"/>
      <c r="I625" s="13"/>
      <c r="J625" s="12"/>
      <c r="K625" s="12"/>
      <c r="L625" s="12"/>
      <c r="M625" s="2" t="s">
        <v>485</v>
      </c>
      <c r="N625" s="2" t="b">
        <f t="shared" si="20"/>
        <v>0</v>
      </c>
      <c r="O625" s="2" t="b">
        <f t="shared" si="21"/>
        <v>0</v>
      </c>
      <c r="P625" s="9"/>
      <c r="Q625" s="10"/>
      <c r="R625" s="9"/>
      <c r="S625" s="11"/>
      <c r="T625" s="10"/>
      <c r="U625" s="12"/>
      <c r="V625" s="13"/>
      <c r="W625" s="12"/>
      <c r="X625" s="12"/>
      <c r="Y625" s="12"/>
    </row>
    <row r="626" spans="2:25" x14ac:dyDescent="0.3">
      <c r="B626" s="2" t="s">
        <v>436</v>
      </c>
      <c r="C626" s="2" t="s">
        <v>294</v>
      </c>
      <c r="D626" s="2" t="s">
        <v>8</v>
      </c>
      <c r="E626" s="2" t="s">
        <v>519</v>
      </c>
      <c r="F626" s="2" t="s">
        <v>520</v>
      </c>
      <c r="G626" s="6">
        <v>240728</v>
      </c>
      <c r="H626" s="12"/>
      <c r="I626" s="13"/>
      <c r="J626" s="12"/>
      <c r="K626" s="12"/>
      <c r="L626" s="12"/>
      <c r="M626" s="2" t="s">
        <v>485</v>
      </c>
      <c r="N626" s="2" t="b">
        <f t="shared" si="20"/>
        <v>0</v>
      </c>
      <c r="O626" s="2" t="b">
        <f t="shared" si="21"/>
        <v>0</v>
      </c>
      <c r="P626" s="9"/>
      <c r="Q626" s="10"/>
      <c r="R626" s="9"/>
      <c r="S626" s="11"/>
      <c r="T626" s="10"/>
      <c r="U626" s="12"/>
      <c r="V626" s="13"/>
      <c r="W626" s="12"/>
      <c r="X626" s="12"/>
      <c r="Y626" s="12"/>
    </row>
    <row r="627" spans="2:25" x14ac:dyDescent="0.3">
      <c r="B627" s="2" t="s">
        <v>436</v>
      </c>
      <c r="C627" s="2" t="s">
        <v>294</v>
      </c>
      <c r="D627" s="2" t="s">
        <v>8</v>
      </c>
      <c r="E627" s="2" t="s">
        <v>500</v>
      </c>
      <c r="F627" s="2" t="s">
        <v>501</v>
      </c>
      <c r="G627" s="6">
        <v>240697</v>
      </c>
      <c r="H627" s="12"/>
      <c r="I627" s="13"/>
      <c r="J627" s="12"/>
      <c r="K627" s="12"/>
      <c r="L627" s="12"/>
      <c r="M627" s="2" t="s">
        <v>485</v>
      </c>
      <c r="N627" s="2" t="b">
        <f t="shared" si="20"/>
        <v>0</v>
      </c>
      <c r="O627" s="2" t="b">
        <f t="shared" si="21"/>
        <v>0</v>
      </c>
      <c r="P627" s="9"/>
      <c r="Q627" s="10"/>
      <c r="R627" s="9"/>
      <c r="S627" s="11"/>
      <c r="T627" s="10"/>
      <c r="U627" s="12"/>
      <c r="V627" s="13"/>
      <c r="W627" s="12"/>
      <c r="X627" s="12"/>
      <c r="Y627" s="12"/>
    </row>
    <row r="628" spans="2:25" x14ac:dyDescent="0.3">
      <c r="B628" s="2" t="s">
        <v>436</v>
      </c>
      <c r="C628" s="2" t="s">
        <v>294</v>
      </c>
      <c r="D628" s="2" t="s">
        <v>8</v>
      </c>
      <c r="E628" s="2" t="s">
        <v>521</v>
      </c>
      <c r="F628" s="2" t="s">
        <v>522</v>
      </c>
      <c r="G628" s="6">
        <v>240728</v>
      </c>
      <c r="H628" s="12"/>
      <c r="I628" s="13"/>
      <c r="J628" s="12"/>
      <c r="K628" s="12"/>
      <c r="L628" s="12"/>
      <c r="M628" s="2" t="s">
        <v>485</v>
      </c>
      <c r="N628" s="2" t="b">
        <f t="shared" si="20"/>
        <v>0</v>
      </c>
      <c r="O628" s="2" t="b">
        <f t="shared" si="21"/>
        <v>0</v>
      </c>
      <c r="P628" s="9"/>
      <c r="Q628" s="10"/>
      <c r="R628" s="9"/>
      <c r="S628" s="11"/>
      <c r="T628" s="10"/>
      <c r="U628" s="12"/>
      <c r="V628" s="13"/>
      <c r="W628" s="12"/>
      <c r="X628" s="12"/>
      <c r="Y628" s="12"/>
    </row>
    <row r="629" spans="2:25" x14ac:dyDescent="0.3">
      <c r="B629" s="2" t="s">
        <v>436</v>
      </c>
      <c r="C629" s="2" t="s">
        <v>294</v>
      </c>
      <c r="D629" s="2" t="s">
        <v>8</v>
      </c>
      <c r="E629" s="2" t="s">
        <v>464</v>
      </c>
      <c r="F629" s="2" t="s">
        <v>465</v>
      </c>
      <c r="G629" s="6">
        <v>239998</v>
      </c>
      <c r="H629" s="12"/>
      <c r="I629" s="13"/>
      <c r="J629" s="12"/>
      <c r="K629" s="12"/>
      <c r="L629" s="12"/>
      <c r="M629" s="2" t="s">
        <v>439</v>
      </c>
      <c r="N629" s="2" t="b">
        <f t="shared" si="20"/>
        <v>0</v>
      </c>
      <c r="O629" s="2" t="b">
        <f t="shared" si="21"/>
        <v>0</v>
      </c>
      <c r="P629" s="9"/>
      <c r="Q629" s="10"/>
      <c r="R629" s="9"/>
      <c r="S629" s="11"/>
      <c r="T629" s="10"/>
      <c r="U629" s="12"/>
      <c r="V629" s="13"/>
      <c r="W629" s="12"/>
      <c r="X629" s="12"/>
      <c r="Y629" s="12"/>
    </row>
    <row r="630" spans="2:25" x14ac:dyDescent="0.3">
      <c r="B630" s="2" t="s">
        <v>436</v>
      </c>
      <c r="C630" s="2" t="s">
        <v>294</v>
      </c>
      <c r="D630" s="2" t="s">
        <v>8</v>
      </c>
      <c r="E630" s="2" t="s">
        <v>466</v>
      </c>
      <c r="F630" s="2" t="s">
        <v>467</v>
      </c>
      <c r="G630" s="6">
        <v>239998</v>
      </c>
      <c r="H630" s="12"/>
      <c r="I630" s="13"/>
      <c r="J630" s="12"/>
      <c r="K630" s="12"/>
      <c r="L630" s="12"/>
      <c r="M630" s="2" t="s">
        <v>439</v>
      </c>
      <c r="N630" s="2" t="b">
        <f t="shared" si="20"/>
        <v>0</v>
      </c>
      <c r="O630" s="2" t="b">
        <f t="shared" si="21"/>
        <v>0</v>
      </c>
      <c r="P630" s="9"/>
      <c r="Q630" s="10"/>
      <c r="R630" s="9"/>
      <c r="S630" s="11"/>
      <c r="T630" s="10"/>
      <c r="U630" s="12"/>
      <c r="V630" s="13"/>
      <c r="W630" s="12"/>
      <c r="X630" s="12"/>
      <c r="Y630" s="12"/>
    </row>
    <row r="631" spans="2:25" x14ac:dyDescent="0.3">
      <c r="B631" s="2" t="s">
        <v>436</v>
      </c>
      <c r="C631" s="2" t="s">
        <v>294</v>
      </c>
      <c r="D631" s="2" t="s">
        <v>8</v>
      </c>
      <c r="E631" s="2" t="s">
        <v>468</v>
      </c>
      <c r="F631" s="2" t="s">
        <v>469</v>
      </c>
      <c r="G631" s="6">
        <v>239998</v>
      </c>
      <c r="H631" s="12"/>
      <c r="I631" s="13"/>
      <c r="J631" s="12"/>
      <c r="K631" s="12"/>
      <c r="L631" s="12"/>
      <c r="M631" s="2" t="s">
        <v>439</v>
      </c>
      <c r="N631" s="2" t="b">
        <f t="shared" si="20"/>
        <v>0</v>
      </c>
      <c r="O631" s="2" t="b">
        <f t="shared" si="21"/>
        <v>0</v>
      </c>
      <c r="P631" s="9"/>
      <c r="Q631" s="10"/>
      <c r="R631" s="9"/>
      <c r="S631" s="11"/>
      <c r="T631" s="10"/>
      <c r="U631" s="12"/>
      <c r="V631" s="13"/>
      <c r="W631" s="12"/>
      <c r="X631" s="12"/>
      <c r="Y631" s="12"/>
    </row>
    <row r="632" spans="2:25" x14ac:dyDescent="0.3">
      <c r="B632" s="2" t="s">
        <v>436</v>
      </c>
      <c r="C632" s="2" t="s">
        <v>294</v>
      </c>
      <c r="D632" s="2" t="s">
        <v>8</v>
      </c>
      <c r="E632" s="2" t="s">
        <v>509</v>
      </c>
      <c r="F632" s="2" t="s">
        <v>510</v>
      </c>
      <c r="G632" s="6">
        <v>240697</v>
      </c>
      <c r="H632" s="12"/>
      <c r="I632" s="13"/>
      <c r="J632" s="12"/>
      <c r="K632" s="12"/>
      <c r="L632" s="12"/>
      <c r="M632" s="2" t="s">
        <v>485</v>
      </c>
      <c r="N632" s="2" t="b">
        <f t="shared" si="20"/>
        <v>0</v>
      </c>
      <c r="O632" s="2" t="b">
        <f t="shared" si="21"/>
        <v>0</v>
      </c>
      <c r="P632" s="9"/>
      <c r="Q632" s="10"/>
      <c r="R632" s="9"/>
      <c r="S632" s="11"/>
      <c r="T632" s="10"/>
      <c r="U632" s="12"/>
      <c r="V632" s="13"/>
      <c r="W632" s="12"/>
      <c r="X632" s="12"/>
      <c r="Y632" s="12"/>
    </row>
    <row r="633" spans="2:25" x14ac:dyDescent="0.3">
      <c r="B633" s="2" t="s">
        <v>436</v>
      </c>
      <c r="C633" s="2" t="s">
        <v>294</v>
      </c>
      <c r="D633" s="2" t="s">
        <v>8</v>
      </c>
      <c r="E633" s="2" t="s">
        <v>523</v>
      </c>
      <c r="F633" s="2" t="s">
        <v>524</v>
      </c>
      <c r="G633" s="6">
        <v>240728</v>
      </c>
      <c r="H633" s="12"/>
      <c r="I633" s="13"/>
      <c r="J633" s="12"/>
      <c r="K633" s="12"/>
      <c r="L633" s="12"/>
      <c r="M633" s="2" t="s">
        <v>485</v>
      </c>
      <c r="N633" s="2" t="b">
        <f t="shared" si="20"/>
        <v>0</v>
      </c>
      <c r="O633" s="2" t="b">
        <f t="shared" si="21"/>
        <v>0</v>
      </c>
      <c r="P633" s="9"/>
      <c r="Q633" s="10"/>
      <c r="R633" s="9"/>
      <c r="S633" s="11"/>
      <c r="T633" s="10"/>
      <c r="U633" s="12"/>
      <c r="V633" s="13"/>
      <c r="W633" s="12"/>
      <c r="X633" s="12"/>
      <c r="Y633" s="12"/>
    </row>
    <row r="634" spans="2:25" x14ac:dyDescent="0.3">
      <c r="B634" s="2" t="s">
        <v>436</v>
      </c>
      <c r="C634" s="2" t="s">
        <v>669</v>
      </c>
      <c r="D634" s="2" t="s">
        <v>670</v>
      </c>
      <c r="E634" s="2" t="s">
        <v>553</v>
      </c>
      <c r="F634" s="2" t="s">
        <v>463</v>
      </c>
      <c r="G634" s="6">
        <v>240363</v>
      </c>
      <c r="H634" s="12"/>
      <c r="I634" s="13"/>
      <c r="J634" s="12"/>
      <c r="K634" s="12"/>
      <c r="L634" s="12"/>
      <c r="M634" s="2" t="s">
        <v>527</v>
      </c>
      <c r="N634" s="2" t="b">
        <f t="shared" si="20"/>
        <v>0</v>
      </c>
      <c r="O634" s="2" t="b">
        <f t="shared" si="21"/>
        <v>0</v>
      </c>
      <c r="P634" s="9"/>
      <c r="Q634" s="10"/>
      <c r="R634" s="9"/>
      <c r="S634" s="11"/>
      <c r="T634" s="10"/>
      <c r="U634" s="12"/>
      <c r="V634" s="13"/>
      <c r="W634" s="12"/>
      <c r="X634" s="12"/>
      <c r="Y634" s="12"/>
    </row>
    <row r="635" spans="2:25" x14ac:dyDescent="0.3">
      <c r="B635" s="2" t="s">
        <v>436</v>
      </c>
      <c r="C635" s="2" t="s">
        <v>669</v>
      </c>
      <c r="D635" s="2" t="s">
        <v>670</v>
      </c>
      <c r="E635" s="2" t="s">
        <v>554</v>
      </c>
      <c r="F635" s="2" t="s">
        <v>555</v>
      </c>
      <c r="G635" s="6">
        <v>240363</v>
      </c>
      <c r="H635" s="12"/>
      <c r="I635" s="13"/>
      <c r="J635" s="12"/>
      <c r="K635" s="12"/>
      <c r="L635" s="12"/>
      <c r="M635" s="2" t="s">
        <v>527</v>
      </c>
      <c r="N635" s="2" t="b">
        <f t="shared" si="20"/>
        <v>0</v>
      </c>
      <c r="O635" s="2" t="b">
        <f t="shared" si="21"/>
        <v>0</v>
      </c>
      <c r="P635" s="9"/>
      <c r="Q635" s="10"/>
      <c r="R635" s="9"/>
      <c r="S635" s="11"/>
      <c r="T635" s="10"/>
      <c r="U635" s="12"/>
      <c r="V635" s="13"/>
      <c r="W635" s="12"/>
      <c r="X635" s="12"/>
      <c r="Y635" s="12"/>
    </row>
    <row r="636" spans="2:25" x14ac:dyDescent="0.3">
      <c r="B636" s="2" t="s">
        <v>436</v>
      </c>
      <c r="C636" s="2" t="s">
        <v>669</v>
      </c>
      <c r="D636" s="2" t="s">
        <v>670</v>
      </c>
      <c r="E636" s="2" t="s">
        <v>570</v>
      </c>
      <c r="F636" s="2" t="s">
        <v>571</v>
      </c>
      <c r="G636" s="6">
        <v>240363</v>
      </c>
      <c r="H636" s="12"/>
      <c r="I636" s="13"/>
      <c r="J636" s="12"/>
      <c r="K636" s="12"/>
      <c r="L636" s="12"/>
      <c r="M636" s="2" t="s">
        <v>527</v>
      </c>
      <c r="N636" s="2" t="b">
        <f t="shared" si="20"/>
        <v>0</v>
      </c>
      <c r="O636" s="2" t="b">
        <f t="shared" si="21"/>
        <v>0</v>
      </c>
      <c r="P636" s="9"/>
      <c r="Q636" s="10"/>
      <c r="R636" s="9"/>
      <c r="S636" s="11"/>
      <c r="T636" s="10"/>
      <c r="U636" s="12"/>
      <c r="V636" s="13"/>
      <c r="W636" s="12"/>
      <c r="X636" s="12"/>
      <c r="Y636" s="12"/>
    </row>
    <row r="637" spans="2:25" x14ac:dyDescent="0.3">
      <c r="B637" s="2" t="s">
        <v>436</v>
      </c>
      <c r="C637" s="2" t="s">
        <v>669</v>
      </c>
      <c r="D637" s="2" t="s">
        <v>670</v>
      </c>
      <c r="E637" s="2" t="s">
        <v>572</v>
      </c>
      <c r="F637" s="2" t="s">
        <v>573</v>
      </c>
      <c r="G637" s="6">
        <v>240363</v>
      </c>
      <c r="H637" s="12"/>
      <c r="I637" s="13"/>
      <c r="J637" s="12"/>
      <c r="K637" s="12"/>
      <c r="L637" s="12"/>
      <c r="M637" s="2" t="s">
        <v>527</v>
      </c>
      <c r="N637" s="2" t="b">
        <f t="shared" si="20"/>
        <v>0</v>
      </c>
      <c r="O637" s="2" t="b">
        <f t="shared" si="21"/>
        <v>0</v>
      </c>
      <c r="P637" s="9"/>
      <c r="Q637" s="10"/>
      <c r="R637" s="9"/>
      <c r="S637" s="11"/>
      <c r="T637" s="10"/>
      <c r="U637" s="12"/>
      <c r="V637" s="13"/>
      <c r="W637" s="12"/>
      <c r="X637" s="12"/>
      <c r="Y637" s="12"/>
    </row>
    <row r="638" spans="2:25" x14ac:dyDescent="0.3">
      <c r="B638" s="2" t="s">
        <v>436</v>
      </c>
      <c r="C638" s="2" t="s">
        <v>669</v>
      </c>
      <c r="D638" s="2" t="s">
        <v>670</v>
      </c>
      <c r="E638" s="2" t="s">
        <v>533</v>
      </c>
      <c r="F638" s="2" t="s">
        <v>534</v>
      </c>
      <c r="G638" s="6">
        <v>240332</v>
      </c>
      <c r="H638" s="12"/>
      <c r="I638" s="13"/>
      <c r="J638" s="12"/>
      <c r="K638" s="12"/>
      <c r="L638" s="12"/>
      <c r="M638" s="2" t="s">
        <v>527</v>
      </c>
      <c r="N638" s="2" t="b">
        <f t="shared" si="20"/>
        <v>0</v>
      </c>
      <c r="O638" s="2" t="b">
        <f t="shared" si="21"/>
        <v>0</v>
      </c>
      <c r="P638" s="9"/>
      <c r="Q638" s="10"/>
      <c r="R638" s="9"/>
      <c r="S638" s="11"/>
      <c r="T638" s="10"/>
      <c r="U638" s="12"/>
      <c r="V638" s="13"/>
      <c r="W638" s="12"/>
      <c r="X638" s="12"/>
      <c r="Y638" s="12"/>
    </row>
    <row r="639" spans="2:25" x14ac:dyDescent="0.3">
      <c r="B639" s="2" t="s">
        <v>436</v>
      </c>
      <c r="C639" s="2" t="s">
        <v>669</v>
      </c>
      <c r="D639" s="2" t="s">
        <v>670</v>
      </c>
      <c r="E639" s="2" t="s">
        <v>574</v>
      </c>
      <c r="F639" s="2" t="s">
        <v>575</v>
      </c>
      <c r="G639" s="6">
        <v>240363</v>
      </c>
      <c r="H639" s="12"/>
      <c r="I639" s="13"/>
      <c r="J639" s="12"/>
      <c r="K639" s="12"/>
      <c r="L639" s="12"/>
      <c r="M639" s="2" t="s">
        <v>527</v>
      </c>
      <c r="N639" s="2" t="b">
        <f t="shared" si="20"/>
        <v>0</v>
      </c>
      <c r="O639" s="2" t="b">
        <f t="shared" si="21"/>
        <v>0</v>
      </c>
      <c r="P639" s="9"/>
      <c r="Q639" s="10"/>
      <c r="R639" s="9"/>
      <c r="S639" s="11"/>
      <c r="T639" s="10"/>
      <c r="U639" s="12"/>
      <c r="V639" s="13"/>
      <c r="W639" s="12"/>
      <c r="X639" s="12"/>
      <c r="Y639" s="12"/>
    </row>
    <row r="640" spans="2:25" x14ac:dyDescent="0.3">
      <c r="B640" s="2" t="s">
        <v>436</v>
      </c>
      <c r="C640" s="2" t="s">
        <v>669</v>
      </c>
      <c r="D640" s="2" t="s">
        <v>670</v>
      </c>
      <c r="E640" s="2" t="s">
        <v>576</v>
      </c>
      <c r="F640" s="2" t="s">
        <v>471</v>
      </c>
      <c r="G640" s="6">
        <v>240363</v>
      </c>
      <c r="H640" s="12"/>
      <c r="I640" s="13"/>
      <c r="J640" s="12"/>
      <c r="K640" s="12"/>
      <c r="L640" s="12"/>
      <c r="M640" s="2" t="s">
        <v>527</v>
      </c>
      <c r="N640" s="2" t="b">
        <f t="shared" si="20"/>
        <v>0</v>
      </c>
      <c r="O640" s="2" t="b">
        <f t="shared" si="21"/>
        <v>0</v>
      </c>
      <c r="P640" s="9"/>
      <c r="Q640" s="10"/>
      <c r="R640" s="9"/>
      <c r="S640" s="11"/>
      <c r="T640" s="10"/>
      <c r="U640" s="12"/>
      <c r="V640" s="13"/>
      <c r="W640" s="12"/>
      <c r="X640" s="12"/>
      <c r="Y640" s="12"/>
    </row>
    <row r="641" spans="2:25" x14ac:dyDescent="0.3">
      <c r="B641" s="2" t="s">
        <v>436</v>
      </c>
      <c r="C641" s="2" t="s">
        <v>669</v>
      </c>
      <c r="D641" s="2" t="s">
        <v>670</v>
      </c>
      <c r="E641" s="2" t="s">
        <v>550</v>
      </c>
      <c r="F641" s="2" t="s">
        <v>551</v>
      </c>
      <c r="G641" s="6">
        <v>240363</v>
      </c>
      <c r="H641" s="12"/>
      <c r="I641" s="13"/>
      <c r="J641" s="12"/>
      <c r="K641" s="12"/>
      <c r="L641" s="12"/>
      <c r="M641" s="2" t="s">
        <v>527</v>
      </c>
      <c r="N641" s="2" t="b">
        <f t="shared" si="20"/>
        <v>0</v>
      </c>
      <c r="O641" s="2" t="b">
        <f t="shared" si="21"/>
        <v>0</v>
      </c>
      <c r="P641" s="9"/>
      <c r="Q641" s="10"/>
      <c r="R641" s="9"/>
      <c r="S641" s="11"/>
      <c r="T641" s="10"/>
      <c r="U641" s="12"/>
      <c r="V641" s="13"/>
      <c r="W641" s="12"/>
      <c r="X641" s="12"/>
      <c r="Y641" s="12"/>
    </row>
    <row r="642" spans="2:25" x14ac:dyDescent="0.3">
      <c r="B642" s="2" t="s">
        <v>436</v>
      </c>
      <c r="C642" s="2" t="s">
        <v>669</v>
      </c>
      <c r="D642" s="2" t="s">
        <v>670</v>
      </c>
      <c r="E642" s="2" t="s">
        <v>552</v>
      </c>
      <c r="F642" s="2" t="s">
        <v>473</v>
      </c>
      <c r="G642" s="6">
        <v>240363</v>
      </c>
      <c r="H642" s="12"/>
      <c r="I642" s="13"/>
      <c r="J642" s="12"/>
      <c r="K642" s="12"/>
      <c r="L642" s="12"/>
      <c r="M642" s="2" t="s">
        <v>527</v>
      </c>
      <c r="N642" s="2" t="b">
        <f t="shared" si="20"/>
        <v>0</v>
      </c>
      <c r="O642" s="2" t="b">
        <f t="shared" si="21"/>
        <v>0</v>
      </c>
      <c r="P642" s="9"/>
      <c r="Q642" s="10"/>
      <c r="R642" s="9"/>
      <c r="S642" s="11"/>
      <c r="T642" s="10"/>
      <c r="U642" s="12"/>
      <c r="V642" s="13"/>
      <c r="W642" s="12"/>
      <c r="X642" s="12"/>
      <c r="Y642" s="12"/>
    </row>
    <row r="643" spans="2:25" x14ac:dyDescent="0.3">
      <c r="B643" s="2" t="s">
        <v>436</v>
      </c>
      <c r="C643" s="2" t="s">
        <v>669</v>
      </c>
      <c r="D643" s="2" t="s">
        <v>670</v>
      </c>
      <c r="E643" s="2" t="s">
        <v>671</v>
      </c>
      <c r="F643" s="2" t="s">
        <v>672</v>
      </c>
      <c r="G643" s="6">
        <v>240332</v>
      </c>
      <c r="H643" s="12"/>
      <c r="I643" s="13"/>
      <c r="J643" s="12"/>
      <c r="K643" s="12"/>
      <c r="L643" s="12"/>
      <c r="M643" s="2" t="s">
        <v>527</v>
      </c>
      <c r="N643" s="2" t="b">
        <f t="shared" si="20"/>
        <v>0</v>
      </c>
      <c r="O643" s="2" t="b">
        <f t="shared" si="21"/>
        <v>0</v>
      </c>
      <c r="P643" s="9"/>
      <c r="Q643" s="10"/>
      <c r="R643" s="9"/>
      <c r="S643" s="11"/>
      <c r="T643" s="10"/>
      <c r="U643" s="12"/>
      <c r="V643" s="13"/>
      <c r="W643" s="12"/>
      <c r="X643" s="12"/>
      <c r="Y643" s="12"/>
    </row>
    <row r="644" spans="2:25" x14ac:dyDescent="0.3">
      <c r="B644" s="2" t="s">
        <v>436</v>
      </c>
      <c r="C644" s="2" t="s">
        <v>669</v>
      </c>
      <c r="D644" s="2" t="s">
        <v>670</v>
      </c>
      <c r="E644" s="2" t="s">
        <v>564</v>
      </c>
      <c r="F644" s="2" t="s">
        <v>565</v>
      </c>
      <c r="G644" s="6">
        <v>240363</v>
      </c>
      <c r="H644" s="12"/>
      <c r="I644" s="13"/>
      <c r="J644" s="12"/>
      <c r="K644" s="12"/>
      <c r="L644" s="12"/>
      <c r="M644" s="2" t="s">
        <v>527</v>
      </c>
      <c r="N644" s="2" t="b">
        <f t="shared" si="20"/>
        <v>0</v>
      </c>
      <c r="O644" s="2" t="b">
        <f t="shared" si="21"/>
        <v>0</v>
      </c>
      <c r="P644" s="9"/>
      <c r="Q644" s="10"/>
      <c r="R644" s="9"/>
      <c r="S644" s="11"/>
      <c r="T644" s="10"/>
      <c r="U644" s="12"/>
      <c r="V644" s="13"/>
      <c r="W644" s="12"/>
      <c r="X644" s="12"/>
      <c r="Y644" s="12"/>
    </row>
    <row r="645" spans="2:25" x14ac:dyDescent="0.3">
      <c r="B645" s="2" t="s">
        <v>436</v>
      </c>
      <c r="C645" s="2" t="s">
        <v>669</v>
      </c>
      <c r="D645" s="2" t="s">
        <v>670</v>
      </c>
      <c r="E645" s="2" t="s">
        <v>558</v>
      </c>
      <c r="F645" s="2" t="s">
        <v>559</v>
      </c>
      <c r="G645" s="6">
        <v>240363</v>
      </c>
      <c r="H645" s="12"/>
      <c r="I645" s="13"/>
      <c r="J645" s="12"/>
      <c r="K645" s="12"/>
      <c r="L645" s="12"/>
      <c r="M645" s="2" t="s">
        <v>527</v>
      </c>
      <c r="N645" s="2" t="b">
        <f t="shared" si="20"/>
        <v>0</v>
      </c>
      <c r="O645" s="2" t="b">
        <f t="shared" si="21"/>
        <v>0</v>
      </c>
      <c r="P645" s="9"/>
      <c r="Q645" s="10"/>
      <c r="R645" s="9"/>
      <c r="S645" s="11"/>
      <c r="T645" s="10"/>
      <c r="U645" s="12"/>
      <c r="V645" s="13"/>
      <c r="W645" s="12"/>
      <c r="X645" s="12"/>
      <c r="Y645" s="12"/>
    </row>
    <row r="646" spans="2:25" x14ac:dyDescent="0.3">
      <c r="B646" s="2" t="s">
        <v>436</v>
      </c>
      <c r="C646" s="2" t="s">
        <v>669</v>
      </c>
      <c r="D646" s="2" t="s">
        <v>670</v>
      </c>
      <c r="E646" s="2" t="s">
        <v>531</v>
      </c>
      <c r="F646" s="2" t="s">
        <v>532</v>
      </c>
      <c r="G646" s="6">
        <v>240332</v>
      </c>
      <c r="H646" s="12"/>
      <c r="I646" s="13"/>
      <c r="J646" s="12"/>
      <c r="K646" s="12"/>
      <c r="L646" s="12"/>
      <c r="M646" s="2" t="s">
        <v>527</v>
      </c>
      <c r="N646" s="2" t="b">
        <f t="shared" si="20"/>
        <v>0</v>
      </c>
      <c r="O646" s="2" t="b">
        <f t="shared" si="21"/>
        <v>0</v>
      </c>
      <c r="P646" s="9"/>
      <c r="Q646" s="10"/>
      <c r="R646" s="9"/>
      <c r="S646" s="11"/>
      <c r="T646" s="10"/>
      <c r="U646" s="12"/>
      <c r="V646" s="13"/>
      <c r="W646" s="12"/>
      <c r="X646" s="12"/>
      <c r="Y646" s="12"/>
    </row>
    <row r="647" spans="2:25" x14ac:dyDescent="0.3">
      <c r="B647" s="2" t="s">
        <v>436</v>
      </c>
      <c r="C647" s="2" t="s">
        <v>669</v>
      </c>
      <c r="D647" s="2" t="s">
        <v>670</v>
      </c>
      <c r="E647" s="2" t="s">
        <v>566</v>
      </c>
      <c r="F647" s="2" t="s">
        <v>567</v>
      </c>
      <c r="G647" s="6">
        <v>240363</v>
      </c>
      <c r="H647" s="12"/>
      <c r="I647" s="13"/>
      <c r="J647" s="12"/>
      <c r="K647" s="12"/>
      <c r="L647" s="12"/>
      <c r="M647" s="2" t="s">
        <v>527</v>
      </c>
      <c r="N647" s="2" t="b">
        <f t="shared" si="20"/>
        <v>0</v>
      </c>
      <c r="O647" s="2" t="b">
        <f t="shared" si="21"/>
        <v>0</v>
      </c>
      <c r="P647" s="9"/>
      <c r="Q647" s="10"/>
      <c r="R647" s="9"/>
      <c r="S647" s="11"/>
      <c r="T647" s="10"/>
      <c r="U647" s="12"/>
      <c r="V647" s="13"/>
      <c r="W647" s="12"/>
      <c r="X647" s="12"/>
      <c r="Y647" s="12"/>
    </row>
    <row r="648" spans="2:25" x14ac:dyDescent="0.3">
      <c r="B648" s="2" t="s">
        <v>436</v>
      </c>
      <c r="C648" s="2" t="s">
        <v>669</v>
      </c>
      <c r="D648" s="2" t="s">
        <v>670</v>
      </c>
      <c r="E648" s="2" t="s">
        <v>637</v>
      </c>
      <c r="F648" s="2" t="s">
        <v>638</v>
      </c>
      <c r="G648" s="6">
        <v>240332</v>
      </c>
      <c r="H648" s="12"/>
      <c r="I648" s="13"/>
      <c r="J648" s="12"/>
      <c r="K648" s="12"/>
      <c r="L648" s="12"/>
      <c r="M648" s="2" t="s">
        <v>527</v>
      </c>
      <c r="N648" s="2" t="b">
        <f t="shared" si="20"/>
        <v>0</v>
      </c>
      <c r="O648" s="2" t="b">
        <f t="shared" si="21"/>
        <v>0</v>
      </c>
      <c r="P648" s="9"/>
      <c r="Q648" s="10"/>
      <c r="R648" s="9"/>
      <c r="S648" s="11"/>
      <c r="T648" s="10"/>
      <c r="U648" s="12"/>
      <c r="V648" s="13"/>
      <c r="W648" s="12"/>
      <c r="X648" s="12"/>
      <c r="Y648" s="12"/>
    </row>
    <row r="649" spans="2:25" x14ac:dyDescent="0.3">
      <c r="B649" s="2" t="s">
        <v>436</v>
      </c>
      <c r="C649" s="2" t="s">
        <v>669</v>
      </c>
      <c r="D649" s="2" t="s">
        <v>670</v>
      </c>
      <c r="E649" s="2" t="s">
        <v>568</v>
      </c>
      <c r="F649" s="2" t="s">
        <v>569</v>
      </c>
      <c r="G649" s="6">
        <v>240363</v>
      </c>
      <c r="H649" s="12"/>
      <c r="I649" s="13"/>
      <c r="J649" s="12"/>
      <c r="K649" s="12"/>
      <c r="L649" s="12"/>
      <c r="M649" s="2" t="s">
        <v>527</v>
      </c>
      <c r="N649" s="2" t="b">
        <f t="shared" si="20"/>
        <v>0</v>
      </c>
      <c r="O649" s="2" t="b">
        <f t="shared" si="21"/>
        <v>0</v>
      </c>
      <c r="P649" s="9"/>
      <c r="Q649" s="10"/>
      <c r="R649" s="9"/>
      <c r="S649" s="11"/>
      <c r="T649" s="10"/>
      <c r="U649" s="12"/>
      <c r="V649" s="13"/>
      <c r="W649" s="12"/>
      <c r="X649" s="12"/>
      <c r="Y649" s="12"/>
    </row>
    <row r="650" spans="2:25" x14ac:dyDescent="0.3">
      <c r="B650" s="2" t="s">
        <v>436</v>
      </c>
      <c r="C650" s="2" t="s">
        <v>669</v>
      </c>
      <c r="D650" s="2" t="s">
        <v>670</v>
      </c>
      <c r="E650" s="2" t="s">
        <v>546</v>
      </c>
      <c r="F650" s="2" t="s">
        <v>455</v>
      </c>
      <c r="G650" s="6">
        <v>240332</v>
      </c>
      <c r="H650" s="12"/>
      <c r="I650" s="13"/>
      <c r="J650" s="12"/>
      <c r="K650" s="12"/>
      <c r="L650" s="12"/>
      <c r="M650" s="2" t="s">
        <v>527</v>
      </c>
      <c r="N650" s="2" t="b">
        <f t="shared" si="20"/>
        <v>0</v>
      </c>
      <c r="O650" s="2" t="b">
        <f t="shared" si="21"/>
        <v>0</v>
      </c>
      <c r="P650" s="9"/>
      <c r="Q650" s="10"/>
      <c r="R650" s="9"/>
      <c r="S650" s="11"/>
      <c r="T650" s="10"/>
      <c r="U650" s="12"/>
      <c r="V650" s="13"/>
      <c r="W650" s="12"/>
      <c r="X650" s="12"/>
      <c r="Y650" s="12"/>
    </row>
    <row r="651" spans="2:25" x14ac:dyDescent="0.3">
      <c r="B651" s="2" t="s">
        <v>436</v>
      </c>
      <c r="C651" s="2" t="s">
        <v>669</v>
      </c>
      <c r="D651" s="2" t="s">
        <v>670</v>
      </c>
      <c r="E651" s="2" t="s">
        <v>560</v>
      </c>
      <c r="F651" s="2" t="s">
        <v>465</v>
      </c>
      <c r="G651" s="6">
        <v>240363</v>
      </c>
      <c r="H651" s="12"/>
      <c r="I651" s="13"/>
      <c r="J651" s="12"/>
      <c r="K651" s="12"/>
      <c r="L651" s="12"/>
      <c r="M651" s="2" t="s">
        <v>527</v>
      </c>
      <c r="N651" s="2" t="b">
        <f t="shared" si="20"/>
        <v>0</v>
      </c>
      <c r="O651" s="2" t="b">
        <f t="shared" si="21"/>
        <v>0</v>
      </c>
      <c r="P651" s="9"/>
      <c r="Q651" s="10"/>
      <c r="R651" s="9"/>
      <c r="S651" s="11"/>
      <c r="T651" s="10"/>
      <c r="U651" s="12"/>
      <c r="V651" s="13"/>
      <c r="W651" s="12"/>
      <c r="X651" s="12"/>
      <c r="Y651" s="12"/>
    </row>
    <row r="652" spans="2:25" x14ac:dyDescent="0.3">
      <c r="B652" s="2" t="s">
        <v>436</v>
      </c>
      <c r="C652" s="2" t="s">
        <v>669</v>
      </c>
      <c r="D652" s="2" t="s">
        <v>670</v>
      </c>
      <c r="E652" s="2" t="s">
        <v>561</v>
      </c>
      <c r="F652" s="2" t="s">
        <v>467</v>
      </c>
      <c r="G652" s="6">
        <v>240363</v>
      </c>
      <c r="H652" s="12"/>
      <c r="I652" s="13"/>
      <c r="J652" s="12"/>
      <c r="K652" s="12"/>
      <c r="L652" s="12"/>
      <c r="M652" s="2" t="s">
        <v>527</v>
      </c>
      <c r="N652" s="2" t="b">
        <f t="shared" si="20"/>
        <v>0</v>
      </c>
      <c r="O652" s="2" t="b">
        <f t="shared" si="21"/>
        <v>0</v>
      </c>
      <c r="P652" s="9"/>
      <c r="Q652" s="10"/>
      <c r="R652" s="9"/>
      <c r="S652" s="11"/>
      <c r="T652" s="10"/>
      <c r="U652" s="12"/>
      <c r="V652" s="13"/>
      <c r="W652" s="12"/>
      <c r="X652" s="12"/>
      <c r="Y652" s="12"/>
    </row>
    <row r="653" spans="2:25" x14ac:dyDescent="0.3">
      <c r="B653" s="2" t="s">
        <v>436</v>
      </c>
      <c r="C653" s="2" t="s">
        <v>669</v>
      </c>
      <c r="D653" s="2" t="s">
        <v>670</v>
      </c>
      <c r="E653" s="2" t="s">
        <v>537</v>
      </c>
      <c r="F653" s="2" t="s">
        <v>538</v>
      </c>
      <c r="G653" s="6">
        <v>240332</v>
      </c>
      <c r="H653" s="12"/>
      <c r="I653" s="13"/>
      <c r="J653" s="12"/>
      <c r="K653" s="12"/>
      <c r="L653" s="12"/>
      <c r="M653" s="2" t="s">
        <v>527</v>
      </c>
      <c r="N653" s="2" t="b">
        <f t="shared" si="20"/>
        <v>0</v>
      </c>
      <c r="O653" s="2" t="b">
        <f t="shared" si="21"/>
        <v>0</v>
      </c>
      <c r="P653" s="9"/>
      <c r="Q653" s="10"/>
      <c r="R653" s="9"/>
      <c r="S653" s="11"/>
      <c r="T653" s="10"/>
      <c r="U653" s="12"/>
      <c r="V653" s="13"/>
      <c r="W653" s="12"/>
      <c r="X653" s="12"/>
      <c r="Y653" s="12"/>
    </row>
    <row r="654" spans="2:25" x14ac:dyDescent="0.3">
      <c r="B654" s="2" t="s">
        <v>436</v>
      </c>
      <c r="C654" s="2" t="s">
        <v>669</v>
      </c>
      <c r="D654" s="2" t="s">
        <v>670</v>
      </c>
      <c r="E654" s="2" t="s">
        <v>577</v>
      </c>
      <c r="F654" s="2" t="s">
        <v>578</v>
      </c>
      <c r="G654" s="6">
        <v>240363</v>
      </c>
      <c r="H654" s="12"/>
      <c r="I654" s="13"/>
      <c r="J654" s="12"/>
      <c r="K654" s="12"/>
      <c r="L654" s="12"/>
      <c r="M654" s="2" t="s">
        <v>527</v>
      </c>
      <c r="N654" s="2" t="b">
        <f t="shared" si="20"/>
        <v>0</v>
      </c>
      <c r="O654" s="2" t="b">
        <f t="shared" si="21"/>
        <v>0</v>
      </c>
      <c r="P654" s="9"/>
      <c r="Q654" s="10"/>
      <c r="R654" s="9"/>
      <c r="S654" s="11"/>
      <c r="T654" s="10"/>
      <c r="U654" s="12"/>
      <c r="V654" s="13"/>
      <c r="W654" s="12"/>
      <c r="X654" s="12"/>
      <c r="Y654" s="12"/>
    </row>
    <row r="655" spans="2:25" x14ac:dyDescent="0.3">
      <c r="B655" s="2" t="s">
        <v>436</v>
      </c>
      <c r="C655" s="2" t="s">
        <v>669</v>
      </c>
      <c r="D655" s="2" t="s">
        <v>670</v>
      </c>
      <c r="E655" s="2" t="s">
        <v>539</v>
      </c>
      <c r="F655" s="2" t="s">
        <v>453</v>
      </c>
      <c r="G655" s="6">
        <v>240332</v>
      </c>
      <c r="H655" s="12"/>
      <c r="I655" s="13"/>
      <c r="J655" s="12"/>
      <c r="K655" s="12"/>
      <c r="L655" s="12"/>
      <c r="M655" s="2" t="s">
        <v>527</v>
      </c>
      <c r="N655" s="2" t="b">
        <f t="shared" si="20"/>
        <v>0</v>
      </c>
      <c r="O655" s="2" t="b">
        <f t="shared" si="21"/>
        <v>0</v>
      </c>
      <c r="P655" s="9"/>
      <c r="Q655" s="10"/>
      <c r="R655" s="9"/>
      <c r="S655" s="11"/>
      <c r="T655" s="10"/>
      <c r="U655" s="12"/>
      <c r="V655" s="13"/>
      <c r="W655" s="12"/>
      <c r="X655" s="12"/>
      <c r="Y655" s="12"/>
    </row>
    <row r="656" spans="2:25" x14ac:dyDescent="0.3">
      <c r="B656" s="2" t="s">
        <v>436</v>
      </c>
      <c r="C656" s="2" t="s">
        <v>669</v>
      </c>
      <c r="D656" s="2" t="s">
        <v>670</v>
      </c>
      <c r="E656" s="2" t="s">
        <v>579</v>
      </c>
      <c r="F656" s="2" t="s">
        <v>482</v>
      </c>
      <c r="G656" s="6">
        <v>240363</v>
      </c>
      <c r="H656" s="12"/>
      <c r="I656" s="13"/>
      <c r="J656" s="12"/>
      <c r="K656" s="12"/>
      <c r="L656" s="12"/>
      <c r="M656" s="2" t="s">
        <v>527</v>
      </c>
      <c r="N656" s="2" t="b">
        <f t="shared" si="20"/>
        <v>0</v>
      </c>
      <c r="O656" s="2" t="b">
        <f t="shared" si="21"/>
        <v>0</v>
      </c>
      <c r="P656" s="9"/>
      <c r="Q656" s="10"/>
      <c r="R656" s="9"/>
      <c r="S656" s="11"/>
      <c r="T656" s="10"/>
      <c r="U656" s="12"/>
      <c r="V656" s="13"/>
      <c r="W656" s="12"/>
      <c r="X656" s="12"/>
      <c r="Y656" s="12"/>
    </row>
    <row r="657" spans="2:25" x14ac:dyDescent="0.3">
      <c r="B657" s="2" t="s">
        <v>446</v>
      </c>
      <c r="C657" s="2" t="s">
        <v>244</v>
      </c>
      <c r="D657" s="2" t="s">
        <v>243</v>
      </c>
      <c r="E657" s="2" t="s">
        <v>488</v>
      </c>
      <c r="F657" s="2" t="s">
        <v>489</v>
      </c>
      <c r="G657" s="6">
        <v>240697</v>
      </c>
      <c r="H657" s="12"/>
      <c r="I657" s="13"/>
      <c r="J657" s="12"/>
      <c r="K657" s="12"/>
      <c r="L657" s="12"/>
      <c r="M657" s="2" t="s">
        <v>485</v>
      </c>
      <c r="N657" s="2" t="b">
        <f t="shared" si="20"/>
        <v>0</v>
      </c>
      <c r="O657" s="2" t="b">
        <f t="shared" si="21"/>
        <v>0</v>
      </c>
      <c r="P657" s="9"/>
      <c r="Q657" s="10"/>
      <c r="R657" s="9"/>
      <c r="S657" s="11"/>
      <c r="T657" s="10"/>
      <c r="U657" s="12"/>
      <c r="V657" s="13"/>
      <c r="W657" s="12"/>
      <c r="X657" s="12"/>
      <c r="Y657" s="12"/>
    </row>
    <row r="658" spans="2:25" x14ac:dyDescent="0.3">
      <c r="B658" s="2" t="s">
        <v>446</v>
      </c>
      <c r="C658" s="2" t="s">
        <v>244</v>
      </c>
      <c r="D658" s="2" t="s">
        <v>243</v>
      </c>
      <c r="E658" s="2" t="s">
        <v>604</v>
      </c>
      <c r="F658" s="2" t="s">
        <v>605</v>
      </c>
      <c r="G658" s="6">
        <v>240728</v>
      </c>
      <c r="H658" s="12"/>
      <c r="I658" s="13"/>
      <c r="J658" s="12"/>
      <c r="K658" s="12"/>
      <c r="L658" s="12"/>
      <c r="M658" s="2" t="s">
        <v>485</v>
      </c>
      <c r="N658" s="2" t="b">
        <f t="shared" ref="N658:N721" si="22">+C658=S658</f>
        <v>0</v>
      </c>
      <c r="O658" s="2" t="b">
        <f t="shared" ref="O658:O721" si="23">+P658=E658</f>
        <v>0</v>
      </c>
      <c r="P658" s="9"/>
      <c r="Q658" s="10"/>
      <c r="R658" s="9"/>
      <c r="S658" s="11"/>
      <c r="T658" s="10"/>
      <c r="U658" s="12"/>
      <c r="V658" s="13"/>
      <c r="W658" s="12"/>
      <c r="X658" s="12"/>
      <c r="Y658" s="12"/>
    </row>
    <row r="659" spans="2:25" x14ac:dyDescent="0.3">
      <c r="B659" s="2" t="s">
        <v>446</v>
      </c>
      <c r="C659" s="2" t="s">
        <v>244</v>
      </c>
      <c r="D659" s="2" t="s">
        <v>243</v>
      </c>
      <c r="E659" s="2" t="s">
        <v>486</v>
      </c>
      <c r="F659" s="2" t="s">
        <v>487</v>
      </c>
      <c r="G659" s="6">
        <v>240697</v>
      </c>
      <c r="H659" s="12"/>
      <c r="I659" s="13"/>
      <c r="J659" s="12"/>
      <c r="K659" s="12"/>
      <c r="L659" s="12"/>
      <c r="M659" s="2" t="s">
        <v>485</v>
      </c>
      <c r="N659" s="2" t="b">
        <f t="shared" si="22"/>
        <v>0</v>
      </c>
      <c r="O659" s="2" t="b">
        <f t="shared" si="23"/>
        <v>0</v>
      </c>
      <c r="P659" s="9"/>
      <c r="Q659" s="10"/>
      <c r="R659" s="9"/>
      <c r="S659" s="11"/>
      <c r="T659" s="10"/>
      <c r="U659" s="12"/>
      <c r="V659" s="13"/>
      <c r="W659" s="12"/>
      <c r="X659" s="12"/>
      <c r="Y659" s="12"/>
    </row>
    <row r="660" spans="2:25" x14ac:dyDescent="0.3">
      <c r="B660" s="2" t="s">
        <v>446</v>
      </c>
      <c r="C660" s="2" t="s">
        <v>244</v>
      </c>
      <c r="D660" s="2" t="s">
        <v>243</v>
      </c>
      <c r="E660" s="2" t="s">
        <v>674</v>
      </c>
      <c r="F660" s="2" t="s">
        <v>675</v>
      </c>
      <c r="G660" s="6">
        <v>240332</v>
      </c>
      <c r="H660" s="12"/>
      <c r="I660" s="13"/>
      <c r="J660" s="12"/>
      <c r="K660" s="12"/>
      <c r="L660" s="12"/>
      <c r="M660" s="2" t="s">
        <v>439</v>
      </c>
      <c r="N660" s="2" t="b">
        <f t="shared" si="22"/>
        <v>0</v>
      </c>
      <c r="O660" s="2" t="b">
        <f t="shared" si="23"/>
        <v>0</v>
      </c>
      <c r="P660" s="9"/>
      <c r="Q660" s="10"/>
      <c r="R660" s="9"/>
      <c r="S660" s="11"/>
      <c r="T660" s="10"/>
      <c r="U660" s="12"/>
      <c r="V660" s="13"/>
      <c r="W660" s="12"/>
      <c r="X660" s="12"/>
      <c r="Y660" s="12"/>
    </row>
    <row r="661" spans="2:25" x14ac:dyDescent="0.3">
      <c r="B661" s="2" t="s">
        <v>446</v>
      </c>
      <c r="C661" s="2" t="s">
        <v>244</v>
      </c>
      <c r="D661" s="2" t="s">
        <v>243</v>
      </c>
      <c r="E661" s="2" t="s">
        <v>667</v>
      </c>
      <c r="F661" s="2" t="s">
        <v>638</v>
      </c>
      <c r="G661" s="6">
        <v>240332</v>
      </c>
      <c r="H661" s="12"/>
      <c r="I661" s="13"/>
      <c r="J661" s="12"/>
      <c r="K661" s="12"/>
      <c r="L661" s="12"/>
      <c r="M661" s="2" t="s">
        <v>439</v>
      </c>
      <c r="N661" s="2" t="b">
        <f t="shared" si="22"/>
        <v>0</v>
      </c>
      <c r="O661" s="2" t="b">
        <f t="shared" si="23"/>
        <v>0</v>
      </c>
      <c r="P661" s="9"/>
      <c r="Q661" s="10"/>
      <c r="R661" s="9"/>
      <c r="S661" s="11"/>
      <c r="T661" s="10"/>
      <c r="U661" s="12"/>
      <c r="V661" s="13"/>
      <c r="W661" s="12"/>
      <c r="X661" s="12"/>
      <c r="Y661" s="12"/>
    </row>
    <row r="662" spans="2:25" x14ac:dyDescent="0.3">
      <c r="B662" s="2" t="s">
        <v>446</v>
      </c>
      <c r="C662" s="2" t="s">
        <v>244</v>
      </c>
      <c r="D662" s="2" t="s">
        <v>243</v>
      </c>
      <c r="E662" s="2" t="s">
        <v>494</v>
      </c>
      <c r="F662" s="2" t="s">
        <v>495</v>
      </c>
      <c r="G662" s="6">
        <v>240697</v>
      </c>
      <c r="H662" s="12"/>
      <c r="I662" s="13"/>
      <c r="J662" s="12"/>
      <c r="K662" s="12"/>
      <c r="L662" s="12"/>
      <c r="M662" s="2" t="s">
        <v>485</v>
      </c>
      <c r="N662" s="2" t="b">
        <f t="shared" si="22"/>
        <v>0</v>
      </c>
      <c r="O662" s="2" t="b">
        <f t="shared" si="23"/>
        <v>0</v>
      </c>
      <c r="P662" s="9"/>
      <c r="Q662" s="10"/>
      <c r="R662" s="9"/>
      <c r="S662" s="11"/>
      <c r="T662" s="10"/>
      <c r="U662" s="12"/>
      <c r="V662" s="13"/>
      <c r="W662" s="12"/>
      <c r="X662" s="12"/>
      <c r="Y662" s="12"/>
    </row>
    <row r="663" spans="2:25" x14ac:dyDescent="0.3">
      <c r="B663" s="2" t="s">
        <v>446</v>
      </c>
      <c r="C663" s="2" t="s">
        <v>244</v>
      </c>
      <c r="D663" s="2" t="s">
        <v>243</v>
      </c>
      <c r="E663" s="2" t="s">
        <v>452</v>
      </c>
      <c r="F663" s="2" t="s">
        <v>453</v>
      </c>
      <c r="G663" s="6">
        <v>240332</v>
      </c>
      <c r="H663" s="12"/>
      <c r="I663" s="13"/>
      <c r="J663" s="12"/>
      <c r="K663" s="12"/>
      <c r="L663" s="12"/>
      <c r="M663" s="2" t="s">
        <v>439</v>
      </c>
      <c r="N663" s="2" t="b">
        <f t="shared" si="22"/>
        <v>0</v>
      </c>
      <c r="O663" s="2" t="b">
        <f t="shared" si="23"/>
        <v>0</v>
      </c>
      <c r="P663" s="9"/>
      <c r="Q663" s="10"/>
      <c r="R663" s="9"/>
      <c r="S663" s="11"/>
      <c r="T663" s="10"/>
      <c r="U663" s="12"/>
      <c r="V663" s="13"/>
      <c r="W663" s="12"/>
      <c r="X663" s="12"/>
      <c r="Y663" s="12"/>
    </row>
    <row r="664" spans="2:25" x14ac:dyDescent="0.3">
      <c r="B664" s="2" t="s">
        <v>446</v>
      </c>
      <c r="C664" s="2" t="s">
        <v>244</v>
      </c>
      <c r="D664" s="2" t="s">
        <v>243</v>
      </c>
      <c r="E664" s="2" t="s">
        <v>509</v>
      </c>
      <c r="F664" s="2" t="s">
        <v>510</v>
      </c>
      <c r="G664" s="6">
        <v>240697</v>
      </c>
      <c r="H664" s="12"/>
      <c r="I664" s="13"/>
      <c r="J664" s="12"/>
      <c r="K664" s="12"/>
      <c r="L664" s="12"/>
      <c r="M664" s="2" t="s">
        <v>485</v>
      </c>
      <c r="N664" s="2" t="b">
        <f t="shared" si="22"/>
        <v>0</v>
      </c>
      <c r="O664" s="2" t="b">
        <f t="shared" si="23"/>
        <v>0</v>
      </c>
      <c r="P664" s="9"/>
      <c r="Q664" s="10"/>
      <c r="R664" s="9"/>
      <c r="S664" s="11"/>
      <c r="T664" s="10"/>
      <c r="U664" s="12"/>
      <c r="V664" s="13"/>
      <c r="W664" s="12"/>
      <c r="X664" s="12"/>
      <c r="Y664" s="12"/>
    </row>
    <row r="665" spans="2:25" x14ac:dyDescent="0.3">
      <c r="B665" s="2" t="s">
        <v>436</v>
      </c>
      <c r="C665" s="2" t="s">
        <v>141</v>
      </c>
      <c r="D665" s="2" t="s">
        <v>419</v>
      </c>
      <c r="E665" s="2" t="s">
        <v>541</v>
      </c>
      <c r="F665" s="2" t="s">
        <v>441</v>
      </c>
      <c r="G665" s="6">
        <v>240697</v>
      </c>
      <c r="H665" s="12"/>
      <c r="I665" s="13"/>
      <c r="J665" s="12"/>
      <c r="K665" s="12"/>
      <c r="L665" s="12"/>
      <c r="M665" s="2" t="s">
        <v>527</v>
      </c>
      <c r="N665" s="2" t="b">
        <f t="shared" si="22"/>
        <v>0</v>
      </c>
      <c r="O665" s="2" t="b">
        <f t="shared" si="23"/>
        <v>0</v>
      </c>
      <c r="P665" s="9"/>
      <c r="Q665" s="10"/>
      <c r="R665" s="9"/>
      <c r="S665" s="11"/>
      <c r="T665" s="10"/>
      <c r="U665" s="12"/>
      <c r="V665" s="13"/>
      <c r="W665" s="12"/>
      <c r="X665" s="12"/>
      <c r="Y665" s="12"/>
    </row>
    <row r="666" spans="2:25" x14ac:dyDescent="0.3">
      <c r="B666" s="2" t="s">
        <v>584</v>
      </c>
      <c r="C666" s="2" t="s">
        <v>141</v>
      </c>
      <c r="D666" s="2" t="s">
        <v>140</v>
      </c>
      <c r="E666" s="2" t="s">
        <v>541</v>
      </c>
      <c r="F666" s="2" t="s">
        <v>441</v>
      </c>
      <c r="G666" s="6">
        <v>240697</v>
      </c>
      <c r="H666" s="12"/>
      <c r="I666" s="13"/>
      <c r="J666" s="12"/>
      <c r="K666" s="12"/>
      <c r="L666" s="12"/>
      <c r="M666" s="2" t="s">
        <v>527</v>
      </c>
      <c r="N666" s="2" t="b">
        <f t="shared" si="22"/>
        <v>0</v>
      </c>
      <c r="O666" s="2" t="b">
        <f t="shared" si="23"/>
        <v>0</v>
      </c>
      <c r="P666" s="9"/>
      <c r="Q666" s="10"/>
      <c r="R666" s="9"/>
      <c r="S666" s="11"/>
      <c r="T666" s="10"/>
      <c r="U666" s="12"/>
      <c r="V666" s="13"/>
      <c r="W666" s="12"/>
      <c r="X666" s="12"/>
      <c r="Y666" s="12"/>
    </row>
    <row r="667" spans="2:25" x14ac:dyDescent="0.3">
      <c r="B667" s="2" t="s">
        <v>436</v>
      </c>
      <c r="C667" s="2" t="s">
        <v>141</v>
      </c>
      <c r="D667" s="2" t="s">
        <v>419</v>
      </c>
      <c r="E667" s="2" t="s">
        <v>550</v>
      </c>
      <c r="F667" s="2" t="s">
        <v>551</v>
      </c>
      <c r="G667" s="6">
        <v>240728</v>
      </c>
      <c r="H667" s="12"/>
      <c r="I667" s="13"/>
      <c r="J667" s="12"/>
      <c r="K667" s="12"/>
      <c r="L667" s="12"/>
      <c r="M667" s="2" t="s">
        <v>527</v>
      </c>
      <c r="N667" s="2" t="b">
        <f t="shared" si="22"/>
        <v>0</v>
      </c>
      <c r="O667" s="2" t="b">
        <f t="shared" si="23"/>
        <v>0</v>
      </c>
      <c r="P667" s="9"/>
      <c r="Q667" s="10"/>
      <c r="R667" s="9"/>
      <c r="S667" s="11"/>
      <c r="T667" s="10"/>
      <c r="U667" s="12"/>
      <c r="V667" s="13"/>
      <c r="W667" s="12"/>
      <c r="X667" s="12"/>
      <c r="Y667" s="12"/>
    </row>
    <row r="668" spans="2:25" x14ac:dyDescent="0.3">
      <c r="B668" s="2" t="s">
        <v>584</v>
      </c>
      <c r="C668" s="2" t="s">
        <v>141</v>
      </c>
      <c r="D668" s="2" t="s">
        <v>140</v>
      </c>
      <c r="E668" s="2" t="s">
        <v>550</v>
      </c>
      <c r="F668" s="2" t="s">
        <v>551</v>
      </c>
      <c r="G668" s="6">
        <v>240728</v>
      </c>
      <c r="H668" s="12"/>
      <c r="I668" s="13"/>
      <c r="J668" s="12"/>
      <c r="K668" s="12"/>
      <c r="L668" s="12"/>
      <c r="M668" s="2" t="s">
        <v>527</v>
      </c>
      <c r="N668" s="2" t="b">
        <f t="shared" si="22"/>
        <v>0</v>
      </c>
      <c r="O668" s="2" t="b">
        <f t="shared" si="23"/>
        <v>0</v>
      </c>
      <c r="P668" s="9"/>
      <c r="Q668" s="10"/>
      <c r="R668" s="9"/>
      <c r="S668" s="11"/>
      <c r="T668" s="10"/>
      <c r="U668" s="12"/>
      <c r="V668" s="13"/>
      <c r="W668" s="12"/>
      <c r="X668" s="12"/>
      <c r="Y668" s="12"/>
    </row>
    <row r="669" spans="2:25" x14ac:dyDescent="0.3">
      <c r="B669" s="2" t="s">
        <v>584</v>
      </c>
      <c r="C669" s="2" t="s">
        <v>141</v>
      </c>
      <c r="D669" s="2" t="s">
        <v>140</v>
      </c>
      <c r="E669" s="2" t="s">
        <v>530</v>
      </c>
      <c r="F669" s="2" t="s">
        <v>448</v>
      </c>
      <c r="G669" s="6">
        <v>240697</v>
      </c>
      <c r="H669" s="12"/>
      <c r="I669" s="13"/>
      <c r="J669" s="12"/>
      <c r="K669" s="12"/>
      <c r="L669" s="12"/>
      <c r="M669" s="2" t="s">
        <v>527</v>
      </c>
      <c r="N669" s="2" t="b">
        <f t="shared" si="22"/>
        <v>0</v>
      </c>
      <c r="O669" s="2" t="b">
        <f t="shared" si="23"/>
        <v>0</v>
      </c>
      <c r="P669" s="9"/>
      <c r="Q669" s="10"/>
      <c r="R669" s="9"/>
      <c r="S669" s="11"/>
      <c r="T669" s="10"/>
      <c r="U669" s="12"/>
      <c r="V669" s="13"/>
      <c r="W669" s="12"/>
      <c r="X669" s="12"/>
      <c r="Y669" s="12"/>
    </row>
    <row r="670" spans="2:25" x14ac:dyDescent="0.3">
      <c r="B670" s="2" t="s">
        <v>584</v>
      </c>
      <c r="C670" s="2" t="s">
        <v>141</v>
      </c>
      <c r="D670" s="2" t="s">
        <v>140</v>
      </c>
      <c r="E670" s="2" t="s">
        <v>542</v>
      </c>
      <c r="F670" s="2" t="s">
        <v>543</v>
      </c>
      <c r="G670" s="6">
        <v>240697</v>
      </c>
      <c r="H670" s="12"/>
      <c r="I670" s="13"/>
      <c r="J670" s="12"/>
      <c r="K670" s="12"/>
      <c r="L670" s="12"/>
      <c r="M670" s="2" t="s">
        <v>527</v>
      </c>
      <c r="N670" s="2" t="b">
        <f t="shared" si="22"/>
        <v>0</v>
      </c>
      <c r="O670" s="2" t="b">
        <f t="shared" si="23"/>
        <v>0</v>
      </c>
      <c r="P670" s="9"/>
      <c r="Q670" s="10"/>
      <c r="R670" s="9"/>
      <c r="S670" s="11"/>
      <c r="T670" s="10"/>
      <c r="U670" s="12"/>
      <c r="V670" s="13"/>
      <c r="W670" s="12"/>
      <c r="X670" s="12"/>
      <c r="Y670" s="12"/>
    </row>
    <row r="671" spans="2:25" x14ac:dyDescent="0.3">
      <c r="B671" s="2" t="s">
        <v>584</v>
      </c>
      <c r="C671" s="2" t="s">
        <v>141</v>
      </c>
      <c r="D671" s="2" t="s">
        <v>140</v>
      </c>
      <c r="E671" s="2" t="s">
        <v>531</v>
      </c>
      <c r="F671" s="2" t="s">
        <v>567</v>
      </c>
      <c r="G671" s="6">
        <v>240697</v>
      </c>
      <c r="H671" s="12"/>
      <c r="I671" s="13"/>
      <c r="J671" s="12"/>
      <c r="K671" s="12"/>
      <c r="L671" s="12"/>
      <c r="M671" s="2" t="s">
        <v>527</v>
      </c>
      <c r="N671" s="2" t="b">
        <f t="shared" si="22"/>
        <v>0</v>
      </c>
      <c r="O671" s="2" t="b">
        <f t="shared" si="23"/>
        <v>0</v>
      </c>
      <c r="P671" s="9"/>
      <c r="Q671" s="10"/>
      <c r="R671" s="9"/>
      <c r="S671" s="11"/>
      <c r="T671" s="10"/>
      <c r="U671" s="12"/>
      <c r="V671" s="13"/>
      <c r="W671" s="12"/>
      <c r="X671" s="12"/>
      <c r="Y671" s="12"/>
    </row>
    <row r="672" spans="2:25" x14ac:dyDescent="0.3">
      <c r="B672" s="2" t="s">
        <v>436</v>
      </c>
      <c r="C672" s="2" t="s">
        <v>141</v>
      </c>
      <c r="D672" s="2" t="s">
        <v>419</v>
      </c>
      <c r="E672" s="2" t="s">
        <v>539</v>
      </c>
      <c r="F672" s="2" t="s">
        <v>453</v>
      </c>
      <c r="G672" s="6">
        <v>240697</v>
      </c>
      <c r="H672" s="12"/>
      <c r="I672" s="13"/>
      <c r="J672" s="12"/>
      <c r="K672" s="12"/>
      <c r="L672" s="12"/>
      <c r="M672" s="2" t="s">
        <v>527</v>
      </c>
      <c r="N672" s="2" t="b">
        <f t="shared" si="22"/>
        <v>0</v>
      </c>
      <c r="O672" s="2" t="b">
        <f t="shared" si="23"/>
        <v>0</v>
      </c>
      <c r="P672" s="9"/>
      <c r="Q672" s="10"/>
      <c r="R672" s="9"/>
      <c r="S672" s="11"/>
      <c r="T672" s="10"/>
      <c r="U672" s="12"/>
      <c r="V672" s="13"/>
      <c r="W672" s="12"/>
      <c r="X672" s="12"/>
      <c r="Y672" s="12"/>
    </row>
    <row r="673" spans="2:25" x14ac:dyDescent="0.3">
      <c r="B673" s="2" t="s">
        <v>584</v>
      </c>
      <c r="C673" s="2" t="s">
        <v>141</v>
      </c>
      <c r="D673" s="2" t="s">
        <v>140</v>
      </c>
      <c r="E673" s="2" t="s">
        <v>539</v>
      </c>
      <c r="F673" s="2" t="s">
        <v>453</v>
      </c>
      <c r="G673" s="6">
        <v>240697</v>
      </c>
      <c r="H673" s="12"/>
      <c r="I673" s="13"/>
      <c r="J673" s="12"/>
      <c r="K673" s="12"/>
      <c r="L673" s="12"/>
      <c r="M673" s="2" t="s">
        <v>527</v>
      </c>
      <c r="N673" s="2" t="b">
        <f t="shared" si="22"/>
        <v>0</v>
      </c>
      <c r="O673" s="2" t="b">
        <f t="shared" si="23"/>
        <v>0</v>
      </c>
      <c r="P673" s="9"/>
      <c r="Q673" s="10"/>
      <c r="R673" s="9"/>
      <c r="S673" s="11"/>
      <c r="T673" s="10"/>
      <c r="U673" s="12"/>
      <c r="V673" s="13"/>
      <c r="W673" s="12"/>
      <c r="X673" s="12"/>
      <c r="Y673" s="12"/>
    </row>
    <row r="674" spans="2:25" x14ac:dyDescent="0.3">
      <c r="B674" s="2" t="s">
        <v>436</v>
      </c>
      <c r="C674" s="2" t="s">
        <v>141</v>
      </c>
      <c r="D674" s="2" t="s">
        <v>419</v>
      </c>
      <c r="E674" s="2" t="s">
        <v>579</v>
      </c>
      <c r="F674" s="2" t="s">
        <v>482</v>
      </c>
      <c r="G674" s="6">
        <v>240728</v>
      </c>
      <c r="H674" s="12"/>
      <c r="I674" s="13"/>
      <c r="J674" s="12"/>
      <c r="K674" s="12"/>
      <c r="L674" s="12"/>
      <c r="M674" s="2" t="s">
        <v>527</v>
      </c>
      <c r="N674" s="2" t="b">
        <f t="shared" si="22"/>
        <v>0</v>
      </c>
      <c r="O674" s="2" t="b">
        <f t="shared" si="23"/>
        <v>0</v>
      </c>
      <c r="P674" s="9"/>
      <c r="Q674" s="10"/>
      <c r="R674" s="9"/>
      <c r="S674" s="11"/>
      <c r="T674" s="10"/>
      <c r="U674" s="12"/>
      <c r="V674" s="13"/>
      <c r="W674" s="12"/>
      <c r="X674" s="12"/>
      <c r="Y674" s="12"/>
    </row>
    <row r="675" spans="2:25" x14ac:dyDescent="0.3">
      <c r="B675" s="2" t="s">
        <v>584</v>
      </c>
      <c r="C675" s="2" t="s">
        <v>146</v>
      </c>
      <c r="D675" s="2" t="s">
        <v>145</v>
      </c>
      <c r="E675" s="2" t="s">
        <v>541</v>
      </c>
      <c r="F675" s="2" t="s">
        <v>441</v>
      </c>
      <c r="G675" s="6">
        <v>240697</v>
      </c>
      <c r="H675" s="12"/>
      <c r="I675" s="13"/>
      <c r="J675" s="12"/>
      <c r="K675" s="12"/>
      <c r="L675" s="12"/>
      <c r="M675" s="2" t="s">
        <v>527</v>
      </c>
      <c r="N675" s="2" t="b">
        <f t="shared" si="22"/>
        <v>0</v>
      </c>
      <c r="O675" s="2" t="b">
        <f t="shared" si="23"/>
        <v>0</v>
      </c>
      <c r="P675" s="9"/>
      <c r="Q675" s="10"/>
      <c r="R675" s="9"/>
      <c r="S675" s="11"/>
      <c r="T675" s="10"/>
      <c r="U675" s="12"/>
      <c r="V675" s="13"/>
      <c r="W675" s="12"/>
      <c r="X675" s="12"/>
      <c r="Y675" s="12"/>
    </row>
    <row r="676" spans="2:25" x14ac:dyDescent="0.3">
      <c r="B676" s="2" t="s">
        <v>584</v>
      </c>
      <c r="C676" s="2" t="s">
        <v>146</v>
      </c>
      <c r="D676" s="2" t="s">
        <v>145</v>
      </c>
      <c r="E676" s="2" t="s">
        <v>553</v>
      </c>
      <c r="F676" s="2" t="s">
        <v>463</v>
      </c>
      <c r="G676" s="6">
        <v>240728</v>
      </c>
      <c r="H676" s="12"/>
      <c r="I676" s="13"/>
      <c r="J676" s="12"/>
      <c r="K676" s="12"/>
      <c r="L676" s="12"/>
      <c r="M676" s="2" t="s">
        <v>527</v>
      </c>
      <c r="N676" s="2" t="b">
        <f t="shared" si="22"/>
        <v>0</v>
      </c>
      <c r="O676" s="2" t="b">
        <f t="shared" si="23"/>
        <v>0</v>
      </c>
      <c r="P676" s="9"/>
      <c r="Q676" s="10"/>
      <c r="R676" s="9"/>
      <c r="S676" s="11"/>
      <c r="T676" s="10"/>
      <c r="U676" s="12"/>
      <c r="V676" s="13"/>
      <c r="W676" s="12"/>
      <c r="X676" s="12"/>
      <c r="Y676" s="12"/>
    </row>
    <row r="677" spans="2:25" x14ac:dyDescent="0.3">
      <c r="B677" s="2" t="s">
        <v>584</v>
      </c>
      <c r="C677" s="2" t="s">
        <v>146</v>
      </c>
      <c r="D677" s="2" t="s">
        <v>145</v>
      </c>
      <c r="E677" s="2" t="s">
        <v>770</v>
      </c>
      <c r="F677" s="2" t="s">
        <v>771</v>
      </c>
      <c r="G677" s="6">
        <v>240697</v>
      </c>
      <c r="H677" s="12"/>
      <c r="I677" s="13"/>
      <c r="J677" s="12"/>
      <c r="K677" s="12"/>
      <c r="L677" s="12"/>
      <c r="M677" s="2" t="s">
        <v>527</v>
      </c>
      <c r="N677" s="2" t="b">
        <f t="shared" si="22"/>
        <v>0</v>
      </c>
      <c r="O677" s="2" t="b">
        <f t="shared" si="23"/>
        <v>0</v>
      </c>
      <c r="P677" s="9"/>
      <c r="Q677" s="10"/>
      <c r="R677" s="9"/>
      <c r="S677" s="11"/>
      <c r="T677" s="10"/>
      <c r="U677" s="12"/>
      <c r="V677" s="13"/>
      <c r="W677" s="12"/>
      <c r="X677" s="12"/>
      <c r="Y677" s="12"/>
    </row>
    <row r="678" spans="2:25" x14ac:dyDescent="0.3">
      <c r="B678" s="2" t="s">
        <v>584</v>
      </c>
      <c r="C678" s="2" t="s">
        <v>146</v>
      </c>
      <c r="D678" s="2" t="s">
        <v>145</v>
      </c>
      <c r="E678" s="2" t="s">
        <v>570</v>
      </c>
      <c r="F678" s="2" t="s">
        <v>571</v>
      </c>
      <c r="G678" s="6">
        <v>240728</v>
      </c>
      <c r="H678" s="12"/>
      <c r="I678" s="13"/>
      <c r="J678" s="12"/>
      <c r="K678" s="12"/>
      <c r="L678" s="12"/>
      <c r="M678" s="2" t="s">
        <v>527</v>
      </c>
      <c r="N678" s="2" t="b">
        <f t="shared" si="22"/>
        <v>0</v>
      </c>
      <c r="O678" s="2" t="b">
        <f t="shared" si="23"/>
        <v>0</v>
      </c>
      <c r="P678" s="9"/>
      <c r="Q678" s="10"/>
      <c r="R678" s="9"/>
      <c r="S678" s="11"/>
      <c r="T678" s="10"/>
      <c r="U678" s="12"/>
      <c r="V678" s="13"/>
      <c r="W678" s="12"/>
      <c r="X678" s="12"/>
      <c r="Y678" s="12"/>
    </row>
    <row r="679" spans="2:25" x14ac:dyDescent="0.3">
      <c r="B679" s="2" t="s">
        <v>584</v>
      </c>
      <c r="C679" s="2" t="s">
        <v>146</v>
      </c>
      <c r="D679" s="2" t="s">
        <v>145</v>
      </c>
      <c r="E679" s="2" t="s">
        <v>535</v>
      </c>
      <c r="F679" s="2" t="s">
        <v>536</v>
      </c>
      <c r="G679" s="6">
        <v>240697</v>
      </c>
      <c r="H679" s="12"/>
      <c r="I679" s="13"/>
      <c r="J679" s="12"/>
      <c r="K679" s="12"/>
      <c r="L679" s="12"/>
      <c r="M679" s="2" t="s">
        <v>527</v>
      </c>
      <c r="N679" s="2" t="b">
        <f t="shared" si="22"/>
        <v>0</v>
      </c>
      <c r="O679" s="2" t="b">
        <f t="shared" si="23"/>
        <v>0</v>
      </c>
      <c r="P679" s="9"/>
      <c r="Q679" s="10"/>
      <c r="R679" s="9"/>
      <c r="S679" s="11"/>
      <c r="T679" s="10"/>
      <c r="U679" s="12"/>
      <c r="V679" s="13"/>
      <c r="W679" s="12"/>
      <c r="X679" s="12"/>
      <c r="Y679" s="12"/>
    </row>
    <row r="680" spans="2:25" x14ac:dyDescent="0.3">
      <c r="B680" s="2" t="s">
        <v>584</v>
      </c>
      <c r="C680" s="2" t="s">
        <v>146</v>
      </c>
      <c r="D680" s="2" t="s">
        <v>145</v>
      </c>
      <c r="E680" s="2" t="s">
        <v>632</v>
      </c>
      <c r="F680" s="2" t="s">
        <v>633</v>
      </c>
      <c r="G680" s="6">
        <v>240697</v>
      </c>
      <c r="H680" s="12"/>
      <c r="I680" s="13"/>
      <c r="J680" s="12"/>
      <c r="K680" s="12"/>
      <c r="L680" s="12"/>
      <c r="M680" s="2" t="s">
        <v>527</v>
      </c>
      <c r="N680" s="2" t="b">
        <f t="shared" si="22"/>
        <v>0</v>
      </c>
      <c r="O680" s="2" t="b">
        <f t="shared" si="23"/>
        <v>0</v>
      </c>
      <c r="P680" s="9"/>
      <c r="Q680" s="10"/>
      <c r="R680" s="9"/>
      <c r="S680" s="11"/>
      <c r="T680" s="10"/>
      <c r="U680" s="12"/>
      <c r="V680" s="13"/>
      <c r="W680" s="12"/>
      <c r="X680" s="12"/>
      <c r="Y680" s="12"/>
    </row>
    <row r="681" spans="2:25" x14ac:dyDescent="0.3">
      <c r="B681" s="2" t="s">
        <v>584</v>
      </c>
      <c r="C681" s="2" t="s">
        <v>146</v>
      </c>
      <c r="D681" s="2" t="s">
        <v>145</v>
      </c>
      <c r="E681" s="2" t="s">
        <v>550</v>
      </c>
      <c r="F681" s="2" t="s">
        <v>551</v>
      </c>
      <c r="G681" s="6">
        <v>240728</v>
      </c>
      <c r="H681" s="12"/>
      <c r="I681" s="13"/>
      <c r="J681" s="12"/>
      <c r="K681" s="12"/>
      <c r="L681" s="12"/>
      <c r="M681" s="2" t="s">
        <v>527</v>
      </c>
      <c r="N681" s="2" t="b">
        <f t="shared" si="22"/>
        <v>0</v>
      </c>
      <c r="O681" s="2" t="b">
        <f t="shared" si="23"/>
        <v>0</v>
      </c>
      <c r="P681" s="9"/>
      <c r="Q681" s="10"/>
      <c r="R681" s="9"/>
      <c r="S681" s="11"/>
      <c r="T681" s="10"/>
      <c r="U681" s="12"/>
      <c r="V681" s="13"/>
      <c r="W681" s="12"/>
      <c r="X681" s="12"/>
      <c r="Y681" s="12"/>
    </row>
    <row r="682" spans="2:25" x14ac:dyDescent="0.3">
      <c r="B682" s="2" t="s">
        <v>584</v>
      </c>
      <c r="C682" s="2" t="s">
        <v>146</v>
      </c>
      <c r="D682" s="2" t="s">
        <v>145</v>
      </c>
      <c r="E682" s="2" t="s">
        <v>530</v>
      </c>
      <c r="F682" s="2" t="s">
        <v>448</v>
      </c>
      <c r="G682" s="6">
        <v>240697</v>
      </c>
      <c r="H682" s="12"/>
      <c r="I682" s="13"/>
      <c r="J682" s="12"/>
      <c r="K682" s="12"/>
      <c r="L682" s="12"/>
      <c r="M682" s="2" t="s">
        <v>527</v>
      </c>
      <c r="N682" s="2" t="b">
        <f t="shared" si="22"/>
        <v>0</v>
      </c>
      <c r="O682" s="2" t="b">
        <f t="shared" si="23"/>
        <v>0</v>
      </c>
      <c r="P682" s="9"/>
      <c r="Q682" s="10"/>
      <c r="R682" s="9"/>
      <c r="S682" s="11"/>
      <c r="T682" s="10"/>
      <c r="U682" s="12"/>
      <c r="V682" s="13"/>
      <c r="W682" s="12"/>
      <c r="X682" s="12"/>
      <c r="Y682" s="12"/>
    </row>
    <row r="683" spans="2:25" x14ac:dyDescent="0.3">
      <c r="B683" s="2" t="s">
        <v>584</v>
      </c>
      <c r="C683" s="2" t="s">
        <v>146</v>
      </c>
      <c r="D683" s="2" t="s">
        <v>145</v>
      </c>
      <c r="E683" s="2" t="s">
        <v>556</v>
      </c>
      <c r="F683" s="2" t="s">
        <v>557</v>
      </c>
      <c r="G683" s="6">
        <v>240728</v>
      </c>
      <c r="H683" s="12"/>
      <c r="I683" s="13"/>
      <c r="J683" s="12"/>
      <c r="K683" s="12"/>
      <c r="L683" s="12"/>
      <c r="M683" s="2" t="s">
        <v>527</v>
      </c>
      <c r="N683" s="2" t="b">
        <f t="shared" si="22"/>
        <v>0</v>
      </c>
      <c r="O683" s="2" t="b">
        <f t="shared" si="23"/>
        <v>0</v>
      </c>
      <c r="P683" s="9"/>
      <c r="Q683" s="10"/>
      <c r="R683" s="9"/>
      <c r="S683" s="11"/>
      <c r="T683" s="10"/>
      <c r="U683" s="12"/>
      <c r="V683" s="13"/>
      <c r="W683" s="12"/>
      <c r="X683" s="12"/>
      <c r="Y683" s="12"/>
    </row>
    <row r="684" spans="2:25" x14ac:dyDescent="0.3">
      <c r="B684" s="2" t="s">
        <v>584</v>
      </c>
      <c r="C684" s="2" t="s">
        <v>146</v>
      </c>
      <c r="D684" s="2" t="s">
        <v>145</v>
      </c>
      <c r="E684" s="2" t="s">
        <v>528</v>
      </c>
      <c r="F684" s="2" t="s">
        <v>529</v>
      </c>
      <c r="G684" s="6">
        <v>240697</v>
      </c>
      <c r="H684" s="12"/>
      <c r="I684" s="13"/>
      <c r="J684" s="12"/>
      <c r="K684" s="12"/>
      <c r="L684" s="12"/>
      <c r="M684" s="2" t="s">
        <v>527</v>
      </c>
      <c r="N684" s="2" t="b">
        <f t="shared" si="22"/>
        <v>0</v>
      </c>
      <c r="O684" s="2" t="b">
        <f t="shared" si="23"/>
        <v>0</v>
      </c>
      <c r="P684" s="9"/>
      <c r="Q684" s="10"/>
      <c r="R684" s="9"/>
      <c r="S684" s="11"/>
      <c r="T684" s="10"/>
      <c r="U684" s="12"/>
      <c r="V684" s="13"/>
      <c r="W684" s="12"/>
      <c r="X684" s="12"/>
      <c r="Y684" s="12"/>
    </row>
    <row r="685" spans="2:25" x14ac:dyDescent="0.3">
      <c r="B685" s="2" t="s">
        <v>584</v>
      </c>
      <c r="C685" s="2" t="s">
        <v>146</v>
      </c>
      <c r="D685" s="2" t="s">
        <v>145</v>
      </c>
      <c r="E685" s="2" t="s">
        <v>548</v>
      </c>
      <c r="F685" s="2" t="s">
        <v>549</v>
      </c>
      <c r="G685" s="6">
        <v>240697</v>
      </c>
      <c r="H685" s="12"/>
      <c r="I685" s="13"/>
      <c r="J685" s="12"/>
      <c r="K685" s="12"/>
      <c r="L685" s="12"/>
      <c r="M685" s="2" t="s">
        <v>527</v>
      </c>
      <c r="N685" s="2" t="b">
        <f t="shared" si="22"/>
        <v>0</v>
      </c>
      <c r="O685" s="2" t="b">
        <f t="shared" si="23"/>
        <v>0</v>
      </c>
      <c r="P685" s="9"/>
      <c r="Q685" s="10"/>
      <c r="R685" s="9"/>
      <c r="S685" s="11"/>
      <c r="T685" s="10"/>
      <c r="U685" s="12"/>
      <c r="V685" s="13"/>
      <c r="W685" s="12"/>
      <c r="X685" s="12"/>
      <c r="Y685" s="12"/>
    </row>
    <row r="686" spans="2:25" x14ac:dyDescent="0.3">
      <c r="B686" s="2" t="s">
        <v>584</v>
      </c>
      <c r="C686" s="2" t="s">
        <v>146</v>
      </c>
      <c r="D686" s="2" t="s">
        <v>145</v>
      </c>
      <c r="E686" s="2" t="s">
        <v>539</v>
      </c>
      <c r="F686" s="2" t="s">
        <v>453</v>
      </c>
      <c r="G686" s="6">
        <v>240697</v>
      </c>
      <c r="H686" s="12"/>
      <c r="I686" s="13"/>
      <c r="J686" s="12"/>
      <c r="K686" s="12"/>
      <c r="L686" s="12"/>
      <c r="M686" s="2" t="s">
        <v>527</v>
      </c>
      <c r="N686" s="2" t="b">
        <f t="shared" si="22"/>
        <v>0</v>
      </c>
      <c r="O686" s="2" t="b">
        <f t="shared" si="23"/>
        <v>0</v>
      </c>
      <c r="P686" s="9"/>
      <c r="Q686" s="10"/>
      <c r="R686" s="9"/>
      <c r="S686" s="11"/>
      <c r="T686" s="10"/>
      <c r="U686" s="12"/>
      <c r="V686" s="13"/>
      <c r="W686" s="12"/>
      <c r="X686" s="12"/>
      <c r="Y686" s="12"/>
    </row>
    <row r="687" spans="2:25" x14ac:dyDescent="0.3">
      <c r="B687" s="2" t="s">
        <v>584</v>
      </c>
      <c r="C687" s="2" t="s">
        <v>146</v>
      </c>
      <c r="D687" s="2" t="s">
        <v>145</v>
      </c>
      <c r="E687" s="2" t="s">
        <v>579</v>
      </c>
      <c r="F687" s="2" t="s">
        <v>482</v>
      </c>
      <c r="G687" s="6">
        <v>240728</v>
      </c>
      <c r="H687" s="12"/>
      <c r="I687" s="13"/>
      <c r="J687" s="12"/>
      <c r="K687" s="12"/>
      <c r="L687" s="12"/>
      <c r="M687" s="2" t="s">
        <v>527</v>
      </c>
      <c r="N687" s="2" t="b">
        <f t="shared" si="22"/>
        <v>0</v>
      </c>
      <c r="O687" s="2" t="b">
        <f t="shared" si="23"/>
        <v>0</v>
      </c>
      <c r="P687" s="9"/>
      <c r="Q687" s="10"/>
      <c r="R687" s="9"/>
      <c r="S687" s="11"/>
      <c r="T687" s="10"/>
      <c r="U687" s="12"/>
      <c r="V687" s="13"/>
      <c r="W687" s="12"/>
      <c r="X687" s="12"/>
      <c r="Y687" s="12"/>
    </row>
    <row r="688" spans="2:25" x14ac:dyDescent="0.3">
      <c r="B688" s="2" t="s">
        <v>436</v>
      </c>
      <c r="C688" s="2" t="s">
        <v>179</v>
      </c>
      <c r="D688" s="2" t="s">
        <v>178</v>
      </c>
      <c r="E688" s="2" t="s">
        <v>541</v>
      </c>
      <c r="F688" s="2" t="s">
        <v>441</v>
      </c>
      <c r="G688" s="6">
        <v>240697</v>
      </c>
      <c r="H688" s="12"/>
      <c r="I688" s="13"/>
      <c r="J688" s="12"/>
      <c r="K688" s="12"/>
      <c r="L688" s="12"/>
      <c r="M688" s="2" t="s">
        <v>527</v>
      </c>
      <c r="N688" s="2" t="b">
        <f t="shared" si="22"/>
        <v>0</v>
      </c>
      <c r="O688" s="2" t="b">
        <f t="shared" si="23"/>
        <v>0</v>
      </c>
      <c r="P688" s="9"/>
      <c r="Q688" s="10"/>
      <c r="R688" s="9"/>
      <c r="S688" s="11"/>
      <c r="T688" s="10"/>
      <c r="U688" s="12"/>
      <c r="V688" s="13"/>
      <c r="W688" s="12"/>
      <c r="X688" s="12"/>
      <c r="Y688" s="12"/>
    </row>
    <row r="689" spans="2:25" x14ac:dyDescent="0.3">
      <c r="B689" s="2" t="s">
        <v>436</v>
      </c>
      <c r="C689" s="2" t="s">
        <v>179</v>
      </c>
      <c r="D689" s="2" t="s">
        <v>178</v>
      </c>
      <c r="E689" s="2" t="s">
        <v>553</v>
      </c>
      <c r="F689" s="2" t="s">
        <v>463</v>
      </c>
      <c r="G689" s="6">
        <v>240728</v>
      </c>
      <c r="H689" s="12"/>
      <c r="I689" s="13"/>
      <c r="J689" s="12"/>
      <c r="K689" s="12"/>
      <c r="L689" s="12"/>
      <c r="M689" s="2" t="s">
        <v>527</v>
      </c>
      <c r="N689" s="2" t="b">
        <f t="shared" si="22"/>
        <v>0</v>
      </c>
      <c r="O689" s="2" t="b">
        <f t="shared" si="23"/>
        <v>0</v>
      </c>
      <c r="P689" s="9"/>
      <c r="Q689" s="10"/>
      <c r="R689" s="9"/>
      <c r="S689" s="11"/>
      <c r="T689" s="10"/>
      <c r="U689" s="12"/>
      <c r="V689" s="13"/>
      <c r="W689" s="12"/>
      <c r="X689" s="12"/>
      <c r="Y689" s="12"/>
    </row>
    <row r="690" spans="2:25" x14ac:dyDescent="0.3">
      <c r="B690" s="2" t="s">
        <v>436</v>
      </c>
      <c r="C690" s="2" t="s">
        <v>179</v>
      </c>
      <c r="D690" s="2" t="s">
        <v>178</v>
      </c>
      <c r="E690" s="2" t="s">
        <v>550</v>
      </c>
      <c r="F690" s="2" t="s">
        <v>551</v>
      </c>
      <c r="G690" s="6">
        <v>240728</v>
      </c>
      <c r="H690" s="12"/>
      <c r="I690" s="13"/>
      <c r="J690" s="12"/>
      <c r="K690" s="12"/>
      <c r="L690" s="12"/>
      <c r="M690" s="2" t="s">
        <v>527</v>
      </c>
      <c r="N690" s="2" t="b">
        <f t="shared" si="22"/>
        <v>0</v>
      </c>
      <c r="O690" s="2" t="b">
        <f t="shared" si="23"/>
        <v>0</v>
      </c>
      <c r="P690" s="9"/>
      <c r="Q690" s="10"/>
      <c r="R690" s="9"/>
      <c r="S690" s="11"/>
      <c r="T690" s="10"/>
      <c r="U690" s="12"/>
      <c r="V690" s="13"/>
      <c r="W690" s="12"/>
      <c r="X690" s="12"/>
      <c r="Y690" s="12"/>
    </row>
    <row r="691" spans="2:25" x14ac:dyDescent="0.3">
      <c r="B691" s="2" t="s">
        <v>436</v>
      </c>
      <c r="C691" s="2" t="s">
        <v>179</v>
      </c>
      <c r="D691" s="2" t="s">
        <v>178</v>
      </c>
      <c r="E691" s="2" t="s">
        <v>530</v>
      </c>
      <c r="F691" s="2" t="s">
        <v>448</v>
      </c>
      <c r="G691" s="6">
        <v>240697</v>
      </c>
      <c r="H691" s="12"/>
      <c r="I691" s="13"/>
      <c r="J691" s="12"/>
      <c r="K691" s="12"/>
      <c r="L691" s="12"/>
      <c r="M691" s="2" t="s">
        <v>527</v>
      </c>
      <c r="N691" s="2" t="b">
        <f t="shared" si="22"/>
        <v>0</v>
      </c>
      <c r="O691" s="2" t="b">
        <f t="shared" si="23"/>
        <v>0</v>
      </c>
      <c r="P691" s="9"/>
      <c r="Q691" s="10"/>
      <c r="R691" s="9"/>
      <c r="S691" s="11"/>
      <c r="T691" s="10"/>
      <c r="U691" s="12"/>
      <c r="V691" s="13"/>
      <c r="W691" s="12"/>
      <c r="X691" s="12"/>
      <c r="Y691" s="12"/>
    </row>
    <row r="692" spans="2:25" x14ac:dyDescent="0.3">
      <c r="B692" s="2" t="s">
        <v>436</v>
      </c>
      <c r="C692" s="2" t="s">
        <v>179</v>
      </c>
      <c r="D692" s="2" t="s">
        <v>178</v>
      </c>
      <c r="E692" s="2" t="s">
        <v>548</v>
      </c>
      <c r="F692" s="2" t="s">
        <v>549</v>
      </c>
      <c r="G692" s="6">
        <v>240697</v>
      </c>
      <c r="H692" s="12"/>
      <c r="I692" s="13"/>
      <c r="J692" s="12"/>
      <c r="K692" s="12"/>
      <c r="L692" s="12"/>
      <c r="M692" s="2" t="s">
        <v>527</v>
      </c>
      <c r="N692" s="2" t="b">
        <f t="shared" si="22"/>
        <v>0</v>
      </c>
      <c r="O692" s="2" t="b">
        <f t="shared" si="23"/>
        <v>0</v>
      </c>
      <c r="P692" s="9"/>
      <c r="Q692" s="10"/>
      <c r="R692" s="9"/>
      <c r="S692" s="11"/>
      <c r="T692" s="10"/>
      <c r="U692" s="12"/>
      <c r="V692" s="13"/>
      <c r="W692" s="12"/>
      <c r="X692" s="12"/>
      <c r="Y692" s="12"/>
    </row>
    <row r="693" spans="2:25" x14ac:dyDescent="0.3">
      <c r="B693" s="2" t="s">
        <v>436</v>
      </c>
      <c r="C693" s="2" t="s">
        <v>179</v>
      </c>
      <c r="D693" s="2" t="s">
        <v>178</v>
      </c>
      <c r="E693" s="2" t="s">
        <v>579</v>
      </c>
      <c r="F693" s="2" t="s">
        <v>482</v>
      </c>
      <c r="G693" s="6">
        <v>240728</v>
      </c>
      <c r="H693" s="19"/>
      <c r="I693" s="19"/>
      <c r="J693" s="19"/>
      <c r="K693" s="19"/>
      <c r="L693" s="19"/>
      <c r="M693" s="2" t="s">
        <v>527</v>
      </c>
      <c r="N693" s="2" t="b">
        <f t="shared" si="22"/>
        <v>0</v>
      </c>
      <c r="O693" s="2" t="b">
        <f t="shared" si="23"/>
        <v>0</v>
      </c>
      <c r="P693" s="22"/>
      <c r="Q693" s="24"/>
      <c r="R693" s="22"/>
      <c r="S693" s="26"/>
      <c r="T693" s="24"/>
      <c r="U693" s="19"/>
      <c r="V693" s="19"/>
      <c r="W693" s="19"/>
      <c r="X693" s="19"/>
      <c r="Y693" s="19"/>
    </row>
    <row r="694" spans="2:25" x14ac:dyDescent="0.3">
      <c r="B694" s="2" t="s">
        <v>436</v>
      </c>
      <c r="C694" s="2" t="s">
        <v>772</v>
      </c>
      <c r="D694" s="2" t="s">
        <v>773</v>
      </c>
      <c r="E694" s="2" t="s">
        <v>737</v>
      </c>
      <c r="F694" s="2" t="s">
        <v>624</v>
      </c>
      <c r="G694" s="6">
        <v>240728</v>
      </c>
      <c r="H694" s="19"/>
      <c r="I694" s="19"/>
      <c r="J694" s="19"/>
      <c r="K694" s="19"/>
      <c r="L694" s="19"/>
      <c r="M694" s="2" t="s">
        <v>732</v>
      </c>
      <c r="N694" s="2" t="b">
        <f t="shared" si="22"/>
        <v>0</v>
      </c>
      <c r="O694" s="2" t="b">
        <f t="shared" si="23"/>
        <v>0</v>
      </c>
      <c r="P694" s="22"/>
      <c r="Q694" s="24"/>
      <c r="R694" s="22"/>
      <c r="S694" s="26"/>
      <c r="T694" s="24"/>
      <c r="U694" s="19"/>
      <c r="V694" s="19"/>
      <c r="W694" s="19"/>
      <c r="X694" s="19"/>
      <c r="Y694" s="19"/>
    </row>
    <row r="695" spans="2:25" x14ac:dyDescent="0.3">
      <c r="B695" s="2" t="s">
        <v>436</v>
      </c>
      <c r="C695" s="2" t="s">
        <v>772</v>
      </c>
      <c r="D695" s="2" t="s">
        <v>773</v>
      </c>
      <c r="E695" s="2" t="s">
        <v>749</v>
      </c>
      <c r="F695" s="2" t="s">
        <v>750</v>
      </c>
      <c r="G695" s="6">
        <v>240728</v>
      </c>
      <c r="H695" s="12"/>
      <c r="I695" s="13"/>
      <c r="J695" s="12"/>
      <c r="K695" s="12"/>
      <c r="L695" s="12"/>
      <c r="M695" s="2" t="s">
        <v>732</v>
      </c>
      <c r="N695" s="2" t="b">
        <f t="shared" si="22"/>
        <v>0</v>
      </c>
      <c r="O695" s="2" t="b">
        <f t="shared" si="23"/>
        <v>0</v>
      </c>
      <c r="P695" s="9"/>
      <c r="Q695" s="10"/>
      <c r="R695" s="9"/>
      <c r="S695" s="11"/>
      <c r="T695" s="10"/>
      <c r="U695" s="12"/>
      <c r="V695" s="13"/>
      <c r="W695" s="12"/>
      <c r="X695" s="12"/>
      <c r="Y695" s="12"/>
    </row>
    <row r="696" spans="2:25" x14ac:dyDescent="0.3">
      <c r="B696" s="2" t="s">
        <v>436</v>
      </c>
      <c r="C696" s="2" t="s">
        <v>772</v>
      </c>
      <c r="D696" s="2" t="s">
        <v>773</v>
      </c>
      <c r="E696" s="2" t="s">
        <v>779</v>
      </c>
      <c r="F696" s="2" t="s">
        <v>780</v>
      </c>
      <c r="G696" s="6">
        <v>240728</v>
      </c>
      <c r="H696" s="12"/>
      <c r="I696" s="13"/>
      <c r="J696" s="12"/>
      <c r="K696" s="12"/>
      <c r="L696" s="12"/>
      <c r="M696" s="2" t="s">
        <v>732</v>
      </c>
      <c r="N696" s="2" t="b">
        <f t="shared" si="22"/>
        <v>0</v>
      </c>
      <c r="O696" s="2" t="b">
        <f t="shared" si="23"/>
        <v>0</v>
      </c>
      <c r="P696" s="9"/>
      <c r="Q696" s="10"/>
      <c r="R696" s="9"/>
      <c r="S696" s="11"/>
      <c r="T696" s="10"/>
      <c r="U696" s="12"/>
      <c r="V696" s="13"/>
      <c r="W696" s="12"/>
      <c r="X696" s="12"/>
      <c r="Y696" s="12"/>
    </row>
    <row r="697" spans="2:25" x14ac:dyDescent="0.3">
      <c r="B697" s="2" t="s">
        <v>436</v>
      </c>
      <c r="C697" s="2" t="s">
        <v>772</v>
      </c>
      <c r="D697" s="2" t="s">
        <v>773</v>
      </c>
      <c r="E697" s="2" t="s">
        <v>776</v>
      </c>
      <c r="F697" s="2" t="s">
        <v>557</v>
      </c>
      <c r="G697" s="6">
        <v>240728</v>
      </c>
      <c r="H697" s="19"/>
      <c r="I697" s="19"/>
      <c r="J697" s="19"/>
      <c r="K697" s="19"/>
      <c r="L697" s="19"/>
      <c r="M697" s="2" t="s">
        <v>732</v>
      </c>
      <c r="N697" s="2" t="b">
        <f t="shared" si="22"/>
        <v>0</v>
      </c>
      <c r="O697" s="2" t="b">
        <f t="shared" si="23"/>
        <v>0</v>
      </c>
      <c r="P697" s="22"/>
      <c r="Q697" s="24"/>
      <c r="R697" s="22"/>
      <c r="S697" s="26"/>
      <c r="T697" s="24"/>
      <c r="U697" s="19"/>
      <c r="V697" s="19"/>
      <c r="W697" s="19"/>
      <c r="X697" s="19"/>
      <c r="Y697" s="19"/>
    </row>
    <row r="698" spans="2:25" x14ac:dyDescent="0.3">
      <c r="B698" s="2" t="s">
        <v>436</v>
      </c>
      <c r="C698" s="2" t="s">
        <v>772</v>
      </c>
      <c r="D698" s="2" t="s">
        <v>773</v>
      </c>
      <c r="E698" s="2" t="s">
        <v>756</v>
      </c>
      <c r="F698" s="2" t="s">
        <v>757</v>
      </c>
      <c r="G698" s="6">
        <v>240728</v>
      </c>
      <c r="H698" s="12"/>
      <c r="I698" s="13"/>
      <c r="J698" s="12"/>
      <c r="K698" s="12"/>
      <c r="L698" s="12"/>
      <c r="M698" s="2" t="s">
        <v>732</v>
      </c>
      <c r="N698" s="2" t="b">
        <f t="shared" si="22"/>
        <v>0</v>
      </c>
      <c r="O698" s="2" t="b">
        <f t="shared" si="23"/>
        <v>0</v>
      </c>
      <c r="P698" s="9"/>
      <c r="Q698" s="10"/>
      <c r="R698" s="9"/>
      <c r="S698" s="11"/>
      <c r="T698" s="10"/>
      <c r="U698" s="12"/>
      <c r="V698" s="13"/>
      <c r="W698" s="12"/>
      <c r="X698" s="12"/>
      <c r="Y698" s="12"/>
    </row>
    <row r="699" spans="2:25" x14ac:dyDescent="0.3">
      <c r="B699" s="2" t="s">
        <v>436</v>
      </c>
      <c r="C699" s="2" t="s">
        <v>772</v>
      </c>
      <c r="D699" s="2" t="s">
        <v>773</v>
      </c>
      <c r="E699" s="2" t="s">
        <v>740</v>
      </c>
      <c r="F699" s="2" t="s">
        <v>630</v>
      </c>
      <c r="G699" s="6">
        <v>240728</v>
      </c>
      <c r="H699" s="12"/>
      <c r="I699" s="13"/>
      <c r="J699" s="12"/>
      <c r="K699" s="12"/>
      <c r="L699" s="12"/>
      <c r="M699" s="2" t="s">
        <v>732</v>
      </c>
      <c r="N699" s="2" t="b">
        <f t="shared" si="22"/>
        <v>0</v>
      </c>
      <c r="O699" s="2" t="b">
        <f t="shared" si="23"/>
        <v>0</v>
      </c>
      <c r="P699" s="9"/>
      <c r="Q699" s="10"/>
      <c r="R699" s="9"/>
      <c r="S699" s="11"/>
      <c r="T699" s="10"/>
      <c r="U699" s="12"/>
      <c r="V699" s="13"/>
      <c r="W699" s="12"/>
      <c r="X699" s="12"/>
      <c r="Y699" s="12"/>
    </row>
    <row r="700" spans="2:25" x14ac:dyDescent="0.3">
      <c r="B700" s="2" t="s">
        <v>436</v>
      </c>
      <c r="C700" s="2" t="s">
        <v>114</v>
      </c>
      <c r="D700" s="2" t="s">
        <v>113</v>
      </c>
      <c r="E700" s="2" t="s">
        <v>553</v>
      </c>
      <c r="F700" s="2" t="s">
        <v>463</v>
      </c>
      <c r="G700" s="6">
        <v>240728</v>
      </c>
      <c r="H700" s="12"/>
      <c r="I700" s="13"/>
      <c r="J700" s="12"/>
      <c r="K700" s="12"/>
      <c r="L700" s="12"/>
      <c r="M700" s="2" t="s">
        <v>527</v>
      </c>
      <c r="N700" s="2" t="b">
        <f t="shared" si="22"/>
        <v>0</v>
      </c>
      <c r="O700" s="2" t="b">
        <f t="shared" si="23"/>
        <v>0</v>
      </c>
      <c r="P700" s="9"/>
      <c r="Q700" s="10"/>
      <c r="R700" s="9"/>
      <c r="S700" s="11"/>
      <c r="T700" s="10"/>
      <c r="U700" s="12"/>
      <c r="V700" s="13"/>
      <c r="W700" s="12"/>
      <c r="X700" s="12"/>
      <c r="Y700" s="12"/>
    </row>
    <row r="701" spans="2:25" x14ac:dyDescent="0.3">
      <c r="B701" s="2" t="s">
        <v>436</v>
      </c>
      <c r="C701" s="2" t="s">
        <v>194</v>
      </c>
      <c r="D701" s="2" t="s">
        <v>887</v>
      </c>
      <c r="E701" s="2" t="s">
        <v>611</v>
      </c>
      <c r="F701" s="2" t="s">
        <v>612</v>
      </c>
      <c r="G701" s="6">
        <v>240697</v>
      </c>
      <c r="H701" s="12"/>
      <c r="I701" s="13"/>
      <c r="J701" s="12"/>
      <c r="K701" s="12"/>
      <c r="L701" s="12"/>
      <c r="M701" s="2" t="s">
        <v>608</v>
      </c>
      <c r="N701" s="2" t="b">
        <f t="shared" si="22"/>
        <v>0</v>
      </c>
      <c r="O701" s="2" t="b">
        <f t="shared" si="23"/>
        <v>0</v>
      </c>
      <c r="P701" s="9"/>
      <c r="Q701" s="10"/>
      <c r="R701" s="9"/>
      <c r="S701" s="11"/>
      <c r="T701" s="10"/>
      <c r="U701" s="12"/>
      <c r="V701" s="13"/>
      <c r="W701" s="12"/>
      <c r="X701" s="12"/>
      <c r="Y701" s="12"/>
    </row>
    <row r="702" spans="2:25" x14ac:dyDescent="0.3">
      <c r="B702" s="2" t="s">
        <v>436</v>
      </c>
      <c r="C702" s="2" t="s">
        <v>194</v>
      </c>
      <c r="D702" s="2" t="s">
        <v>887</v>
      </c>
      <c r="E702" s="2" t="s">
        <v>623</v>
      </c>
      <c r="F702" s="2" t="s">
        <v>624</v>
      </c>
      <c r="G702" s="6">
        <v>240728</v>
      </c>
      <c r="H702" s="12"/>
      <c r="I702" s="13"/>
      <c r="J702" s="12"/>
      <c r="K702" s="12"/>
      <c r="L702" s="12"/>
      <c r="M702" s="2" t="s">
        <v>608</v>
      </c>
      <c r="N702" s="2" t="b">
        <f t="shared" si="22"/>
        <v>0</v>
      </c>
      <c r="O702" s="2" t="b">
        <f t="shared" si="23"/>
        <v>0</v>
      </c>
      <c r="P702" s="9"/>
      <c r="Q702" s="10"/>
      <c r="R702" s="9"/>
      <c r="S702" s="11"/>
      <c r="T702" s="10"/>
      <c r="U702" s="12"/>
      <c r="V702" s="13"/>
      <c r="W702" s="12"/>
      <c r="X702" s="12"/>
      <c r="Y702" s="12"/>
    </row>
    <row r="703" spans="2:25" x14ac:dyDescent="0.3">
      <c r="B703" s="2" t="s">
        <v>436</v>
      </c>
      <c r="C703" s="2" t="s">
        <v>194</v>
      </c>
      <c r="D703" s="2" t="s">
        <v>887</v>
      </c>
      <c r="E703" s="2" t="s">
        <v>511</v>
      </c>
      <c r="F703" s="2" t="s">
        <v>512</v>
      </c>
      <c r="G703" s="6">
        <v>240363</v>
      </c>
      <c r="H703" s="12"/>
      <c r="I703" s="13"/>
      <c r="J703" s="12"/>
      <c r="K703" s="12"/>
      <c r="L703" s="12"/>
      <c r="M703" s="2" t="s">
        <v>485</v>
      </c>
      <c r="N703" s="2" t="b">
        <f t="shared" si="22"/>
        <v>0</v>
      </c>
      <c r="O703" s="2" t="b">
        <f t="shared" si="23"/>
        <v>0</v>
      </c>
      <c r="P703" s="9"/>
      <c r="Q703" s="10"/>
      <c r="R703" s="9"/>
      <c r="S703" s="11"/>
      <c r="T703" s="10"/>
      <c r="U703" s="12"/>
      <c r="V703" s="13"/>
      <c r="W703" s="12"/>
      <c r="X703" s="12"/>
      <c r="Y703" s="12"/>
    </row>
    <row r="704" spans="2:25" x14ac:dyDescent="0.3">
      <c r="B704" s="2" t="s">
        <v>436</v>
      </c>
      <c r="C704" s="2" t="s">
        <v>194</v>
      </c>
      <c r="D704" s="2" t="s">
        <v>887</v>
      </c>
      <c r="E704" s="2" t="s">
        <v>602</v>
      </c>
      <c r="F704" s="2" t="s">
        <v>603</v>
      </c>
      <c r="G704" s="6">
        <v>240363</v>
      </c>
      <c r="H704" s="12"/>
      <c r="I704" s="13"/>
      <c r="J704" s="12"/>
      <c r="K704" s="12"/>
      <c r="L704" s="12"/>
      <c r="M704" s="2" t="s">
        <v>485</v>
      </c>
      <c r="N704" s="2" t="b">
        <f t="shared" si="22"/>
        <v>0</v>
      </c>
      <c r="O704" s="2" t="b">
        <f t="shared" si="23"/>
        <v>0</v>
      </c>
      <c r="P704" s="9"/>
      <c r="Q704" s="10"/>
      <c r="R704" s="9"/>
      <c r="S704" s="11"/>
      <c r="T704" s="10"/>
      <c r="U704" s="12"/>
      <c r="V704" s="13"/>
      <c r="W704" s="12"/>
      <c r="X704" s="12"/>
      <c r="Y704" s="12"/>
    </row>
    <row r="705" spans="2:25" x14ac:dyDescent="0.3">
      <c r="B705" s="2" t="s">
        <v>436</v>
      </c>
      <c r="C705" s="2" t="s">
        <v>194</v>
      </c>
      <c r="D705" s="2" t="s">
        <v>887</v>
      </c>
      <c r="E705" s="2" t="s">
        <v>513</v>
      </c>
      <c r="F705" s="2" t="s">
        <v>514</v>
      </c>
      <c r="G705" s="6">
        <v>240363</v>
      </c>
      <c r="H705" s="12"/>
      <c r="I705" s="13"/>
      <c r="J705" s="12"/>
      <c r="K705" s="12"/>
      <c r="L705" s="12"/>
      <c r="M705" s="2" t="s">
        <v>485</v>
      </c>
      <c r="N705" s="2" t="b">
        <f t="shared" si="22"/>
        <v>0</v>
      </c>
      <c r="O705" s="2" t="b">
        <f t="shared" si="23"/>
        <v>0</v>
      </c>
      <c r="P705" s="9"/>
      <c r="Q705" s="10"/>
      <c r="R705" s="9"/>
      <c r="S705" s="11"/>
      <c r="T705" s="10"/>
      <c r="U705" s="12"/>
      <c r="V705" s="13"/>
      <c r="W705" s="12"/>
      <c r="X705" s="12"/>
      <c r="Y705" s="12"/>
    </row>
    <row r="706" spans="2:25" x14ac:dyDescent="0.3">
      <c r="B706" s="2" t="s">
        <v>436</v>
      </c>
      <c r="C706" s="2" t="s">
        <v>194</v>
      </c>
      <c r="D706" s="2" t="s">
        <v>887</v>
      </c>
      <c r="E706" s="2" t="s">
        <v>617</v>
      </c>
      <c r="F706" s="2" t="s">
        <v>618</v>
      </c>
      <c r="G706" s="6">
        <v>240697</v>
      </c>
      <c r="H706" s="12"/>
      <c r="I706" s="13"/>
      <c r="J706" s="12"/>
      <c r="K706" s="12"/>
      <c r="L706" s="12"/>
      <c r="M706" s="2" t="s">
        <v>608</v>
      </c>
      <c r="N706" s="2" t="b">
        <f t="shared" si="22"/>
        <v>0</v>
      </c>
      <c r="O706" s="2" t="b">
        <f t="shared" si="23"/>
        <v>0</v>
      </c>
      <c r="P706" s="9"/>
      <c r="Q706" s="10"/>
      <c r="R706" s="9"/>
      <c r="S706" s="11"/>
      <c r="T706" s="10"/>
      <c r="U706" s="12"/>
      <c r="V706" s="13"/>
      <c r="W706" s="12"/>
      <c r="X706" s="12"/>
      <c r="Y706" s="12"/>
    </row>
    <row r="707" spans="2:25" x14ac:dyDescent="0.3">
      <c r="B707" s="2" t="s">
        <v>436</v>
      </c>
      <c r="C707" s="2" t="s">
        <v>194</v>
      </c>
      <c r="D707" s="2" t="s">
        <v>887</v>
      </c>
      <c r="E707" s="2" t="s">
        <v>621</v>
      </c>
      <c r="F707" s="2" t="s">
        <v>622</v>
      </c>
      <c r="G707" s="6">
        <v>240728</v>
      </c>
      <c r="H707" s="12"/>
      <c r="I707" s="13"/>
      <c r="J707" s="12"/>
      <c r="K707" s="12"/>
      <c r="L707" s="12"/>
      <c r="M707" s="2" t="s">
        <v>608</v>
      </c>
      <c r="N707" s="2" t="b">
        <f t="shared" si="22"/>
        <v>0</v>
      </c>
      <c r="O707" s="2" t="b">
        <f t="shared" si="23"/>
        <v>0</v>
      </c>
      <c r="P707" s="9"/>
      <c r="Q707" s="10"/>
      <c r="R707" s="9"/>
      <c r="S707" s="11"/>
      <c r="T707" s="10"/>
      <c r="U707" s="12"/>
      <c r="V707" s="13"/>
      <c r="W707" s="12"/>
      <c r="X707" s="12"/>
      <c r="Y707" s="12"/>
    </row>
    <row r="708" spans="2:25" x14ac:dyDescent="0.3">
      <c r="B708" s="2" t="s">
        <v>436</v>
      </c>
      <c r="C708" s="2" t="s">
        <v>194</v>
      </c>
      <c r="D708" s="2" t="s">
        <v>887</v>
      </c>
      <c r="E708" s="2" t="s">
        <v>615</v>
      </c>
      <c r="F708" s="2" t="s">
        <v>616</v>
      </c>
      <c r="G708" s="6">
        <v>240697</v>
      </c>
      <c r="H708" s="12"/>
      <c r="I708" s="13"/>
      <c r="J708" s="12"/>
      <c r="K708" s="12"/>
      <c r="L708" s="12"/>
      <c r="M708" s="2" t="s">
        <v>608</v>
      </c>
      <c r="N708" s="2" t="b">
        <f t="shared" si="22"/>
        <v>0</v>
      </c>
      <c r="O708" s="2" t="b">
        <f t="shared" si="23"/>
        <v>0</v>
      </c>
      <c r="P708" s="9"/>
      <c r="Q708" s="10"/>
      <c r="R708" s="9"/>
      <c r="S708" s="11"/>
      <c r="T708" s="10"/>
      <c r="U708" s="12"/>
      <c r="V708" s="13"/>
      <c r="W708" s="12"/>
      <c r="X708" s="12"/>
      <c r="Y708" s="12"/>
    </row>
    <row r="709" spans="2:25" x14ac:dyDescent="0.3">
      <c r="B709" s="2" t="s">
        <v>436</v>
      </c>
      <c r="C709" s="2" t="s">
        <v>194</v>
      </c>
      <c r="D709" s="2" t="s">
        <v>887</v>
      </c>
      <c r="E709" s="2" t="s">
        <v>888</v>
      </c>
      <c r="F709" s="2" t="s">
        <v>469</v>
      </c>
      <c r="G709" s="6">
        <v>240363</v>
      </c>
      <c r="H709" s="12"/>
      <c r="I709" s="13"/>
      <c r="J709" s="12"/>
      <c r="K709" s="12"/>
      <c r="L709" s="12"/>
      <c r="M709" s="2" t="s">
        <v>485</v>
      </c>
      <c r="N709" s="2" t="b">
        <f t="shared" si="22"/>
        <v>0</v>
      </c>
      <c r="O709" s="2" t="b">
        <f t="shared" si="23"/>
        <v>0</v>
      </c>
      <c r="P709" s="9"/>
      <c r="Q709" s="10"/>
      <c r="R709" s="9"/>
      <c r="S709" s="11"/>
      <c r="T709" s="10"/>
      <c r="U709" s="12"/>
      <c r="V709" s="13"/>
      <c r="W709" s="12"/>
      <c r="X709" s="12"/>
      <c r="Y709" s="12"/>
    </row>
    <row r="710" spans="2:25" x14ac:dyDescent="0.3">
      <c r="B710" s="2" t="s">
        <v>436</v>
      </c>
      <c r="C710" s="2" t="s">
        <v>194</v>
      </c>
      <c r="D710" s="2" t="s">
        <v>887</v>
      </c>
      <c r="E710" s="2" t="s">
        <v>717</v>
      </c>
      <c r="F710" s="2" t="s">
        <v>718</v>
      </c>
      <c r="G710" s="6">
        <v>240697</v>
      </c>
      <c r="H710" s="12"/>
      <c r="I710" s="13"/>
      <c r="J710" s="12"/>
      <c r="K710" s="12"/>
      <c r="L710" s="12"/>
      <c r="M710" s="2" t="s">
        <v>608</v>
      </c>
      <c r="N710" s="2" t="b">
        <f t="shared" si="22"/>
        <v>0</v>
      </c>
      <c r="O710" s="2" t="b">
        <f t="shared" si="23"/>
        <v>0</v>
      </c>
      <c r="P710" s="9"/>
      <c r="Q710" s="10"/>
      <c r="R710" s="9"/>
      <c r="S710" s="11"/>
      <c r="T710" s="10"/>
      <c r="U710" s="12"/>
      <c r="V710" s="13"/>
      <c r="W710" s="12"/>
      <c r="X710" s="12"/>
      <c r="Y710" s="12"/>
    </row>
    <row r="711" spans="2:25" x14ac:dyDescent="0.3">
      <c r="B711" s="2" t="s">
        <v>436</v>
      </c>
      <c r="C711" s="2" t="s">
        <v>194</v>
      </c>
      <c r="D711" s="2" t="s">
        <v>887</v>
      </c>
      <c r="E711" s="2" t="s">
        <v>613</v>
      </c>
      <c r="F711" s="2" t="s">
        <v>614</v>
      </c>
      <c r="G711" s="6">
        <v>240697</v>
      </c>
      <c r="H711" s="12"/>
      <c r="I711" s="13"/>
      <c r="J711" s="12"/>
      <c r="K711" s="12"/>
      <c r="L711" s="12"/>
      <c r="M711" s="2" t="s">
        <v>608</v>
      </c>
      <c r="N711" s="2" t="b">
        <f t="shared" si="22"/>
        <v>0</v>
      </c>
      <c r="O711" s="2" t="b">
        <f t="shared" si="23"/>
        <v>0</v>
      </c>
      <c r="P711" s="9"/>
      <c r="Q711" s="10"/>
      <c r="R711" s="9"/>
      <c r="S711" s="11"/>
      <c r="T711" s="10"/>
      <c r="U711" s="12"/>
      <c r="V711" s="13"/>
      <c r="W711" s="12"/>
      <c r="X711" s="12"/>
      <c r="Y711" s="12"/>
    </row>
    <row r="712" spans="2:25" x14ac:dyDescent="0.3">
      <c r="B712" s="2" t="s">
        <v>436</v>
      </c>
      <c r="C712" s="2" t="s">
        <v>194</v>
      </c>
      <c r="D712" s="2" t="s">
        <v>887</v>
      </c>
      <c r="E712" s="2" t="s">
        <v>723</v>
      </c>
      <c r="F712" s="2" t="s">
        <v>724</v>
      </c>
      <c r="G712" s="6">
        <v>240728</v>
      </c>
      <c r="H712" s="12"/>
      <c r="I712" s="13"/>
      <c r="J712" s="12"/>
      <c r="K712" s="12"/>
      <c r="L712" s="12"/>
      <c r="M712" s="2" t="s">
        <v>608</v>
      </c>
      <c r="N712" s="2" t="b">
        <f t="shared" si="22"/>
        <v>0</v>
      </c>
      <c r="O712" s="2" t="b">
        <f t="shared" si="23"/>
        <v>0</v>
      </c>
      <c r="P712" s="9"/>
      <c r="Q712" s="10"/>
      <c r="R712" s="9"/>
      <c r="S712" s="11"/>
      <c r="T712" s="10"/>
      <c r="U712" s="12"/>
      <c r="V712" s="13"/>
      <c r="W712" s="12"/>
      <c r="X712" s="12"/>
      <c r="Y712" s="12"/>
    </row>
    <row r="713" spans="2:25" x14ac:dyDescent="0.3">
      <c r="B713" s="2" t="s">
        <v>436</v>
      </c>
      <c r="C713" s="2" t="s">
        <v>194</v>
      </c>
      <c r="D713" s="2" t="s">
        <v>887</v>
      </c>
      <c r="E713" s="2" t="s">
        <v>625</v>
      </c>
      <c r="F713" s="2" t="s">
        <v>626</v>
      </c>
      <c r="G713" s="6">
        <v>240728</v>
      </c>
      <c r="H713" s="12"/>
      <c r="I713" s="13"/>
      <c r="J713" s="12"/>
      <c r="K713" s="12"/>
      <c r="L713" s="12"/>
      <c r="M713" s="2" t="s">
        <v>608</v>
      </c>
      <c r="N713" s="2" t="b">
        <f t="shared" si="22"/>
        <v>0</v>
      </c>
      <c r="O713" s="2" t="b">
        <f t="shared" si="23"/>
        <v>0</v>
      </c>
      <c r="P713" s="9"/>
      <c r="Q713" s="10"/>
      <c r="R713" s="9"/>
      <c r="S713" s="11"/>
      <c r="T713" s="10"/>
      <c r="U713" s="12"/>
      <c r="V713" s="13"/>
      <c r="W713" s="12"/>
      <c r="X713" s="12"/>
      <c r="Y713" s="12"/>
    </row>
    <row r="714" spans="2:25" x14ac:dyDescent="0.3">
      <c r="B714" s="2" t="s">
        <v>436</v>
      </c>
      <c r="C714" s="2" t="s">
        <v>194</v>
      </c>
      <c r="D714" s="2" t="s">
        <v>887</v>
      </c>
      <c r="E714" s="2" t="s">
        <v>805</v>
      </c>
      <c r="F714" s="2" t="s">
        <v>806</v>
      </c>
      <c r="G714" s="6">
        <v>240728</v>
      </c>
      <c r="H714" s="12"/>
      <c r="I714" s="13"/>
      <c r="J714" s="12"/>
      <c r="K714" s="12"/>
      <c r="L714" s="12"/>
      <c r="M714" s="2" t="s">
        <v>608</v>
      </c>
      <c r="N714" s="2" t="b">
        <f t="shared" si="22"/>
        <v>0</v>
      </c>
      <c r="O714" s="2" t="b">
        <f t="shared" si="23"/>
        <v>0</v>
      </c>
      <c r="P714" s="9"/>
      <c r="Q714" s="10"/>
      <c r="R714" s="9"/>
      <c r="S714" s="11"/>
      <c r="T714" s="10"/>
      <c r="U714" s="12"/>
      <c r="V714" s="13"/>
      <c r="W714" s="12"/>
      <c r="X714" s="12"/>
      <c r="Y714" s="12"/>
    </row>
    <row r="715" spans="2:25" x14ac:dyDescent="0.3">
      <c r="B715" s="2" t="s">
        <v>436</v>
      </c>
      <c r="C715" s="2" t="s">
        <v>194</v>
      </c>
      <c r="D715" s="2" t="s">
        <v>887</v>
      </c>
      <c r="E715" s="2" t="s">
        <v>619</v>
      </c>
      <c r="F715" s="2" t="s">
        <v>620</v>
      </c>
      <c r="G715" s="6">
        <v>240697</v>
      </c>
      <c r="H715" s="12"/>
      <c r="I715" s="13"/>
      <c r="J715" s="12"/>
      <c r="K715" s="12"/>
      <c r="L715" s="12"/>
      <c r="M715" s="2" t="s">
        <v>608</v>
      </c>
      <c r="N715" s="2" t="b">
        <f t="shared" si="22"/>
        <v>0</v>
      </c>
      <c r="O715" s="2" t="b">
        <f t="shared" si="23"/>
        <v>0</v>
      </c>
      <c r="P715" s="9"/>
      <c r="Q715" s="10"/>
      <c r="R715" s="9"/>
      <c r="S715" s="11"/>
      <c r="T715" s="10"/>
      <c r="U715" s="12"/>
      <c r="V715" s="13"/>
      <c r="W715" s="12"/>
      <c r="X715" s="12"/>
      <c r="Y715" s="12"/>
    </row>
    <row r="716" spans="2:25" x14ac:dyDescent="0.3">
      <c r="B716" s="2" t="s">
        <v>436</v>
      </c>
      <c r="C716" s="2" t="s">
        <v>194</v>
      </c>
      <c r="D716" s="2" t="s">
        <v>887</v>
      </c>
      <c r="E716" s="2" t="s">
        <v>629</v>
      </c>
      <c r="F716" s="2" t="s">
        <v>630</v>
      </c>
      <c r="G716" s="6">
        <v>240728</v>
      </c>
      <c r="H716" s="12"/>
      <c r="I716" s="13"/>
      <c r="J716" s="12"/>
      <c r="K716" s="12"/>
      <c r="L716" s="12"/>
      <c r="M716" s="2" t="s">
        <v>608</v>
      </c>
      <c r="N716" s="2" t="b">
        <f t="shared" si="22"/>
        <v>0</v>
      </c>
      <c r="O716" s="2" t="b">
        <f t="shared" si="23"/>
        <v>0</v>
      </c>
      <c r="P716" s="9"/>
      <c r="Q716" s="10"/>
      <c r="R716" s="9"/>
      <c r="S716" s="11"/>
      <c r="T716" s="10"/>
      <c r="U716" s="12"/>
      <c r="V716" s="13"/>
      <c r="W716" s="12"/>
      <c r="X716" s="12"/>
      <c r="Y716" s="12"/>
    </row>
    <row r="717" spans="2:25" x14ac:dyDescent="0.3">
      <c r="B717" s="2" t="s">
        <v>436</v>
      </c>
      <c r="C717" s="2" t="s">
        <v>177</v>
      </c>
      <c r="D717" s="2" t="s">
        <v>6</v>
      </c>
      <c r="E717" s="2" t="s">
        <v>541</v>
      </c>
      <c r="F717" s="2" t="s">
        <v>441</v>
      </c>
      <c r="G717" s="6">
        <v>240697</v>
      </c>
      <c r="H717" s="12"/>
      <c r="I717" s="13"/>
      <c r="J717" s="12"/>
      <c r="K717" s="12"/>
      <c r="L717" s="12"/>
      <c r="M717" s="2" t="s">
        <v>527</v>
      </c>
      <c r="N717" s="2" t="b">
        <f t="shared" si="22"/>
        <v>0</v>
      </c>
      <c r="O717" s="2" t="b">
        <f t="shared" si="23"/>
        <v>0</v>
      </c>
      <c r="P717" s="9"/>
      <c r="Q717" s="10"/>
      <c r="R717" s="9"/>
      <c r="S717" s="11"/>
      <c r="T717" s="10"/>
      <c r="U717" s="12"/>
      <c r="V717" s="13"/>
      <c r="W717" s="12"/>
      <c r="X717" s="12"/>
      <c r="Y717" s="12"/>
    </row>
    <row r="718" spans="2:25" x14ac:dyDescent="0.3">
      <c r="B718" s="2" t="s">
        <v>436</v>
      </c>
      <c r="C718" s="2" t="s">
        <v>177</v>
      </c>
      <c r="D718" s="2" t="s">
        <v>6</v>
      </c>
      <c r="E718" s="2" t="s">
        <v>553</v>
      </c>
      <c r="F718" s="2" t="s">
        <v>463</v>
      </c>
      <c r="G718" s="6">
        <v>240728</v>
      </c>
      <c r="H718" s="12"/>
      <c r="I718" s="13"/>
      <c r="J718" s="12"/>
      <c r="K718" s="12"/>
      <c r="L718" s="12"/>
      <c r="M718" s="2" t="s">
        <v>527</v>
      </c>
      <c r="N718" s="2" t="b">
        <f t="shared" si="22"/>
        <v>0</v>
      </c>
      <c r="O718" s="2" t="b">
        <f t="shared" si="23"/>
        <v>0</v>
      </c>
      <c r="P718" s="9"/>
      <c r="Q718" s="10"/>
      <c r="R718" s="9"/>
      <c r="S718" s="11"/>
      <c r="T718" s="10"/>
      <c r="U718" s="12"/>
      <c r="V718" s="13"/>
      <c r="W718" s="12"/>
      <c r="X718" s="12"/>
      <c r="Y718" s="12"/>
    </row>
    <row r="719" spans="2:25" x14ac:dyDescent="0.3">
      <c r="B719" s="2" t="s">
        <v>436</v>
      </c>
      <c r="C719" s="2" t="s">
        <v>177</v>
      </c>
      <c r="D719" s="2" t="s">
        <v>6</v>
      </c>
      <c r="E719" s="2" t="s">
        <v>550</v>
      </c>
      <c r="F719" s="2" t="s">
        <v>551</v>
      </c>
      <c r="G719" s="6">
        <v>240728</v>
      </c>
      <c r="H719" s="12"/>
      <c r="I719" s="13"/>
      <c r="J719" s="12"/>
      <c r="K719" s="12"/>
      <c r="L719" s="12"/>
      <c r="M719" s="2" t="s">
        <v>527</v>
      </c>
      <c r="N719" s="2" t="b">
        <f t="shared" si="22"/>
        <v>0</v>
      </c>
      <c r="O719" s="2" t="b">
        <f t="shared" si="23"/>
        <v>0</v>
      </c>
      <c r="P719" s="9"/>
      <c r="Q719" s="10"/>
      <c r="R719" s="9"/>
      <c r="S719" s="11"/>
      <c r="T719" s="10"/>
      <c r="U719" s="12"/>
      <c r="V719" s="13"/>
      <c r="W719" s="12"/>
      <c r="X719" s="12"/>
      <c r="Y719" s="12"/>
    </row>
    <row r="720" spans="2:25" x14ac:dyDescent="0.3">
      <c r="B720" s="2" t="s">
        <v>436</v>
      </c>
      <c r="C720" s="2" t="s">
        <v>177</v>
      </c>
      <c r="D720" s="2" t="s">
        <v>6</v>
      </c>
      <c r="E720" s="2" t="s">
        <v>526</v>
      </c>
      <c r="F720" s="2" t="s">
        <v>438</v>
      </c>
      <c r="G720" s="6">
        <v>240697</v>
      </c>
      <c r="H720" s="12"/>
      <c r="I720" s="13"/>
      <c r="J720" s="12"/>
      <c r="K720" s="12"/>
      <c r="L720" s="12"/>
      <c r="M720" s="2" t="s">
        <v>527</v>
      </c>
      <c r="N720" s="2" t="b">
        <f t="shared" si="22"/>
        <v>0</v>
      </c>
      <c r="O720" s="2" t="b">
        <f t="shared" si="23"/>
        <v>0</v>
      </c>
      <c r="P720" s="9"/>
      <c r="Q720" s="10"/>
      <c r="R720" s="9"/>
      <c r="S720" s="11"/>
      <c r="T720" s="10"/>
      <c r="U720" s="12"/>
      <c r="V720" s="13"/>
      <c r="W720" s="12"/>
      <c r="X720" s="12"/>
      <c r="Y720" s="12"/>
    </row>
    <row r="721" spans="2:25" x14ac:dyDescent="0.3">
      <c r="B721" s="2" t="s">
        <v>436</v>
      </c>
      <c r="C721" s="2" t="s">
        <v>177</v>
      </c>
      <c r="D721" s="2" t="s">
        <v>6</v>
      </c>
      <c r="E721" s="2" t="s">
        <v>530</v>
      </c>
      <c r="F721" s="2" t="s">
        <v>448</v>
      </c>
      <c r="G721" s="6">
        <v>240697</v>
      </c>
      <c r="H721" s="12"/>
      <c r="I721" s="13"/>
      <c r="J721" s="12"/>
      <c r="K721" s="12"/>
      <c r="L721" s="12"/>
      <c r="M721" s="2" t="s">
        <v>527</v>
      </c>
      <c r="N721" s="2" t="b">
        <f t="shared" si="22"/>
        <v>0</v>
      </c>
      <c r="O721" s="2" t="b">
        <f t="shared" si="23"/>
        <v>0</v>
      </c>
      <c r="P721" s="9"/>
      <c r="Q721" s="10"/>
      <c r="R721" s="9"/>
      <c r="S721" s="11"/>
      <c r="T721" s="10"/>
      <c r="U721" s="12"/>
      <c r="V721" s="13"/>
      <c r="W721" s="12"/>
      <c r="X721" s="12"/>
      <c r="Y721" s="12"/>
    </row>
    <row r="722" spans="2:25" x14ac:dyDescent="0.3">
      <c r="B722" s="2" t="s">
        <v>436</v>
      </c>
      <c r="C722" s="2" t="s">
        <v>177</v>
      </c>
      <c r="D722" s="2" t="s">
        <v>6</v>
      </c>
      <c r="E722" s="2" t="s">
        <v>556</v>
      </c>
      <c r="F722" s="2" t="s">
        <v>557</v>
      </c>
      <c r="G722" s="6">
        <v>240728</v>
      </c>
      <c r="H722" s="12"/>
      <c r="I722" s="13"/>
      <c r="J722" s="12"/>
      <c r="K722" s="12"/>
      <c r="L722" s="12"/>
      <c r="M722" s="2" t="s">
        <v>527</v>
      </c>
      <c r="N722" s="2" t="b">
        <f t="shared" ref="N722:N785" si="24">+C722=S722</f>
        <v>0</v>
      </c>
      <c r="O722" s="2" t="b">
        <f t="shared" ref="O722:O785" si="25">+P722=E722</f>
        <v>0</v>
      </c>
      <c r="P722" s="9"/>
      <c r="Q722" s="10"/>
      <c r="R722" s="9"/>
      <c r="S722" s="11"/>
      <c r="T722" s="10"/>
      <c r="U722" s="12"/>
      <c r="V722" s="13"/>
      <c r="W722" s="12"/>
      <c r="X722" s="12"/>
      <c r="Y722" s="12"/>
    </row>
    <row r="723" spans="2:25" x14ac:dyDescent="0.3">
      <c r="B723" s="2" t="s">
        <v>436</v>
      </c>
      <c r="C723" s="2" t="s">
        <v>177</v>
      </c>
      <c r="D723" s="2" t="s">
        <v>6</v>
      </c>
      <c r="E723" s="2" t="s">
        <v>544</v>
      </c>
      <c r="F723" s="2" t="s">
        <v>545</v>
      </c>
      <c r="G723" s="6">
        <v>240697</v>
      </c>
      <c r="H723" s="12"/>
      <c r="I723" s="13"/>
      <c r="J723" s="12"/>
      <c r="K723" s="12"/>
      <c r="L723" s="12"/>
      <c r="M723" s="2" t="s">
        <v>527</v>
      </c>
      <c r="N723" s="2" t="b">
        <f t="shared" si="24"/>
        <v>0</v>
      </c>
      <c r="O723" s="2" t="b">
        <f t="shared" si="25"/>
        <v>0</v>
      </c>
      <c r="P723" s="9"/>
      <c r="Q723" s="10"/>
      <c r="R723" s="9"/>
      <c r="S723" s="11"/>
      <c r="T723" s="10"/>
      <c r="U723" s="12"/>
      <c r="V723" s="13"/>
      <c r="W723" s="12"/>
      <c r="X723" s="12"/>
      <c r="Y723" s="12"/>
    </row>
    <row r="724" spans="2:25" x14ac:dyDescent="0.3">
      <c r="B724" s="2" t="s">
        <v>436</v>
      </c>
      <c r="C724" s="2" t="s">
        <v>177</v>
      </c>
      <c r="D724" s="2" t="s">
        <v>6</v>
      </c>
      <c r="E724" s="2" t="s">
        <v>581</v>
      </c>
      <c r="F724" s="2" t="s">
        <v>469</v>
      </c>
      <c r="G724" s="6">
        <v>240728</v>
      </c>
      <c r="H724" s="12"/>
      <c r="I724" s="13"/>
      <c r="J724" s="12"/>
      <c r="K724" s="12"/>
      <c r="L724" s="12"/>
      <c r="M724" s="2" t="s">
        <v>527</v>
      </c>
      <c r="N724" s="2" t="b">
        <f t="shared" si="24"/>
        <v>0</v>
      </c>
      <c r="O724" s="2" t="b">
        <f t="shared" si="25"/>
        <v>0</v>
      </c>
      <c r="P724" s="9"/>
      <c r="Q724" s="10"/>
      <c r="R724" s="9"/>
      <c r="S724" s="11"/>
      <c r="T724" s="10"/>
      <c r="U724" s="12"/>
      <c r="V724" s="13"/>
      <c r="W724" s="12"/>
      <c r="X724" s="12"/>
      <c r="Y724" s="12"/>
    </row>
    <row r="725" spans="2:25" x14ac:dyDescent="0.3">
      <c r="B725" s="2" t="s">
        <v>436</v>
      </c>
      <c r="C725" s="2" t="s">
        <v>177</v>
      </c>
      <c r="D725" s="2" t="s">
        <v>6</v>
      </c>
      <c r="E725" s="2" t="s">
        <v>546</v>
      </c>
      <c r="F725" s="2" t="s">
        <v>455</v>
      </c>
      <c r="G725" s="6">
        <v>240697</v>
      </c>
      <c r="H725" s="12"/>
      <c r="I725" s="13"/>
      <c r="J725" s="12"/>
      <c r="K725" s="12"/>
      <c r="L725" s="12"/>
      <c r="M725" s="2" t="s">
        <v>527</v>
      </c>
      <c r="N725" s="2" t="b">
        <f t="shared" si="24"/>
        <v>0</v>
      </c>
      <c r="O725" s="2" t="b">
        <f t="shared" si="25"/>
        <v>0</v>
      </c>
      <c r="P725" s="9"/>
      <c r="Q725" s="10"/>
      <c r="R725" s="9"/>
      <c r="S725" s="11"/>
      <c r="T725" s="10"/>
      <c r="U725" s="12"/>
      <c r="V725" s="13"/>
      <c r="W725" s="12"/>
      <c r="X725" s="12"/>
      <c r="Y725" s="12"/>
    </row>
    <row r="726" spans="2:25" x14ac:dyDescent="0.3">
      <c r="B726" s="2" t="s">
        <v>436</v>
      </c>
      <c r="C726" s="2" t="s">
        <v>177</v>
      </c>
      <c r="D726" s="2" t="s">
        <v>6</v>
      </c>
      <c r="E726" s="2" t="s">
        <v>560</v>
      </c>
      <c r="F726" s="2" t="s">
        <v>465</v>
      </c>
      <c r="G726" s="6">
        <v>240728</v>
      </c>
      <c r="H726" s="12"/>
      <c r="I726" s="13"/>
      <c r="J726" s="12"/>
      <c r="K726" s="12"/>
      <c r="L726" s="12"/>
      <c r="M726" s="2" t="s">
        <v>527</v>
      </c>
      <c r="N726" s="2" t="b">
        <f t="shared" si="24"/>
        <v>0</v>
      </c>
      <c r="O726" s="2" t="b">
        <f t="shared" si="25"/>
        <v>0</v>
      </c>
      <c r="P726" s="9"/>
      <c r="Q726" s="10"/>
      <c r="R726" s="9"/>
      <c r="S726" s="11"/>
      <c r="T726" s="10"/>
      <c r="U726" s="12"/>
      <c r="V726" s="13"/>
      <c r="W726" s="12"/>
      <c r="X726" s="12"/>
      <c r="Y726" s="12"/>
    </row>
    <row r="727" spans="2:25" x14ac:dyDescent="0.3">
      <c r="B727" s="2" t="s">
        <v>436</v>
      </c>
      <c r="C727" s="2" t="s">
        <v>177</v>
      </c>
      <c r="D727" s="2" t="s">
        <v>6</v>
      </c>
      <c r="E727" s="2" t="s">
        <v>528</v>
      </c>
      <c r="F727" s="2" t="s">
        <v>529</v>
      </c>
      <c r="G727" s="6">
        <v>240697</v>
      </c>
      <c r="H727" s="12"/>
      <c r="I727" s="13"/>
      <c r="J727" s="12"/>
      <c r="K727" s="12"/>
      <c r="L727" s="12"/>
      <c r="M727" s="2" t="s">
        <v>527</v>
      </c>
      <c r="N727" s="2" t="b">
        <f t="shared" si="24"/>
        <v>0</v>
      </c>
      <c r="O727" s="2" t="b">
        <f t="shared" si="25"/>
        <v>0</v>
      </c>
      <c r="P727" s="9"/>
      <c r="Q727" s="10"/>
      <c r="R727" s="9"/>
      <c r="S727" s="11"/>
      <c r="T727" s="10"/>
      <c r="U727" s="12"/>
      <c r="V727" s="13"/>
      <c r="W727" s="12"/>
      <c r="X727" s="12"/>
      <c r="Y727" s="12"/>
    </row>
    <row r="728" spans="2:25" x14ac:dyDescent="0.3">
      <c r="B728" s="2" t="s">
        <v>436</v>
      </c>
      <c r="C728" s="2" t="s">
        <v>177</v>
      </c>
      <c r="D728" s="2" t="s">
        <v>6</v>
      </c>
      <c r="E728" s="2" t="s">
        <v>548</v>
      </c>
      <c r="F728" s="2" t="s">
        <v>549</v>
      </c>
      <c r="G728" s="6">
        <v>240697</v>
      </c>
      <c r="H728" s="12"/>
      <c r="I728" s="13"/>
      <c r="J728" s="12"/>
      <c r="K728" s="12"/>
      <c r="L728" s="12"/>
      <c r="M728" s="2" t="s">
        <v>527</v>
      </c>
      <c r="N728" s="2" t="b">
        <f t="shared" si="24"/>
        <v>0</v>
      </c>
      <c r="O728" s="2" t="b">
        <f t="shared" si="25"/>
        <v>0</v>
      </c>
      <c r="P728" s="9"/>
      <c r="Q728" s="10"/>
      <c r="R728" s="9"/>
      <c r="S728" s="11"/>
      <c r="T728" s="10"/>
      <c r="U728" s="12"/>
      <c r="V728" s="13"/>
      <c r="W728" s="12"/>
      <c r="X728" s="12"/>
      <c r="Y728" s="12"/>
    </row>
    <row r="729" spans="2:25" x14ac:dyDescent="0.3">
      <c r="B729" s="2" t="s">
        <v>436</v>
      </c>
      <c r="C729" s="2" t="s">
        <v>177</v>
      </c>
      <c r="D729" s="2" t="s">
        <v>6</v>
      </c>
      <c r="E729" s="2" t="s">
        <v>639</v>
      </c>
      <c r="F729" s="2" t="s">
        <v>640</v>
      </c>
      <c r="G729" s="6">
        <v>240697</v>
      </c>
      <c r="H729" s="12"/>
      <c r="I729" s="13"/>
      <c r="J729" s="12"/>
      <c r="K729" s="12"/>
      <c r="L729" s="12"/>
      <c r="M729" s="2" t="s">
        <v>527</v>
      </c>
      <c r="N729" s="2" t="b">
        <f t="shared" si="24"/>
        <v>0</v>
      </c>
      <c r="O729" s="2" t="b">
        <f t="shared" si="25"/>
        <v>0</v>
      </c>
      <c r="P729" s="9"/>
      <c r="Q729" s="10"/>
      <c r="R729" s="9"/>
      <c r="S729" s="11"/>
      <c r="T729" s="10"/>
      <c r="U729" s="12"/>
      <c r="V729" s="13"/>
      <c r="W729" s="12"/>
      <c r="X729" s="12"/>
      <c r="Y729" s="12"/>
    </row>
    <row r="730" spans="2:25" x14ac:dyDescent="0.3">
      <c r="B730" s="2" t="s">
        <v>436</v>
      </c>
      <c r="C730" s="2" t="s">
        <v>177</v>
      </c>
      <c r="D730" s="2" t="s">
        <v>6</v>
      </c>
      <c r="E730" s="2" t="s">
        <v>539</v>
      </c>
      <c r="F730" s="2" t="s">
        <v>453</v>
      </c>
      <c r="G730" s="6">
        <v>240697</v>
      </c>
      <c r="H730" s="12"/>
      <c r="I730" s="13"/>
      <c r="J730" s="12"/>
      <c r="K730" s="12"/>
      <c r="L730" s="12"/>
      <c r="M730" s="2" t="s">
        <v>527</v>
      </c>
      <c r="N730" s="2" t="b">
        <f t="shared" si="24"/>
        <v>0</v>
      </c>
      <c r="O730" s="2" t="b">
        <f t="shared" si="25"/>
        <v>0</v>
      </c>
      <c r="P730" s="9"/>
      <c r="Q730" s="10"/>
      <c r="R730" s="9"/>
      <c r="S730" s="11"/>
      <c r="T730" s="10"/>
      <c r="U730" s="12"/>
      <c r="V730" s="13"/>
      <c r="W730" s="12"/>
      <c r="X730" s="12"/>
      <c r="Y730" s="12"/>
    </row>
    <row r="731" spans="2:25" x14ac:dyDescent="0.3">
      <c r="B731" s="2" t="s">
        <v>436</v>
      </c>
      <c r="C731" s="2" t="s">
        <v>177</v>
      </c>
      <c r="D731" s="2" t="s">
        <v>6</v>
      </c>
      <c r="E731" s="2" t="s">
        <v>579</v>
      </c>
      <c r="F731" s="2" t="s">
        <v>482</v>
      </c>
      <c r="G731" s="6">
        <v>240728</v>
      </c>
      <c r="H731" s="12"/>
      <c r="I731" s="13"/>
      <c r="J731" s="12"/>
      <c r="K731" s="12"/>
      <c r="L731" s="12"/>
      <c r="M731" s="2" t="s">
        <v>527</v>
      </c>
      <c r="N731" s="2" t="b">
        <f t="shared" si="24"/>
        <v>0</v>
      </c>
      <c r="O731" s="2" t="b">
        <f t="shared" si="25"/>
        <v>0</v>
      </c>
      <c r="P731" s="9"/>
      <c r="Q731" s="10"/>
      <c r="R731" s="9"/>
      <c r="S731" s="11"/>
      <c r="T731" s="10"/>
      <c r="U731" s="12"/>
      <c r="V731" s="13"/>
      <c r="W731" s="12"/>
      <c r="X731" s="12"/>
      <c r="Y731" s="12"/>
    </row>
    <row r="732" spans="2:25" x14ac:dyDescent="0.3">
      <c r="B732" s="2" t="s">
        <v>676</v>
      </c>
      <c r="C732" s="2" t="s">
        <v>945</v>
      </c>
      <c r="D732" s="2" t="s">
        <v>389</v>
      </c>
      <c r="E732" s="2" t="s">
        <v>541</v>
      </c>
      <c r="F732" s="2" t="s">
        <v>441</v>
      </c>
      <c r="G732" s="6">
        <v>240697</v>
      </c>
      <c r="H732" s="12"/>
      <c r="I732" s="13"/>
      <c r="J732" s="12"/>
      <c r="K732" s="12"/>
      <c r="L732" s="12"/>
      <c r="M732" s="2" t="s">
        <v>527</v>
      </c>
      <c r="N732" s="2" t="b">
        <f t="shared" si="24"/>
        <v>0</v>
      </c>
      <c r="O732" s="2" t="b">
        <f t="shared" si="25"/>
        <v>0</v>
      </c>
      <c r="P732" s="9"/>
      <c r="Q732" s="10"/>
      <c r="R732" s="9"/>
      <c r="S732" s="11"/>
      <c r="T732" s="10"/>
      <c r="U732" s="12"/>
      <c r="V732" s="13"/>
      <c r="W732" s="12"/>
      <c r="X732" s="12"/>
      <c r="Y732" s="12"/>
    </row>
    <row r="733" spans="2:25" x14ac:dyDescent="0.3">
      <c r="B733" s="2" t="s">
        <v>676</v>
      </c>
      <c r="C733" s="2" t="s">
        <v>945</v>
      </c>
      <c r="D733" s="2" t="s">
        <v>389</v>
      </c>
      <c r="E733" s="2" t="s">
        <v>553</v>
      </c>
      <c r="F733" s="2" t="s">
        <v>463</v>
      </c>
      <c r="G733" s="6">
        <v>240728</v>
      </c>
      <c r="H733" s="12"/>
      <c r="I733" s="13"/>
      <c r="J733" s="12"/>
      <c r="K733" s="12"/>
      <c r="L733" s="12"/>
      <c r="M733" s="2" t="s">
        <v>527</v>
      </c>
      <c r="N733" s="2" t="b">
        <f t="shared" si="24"/>
        <v>0</v>
      </c>
      <c r="O733" s="2" t="b">
        <f t="shared" si="25"/>
        <v>0</v>
      </c>
      <c r="P733" s="9"/>
      <c r="Q733" s="10"/>
      <c r="R733" s="9"/>
      <c r="S733" s="11"/>
      <c r="T733" s="10"/>
      <c r="U733" s="12"/>
      <c r="V733" s="13"/>
      <c r="W733" s="12"/>
      <c r="X733" s="12"/>
      <c r="Y733" s="12"/>
    </row>
    <row r="734" spans="2:25" x14ac:dyDescent="0.3">
      <c r="B734" s="2" t="s">
        <v>676</v>
      </c>
      <c r="C734" s="2" t="s">
        <v>945</v>
      </c>
      <c r="D734" s="2" t="s">
        <v>389</v>
      </c>
      <c r="E734" s="2" t="s">
        <v>770</v>
      </c>
      <c r="F734" s="2" t="s">
        <v>771</v>
      </c>
      <c r="G734" s="6">
        <v>240697</v>
      </c>
      <c r="H734" s="12"/>
      <c r="I734" s="13"/>
      <c r="J734" s="12"/>
      <c r="K734" s="12"/>
      <c r="L734" s="12"/>
      <c r="M734" s="2" t="s">
        <v>527</v>
      </c>
      <c r="N734" s="2" t="b">
        <f t="shared" si="24"/>
        <v>0</v>
      </c>
      <c r="O734" s="2" t="b">
        <f t="shared" si="25"/>
        <v>0</v>
      </c>
      <c r="P734" s="9"/>
      <c r="Q734" s="10"/>
      <c r="R734" s="9"/>
      <c r="S734" s="11"/>
      <c r="T734" s="10"/>
      <c r="U734" s="12"/>
      <c r="V734" s="13"/>
      <c r="W734" s="12"/>
      <c r="X734" s="12"/>
      <c r="Y734" s="12"/>
    </row>
    <row r="735" spans="2:25" x14ac:dyDescent="0.3">
      <c r="B735" s="2" t="s">
        <v>676</v>
      </c>
      <c r="C735" s="2" t="s">
        <v>945</v>
      </c>
      <c r="D735" s="2" t="s">
        <v>389</v>
      </c>
      <c r="E735" s="2" t="s">
        <v>946</v>
      </c>
      <c r="F735" s="2" t="s">
        <v>947</v>
      </c>
      <c r="G735" s="6">
        <v>240697</v>
      </c>
      <c r="H735" s="12"/>
      <c r="I735" s="13"/>
      <c r="J735" s="12"/>
      <c r="K735" s="12"/>
      <c r="L735" s="12"/>
      <c r="M735" s="2" t="s">
        <v>527</v>
      </c>
      <c r="N735" s="2" t="b">
        <f t="shared" si="24"/>
        <v>0</v>
      </c>
      <c r="O735" s="2" t="b">
        <f t="shared" si="25"/>
        <v>0</v>
      </c>
      <c r="P735" s="9"/>
      <c r="Q735" s="10"/>
      <c r="R735" s="9"/>
      <c r="S735" s="11"/>
      <c r="T735" s="10"/>
      <c r="U735" s="12"/>
      <c r="V735" s="13"/>
      <c r="W735" s="12"/>
      <c r="X735" s="12"/>
      <c r="Y735" s="12"/>
    </row>
    <row r="736" spans="2:25" x14ac:dyDescent="0.3">
      <c r="B736" s="2" t="s">
        <v>676</v>
      </c>
      <c r="C736" s="2" t="s">
        <v>945</v>
      </c>
      <c r="D736" s="2" t="s">
        <v>389</v>
      </c>
      <c r="E736" s="2" t="s">
        <v>535</v>
      </c>
      <c r="F736" s="2" t="s">
        <v>536</v>
      </c>
      <c r="G736" s="6">
        <v>240697</v>
      </c>
      <c r="H736" s="12"/>
      <c r="I736" s="13"/>
      <c r="J736" s="12"/>
      <c r="K736" s="12"/>
      <c r="L736" s="12"/>
      <c r="M736" s="2" t="s">
        <v>527</v>
      </c>
      <c r="N736" s="2" t="b">
        <f t="shared" si="24"/>
        <v>0</v>
      </c>
      <c r="O736" s="2" t="b">
        <f t="shared" si="25"/>
        <v>0</v>
      </c>
      <c r="P736" s="9"/>
      <c r="Q736" s="10"/>
      <c r="R736" s="9"/>
      <c r="S736" s="11"/>
      <c r="T736" s="10"/>
      <c r="U736" s="12"/>
      <c r="V736" s="13"/>
      <c r="W736" s="12"/>
      <c r="X736" s="12"/>
      <c r="Y736" s="12"/>
    </row>
    <row r="737" spans="2:25" x14ac:dyDescent="0.3">
      <c r="B737" s="2" t="s">
        <v>676</v>
      </c>
      <c r="C737" s="2" t="s">
        <v>945</v>
      </c>
      <c r="D737" s="2" t="s">
        <v>389</v>
      </c>
      <c r="E737" s="2" t="s">
        <v>632</v>
      </c>
      <c r="F737" s="2" t="s">
        <v>633</v>
      </c>
      <c r="G737" s="6">
        <v>240697</v>
      </c>
      <c r="H737" s="12"/>
      <c r="I737" s="13"/>
      <c r="J737" s="12"/>
      <c r="K737" s="12"/>
      <c r="L737" s="12"/>
      <c r="M737" s="2" t="s">
        <v>527</v>
      </c>
      <c r="N737" s="2" t="b">
        <f t="shared" si="24"/>
        <v>0</v>
      </c>
      <c r="O737" s="2" t="b">
        <f t="shared" si="25"/>
        <v>0</v>
      </c>
      <c r="P737" s="9"/>
      <c r="Q737" s="10"/>
      <c r="R737" s="9"/>
      <c r="S737" s="11"/>
      <c r="T737" s="10"/>
      <c r="U737" s="12"/>
      <c r="V737" s="13"/>
      <c r="W737" s="12"/>
      <c r="X737" s="12"/>
      <c r="Y737" s="12"/>
    </row>
    <row r="738" spans="2:25" x14ac:dyDescent="0.3">
      <c r="B738" s="2" t="s">
        <v>676</v>
      </c>
      <c r="C738" s="2" t="s">
        <v>945</v>
      </c>
      <c r="D738" s="2" t="s">
        <v>389</v>
      </c>
      <c r="E738" s="2" t="s">
        <v>526</v>
      </c>
      <c r="F738" s="2" t="s">
        <v>438</v>
      </c>
      <c r="G738" s="6">
        <v>240697</v>
      </c>
      <c r="H738" s="12"/>
      <c r="I738" s="13"/>
      <c r="J738" s="12"/>
      <c r="K738" s="12"/>
      <c r="L738" s="12"/>
      <c r="M738" s="2" t="s">
        <v>527</v>
      </c>
      <c r="N738" s="2" t="b">
        <f t="shared" si="24"/>
        <v>0</v>
      </c>
      <c r="O738" s="2" t="b">
        <f t="shared" si="25"/>
        <v>0</v>
      </c>
      <c r="P738" s="9"/>
      <c r="Q738" s="10"/>
      <c r="R738" s="9"/>
      <c r="S738" s="11"/>
      <c r="T738" s="10"/>
      <c r="U738" s="12"/>
      <c r="V738" s="13"/>
      <c r="W738" s="12"/>
      <c r="X738" s="12"/>
      <c r="Y738" s="12"/>
    </row>
    <row r="739" spans="2:25" x14ac:dyDescent="0.3">
      <c r="B739" s="2" t="s">
        <v>676</v>
      </c>
      <c r="C739" s="2" t="s">
        <v>945</v>
      </c>
      <c r="D739" s="2" t="s">
        <v>389</v>
      </c>
      <c r="E739" s="2" t="s">
        <v>671</v>
      </c>
      <c r="F739" s="2" t="s">
        <v>672</v>
      </c>
      <c r="G739" s="6">
        <v>240697</v>
      </c>
      <c r="H739" s="12"/>
      <c r="I739" s="13"/>
      <c r="J739" s="12"/>
      <c r="K739" s="12"/>
      <c r="L739" s="12"/>
      <c r="M739" s="2" t="s">
        <v>527</v>
      </c>
      <c r="N739" s="2" t="b">
        <f t="shared" si="24"/>
        <v>0</v>
      </c>
      <c r="O739" s="2" t="b">
        <f t="shared" si="25"/>
        <v>0</v>
      </c>
      <c r="P739" s="9"/>
      <c r="Q739" s="10"/>
      <c r="R739" s="9"/>
      <c r="S739" s="11"/>
      <c r="T739" s="10"/>
      <c r="U739" s="12"/>
      <c r="V739" s="13"/>
      <c r="W739" s="12"/>
      <c r="X739" s="12"/>
      <c r="Y739" s="12"/>
    </row>
    <row r="740" spans="2:25" x14ac:dyDescent="0.3">
      <c r="B740" s="2" t="s">
        <v>676</v>
      </c>
      <c r="C740" s="2" t="s">
        <v>945</v>
      </c>
      <c r="D740" s="2" t="s">
        <v>389</v>
      </c>
      <c r="E740" s="2" t="s">
        <v>530</v>
      </c>
      <c r="F740" s="2" t="s">
        <v>448</v>
      </c>
      <c r="G740" s="6">
        <v>240697</v>
      </c>
      <c r="H740" s="12"/>
      <c r="I740" s="13"/>
      <c r="J740" s="12"/>
      <c r="K740" s="12"/>
      <c r="L740" s="12"/>
      <c r="M740" s="2" t="s">
        <v>527</v>
      </c>
      <c r="N740" s="2" t="b">
        <f t="shared" si="24"/>
        <v>0</v>
      </c>
      <c r="O740" s="2" t="b">
        <f t="shared" si="25"/>
        <v>0</v>
      </c>
      <c r="P740" s="9"/>
      <c r="Q740" s="10"/>
      <c r="R740" s="9"/>
      <c r="S740" s="11"/>
      <c r="T740" s="10"/>
      <c r="U740" s="12"/>
      <c r="V740" s="13"/>
      <c r="W740" s="12"/>
      <c r="X740" s="12"/>
      <c r="Y740" s="12"/>
    </row>
    <row r="741" spans="2:25" x14ac:dyDescent="0.3">
      <c r="B741" s="2" t="s">
        <v>676</v>
      </c>
      <c r="C741" s="2" t="s">
        <v>945</v>
      </c>
      <c r="D741" s="2" t="s">
        <v>389</v>
      </c>
      <c r="E741" s="2" t="s">
        <v>542</v>
      </c>
      <c r="F741" s="2" t="s">
        <v>543</v>
      </c>
      <c r="G741" s="6">
        <v>240697</v>
      </c>
      <c r="H741" s="12"/>
      <c r="I741" s="13"/>
      <c r="J741" s="12"/>
      <c r="K741" s="12"/>
      <c r="L741" s="12"/>
      <c r="M741" s="2" t="s">
        <v>527</v>
      </c>
      <c r="N741" s="2" t="b">
        <f t="shared" si="24"/>
        <v>0</v>
      </c>
      <c r="O741" s="2" t="b">
        <f t="shared" si="25"/>
        <v>0</v>
      </c>
      <c r="P741" s="9"/>
      <c r="Q741" s="10"/>
      <c r="R741" s="9"/>
      <c r="S741" s="11"/>
      <c r="T741" s="10"/>
      <c r="U741" s="12"/>
      <c r="V741" s="13"/>
      <c r="W741" s="12"/>
      <c r="X741" s="12"/>
      <c r="Y741" s="12"/>
    </row>
    <row r="742" spans="2:25" x14ac:dyDescent="0.3">
      <c r="B742" s="2" t="s">
        <v>676</v>
      </c>
      <c r="C742" s="2" t="s">
        <v>945</v>
      </c>
      <c r="D742" s="2" t="s">
        <v>389</v>
      </c>
      <c r="E742" s="2" t="s">
        <v>637</v>
      </c>
      <c r="F742" s="2" t="s">
        <v>638</v>
      </c>
      <c r="G742" s="6">
        <v>240697</v>
      </c>
      <c r="H742" s="12"/>
      <c r="I742" s="13"/>
      <c r="J742" s="12"/>
      <c r="K742" s="12"/>
      <c r="L742" s="12"/>
      <c r="M742" s="2" t="s">
        <v>527</v>
      </c>
      <c r="N742" s="2" t="b">
        <f t="shared" si="24"/>
        <v>0</v>
      </c>
      <c r="O742" s="2" t="b">
        <f t="shared" si="25"/>
        <v>0</v>
      </c>
      <c r="P742" s="9"/>
      <c r="Q742" s="10"/>
      <c r="R742" s="9"/>
      <c r="S742" s="11"/>
      <c r="T742" s="10"/>
      <c r="U742" s="12"/>
      <c r="V742" s="13"/>
      <c r="W742" s="12"/>
      <c r="X742" s="12"/>
      <c r="Y742" s="12"/>
    </row>
    <row r="743" spans="2:25" x14ac:dyDescent="0.3">
      <c r="B743" s="2" t="s">
        <v>676</v>
      </c>
      <c r="C743" s="2" t="s">
        <v>945</v>
      </c>
      <c r="D743" s="2" t="s">
        <v>389</v>
      </c>
      <c r="E743" s="2" t="s">
        <v>546</v>
      </c>
      <c r="F743" s="2" t="s">
        <v>455</v>
      </c>
      <c r="G743" s="6">
        <v>240697</v>
      </c>
      <c r="H743" s="12"/>
      <c r="I743" s="13"/>
      <c r="J743" s="12"/>
      <c r="K743" s="12"/>
      <c r="L743" s="12"/>
      <c r="M743" s="2" t="s">
        <v>527</v>
      </c>
      <c r="N743" s="2" t="b">
        <f t="shared" si="24"/>
        <v>0</v>
      </c>
      <c r="O743" s="2" t="b">
        <f t="shared" si="25"/>
        <v>0</v>
      </c>
      <c r="P743" s="9"/>
      <c r="Q743" s="10"/>
      <c r="R743" s="9"/>
      <c r="S743" s="11"/>
      <c r="T743" s="10"/>
      <c r="U743" s="12"/>
      <c r="V743" s="13"/>
      <c r="W743" s="12"/>
      <c r="X743" s="12"/>
      <c r="Y743" s="12"/>
    </row>
    <row r="744" spans="2:25" x14ac:dyDescent="0.3">
      <c r="B744" s="2" t="s">
        <v>676</v>
      </c>
      <c r="C744" s="2" t="s">
        <v>945</v>
      </c>
      <c r="D744" s="2" t="s">
        <v>389</v>
      </c>
      <c r="E744" s="2" t="s">
        <v>793</v>
      </c>
      <c r="F744" s="2" t="s">
        <v>445</v>
      </c>
      <c r="G744" s="6">
        <v>240697</v>
      </c>
      <c r="H744" s="12"/>
      <c r="I744" s="13"/>
      <c r="J744" s="12"/>
      <c r="K744" s="12"/>
      <c r="L744" s="12"/>
      <c r="M744" s="2" t="s">
        <v>527</v>
      </c>
      <c r="N744" s="2" t="b">
        <f t="shared" si="24"/>
        <v>0</v>
      </c>
      <c r="O744" s="2" t="b">
        <f t="shared" si="25"/>
        <v>0</v>
      </c>
      <c r="P744" s="9"/>
      <c r="Q744" s="10"/>
      <c r="R744" s="9"/>
      <c r="S744" s="11"/>
      <c r="T744" s="10"/>
      <c r="U744" s="12"/>
      <c r="V744" s="13"/>
      <c r="W744" s="12"/>
      <c r="X744" s="12"/>
      <c r="Y744" s="12"/>
    </row>
    <row r="745" spans="2:25" x14ac:dyDescent="0.3">
      <c r="B745" s="2" t="s">
        <v>676</v>
      </c>
      <c r="C745" s="2" t="s">
        <v>945</v>
      </c>
      <c r="D745" s="2" t="s">
        <v>389</v>
      </c>
      <c r="E745" s="2" t="s">
        <v>786</v>
      </c>
      <c r="F745" s="2" t="s">
        <v>457</v>
      </c>
      <c r="G745" s="6">
        <v>240697</v>
      </c>
      <c r="H745" s="12"/>
      <c r="I745" s="13"/>
      <c r="J745" s="12"/>
      <c r="K745" s="12"/>
      <c r="L745" s="12"/>
      <c r="M745" s="2" t="s">
        <v>527</v>
      </c>
      <c r="N745" s="2" t="b">
        <f t="shared" si="24"/>
        <v>0</v>
      </c>
      <c r="O745" s="2" t="b">
        <f t="shared" si="25"/>
        <v>0</v>
      </c>
      <c r="P745" s="9"/>
      <c r="Q745" s="10"/>
      <c r="R745" s="9"/>
      <c r="S745" s="11"/>
      <c r="T745" s="10"/>
      <c r="U745" s="12"/>
      <c r="V745" s="13"/>
      <c r="W745" s="12"/>
      <c r="X745" s="12"/>
      <c r="Y745" s="12"/>
    </row>
    <row r="746" spans="2:25" x14ac:dyDescent="0.3">
      <c r="B746" s="2" t="s">
        <v>676</v>
      </c>
      <c r="C746" s="2" t="s">
        <v>945</v>
      </c>
      <c r="D746" s="2" t="s">
        <v>389</v>
      </c>
      <c r="E746" s="2" t="s">
        <v>528</v>
      </c>
      <c r="F746" s="2" t="s">
        <v>529</v>
      </c>
      <c r="G746" s="6">
        <v>240697</v>
      </c>
      <c r="H746" s="12"/>
      <c r="I746" s="13"/>
      <c r="J746" s="12"/>
      <c r="K746" s="12"/>
      <c r="L746" s="12"/>
      <c r="M746" s="2" t="s">
        <v>527</v>
      </c>
      <c r="N746" s="2" t="b">
        <f t="shared" si="24"/>
        <v>0</v>
      </c>
      <c r="O746" s="2" t="b">
        <f t="shared" si="25"/>
        <v>0</v>
      </c>
      <c r="P746" s="9"/>
      <c r="Q746" s="10"/>
      <c r="R746" s="9"/>
      <c r="S746" s="11"/>
      <c r="T746" s="10"/>
      <c r="U746" s="12"/>
      <c r="V746" s="13"/>
      <c r="W746" s="12"/>
      <c r="X746" s="12"/>
      <c r="Y746" s="12"/>
    </row>
    <row r="747" spans="2:25" x14ac:dyDescent="0.3">
      <c r="B747" s="2" t="s">
        <v>676</v>
      </c>
      <c r="C747" s="2" t="s">
        <v>945</v>
      </c>
      <c r="D747" s="2" t="s">
        <v>389</v>
      </c>
      <c r="E747" s="2" t="s">
        <v>548</v>
      </c>
      <c r="F747" s="2" t="s">
        <v>549</v>
      </c>
      <c r="G747" s="6">
        <v>240697</v>
      </c>
      <c r="H747" s="12"/>
      <c r="I747" s="13"/>
      <c r="J747" s="12"/>
      <c r="K747" s="12"/>
      <c r="L747" s="12"/>
      <c r="M747" s="2" t="s">
        <v>527</v>
      </c>
      <c r="N747" s="2" t="b">
        <f t="shared" si="24"/>
        <v>0</v>
      </c>
      <c r="O747" s="2" t="b">
        <f t="shared" si="25"/>
        <v>0</v>
      </c>
      <c r="P747" s="9"/>
      <c r="Q747" s="10"/>
      <c r="R747" s="9"/>
      <c r="S747" s="11"/>
      <c r="T747" s="10"/>
      <c r="U747" s="12"/>
      <c r="V747" s="13"/>
      <c r="W747" s="12"/>
      <c r="X747" s="12"/>
      <c r="Y747" s="12"/>
    </row>
    <row r="748" spans="2:25" x14ac:dyDescent="0.3">
      <c r="B748" s="2" t="s">
        <v>676</v>
      </c>
      <c r="C748" s="2" t="s">
        <v>945</v>
      </c>
      <c r="D748" s="2" t="s">
        <v>389</v>
      </c>
      <c r="E748" s="2" t="s">
        <v>539</v>
      </c>
      <c r="F748" s="2" t="s">
        <v>453</v>
      </c>
      <c r="G748" s="6">
        <v>240697</v>
      </c>
      <c r="H748" s="12"/>
      <c r="I748" s="13"/>
      <c r="J748" s="12"/>
      <c r="K748" s="12"/>
      <c r="L748" s="12"/>
      <c r="M748" s="2" t="s">
        <v>527</v>
      </c>
      <c r="N748" s="2" t="b">
        <f t="shared" si="24"/>
        <v>0</v>
      </c>
      <c r="O748" s="2" t="b">
        <f t="shared" si="25"/>
        <v>0</v>
      </c>
      <c r="P748" s="9"/>
      <c r="Q748" s="10"/>
      <c r="R748" s="9"/>
      <c r="S748" s="11"/>
      <c r="T748" s="10"/>
      <c r="U748" s="12"/>
      <c r="V748" s="13"/>
      <c r="W748" s="12"/>
      <c r="X748" s="12"/>
      <c r="Y748" s="12"/>
    </row>
    <row r="749" spans="2:25" x14ac:dyDescent="0.3">
      <c r="B749" s="2" t="s">
        <v>446</v>
      </c>
      <c r="C749" s="2" t="s">
        <v>293</v>
      </c>
      <c r="D749" s="2" t="s">
        <v>292</v>
      </c>
      <c r="E749" s="2" t="s">
        <v>488</v>
      </c>
      <c r="F749" s="2" t="s">
        <v>489</v>
      </c>
      <c r="G749" s="6">
        <v>240697</v>
      </c>
      <c r="H749" s="12"/>
      <c r="I749" s="13"/>
      <c r="J749" s="12"/>
      <c r="K749" s="12"/>
      <c r="L749" s="12"/>
      <c r="M749" s="2" t="s">
        <v>485</v>
      </c>
      <c r="N749" s="2" t="b">
        <f t="shared" si="24"/>
        <v>0</v>
      </c>
      <c r="O749" s="2" t="b">
        <f t="shared" si="25"/>
        <v>0</v>
      </c>
      <c r="P749" s="9"/>
      <c r="Q749" s="10"/>
      <c r="R749" s="9"/>
      <c r="S749" s="11"/>
      <c r="T749" s="10"/>
      <c r="U749" s="12"/>
      <c r="V749" s="13"/>
      <c r="W749" s="12"/>
      <c r="X749" s="12"/>
      <c r="Y749" s="12"/>
    </row>
    <row r="750" spans="2:25" x14ac:dyDescent="0.3">
      <c r="B750" s="2" t="s">
        <v>446</v>
      </c>
      <c r="C750" s="2" t="s">
        <v>293</v>
      </c>
      <c r="D750" s="2" t="s">
        <v>292</v>
      </c>
      <c r="E750" s="2" t="s">
        <v>517</v>
      </c>
      <c r="F750" s="2" t="s">
        <v>518</v>
      </c>
      <c r="G750" s="6">
        <v>240728</v>
      </c>
      <c r="H750" s="12"/>
      <c r="I750" s="13"/>
      <c r="J750" s="12"/>
      <c r="K750" s="12"/>
      <c r="L750" s="12"/>
      <c r="M750" s="2" t="s">
        <v>485</v>
      </c>
      <c r="N750" s="2" t="b">
        <f t="shared" si="24"/>
        <v>0</v>
      </c>
      <c r="O750" s="2" t="b">
        <f t="shared" si="25"/>
        <v>0</v>
      </c>
      <c r="P750" s="9"/>
      <c r="Q750" s="10"/>
      <c r="R750" s="9"/>
      <c r="S750" s="11"/>
      <c r="T750" s="10"/>
      <c r="U750" s="12"/>
      <c r="V750" s="13"/>
      <c r="W750" s="12"/>
      <c r="X750" s="12"/>
      <c r="Y750" s="12"/>
    </row>
    <row r="751" spans="2:25" x14ac:dyDescent="0.3">
      <c r="B751" s="2" t="s">
        <v>446</v>
      </c>
      <c r="C751" s="2" t="s">
        <v>293</v>
      </c>
      <c r="D751" s="2" t="s">
        <v>292</v>
      </c>
      <c r="E751" s="2" t="s">
        <v>486</v>
      </c>
      <c r="F751" s="2" t="s">
        <v>487</v>
      </c>
      <c r="G751" s="6">
        <v>240697</v>
      </c>
      <c r="H751" s="12"/>
      <c r="I751" s="13"/>
      <c r="J751" s="12"/>
      <c r="K751" s="12"/>
      <c r="L751" s="12"/>
      <c r="M751" s="2" t="s">
        <v>485</v>
      </c>
      <c r="N751" s="2" t="b">
        <f t="shared" si="24"/>
        <v>0</v>
      </c>
      <c r="O751" s="2" t="b">
        <f t="shared" si="25"/>
        <v>0</v>
      </c>
      <c r="P751" s="9"/>
      <c r="Q751" s="10"/>
      <c r="R751" s="9"/>
      <c r="S751" s="11"/>
      <c r="T751" s="10"/>
      <c r="U751" s="12"/>
      <c r="V751" s="13"/>
      <c r="W751" s="12"/>
      <c r="X751" s="12"/>
      <c r="Y751" s="12"/>
    </row>
    <row r="752" spans="2:25" x14ac:dyDescent="0.3">
      <c r="B752" s="2" t="s">
        <v>446</v>
      </c>
      <c r="C752" s="2" t="s">
        <v>293</v>
      </c>
      <c r="D752" s="2" t="s">
        <v>292</v>
      </c>
      <c r="E752" s="2" t="s">
        <v>515</v>
      </c>
      <c r="F752" s="2" t="s">
        <v>516</v>
      </c>
      <c r="G752" s="6">
        <v>240728</v>
      </c>
      <c r="H752" s="12"/>
      <c r="I752" s="13"/>
      <c r="J752" s="12"/>
      <c r="K752" s="12"/>
      <c r="L752" s="12"/>
      <c r="M752" s="2" t="s">
        <v>485</v>
      </c>
      <c r="N752" s="2" t="b">
        <f t="shared" si="24"/>
        <v>0</v>
      </c>
      <c r="O752" s="2" t="b">
        <f t="shared" si="25"/>
        <v>0</v>
      </c>
      <c r="P752" s="9"/>
      <c r="Q752" s="10"/>
      <c r="R752" s="9"/>
      <c r="S752" s="11"/>
      <c r="T752" s="10"/>
      <c r="U752" s="12"/>
      <c r="V752" s="13"/>
      <c r="W752" s="12"/>
      <c r="X752" s="12"/>
      <c r="Y752" s="12"/>
    </row>
    <row r="753" spans="2:25" x14ac:dyDescent="0.3">
      <c r="B753" s="2" t="s">
        <v>446</v>
      </c>
      <c r="C753" s="2" t="s">
        <v>293</v>
      </c>
      <c r="D753" s="2" t="s">
        <v>292</v>
      </c>
      <c r="E753" s="2" t="s">
        <v>498</v>
      </c>
      <c r="F753" s="2" t="s">
        <v>499</v>
      </c>
      <c r="G753" s="6">
        <v>240697</v>
      </c>
      <c r="H753" s="12"/>
      <c r="I753" s="13"/>
      <c r="J753" s="12"/>
      <c r="K753" s="12"/>
      <c r="L753" s="12"/>
      <c r="M753" s="2" t="s">
        <v>485</v>
      </c>
      <c r="N753" s="2" t="b">
        <f t="shared" si="24"/>
        <v>0</v>
      </c>
      <c r="O753" s="2" t="b">
        <f t="shared" si="25"/>
        <v>0</v>
      </c>
      <c r="P753" s="9"/>
      <c r="Q753" s="10"/>
      <c r="R753" s="9"/>
      <c r="S753" s="11"/>
      <c r="T753" s="10"/>
      <c r="U753" s="12"/>
      <c r="V753" s="13"/>
      <c r="W753" s="12"/>
      <c r="X753" s="12"/>
      <c r="Y753" s="12"/>
    </row>
    <row r="754" spans="2:25" x14ac:dyDescent="0.3">
      <c r="B754" s="2" t="s">
        <v>446</v>
      </c>
      <c r="C754" s="2" t="s">
        <v>293</v>
      </c>
      <c r="D754" s="2" t="s">
        <v>292</v>
      </c>
      <c r="E754" s="2" t="s">
        <v>596</v>
      </c>
      <c r="F754" s="2" t="s">
        <v>597</v>
      </c>
      <c r="G754" s="6">
        <v>240728</v>
      </c>
      <c r="H754" s="12"/>
      <c r="I754" s="13"/>
      <c r="J754" s="12"/>
      <c r="K754" s="12"/>
      <c r="L754" s="12"/>
      <c r="M754" s="2" t="s">
        <v>485</v>
      </c>
      <c r="N754" s="2" t="b">
        <f t="shared" si="24"/>
        <v>0</v>
      </c>
      <c r="O754" s="2" t="b">
        <f t="shared" si="25"/>
        <v>0</v>
      </c>
      <c r="P754" s="9"/>
      <c r="Q754" s="10"/>
      <c r="R754" s="9"/>
      <c r="S754" s="11"/>
      <c r="T754" s="10"/>
      <c r="U754" s="12"/>
      <c r="V754" s="13"/>
      <c r="W754" s="12"/>
      <c r="X754" s="12"/>
      <c r="Y754" s="12"/>
    </row>
    <row r="755" spans="2:25" x14ac:dyDescent="0.3">
      <c r="B755" s="2" t="s">
        <v>446</v>
      </c>
      <c r="C755" s="2" t="s">
        <v>293</v>
      </c>
      <c r="D755" s="2" t="s">
        <v>292</v>
      </c>
      <c r="E755" s="2" t="s">
        <v>592</v>
      </c>
      <c r="F755" s="2" t="s">
        <v>593</v>
      </c>
      <c r="G755" s="6">
        <v>240728</v>
      </c>
      <c r="H755" s="12"/>
      <c r="I755" s="13"/>
      <c r="J755" s="12"/>
      <c r="K755" s="12"/>
      <c r="L755" s="12"/>
      <c r="M755" s="2" t="s">
        <v>485</v>
      </c>
      <c r="N755" s="2" t="b">
        <f t="shared" si="24"/>
        <v>0</v>
      </c>
      <c r="O755" s="2" t="b">
        <f t="shared" si="25"/>
        <v>0</v>
      </c>
      <c r="P755" s="9"/>
      <c r="Q755" s="10"/>
      <c r="R755" s="9"/>
      <c r="S755" s="11"/>
      <c r="T755" s="10"/>
      <c r="U755" s="12"/>
      <c r="V755" s="13"/>
      <c r="W755" s="12"/>
      <c r="X755" s="12"/>
      <c r="Y755" s="12"/>
    </row>
    <row r="756" spans="2:25" x14ac:dyDescent="0.3">
      <c r="B756" s="2" t="s">
        <v>446</v>
      </c>
      <c r="C756" s="2" t="s">
        <v>293</v>
      </c>
      <c r="D756" s="2" t="s">
        <v>292</v>
      </c>
      <c r="E756" s="2" t="s">
        <v>523</v>
      </c>
      <c r="F756" s="2" t="s">
        <v>524</v>
      </c>
      <c r="G756" s="6">
        <v>240728</v>
      </c>
      <c r="H756" s="12"/>
      <c r="I756" s="13"/>
      <c r="J756" s="12"/>
      <c r="K756" s="12"/>
      <c r="L756" s="12"/>
      <c r="M756" s="2" t="s">
        <v>485</v>
      </c>
      <c r="N756" s="2" t="b">
        <f t="shared" si="24"/>
        <v>0</v>
      </c>
      <c r="O756" s="2" t="b">
        <f t="shared" si="25"/>
        <v>0</v>
      </c>
      <c r="P756" s="9"/>
      <c r="Q756" s="10"/>
      <c r="R756" s="9"/>
      <c r="S756" s="11"/>
      <c r="T756" s="10"/>
      <c r="U756" s="12"/>
      <c r="V756" s="13"/>
      <c r="W756" s="12"/>
      <c r="X756" s="12"/>
      <c r="Y756" s="12"/>
    </row>
    <row r="757" spans="2:25" x14ac:dyDescent="0.3">
      <c r="B757" s="2" t="s">
        <v>436</v>
      </c>
      <c r="C757" s="2" t="s">
        <v>60</v>
      </c>
      <c r="D757" s="2" t="s">
        <v>802</v>
      </c>
      <c r="E757" s="2" t="s">
        <v>611</v>
      </c>
      <c r="F757" s="2" t="s">
        <v>612</v>
      </c>
      <c r="G757" s="6">
        <v>240697</v>
      </c>
      <c r="H757" s="12"/>
      <c r="I757" s="13"/>
      <c r="J757" s="12"/>
      <c r="K757" s="12"/>
      <c r="L757" s="12"/>
      <c r="M757" s="2" t="s">
        <v>608</v>
      </c>
      <c r="N757" s="2" t="b">
        <f t="shared" si="24"/>
        <v>0</v>
      </c>
      <c r="O757" s="2" t="b">
        <f t="shared" si="25"/>
        <v>0</v>
      </c>
      <c r="P757" s="9"/>
      <c r="Q757" s="10"/>
      <c r="R757" s="9"/>
      <c r="S757" s="11"/>
      <c r="T757" s="10"/>
      <c r="U757" s="12"/>
      <c r="V757" s="13"/>
      <c r="W757" s="12"/>
      <c r="X757" s="12"/>
      <c r="Y757" s="12"/>
    </row>
    <row r="758" spans="2:25" x14ac:dyDescent="0.3">
      <c r="B758" s="2" t="s">
        <v>436</v>
      </c>
      <c r="C758" s="2" t="s">
        <v>60</v>
      </c>
      <c r="D758" s="2" t="s">
        <v>802</v>
      </c>
      <c r="E758" s="2" t="s">
        <v>623</v>
      </c>
      <c r="F758" s="2" t="s">
        <v>624</v>
      </c>
      <c r="G758" s="6">
        <v>240728</v>
      </c>
      <c r="H758" s="12"/>
      <c r="I758" s="13"/>
      <c r="J758" s="12"/>
      <c r="K758" s="12"/>
      <c r="L758" s="12"/>
      <c r="M758" s="2" t="s">
        <v>608</v>
      </c>
      <c r="N758" s="2" t="b">
        <f t="shared" si="24"/>
        <v>0</v>
      </c>
      <c r="O758" s="2" t="b">
        <f t="shared" si="25"/>
        <v>0</v>
      </c>
      <c r="P758" s="9"/>
      <c r="Q758" s="10"/>
      <c r="R758" s="9"/>
      <c r="S758" s="11"/>
      <c r="T758" s="10"/>
      <c r="U758" s="12"/>
      <c r="V758" s="13"/>
      <c r="W758" s="12"/>
      <c r="X758" s="12"/>
      <c r="Y758" s="12"/>
    </row>
    <row r="759" spans="2:25" x14ac:dyDescent="0.3">
      <c r="B759" s="2" t="s">
        <v>436</v>
      </c>
      <c r="C759" s="2" t="s">
        <v>60</v>
      </c>
      <c r="D759" s="2" t="s">
        <v>802</v>
      </c>
      <c r="E759" s="2" t="s">
        <v>617</v>
      </c>
      <c r="F759" s="2" t="s">
        <v>618</v>
      </c>
      <c r="G759" s="6">
        <v>240697</v>
      </c>
      <c r="H759" s="12"/>
      <c r="I759" s="13"/>
      <c r="J759" s="12"/>
      <c r="K759" s="12"/>
      <c r="L759" s="12"/>
      <c r="M759" s="2" t="s">
        <v>608</v>
      </c>
      <c r="N759" s="2" t="b">
        <f t="shared" si="24"/>
        <v>0</v>
      </c>
      <c r="O759" s="2" t="b">
        <f t="shared" si="25"/>
        <v>0</v>
      </c>
      <c r="P759" s="9"/>
      <c r="Q759" s="10"/>
      <c r="R759" s="9"/>
      <c r="S759" s="11"/>
      <c r="T759" s="10"/>
      <c r="U759" s="12"/>
      <c r="V759" s="13"/>
      <c r="W759" s="12"/>
      <c r="X759" s="12"/>
      <c r="Y759" s="12"/>
    </row>
    <row r="760" spans="2:25" x14ac:dyDescent="0.3">
      <c r="B760" s="2" t="s">
        <v>436</v>
      </c>
      <c r="C760" s="2" t="s">
        <v>60</v>
      </c>
      <c r="D760" s="2" t="s">
        <v>802</v>
      </c>
      <c r="E760" s="2" t="s">
        <v>725</v>
      </c>
      <c r="F760" s="2" t="s">
        <v>726</v>
      </c>
      <c r="G760" s="6">
        <v>240728</v>
      </c>
      <c r="H760" s="12"/>
      <c r="I760" s="13"/>
      <c r="J760" s="12"/>
      <c r="K760" s="12"/>
      <c r="L760" s="12"/>
      <c r="M760" s="2" t="s">
        <v>608</v>
      </c>
      <c r="N760" s="2" t="b">
        <f t="shared" si="24"/>
        <v>0</v>
      </c>
      <c r="O760" s="2" t="b">
        <f t="shared" si="25"/>
        <v>0</v>
      </c>
      <c r="P760" s="9"/>
      <c r="Q760" s="10"/>
      <c r="R760" s="9"/>
      <c r="S760" s="11"/>
      <c r="T760" s="10"/>
      <c r="U760" s="12"/>
      <c r="V760" s="13"/>
      <c r="W760" s="12"/>
      <c r="X760" s="12"/>
      <c r="Y760" s="12"/>
    </row>
    <row r="761" spans="2:25" x14ac:dyDescent="0.3">
      <c r="B761" s="2" t="s">
        <v>436</v>
      </c>
      <c r="C761" s="2" t="s">
        <v>60</v>
      </c>
      <c r="D761" s="2" t="s">
        <v>802</v>
      </c>
      <c r="E761" s="2" t="s">
        <v>606</v>
      </c>
      <c r="F761" s="2" t="s">
        <v>607</v>
      </c>
      <c r="G761" s="6">
        <v>240697</v>
      </c>
      <c r="H761" s="12"/>
      <c r="I761" s="13"/>
      <c r="J761" s="12"/>
      <c r="K761" s="12"/>
      <c r="L761" s="12"/>
      <c r="M761" s="2" t="s">
        <v>608</v>
      </c>
      <c r="N761" s="2" t="b">
        <f t="shared" si="24"/>
        <v>0</v>
      </c>
      <c r="O761" s="2" t="b">
        <f t="shared" si="25"/>
        <v>0</v>
      </c>
      <c r="P761" s="9"/>
      <c r="Q761" s="10"/>
      <c r="R761" s="9"/>
      <c r="S761" s="11"/>
      <c r="T761" s="10"/>
      <c r="U761" s="12"/>
      <c r="V761" s="13"/>
      <c r="W761" s="12"/>
      <c r="X761" s="12"/>
      <c r="Y761" s="12"/>
    </row>
    <row r="762" spans="2:25" x14ac:dyDescent="0.3">
      <c r="B762" s="2" t="s">
        <v>436</v>
      </c>
      <c r="C762" s="2" t="s">
        <v>60</v>
      </c>
      <c r="D762" s="2" t="s">
        <v>802</v>
      </c>
      <c r="E762" s="2" t="s">
        <v>609</v>
      </c>
      <c r="F762" s="2" t="s">
        <v>610</v>
      </c>
      <c r="G762" s="6">
        <v>240697</v>
      </c>
      <c r="H762" s="12"/>
      <c r="I762" s="13"/>
      <c r="J762" s="12"/>
      <c r="K762" s="12"/>
      <c r="L762" s="12"/>
      <c r="M762" s="2" t="s">
        <v>608</v>
      </c>
      <c r="N762" s="2" t="b">
        <f t="shared" si="24"/>
        <v>0</v>
      </c>
      <c r="O762" s="2" t="b">
        <f t="shared" si="25"/>
        <v>0</v>
      </c>
      <c r="P762" s="9"/>
      <c r="Q762" s="10"/>
      <c r="R762" s="9"/>
      <c r="S762" s="11"/>
      <c r="T762" s="10"/>
      <c r="U762" s="12"/>
      <c r="V762" s="13"/>
      <c r="W762" s="12"/>
      <c r="X762" s="12"/>
      <c r="Y762" s="12"/>
    </row>
    <row r="763" spans="2:25" x14ac:dyDescent="0.3">
      <c r="B763" s="2" t="s">
        <v>436</v>
      </c>
      <c r="C763" s="2" t="s">
        <v>60</v>
      </c>
      <c r="D763" s="2" t="s">
        <v>802</v>
      </c>
      <c r="E763" s="2" t="s">
        <v>621</v>
      </c>
      <c r="F763" s="2" t="s">
        <v>622</v>
      </c>
      <c r="G763" s="6">
        <v>240728</v>
      </c>
      <c r="H763" s="12"/>
      <c r="I763" s="13"/>
      <c r="J763" s="12"/>
      <c r="K763" s="12"/>
      <c r="L763" s="12"/>
      <c r="M763" s="2" t="s">
        <v>608</v>
      </c>
      <c r="N763" s="2" t="b">
        <f t="shared" si="24"/>
        <v>0</v>
      </c>
      <c r="O763" s="2" t="b">
        <f t="shared" si="25"/>
        <v>0</v>
      </c>
      <c r="P763" s="9"/>
      <c r="Q763" s="10"/>
      <c r="R763" s="9"/>
      <c r="S763" s="11"/>
      <c r="T763" s="10"/>
      <c r="U763" s="12"/>
      <c r="V763" s="13"/>
      <c r="W763" s="12"/>
      <c r="X763" s="12"/>
      <c r="Y763" s="12"/>
    </row>
    <row r="764" spans="2:25" x14ac:dyDescent="0.3">
      <c r="B764" s="2" t="s">
        <v>436</v>
      </c>
      <c r="C764" s="2" t="s">
        <v>60</v>
      </c>
      <c r="D764" s="2" t="s">
        <v>802</v>
      </c>
      <c r="E764" s="2" t="s">
        <v>807</v>
      </c>
      <c r="F764" s="2" t="s">
        <v>808</v>
      </c>
      <c r="G764" s="6">
        <v>240728</v>
      </c>
      <c r="H764" s="12"/>
      <c r="I764" s="13"/>
      <c r="J764" s="12"/>
      <c r="K764" s="12"/>
      <c r="L764" s="12"/>
      <c r="M764" s="2" t="s">
        <v>608</v>
      </c>
      <c r="N764" s="2" t="b">
        <f t="shared" si="24"/>
        <v>0</v>
      </c>
      <c r="O764" s="2" t="b">
        <f t="shared" si="25"/>
        <v>0</v>
      </c>
      <c r="P764" s="9"/>
      <c r="Q764" s="10"/>
      <c r="R764" s="9"/>
      <c r="S764" s="11"/>
      <c r="T764" s="10"/>
      <c r="U764" s="12"/>
      <c r="V764" s="13"/>
      <c r="W764" s="12"/>
      <c r="X764" s="12"/>
      <c r="Y764" s="12"/>
    </row>
    <row r="765" spans="2:25" x14ac:dyDescent="0.3">
      <c r="B765" s="2" t="s">
        <v>436</v>
      </c>
      <c r="C765" s="2" t="s">
        <v>60</v>
      </c>
      <c r="D765" s="2" t="s">
        <v>802</v>
      </c>
      <c r="E765" s="2" t="s">
        <v>803</v>
      </c>
      <c r="F765" s="2" t="s">
        <v>804</v>
      </c>
      <c r="G765" s="6">
        <v>240697</v>
      </c>
      <c r="H765" s="12"/>
      <c r="I765" s="13"/>
      <c r="J765" s="12"/>
      <c r="K765" s="12"/>
      <c r="L765" s="12"/>
      <c r="M765" s="2" t="s">
        <v>608</v>
      </c>
      <c r="N765" s="2" t="b">
        <f t="shared" si="24"/>
        <v>0</v>
      </c>
      <c r="O765" s="2" t="b">
        <f t="shared" si="25"/>
        <v>0</v>
      </c>
      <c r="P765" s="9"/>
      <c r="Q765" s="10"/>
      <c r="R765" s="9"/>
      <c r="S765" s="11"/>
      <c r="T765" s="10"/>
      <c r="U765" s="12"/>
      <c r="V765" s="13"/>
      <c r="W765" s="12"/>
      <c r="X765" s="12"/>
      <c r="Y765" s="12"/>
    </row>
    <row r="766" spans="2:25" x14ac:dyDescent="0.3">
      <c r="B766" s="2" t="s">
        <v>436</v>
      </c>
      <c r="C766" s="2" t="s">
        <v>60</v>
      </c>
      <c r="D766" s="2" t="s">
        <v>802</v>
      </c>
      <c r="E766" s="2" t="s">
        <v>721</v>
      </c>
      <c r="F766" s="2" t="s">
        <v>722</v>
      </c>
      <c r="G766" s="6">
        <v>240728</v>
      </c>
      <c r="H766" s="12"/>
      <c r="I766" s="13"/>
      <c r="J766" s="12"/>
      <c r="K766" s="12"/>
      <c r="L766" s="12"/>
      <c r="M766" s="2" t="s">
        <v>608</v>
      </c>
      <c r="N766" s="2" t="b">
        <f t="shared" si="24"/>
        <v>0</v>
      </c>
      <c r="O766" s="2" t="b">
        <f t="shared" si="25"/>
        <v>0</v>
      </c>
      <c r="P766" s="9"/>
      <c r="Q766" s="10"/>
      <c r="R766" s="9"/>
      <c r="S766" s="11"/>
      <c r="T766" s="10"/>
      <c r="U766" s="12"/>
      <c r="V766" s="13"/>
      <c r="W766" s="12"/>
      <c r="X766" s="12"/>
      <c r="Y766" s="12"/>
    </row>
    <row r="767" spans="2:25" x14ac:dyDescent="0.3">
      <c r="B767" s="2" t="s">
        <v>436</v>
      </c>
      <c r="C767" s="2" t="s">
        <v>60</v>
      </c>
      <c r="D767" s="2" t="s">
        <v>802</v>
      </c>
      <c r="E767" s="2" t="s">
        <v>615</v>
      </c>
      <c r="F767" s="2" t="s">
        <v>616</v>
      </c>
      <c r="G767" s="6">
        <v>240697</v>
      </c>
      <c r="H767" s="12"/>
      <c r="I767" s="13"/>
      <c r="J767" s="12"/>
      <c r="K767" s="12"/>
      <c r="L767" s="12"/>
      <c r="M767" s="2" t="s">
        <v>608</v>
      </c>
      <c r="N767" s="2" t="b">
        <f t="shared" si="24"/>
        <v>0</v>
      </c>
      <c r="O767" s="2" t="b">
        <f t="shared" si="25"/>
        <v>0</v>
      </c>
      <c r="P767" s="9"/>
      <c r="Q767" s="10"/>
      <c r="R767" s="9"/>
      <c r="S767" s="11"/>
      <c r="T767" s="10"/>
      <c r="U767" s="12"/>
      <c r="V767" s="13"/>
      <c r="W767" s="12"/>
      <c r="X767" s="12"/>
      <c r="Y767" s="12"/>
    </row>
    <row r="768" spans="2:25" x14ac:dyDescent="0.3">
      <c r="B768" s="2" t="s">
        <v>436</v>
      </c>
      <c r="C768" s="2" t="s">
        <v>60</v>
      </c>
      <c r="D768" s="2" t="s">
        <v>802</v>
      </c>
      <c r="E768" s="2" t="s">
        <v>627</v>
      </c>
      <c r="F768" s="2" t="s">
        <v>628</v>
      </c>
      <c r="G768" s="6">
        <v>240728</v>
      </c>
      <c r="H768" s="12"/>
      <c r="I768" s="13"/>
      <c r="J768" s="12"/>
      <c r="K768" s="12"/>
      <c r="L768" s="12"/>
      <c r="M768" s="2" t="s">
        <v>608</v>
      </c>
      <c r="N768" s="2" t="b">
        <f t="shared" si="24"/>
        <v>0</v>
      </c>
      <c r="O768" s="2" t="b">
        <f t="shared" si="25"/>
        <v>0</v>
      </c>
      <c r="P768" s="9"/>
      <c r="Q768" s="10"/>
      <c r="R768" s="9"/>
      <c r="S768" s="11"/>
      <c r="T768" s="10"/>
      <c r="U768" s="12"/>
      <c r="V768" s="13"/>
      <c r="W768" s="12"/>
      <c r="X768" s="12"/>
      <c r="Y768" s="12"/>
    </row>
    <row r="769" spans="2:25" x14ac:dyDescent="0.3">
      <c r="B769" s="2" t="s">
        <v>436</v>
      </c>
      <c r="C769" s="2" t="s">
        <v>60</v>
      </c>
      <c r="D769" s="2" t="s">
        <v>802</v>
      </c>
      <c r="E769" s="2" t="s">
        <v>492</v>
      </c>
      <c r="F769" s="2" t="s">
        <v>493</v>
      </c>
      <c r="G769" s="6">
        <v>240332</v>
      </c>
      <c r="H769" s="12"/>
      <c r="I769" s="13"/>
      <c r="J769" s="12"/>
      <c r="K769" s="12"/>
      <c r="L769" s="12"/>
      <c r="M769" s="2" t="s">
        <v>485</v>
      </c>
      <c r="N769" s="2" t="b">
        <f t="shared" si="24"/>
        <v>0</v>
      </c>
      <c r="O769" s="2" t="b">
        <f t="shared" si="25"/>
        <v>0</v>
      </c>
      <c r="P769" s="9"/>
      <c r="Q769" s="10"/>
      <c r="R769" s="9"/>
      <c r="S769" s="11"/>
      <c r="T769" s="10"/>
      <c r="U769" s="12"/>
      <c r="V769" s="13"/>
      <c r="W769" s="12"/>
      <c r="X769" s="12"/>
      <c r="Y769" s="12"/>
    </row>
    <row r="770" spans="2:25" x14ac:dyDescent="0.3">
      <c r="B770" s="2" t="s">
        <v>436</v>
      </c>
      <c r="C770" s="2" t="s">
        <v>60</v>
      </c>
      <c r="D770" s="2" t="s">
        <v>802</v>
      </c>
      <c r="E770" s="2" t="s">
        <v>613</v>
      </c>
      <c r="F770" s="2" t="s">
        <v>614</v>
      </c>
      <c r="G770" s="6">
        <v>240697</v>
      </c>
      <c r="H770" s="12"/>
      <c r="I770" s="13"/>
      <c r="J770" s="12"/>
      <c r="K770" s="12"/>
      <c r="L770" s="12"/>
      <c r="M770" s="2" t="s">
        <v>608</v>
      </c>
      <c r="N770" s="2" t="b">
        <f t="shared" si="24"/>
        <v>0</v>
      </c>
      <c r="O770" s="2" t="b">
        <f t="shared" si="25"/>
        <v>0</v>
      </c>
      <c r="P770" s="9"/>
      <c r="Q770" s="10"/>
      <c r="R770" s="9"/>
      <c r="S770" s="11"/>
      <c r="T770" s="10"/>
      <c r="U770" s="12"/>
      <c r="V770" s="13"/>
      <c r="W770" s="12"/>
      <c r="X770" s="12"/>
      <c r="Y770" s="12"/>
    </row>
    <row r="771" spans="2:25" x14ac:dyDescent="0.3">
      <c r="B771" s="2" t="s">
        <v>436</v>
      </c>
      <c r="C771" s="2" t="s">
        <v>60</v>
      </c>
      <c r="D771" s="2" t="s">
        <v>802</v>
      </c>
      <c r="E771" s="2" t="s">
        <v>805</v>
      </c>
      <c r="F771" s="2" t="s">
        <v>806</v>
      </c>
      <c r="G771" s="6">
        <v>240728</v>
      </c>
      <c r="H771" s="12"/>
      <c r="I771" s="13"/>
      <c r="J771" s="12"/>
      <c r="K771" s="12"/>
      <c r="L771" s="12"/>
      <c r="M771" s="2" t="s">
        <v>608</v>
      </c>
      <c r="N771" s="2" t="b">
        <f t="shared" si="24"/>
        <v>0</v>
      </c>
      <c r="O771" s="2" t="b">
        <f t="shared" si="25"/>
        <v>0</v>
      </c>
      <c r="P771" s="9"/>
      <c r="Q771" s="10"/>
      <c r="R771" s="9"/>
      <c r="S771" s="11"/>
      <c r="T771" s="10"/>
      <c r="U771" s="12"/>
      <c r="V771" s="13"/>
      <c r="W771" s="12"/>
      <c r="X771" s="12"/>
      <c r="Y771" s="12"/>
    </row>
    <row r="772" spans="2:25" x14ac:dyDescent="0.3">
      <c r="B772" s="2" t="s">
        <v>436</v>
      </c>
      <c r="C772" s="2" t="s">
        <v>60</v>
      </c>
      <c r="D772" s="2" t="s">
        <v>802</v>
      </c>
      <c r="E772" s="2" t="s">
        <v>619</v>
      </c>
      <c r="F772" s="2" t="s">
        <v>620</v>
      </c>
      <c r="G772" s="6">
        <v>240697</v>
      </c>
      <c r="H772" s="12"/>
      <c r="I772" s="13"/>
      <c r="J772" s="12"/>
      <c r="K772" s="12"/>
      <c r="L772" s="12"/>
      <c r="M772" s="2" t="s">
        <v>608</v>
      </c>
      <c r="N772" s="2" t="b">
        <f t="shared" si="24"/>
        <v>0</v>
      </c>
      <c r="O772" s="2" t="b">
        <f t="shared" si="25"/>
        <v>0</v>
      </c>
      <c r="P772" s="9"/>
      <c r="Q772" s="10"/>
      <c r="R772" s="9"/>
      <c r="S772" s="11"/>
      <c r="T772" s="10"/>
      <c r="U772" s="12"/>
      <c r="V772" s="13"/>
      <c r="W772" s="12"/>
      <c r="X772" s="12"/>
      <c r="Y772" s="12"/>
    </row>
    <row r="773" spans="2:25" x14ac:dyDescent="0.3">
      <c r="B773" s="2" t="s">
        <v>436</v>
      </c>
      <c r="C773" s="2" t="s">
        <v>60</v>
      </c>
      <c r="D773" s="2" t="s">
        <v>802</v>
      </c>
      <c r="E773" s="2" t="s">
        <v>629</v>
      </c>
      <c r="F773" s="2" t="s">
        <v>630</v>
      </c>
      <c r="G773" s="6">
        <v>240728</v>
      </c>
      <c r="H773" s="12"/>
      <c r="I773" s="13"/>
      <c r="J773" s="12"/>
      <c r="K773" s="12"/>
      <c r="L773" s="12"/>
      <c r="M773" s="2" t="s">
        <v>608</v>
      </c>
      <c r="N773" s="2" t="b">
        <f t="shared" si="24"/>
        <v>0</v>
      </c>
      <c r="O773" s="2" t="b">
        <f t="shared" si="25"/>
        <v>0</v>
      </c>
      <c r="P773" s="9"/>
      <c r="Q773" s="10"/>
      <c r="R773" s="9"/>
      <c r="S773" s="11"/>
      <c r="T773" s="10"/>
      <c r="U773" s="12"/>
      <c r="V773" s="13"/>
      <c r="W773" s="12"/>
      <c r="X773" s="12"/>
      <c r="Y773" s="12"/>
    </row>
    <row r="774" spans="2:25" x14ac:dyDescent="0.3">
      <c r="B774" s="2" t="s">
        <v>436</v>
      </c>
      <c r="C774" s="2" t="s">
        <v>60</v>
      </c>
      <c r="D774" s="2" t="s">
        <v>461</v>
      </c>
      <c r="E774" s="2" t="s">
        <v>462</v>
      </c>
      <c r="F774" s="2" t="s">
        <v>463</v>
      </c>
      <c r="G774" s="6">
        <v>239998</v>
      </c>
      <c r="H774" s="12"/>
      <c r="I774" s="13"/>
      <c r="J774" s="12"/>
      <c r="K774" s="12"/>
      <c r="L774" s="12"/>
      <c r="M774" s="2" t="s">
        <v>439</v>
      </c>
      <c r="N774" s="2" t="b">
        <f t="shared" si="24"/>
        <v>0</v>
      </c>
      <c r="O774" s="2" t="b">
        <f t="shared" si="25"/>
        <v>0</v>
      </c>
      <c r="P774" s="9"/>
      <c r="Q774" s="10"/>
      <c r="R774" s="9"/>
      <c r="S774" s="11"/>
      <c r="T774" s="10"/>
      <c r="U774" s="12"/>
      <c r="V774" s="13"/>
      <c r="W774" s="12"/>
      <c r="X774" s="12"/>
      <c r="Y774" s="12"/>
    </row>
    <row r="775" spans="2:25" x14ac:dyDescent="0.3">
      <c r="B775" s="2" t="s">
        <v>436</v>
      </c>
      <c r="C775" s="2" t="s">
        <v>60</v>
      </c>
      <c r="D775" s="2" t="s">
        <v>461</v>
      </c>
      <c r="E775" s="2" t="s">
        <v>511</v>
      </c>
      <c r="F775" s="2" t="s">
        <v>512</v>
      </c>
      <c r="G775" s="6">
        <v>240363</v>
      </c>
      <c r="H775" s="12"/>
      <c r="I775" s="13"/>
      <c r="J775" s="12"/>
      <c r="K775" s="12"/>
      <c r="L775" s="12"/>
      <c r="M775" s="2" t="s">
        <v>485</v>
      </c>
      <c r="N775" s="2" t="b">
        <f t="shared" si="24"/>
        <v>0</v>
      </c>
      <c r="O775" s="2" t="b">
        <f t="shared" si="25"/>
        <v>0</v>
      </c>
      <c r="P775" s="9"/>
      <c r="Q775" s="10"/>
      <c r="R775" s="9"/>
      <c r="S775" s="11"/>
      <c r="T775" s="10"/>
      <c r="U775" s="12"/>
      <c r="V775" s="13"/>
      <c r="W775" s="12"/>
      <c r="X775" s="12"/>
      <c r="Y775" s="12"/>
    </row>
    <row r="776" spans="2:25" x14ac:dyDescent="0.3">
      <c r="B776" s="2" t="s">
        <v>446</v>
      </c>
      <c r="C776" s="2" t="s">
        <v>60</v>
      </c>
      <c r="D776" s="2" t="s">
        <v>291</v>
      </c>
      <c r="E776" s="2" t="s">
        <v>517</v>
      </c>
      <c r="F776" s="2" t="s">
        <v>518</v>
      </c>
      <c r="G776" s="6">
        <v>240728</v>
      </c>
      <c r="H776" s="12"/>
      <c r="I776" s="13"/>
      <c r="J776" s="12"/>
      <c r="K776" s="12"/>
      <c r="L776" s="12"/>
      <c r="M776" s="2" t="s">
        <v>485</v>
      </c>
      <c r="N776" s="2" t="b">
        <f t="shared" si="24"/>
        <v>0</v>
      </c>
      <c r="O776" s="2" t="b">
        <f t="shared" si="25"/>
        <v>0</v>
      </c>
      <c r="P776" s="9"/>
      <c r="Q776" s="10"/>
      <c r="R776" s="9"/>
      <c r="S776" s="11"/>
      <c r="T776" s="10"/>
      <c r="U776" s="12"/>
      <c r="V776" s="13"/>
      <c r="W776" s="12"/>
      <c r="X776" s="12"/>
      <c r="Y776" s="12"/>
    </row>
    <row r="777" spans="2:25" x14ac:dyDescent="0.3">
      <c r="B777" s="2" t="s">
        <v>446</v>
      </c>
      <c r="C777" s="2" t="s">
        <v>60</v>
      </c>
      <c r="D777" s="2" t="s">
        <v>291</v>
      </c>
      <c r="E777" s="2" t="s">
        <v>515</v>
      </c>
      <c r="F777" s="2" t="s">
        <v>516</v>
      </c>
      <c r="G777" s="6">
        <v>240728</v>
      </c>
      <c r="H777" s="12"/>
      <c r="I777" s="13"/>
      <c r="J777" s="12"/>
      <c r="K777" s="12"/>
      <c r="L777" s="12"/>
      <c r="M777" s="2" t="s">
        <v>485</v>
      </c>
      <c r="N777" s="2" t="b">
        <f t="shared" si="24"/>
        <v>0</v>
      </c>
      <c r="O777" s="2" t="b">
        <f t="shared" si="25"/>
        <v>0</v>
      </c>
      <c r="P777" s="9"/>
      <c r="Q777" s="10"/>
      <c r="R777" s="9"/>
      <c r="S777" s="11"/>
      <c r="T777" s="10"/>
      <c r="U777" s="12"/>
      <c r="V777" s="13"/>
      <c r="W777" s="12"/>
      <c r="X777" s="12"/>
      <c r="Y777" s="12"/>
    </row>
    <row r="778" spans="2:25" x14ac:dyDescent="0.3">
      <c r="B778" s="2" t="s">
        <v>446</v>
      </c>
      <c r="C778" s="2" t="s">
        <v>60</v>
      </c>
      <c r="D778" s="2" t="s">
        <v>291</v>
      </c>
      <c r="E778" s="2" t="s">
        <v>596</v>
      </c>
      <c r="F778" s="2" t="s">
        <v>597</v>
      </c>
      <c r="G778" s="6">
        <v>240728</v>
      </c>
      <c r="H778" s="12"/>
      <c r="I778" s="13"/>
      <c r="J778" s="12"/>
      <c r="K778" s="12"/>
      <c r="L778" s="12"/>
      <c r="M778" s="2" t="s">
        <v>485</v>
      </c>
      <c r="N778" s="2" t="b">
        <f t="shared" si="24"/>
        <v>0</v>
      </c>
      <c r="O778" s="2" t="b">
        <f t="shared" si="25"/>
        <v>0</v>
      </c>
      <c r="P778" s="9"/>
      <c r="Q778" s="10"/>
      <c r="R778" s="9"/>
      <c r="S778" s="11"/>
      <c r="T778" s="10"/>
      <c r="U778" s="12"/>
      <c r="V778" s="13"/>
      <c r="W778" s="12"/>
      <c r="X778" s="12"/>
      <c r="Y778" s="12"/>
    </row>
    <row r="779" spans="2:25" x14ac:dyDescent="0.3">
      <c r="B779" s="2" t="s">
        <v>446</v>
      </c>
      <c r="C779" s="2" t="s">
        <v>60</v>
      </c>
      <c r="D779" s="2" t="s">
        <v>291</v>
      </c>
      <c r="E779" s="2" t="s">
        <v>588</v>
      </c>
      <c r="F779" s="2" t="s">
        <v>589</v>
      </c>
      <c r="G779" s="6">
        <v>240728</v>
      </c>
      <c r="H779" s="12"/>
      <c r="I779" s="13"/>
      <c r="J779" s="12"/>
      <c r="K779" s="12"/>
      <c r="L779" s="12"/>
      <c r="M779" s="2" t="s">
        <v>485</v>
      </c>
      <c r="N779" s="2" t="b">
        <f t="shared" si="24"/>
        <v>0</v>
      </c>
      <c r="O779" s="2" t="b">
        <f t="shared" si="25"/>
        <v>0</v>
      </c>
      <c r="P779" s="9"/>
      <c r="Q779" s="10"/>
      <c r="R779" s="9"/>
      <c r="S779" s="11"/>
      <c r="T779" s="10"/>
      <c r="U779" s="12"/>
      <c r="V779" s="13"/>
      <c r="W779" s="12"/>
      <c r="X779" s="12"/>
      <c r="Y779" s="12"/>
    </row>
    <row r="780" spans="2:25" x14ac:dyDescent="0.3">
      <c r="B780" s="2" t="s">
        <v>446</v>
      </c>
      <c r="C780" s="2" t="s">
        <v>60</v>
      </c>
      <c r="D780" s="2" t="s">
        <v>291</v>
      </c>
      <c r="E780" s="2" t="s">
        <v>592</v>
      </c>
      <c r="F780" s="2" t="s">
        <v>593</v>
      </c>
      <c r="G780" s="6">
        <v>240728</v>
      </c>
      <c r="H780" s="12"/>
      <c r="I780" s="13"/>
      <c r="J780" s="12"/>
      <c r="K780" s="12"/>
      <c r="L780" s="12"/>
      <c r="M780" s="2" t="s">
        <v>485</v>
      </c>
      <c r="N780" s="2" t="b">
        <f t="shared" si="24"/>
        <v>0</v>
      </c>
      <c r="O780" s="2" t="b">
        <f t="shared" si="25"/>
        <v>0</v>
      </c>
      <c r="P780" s="9"/>
      <c r="Q780" s="10"/>
      <c r="R780" s="9"/>
      <c r="S780" s="11"/>
      <c r="T780" s="10"/>
      <c r="U780" s="12"/>
      <c r="V780" s="13"/>
      <c r="W780" s="12"/>
      <c r="X780" s="12"/>
      <c r="Y780" s="12"/>
    </row>
    <row r="781" spans="2:25" x14ac:dyDescent="0.3">
      <c r="B781" s="2" t="s">
        <v>446</v>
      </c>
      <c r="C781" s="2" t="s">
        <v>60</v>
      </c>
      <c r="D781" s="2" t="s">
        <v>291</v>
      </c>
      <c r="E781" s="2" t="s">
        <v>523</v>
      </c>
      <c r="F781" s="2" t="s">
        <v>524</v>
      </c>
      <c r="G781" s="6">
        <v>240728</v>
      </c>
      <c r="H781" s="12"/>
      <c r="I781" s="13"/>
      <c r="J781" s="12"/>
      <c r="K781" s="12"/>
      <c r="L781" s="12"/>
      <c r="M781" s="2" t="s">
        <v>485</v>
      </c>
      <c r="N781" s="2" t="b">
        <f t="shared" si="24"/>
        <v>0</v>
      </c>
      <c r="O781" s="2" t="b">
        <f t="shared" si="25"/>
        <v>0</v>
      </c>
      <c r="P781" s="9"/>
      <c r="Q781" s="10"/>
      <c r="R781" s="9"/>
      <c r="S781" s="11"/>
      <c r="T781" s="10"/>
      <c r="U781" s="12"/>
      <c r="V781" s="13"/>
      <c r="W781" s="12"/>
      <c r="X781" s="12"/>
      <c r="Y781" s="12"/>
    </row>
    <row r="782" spans="2:25" x14ac:dyDescent="0.3">
      <c r="B782" s="2" t="s">
        <v>436</v>
      </c>
      <c r="C782" s="2" t="s">
        <v>60</v>
      </c>
      <c r="D782" s="2" t="s">
        <v>107</v>
      </c>
      <c r="E782" s="2" t="s">
        <v>553</v>
      </c>
      <c r="F782" s="2" t="s">
        <v>463</v>
      </c>
      <c r="G782" s="6">
        <v>240728</v>
      </c>
      <c r="H782" s="12"/>
      <c r="I782" s="13"/>
      <c r="J782" s="12"/>
      <c r="K782" s="12"/>
      <c r="L782" s="12"/>
      <c r="M782" s="2" t="s">
        <v>527</v>
      </c>
      <c r="N782" s="2" t="b">
        <f t="shared" si="24"/>
        <v>0</v>
      </c>
      <c r="O782" s="2" t="b">
        <f t="shared" si="25"/>
        <v>0</v>
      </c>
      <c r="P782" s="9"/>
      <c r="Q782" s="10"/>
      <c r="R782" s="9"/>
      <c r="S782" s="11"/>
      <c r="T782" s="10"/>
      <c r="U782" s="12"/>
      <c r="V782" s="13"/>
      <c r="W782" s="12"/>
      <c r="X782" s="12"/>
      <c r="Y782" s="12"/>
    </row>
    <row r="783" spans="2:25" x14ac:dyDescent="0.3">
      <c r="B783" s="2" t="s">
        <v>436</v>
      </c>
      <c r="C783" s="2" t="s">
        <v>60</v>
      </c>
      <c r="D783" s="2" t="s">
        <v>107</v>
      </c>
      <c r="E783" s="2" t="s">
        <v>568</v>
      </c>
      <c r="F783" s="2" t="s">
        <v>569</v>
      </c>
      <c r="G783" s="6">
        <v>240728</v>
      </c>
      <c r="H783" s="12"/>
      <c r="I783" s="13"/>
      <c r="J783" s="12"/>
      <c r="K783" s="12"/>
      <c r="L783" s="12"/>
      <c r="M783" s="2" t="s">
        <v>527</v>
      </c>
      <c r="N783" s="2" t="b">
        <f t="shared" si="24"/>
        <v>0</v>
      </c>
      <c r="O783" s="2" t="b">
        <f t="shared" si="25"/>
        <v>0</v>
      </c>
      <c r="P783" s="9"/>
      <c r="Q783" s="10"/>
      <c r="R783" s="9"/>
      <c r="S783" s="11"/>
      <c r="T783" s="10"/>
      <c r="U783" s="12"/>
      <c r="V783" s="13"/>
      <c r="W783" s="12"/>
      <c r="X783" s="12"/>
      <c r="Y783" s="12"/>
    </row>
    <row r="784" spans="2:25" x14ac:dyDescent="0.3">
      <c r="B784" s="2" t="s">
        <v>436</v>
      </c>
      <c r="C784" s="2" t="s">
        <v>60</v>
      </c>
      <c r="D784" s="2" t="s">
        <v>61</v>
      </c>
      <c r="E784" s="2" t="s">
        <v>703</v>
      </c>
      <c r="F784" s="2" t="s">
        <v>518</v>
      </c>
      <c r="G784" s="6">
        <v>240728</v>
      </c>
      <c r="H784" s="12"/>
      <c r="I784" s="13"/>
      <c r="J784" s="12"/>
      <c r="K784" s="12"/>
      <c r="L784" s="12"/>
      <c r="M784" s="2" t="s">
        <v>642</v>
      </c>
      <c r="N784" s="2" t="b">
        <f t="shared" si="24"/>
        <v>0</v>
      </c>
      <c r="O784" s="2" t="b">
        <f t="shared" si="25"/>
        <v>0</v>
      </c>
      <c r="P784" s="9"/>
      <c r="Q784" s="10"/>
      <c r="R784" s="9"/>
      <c r="S784" s="11"/>
      <c r="T784" s="10"/>
      <c r="U784" s="12"/>
      <c r="V784" s="13"/>
      <c r="W784" s="12"/>
      <c r="X784" s="12"/>
      <c r="Y784" s="12"/>
    </row>
    <row r="785" spans="2:25" x14ac:dyDescent="0.3">
      <c r="B785" s="2" t="s">
        <v>436</v>
      </c>
      <c r="C785" s="2" t="s">
        <v>60</v>
      </c>
      <c r="D785" s="2" t="s">
        <v>61</v>
      </c>
      <c r="E785" s="2" t="s">
        <v>687</v>
      </c>
      <c r="F785" s="2" t="s">
        <v>688</v>
      </c>
      <c r="G785" s="6">
        <v>240697</v>
      </c>
      <c r="H785" s="12"/>
      <c r="I785" s="13"/>
      <c r="J785" s="12"/>
      <c r="K785" s="12"/>
      <c r="L785" s="12"/>
      <c r="M785" s="2" t="s">
        <v>642</v>
      </c>
      <c r="N785" s="2" t="b">
        <f t="shared" si="24"/>
        <v>0</v>
      </c>
      <c r="O785" s="2" t="b">
        <f t="shared" si="25"/>
        <v>0</v>
      </c>
      <c r="P785" s="9"/>
      <c r="Q785" s="10"/>
      <c r="R785" s="9"/>
      <c r="S785" s="11"/>
      <c r="T785" s="10"/>
      <c r="U785" s="12"/>
      <c r="V785" s="13"/>
      <c r="W785" s="12"/>
      <c r="X785" s="12"/>
      <c r="Y785" s="12"/>
    </row>
    <row r="786" spans="2:25" x14ac:dyDescent="0.3">
      <c r="B786" s="2" t="s">
        <v>436</v>
      </c>
      <c r="C786" s="2" t="s">
        <v>60</v>
      </c>
      <c r="D786" s="2" t="s">
        <v>61</v>
      </c>
      <c r="E786" s="2" t="s">
        <v>533</v>
      </c>
      <c r="F786" s="2" t="s">
        <v>534</v>
      </c>
      <c r="G786" s="6">
        <v>240332</v>
      </c>
      <c r="H786" s="12"/>
      <c r="I786" s="13"/>
      <c r="J786" s="12"/>
      <c r="K786" s="12"/>
      <c r="L786" s="12"/>
      <c r="M786" s="2" t="s">
        <v>527</v>
      </c>
      <c r="N786" s="2" t="b">
        <f t="shared" ref="N786:N849" si="26">+C786=S786</f>
        <v>0</v>
      </c>
      <c r="O786" s="2" t="b">
        <f t="shared" ref="O786:O849" si="27">+P786=E786</f>
        <v>0</v>
      </c>
      <c r="P786" s="9"/>
      <c r="Q786" s="10"/>
      <c r="R786" s="9"/>
      <c r="S786" s="11"/>
      <c r="T786" s="10"/>
      <c r="U786" s="12"/>
      <c r="V786" s="13"/>
      <c r="W786" s="12"/>
      <c r="X786" s="12"/>
      <c r="Y786" s="12"/>
    </row>
    <row r="787" spans="2:25" x14ac:dyDescent="0.3">
      <c r="B787" s="2" t="s">
        <v>436</v>
      </c>
      <c r="C787" s="2" t="s">
        <v>60</v>
      </c>
      <c r="D787" s="2" t="s">
        <v>61</v>
      </c>
      <c r="E787" s="2" t="s">
        <v>535</v>
      </c>
      <c r="F787" s="2" t="s">
        <v>536</v>
      </c>
      <c r="G787" s="6">
        <v>240332</v>
      </c>
      <c r="H787" s="12"/>
      <c r="I787" s="13"/>
      <c r="J787" s="12"/>
      <c r="K787" s="12"/>
      <c r="L787" s="12"/>
      <c r="M787" s="2" t="s">
        <v>527</v>
      </c>
      <c r="N787" s="2" t="b">
        <f t="shared" si="26"/>
        <v>0</v>
      </c>
      <c r="O787" s="2" t="b">
        <f t="shared" si="27"/>
        <v>0</v>
      </c>
      <c r="P787" s="9"/>
      <c r="Q787" s="10"/>
      <c r="R787" s="9"/>
      <c r="S787" s="11"/>
      <c r="T787" s="10"/>
      <c r="U787" s="12"/>
      <c r="V787" s="13"/>
      <c r="W787" s="12"/>
      <c r="X787" s="12"/>
      <c r="Y787" s="12"/>
    </row>
    <row r="788" spans="2:25" x14ac:dyDescent="0.3">
      <c r="B788" s="2" t="s">
        <v>436</v>
      </c>
      <c r="C788" s="2" t="s">
        <v>60</v>
      </c>
      <c r="D788" s="2" t="s">
        <v>61</v>
      </c>
      <c r="E788" s="2" t="s">
        <v>696</v>
      </c>
      <c r="F788" s="2" t="s">
        <v>697</v>
      </c>
      <c r="G788" s="6">
        <v>240697</v>
      </c>
      <c r="H788" s="12"/>
      <c r="I788" s="13"/>
      <c r="J788" s="12"/>
      <c r="K788" s="12"/>
      <c r="L788" s="12"/>
      <c r="M788" s="2" t="s">
        <v>642</v>
      </c>
      <c r="N788" s="2" t="b">
        <f t="shared" si="26"/>
        <v>0</v>
      </c>
      <c r="O788" s="2" t="b">
        <f t="shared" si="27"/>
        <v>0</v>
      </c>
      <c r="P788" s="9"/>
      <c r="Q788" s="10"/>
      <c r="R788" s="9"/>
      <c r="S788" s="11"/>
      <c r="T788" s="10"/>
      <c r="U788" s="12"/>
      <c r="V788" s="13"/>
      <c r="W788" s="12"/>
      <c r="X788" s="12"/>
      <c r="Y788" s="12"/>
    </row>
    <row r="789" spans="2:25" x14ac:dyDescent="0.3">
      <c r="B789" s="2" t="s">
        <v>436</v>
      </c>
      <c r="C789" s="2" t="s">
        <v>60</v>
      </c>
      <c r="D789" s="2" t="s">
        <v>61</v>
      </c>
      <c r="E789" s="2" t="s">
        <v>709</v>
      </c>
      <c r="F789" s="2" t="s">
        <v>710</v>
      </c>
      <c r="G789" s="6">
        <v>240728</v>
      </c>
      <c r="H789" s="12"/>
      <c r="I789" s="13"/>
      <c r="J789" s="12"/>
      <c r="K789" s="12"/>
      <c r="L789" s="12"/>
      <c r="M789" s="2" t="s">
        <v>642</v>
      </c>
      <c r="N789" s="2" t="b">
        <f t="shared" si="26"/>
        <v>0</v>
      </c>
      <c r="O789" s="2" t="b">
        <f t="shared" si="27"/>
        <v>0</v>
      </c>
      <c r="P789" s="9"/>
      <c r="Q789" s="10"/>
      <c r="R789" s="9"/>
      <c r="S789" s="11"/>
      <c r="T789" s="10"/>
      <c r="U789" s="12"/>
      <c r="V789" s="13"/>
      <c r="W789" s="12"/>
      <c r="X789" s="12"/>
      <c r="Y789" s="12"/>
    </row>
    <row r="790" spans="2:25" x14ac:dyDescent="0.3">
      <c r="B790" s="2" t="s">
        <v>436</v>
      </c>
      <c r="C790" s="2" t="s">
        <v>60</v>
      </c>
      <c r="D790" s="2" t="s">
        <v>61</v>
      </c>
      <c r="E790" s="2" t="s">
        <v>698</v>
      </c>
      <c r="F790" s="2" t="s">
        <v>471</v>
      </c>
      <c r="G790" s="6">
        <v>240697</v>
      </c>
      <c r="H790" s="12"/>
      <c r="I790" s="13"/>
      <c r="J790" s="12"/>
      <c r="K790" s="12"/>
      <c r="L790" s="12"/>
      <c r="M790" s="2" t="s">
        <v>642</v>
      </c>
      <c r="N790" s="2" t="b">
        <f t="shared" si="26"/>
        <v>0</v>
      </c>
      <c r="O790" s="2" t="b">
        <f t="shared" si="27"/>
        <v>0</v>
      </c>
      <c r="P790" s="9"/>
      <c r="Q790" s="10"/>
      <c r="R790" s="9"/>
      <c r="S790" s="11"/>
      <c r="T790" s="10"/>
      <c r="U790" s="12"/>
      <c r="V790" s="13"/>
      <c r="W790" s="12"/>
      <c r="X790" s="12"/>
      <c r="Y790" s="12"/>
    </row>
    <row r="791" spans="2:25" x14ac:dyDescent="0.3">
      <c r="B791" s="2" t="s">
        <v>436</v>
      </c>
      <c r="C791" s="2" t="s">
        <v>60</v>
      </c>
      <c r="D791" s="2" t="s">
        <v>61</v>
      </c>
      <c r="E791" s="2" t="s">
        <v>685</v>
      </c>
      <c r="F791" s="2" t="s">
        <v>686</v>
      </c>
      <c r="G791" s="6">
        <v>240697</v>
      </c>
      <c r="H791" s="12"/>
      <c r="I791" s="13"/>
      <c r="J791" s="12"/>
      <c r="K791" s="12"/>
      <c r="L791" s="12"/>
      <c r="M791" s="2" t="s">
        <v>642</v>
      </c>
      <c r="N791" s="2" t="b">
        <f t="shared" si="26"/>
        <v>0</v>
      </c>
      <c r="O791" s="2" t="b">
        <f t="shared" si="27"/>
        <v>0</v>
      </c>
      <c r="P791" s="9"/>
      <c r="Q791" s="10"/>
      <c r="R791" s="9"/>
      <c r="S791" s="11"/>
      <c r="T791" s="10"/>
      <c r="U791" s="12"/>
      <c r="V791" s="13"/>
      <c r="W791" s="12"/>
      <c r="X791" s="12"/>
      <c r="Y791" s="12"/>
    </row>
    <row r="792" spans="2:25" x14ac:dyDescent="0.3">
      <c r="B792" s="2" t="s">
        <v>436</v>
      </c>
      <c r="C792" s="2" t="s">
        <v>60</v>
      </c>
      <c r="D792" s="2" t="s">
        <v>61</v>
      </c>
      <c r="E792" s="2" t="s">
        <v>701</v>
      </c>
      <c r="F792" s="2" t="s">
        <v>702</v>
      </c>
      <c r="G792" s="6">
        <v>240728</v>
      </c>
      <c r="H792" s="12"/>
      <c r="I792" s="13"/>
      <c r="J792" s="12"/>
      <c r="K792" s="12"/>
      <c r="L792" s="12"/>
      <c r="M792" s="2" t="s">
        <v>642</v>
      </c>
      <c r="N792" s="2" t="b">
        <f t="shared" si="26"/>
        <v>0</v>
      </c>
      <c r="O792" s="2" t="b">
        <f t="shared" si="27"/>
        <v>0</v>
      </c>
      <c r="P792" s="9"/>
      <c r="Q792" s="10"/>
      <c r="R792" s="9"/>
      <c r="S792" s="11"/>
      <c r="T792" s="10"/>
      <c r="U792" s="12"/>
      <c r="V792" s="13"/>
      <c r="W792" s="12"/>
      <c r="X792" s="12"/>
      <c r="Y792" s="12"/>
    </row>
    <row r="793" spans="2:25" x14ac:dyDescent="0.3">
      <c r="B793" s="2" t="s">
        <v>436</v>
      </c>
      <c r="C793" s="2" t="s">
        <v>60</v>
      </c>
      <c r="D793" s="2" t="s">
        <v>61</v>
      </c>
      <c r="E793" s="2" t="s">
        <v>641</v>
      </c>
      <c r="F793" s="2" t="s">
        <v>487</v>
      </c>
      <c r="G793" s="6">
        <v>240697</v>
      </c>
      <c r="H793" s="12"/>
      <c r="I793" s="13"/>
      <c r="J793" s="12"/>
      <c r="K793" s="12"/>
      <c r="L793" s="12"/>
      <c r="M793" s="2" t="s">
        <v>642</v>
      </c>
      <c r="N793" s="2" t="b">
        <f t="shared" si="26"/>
        <v>0</v>
      </c>
      <c r="O793" s="2" t="b">
        <f t="shared" si="27"/>
        <v>0</v>
      </c>
      <c r="P793" s="9"/>
      <c r="Q793" s="10"/>
      <c r="R793" s="9"/>
      <c r="S793" s="11"/>
      <c r="T793" s="10"/>
      <c r="U793" s="12"/>
      <c r="V793" s="13"/>
      <c r="W793" s="12"/>
      <c r="X793" s="12"/>
      <c r="Y793" s="12"/>
    </row>
    <row r="794" spans="2:25" x14ac:dyDescent="0.3">
      <c r="B794" s="2" t="s">
        <v>436</v>
      </c>
      <c r="C794" s="2" t="s">
        <v>60</v>
      </c>
      <c r="D794" s="2" t="s">
        <v>61</v>
      </c>
      <c r="E794" s="2" t="s">
        <v>647</v>
      </c>
      <c r="F794" s="2" t="s">
        <v>516</v>
      </c>
      <c r="G794" s="6">
        <v>240728</v>
      </c>
      <c r="H794" s="12"/>
      <c r="I794" s="13"/>
      <c r="J794" s="12"/>
      <c r="K794" s="12"/>
      <c r="L794" s="12"/>
      <c r="M794" s="2" t="s">
        <v>642</v>
      </c>
      <c r="N794" s="2" t="b">
        <f t="shared" si="26"/>
        <v>0</v>
      </c>
      <c r="O794" s="2" t="b">
        <f t="shared" si="27"/>
        <v>0</v>
      </c>
      <c r="P794" s="9"/>
      <c r="Q794" s="10"/>
      <c r="R794" s="9"/>
      <c r="S794" s="11"/>
      <c r="T794" s="10"/>
      <c r="U794" s="12"/>
      <c r="V794" s="13"/>
      <c r="W794" s="12"/>
      <c r="X794" s="12"/>
      <c r="Y794" s="12"/>
    </row>
    <row r="795" spans="2:25" x14ac:dyDescent="0.3">
      <c r="B795" s="2" t="s">
        <v>436</v>
      </c>
      <c r="C795" s="2" t="s">
        <v>60</v>
      </c>
      <c r="D795" s="2" t="s">
        <v>61</v>
      </c>
      <c r="E795" s="2" t="s">
        <v>530</v>
      </c>
      <c r="F795" s="2" t="s">
        <v>448</v>
      </c>
      <c r="G795" s="6">
        <v>240332</v>
      </c>
      <c r="H795" s="12"/>
      <c r="I795" s="13"/>
      <c r="J795" s="12"/>
      <c r="K795" s="12"/>
      <c r="L795" s="12"/>
      <c r="M795" s="2" t="s">
        <v>527</v>
      </c>
      <c r="N795" s="2" t="b">
        <f t="shared" si="26"/>
        <v>0</v>
      </c>
      <c r="O795" s="2" t="b">
        <f t="shared" si="27"/>
        <v>0</v>
      </c>
      <c r="P795" s="9"/>
      <c r="Q795" s="10"/>
      <c r="R795" s="9"/>
      <c r="S795" s="11"/>
      <c r="T795" s="10"/>
      <c r="U795" s="12"/>
      <c r="V795" s="13"/>
      <c r="W795" s="12"/>
      <c r="X795" s="12"/>
      <c r="Y795" s="12"/>
    </row>
    <row r="796" spans="2:25" x14ac:dyDescent="0.3">
      <c r="B796" s="2" t="s">
        <v>436</v>
      </c>
      <c r="C796" s="2" t="s">
        <v>60</v>
      </c>
      <c r="D796" s="2" t="s">
        <v>61</v>
      </c>
      <c r="E796" s="2" t="s">
        <v>673</v>
      </c>
      <c r="F796" s="2" t="s">
        <v>497</v>
      </c>
      <c r="G796" s="6">
        <v>240697</v>
      </c>
      <c r="H796" s="12"/>
      <c r="I796" s="13"/>
      <c r="J796" s="12"/>
      <c r="K796" s="12"/>
      <c r="L796" s="12"/>
      <c r="M796" s="2" t="s">
        <v>642</v>
      </c>
      <c r="N796" s="2" t="b">
        <f t="shared" si="26"/>
        <v>0</v>
      </c>
      <c r="O796" s="2" t="b">
        <f t="shared" si="27"/>
        <v>0</v>
      </c>
      <c r="P796" s="9"/>
      <c r="Q796" s="10"/>
      <c r="R796" s="9"/>
      <c r="S796" s="11"/>
      <c r="T796" s="10"/>
      <c r="U796" s="12"/>
      <c r="V796" s="13"/>
      <c r="W796" s="12"/>
      <c r="X796" s="12"/>
      <c r="Y796" s="12"/>
    </row>
    <row r="797" spans="2:25" x14ac:dyDescent="0.3">
      <c r="B797" s="2" t="s">
        <v>436</v>
      </c>
      <c r="C797" s="2" t="s">
        <v>60</v>
      </c>
      <c r="D797" s="2" t="s">
        <v>61</v>
      </c>
      <c r="E797" s="2" t="s">
        <v>653</v>
      </c>
      <c r="F797" s="2" t="s">
        <v>654</v>
      </c>
      <c r="G797" s="6">
        <v>240728</v>
      </c>
      <c r="H797" s="12"/>
      <c r="I797" s="13"/>
      <c r="J797" s="12"/>
      <c r="K797" s="12"/>
      <c r="L797" s="12"/>
      <c r="M797" s="2" t="s">
        <v>642</v>
      </c>
      <c r="N797" s="2" t="b">
        <f t="shared" si="26"/>
        <v>0</v>
      </c>
      <c r="O797" s="2" t="b">
        <f t="shared" si="27"/>
        <v>0</v>
      </c>
      <c r="P797" s="9"/>
      <c r="Q797" s="10"/>
      <c r="R797" s="9"/>
      <c r="S797" s="11"/>
      <c r="T797" s="10"/>
      <c r="U797" s="12"/>
      <c r="V797" s="13"/>
      <c r="W797" s="12"/>
      <c r="X797" s="12"/>
      <c r="Y797" s="12"/>
    </row>
    <row r="798" spans="2:25" x14ac:dyDescent="0.3">
      <c r="B798" s="2" t="s">
        <v>436</v>
      </c>
      <c r="C798" s="2" t="s">
        <v>60</v>
      </c>
      <c r="D798" s="2" t="s">
        <v>61</v>
      </c>
      <c r="E798" s="2" t="s">
        <v>689</v>
      </c>
      <c r="F798" s="2" t="s">
        <v>543</v>
      </c>
      <c r="G798" s="6">
        <v>240697</v>
      </c>
      <c r="H798" s="12"/>
      <c r="I798" s="13"/>
      <c r="J798" s="12"/>
      <c r="K798" s="12"/>
      <c r="L798" s="12"/>
      <c r="M798" s="2" t="s">
        <v>642</v>
      </c>
      <c r="N798" s="2" t="b">
        <f t="shared" si="26"/>
        <v>0</v>
      </c>
      <c r="O798" s="2" t="b">
        <f t="shared" si="27"/>
        <v>0</v>
      </c>
      <c r="P798" s="9"/>
      <c r="Q798" s="10"/>
      <c r="R798" s="9"/>
      <c r="S798" s="11"/>
      <c r="T798" s="10"/>
      <c r="U798" s="12"/>
      <c r="V798" s="13"/>
      <c r="W798" s="12"/>
      <c r="X798" s="12"/>
      <c r="Y798" s="12"/>
    </row>
    <row r="799" spans="2:25" x14ac:dyDescent="0.3">
      <c r="B799" s="2" t="s">
        <v>436</v>
      </c>
      <c r="C799" s="2" t="s">
        <v>60</v>
      </c>
      <c r="D799" s="2" t="s">
        <v>61</v>
      </c>
      <c r="E799" s="2" t="s">
        <v>704</v>
      </c>
      <c r="F799" s="2" t="s">
        <v>705</v>
      </c>
      <c r="G799" s="6">
        <v>240728</v>
      </c>
      <c r="H799" s="12"/>
      <c r="I799" s="13"/>
      <c r="J799" s="12"/>
      <c r="K799" s="12"/>
      <c r="L799" s="12"/>
      <c r="M799" s="2" t="s">
        <v>642</v>
      </c>
      <c r="N799" s="2" t="b">
        <f t="shared" si="26"/>
        <v>0</v>
      </c>
      <c r="O799" s="2" t="b">
        <f t="shared" si="27"/>
        <v>0</v>
      </c>
      <c r="P799" s="9"/>
      <c r="Q799" s="10"/>
      <c r="R799" s="9"/>
      <c r="S799" s="11"/>
      <c r="T799" s="10"/>
      <c r="U799" s="12"/>
      <c r="V799" s="13"/>
      <c r="W799" s="12"/>
      <c r="X799" s="12"/>
      <c r="Y799" s="12"/>
    </row>
    <row r="800" spans="2:25" x14ac:dyDescent="0.3">
      <c r="B800" s="2" t="s">
        <v>436</v>
      </c>
      <c r="C800" s="2" t="s">
        <v>60</v>
      </c>
      <c r="D800" s="2" t="s">
        <v>61</v>
      </c>
      <c r="E800" s="2" t="s">
        <v>693</v>
      </c>
      <c r="F800" s="2" t="s">
        <v>694</v>
      </c>
      <c r="G800" s="6">
        <v>240697</v>
      </c>
      <c r="H800" s="12"/>
      <c r="I800" s="13"/>
      <c r="J800" s="12"/>
      <c r="K800" s="12"/>
      <c r="L800" s="12"/>
      <c r="M800" s="2" t="s">
        <v>642</v>
      </c>
      <c r="N800" s="2" t="b">
        <f t="shared" si="26"/>
        <v>0</v>
      </c>
      <c r="O800" s="2" t="b">
        <f t="shared" si="27"/>
        <v>0</v>
      </c>
      <c r="P800" s="9"/>
      <c r="Q800" s="10"/>
      <c r="R800" s="9"/>
      <c r="S800" s="11"/>
      <c r="T800" s="10"/>
      <c r="U800" s="12"/>
      <c r="V800" s="13"/>
      <c r="W800" s="12"/>
      <c r="X800" s="12"/>
      <c r="Y800" s="12"/>
    </row>
    <row r="801" spans="2:25" x14ac:dyDescent="0.3">
      <c r="B801" s="2" t="s">
        <v>436</v>
      </c>
      <c r="C801" s="2" t="s">
        <v>60</v>
      </c>
      <c r="D801" s="2" t="s">
        <v>61</v>
      </c>
      <c r="E801" s="2" t="s">
        <v>568</v>
      </c>
      <c r="F801" s="2" t="s">
        <v>569</v>
      </c>
      <c r="G801" s="6">
        <v>240363</v>
      </c>
      <c r="H801" s="12"/>
      <c r="I801" s="13"/>
      <c r="J801" s="12"/>
      <c r="K801" s="12"/>
      <c r="L801" s="12"/>
      <c r="M801" s="2" t="s">
        <v>527</v>
      </c>
      <c r="N801" s="2" t="b">
        <f t="shared" si="26"/>
        <v>0</v>
      </c>
      <c r="O801" s="2" t="b">
        <f t="shared" si="27"/>
        <v>0</v>
      </c>
      <c r="P801" s="9"/>
      <c r="Q801" s="10"/>
      <c r="R801" s="9"/>
      <c r="S801" s="11"/>
      <c r="T801" s="10"/>
      <c r="U801" s="12"/>
      <c r="V801" s="13"/>
      <c r="W801" s="12"/>
      <c r="X801" s="12"/>
      <c r="Y801" s="12"/>
    </row>
    <row r="802" spans="2:25" x14ac:dyDescent="0.3">
      <c r="B802" s="2" t="s">
        <v>436</v>
      </c>
      <c r="C802" s="2" t="s">
        <v>60</v>
      </c>
      <c r="D802" s="2" t="s">
        <v>61</v>
      </c>
      <c r="E802" s="2" t="s">
        <v>695</v>
      </c>
      <c r="F802" s="2" t="s">
        <v>503</v>
      </c>
      <c r="G802" s="6">
        <v>240697</v>
      </c>
      <c r="H802" s="12"/>
      <c r="I802" s="13"/>
      <c r="J802" s="12"/>
      <c r="K802" s="12"/>
      <c r="L802" s="12"/>
      <c r="M802" s="2" t="s">
        <v>642</v>
      </c>
      <c r="N802" s="2" t="b">
        <f t="shared" si="26"/>
        <v>0</v>
      </c>
      <c r="O802" s="2" t="b">
        <f t="shared" si="27"/>
        <v>0</v>
      </c>
      <c r="P802" s="9"/>
      <c r="Q802" s="10"/>
      <c r="R802" s="9"/>
      <c r="S802" s="11"/>
      <c r="T802" s="10"/>
      <c r="U802" s="12"/>
      <c r="V802" s="13"/>
      <c r="W802" s="12"/>
      <c r="X802" s="12"/>
      <c r="Y802" s="12"/>
    </row>
    <row r="803" spans="2:25" x14ac:dyDescent="0.3">
      <c r="B803" s="2" t="s">
        <v>436</v>
      </c>
      <c r="C803" s="2" t="s">
        <v>60</v>
      </c>
      <c r="D803" s="2" t="s">
        <v>61</v>
      </c>
      <c r="E803" s="2" t="s">
        <v>708</v>
      </c>
      <c r="F803" s="2" t="s">
        <v>597</v>
      </c>
      <c r="G803" s="6">
        <v>240728</v>
      </c>
      <c r="H803" s="12"/>
      <c r="I803" s="13"/>
      <c r="J803" s="12"/>
      <c r="K803" s="12"/>
      <c r="L803" s="12"/>
      <c r="M803" s="2" t="s">
        <v>642</v>
      </c>
      <c r="N803" s="2" t="b">
        <f t="shared" si="26"/>
        <v>0</v>
      </c>
      <c r="O803" s="2" t="b">
        <f t="shared" si="27"/>
        <v>0</v>
      </c>
      <c r="P803" s="9"/>
      <c r="Q803" s="10"/>
      <c r="R803" s="9"/>
      <c r="S803" s="11"/>
      <c r="T803" s="10"/>
      <c r="U803" s="12"/>
      <c r="V803" s="13"/>
      <c r="W803" s="12"/>
      <c r="X803" s="12"/>
      <c r="Y803" s="12"/>
    </row>
    <row r="804" spans="2:25" x14ac:dyDescent="0.3">
      <c r="B804" s="2" t="s">
        <v>436</v>
      </c>
      <c r="C804" s="2" t="s">
        <v>60</v>
      </c>
      <c r="D804" s="2" t="s">
        <v>61</v>
      </c>
      <c r="E804" s="2" t="s">
        <v>699</v>
      </c>
      <c r="F804" s="2" t="s">
        <v>700</v>
      </c>
      <c r="G804" s="6">
        <v>240697</v>
      </c>
      <c r="H804" s="12"/>
      <c r="I804" s="13"/>
      <c r="J804" s="12"/>
      <c r="K804" s="12"/>
      <c r="L804" s="12"/>
      <c r="M804" s="2" t="s">
        <v>642</v>
      </c>
      <c r="N804" s="2" t="b">
        <f t="shared" si="26"/>
        <v>0</v>
      </c>
      <c r="O804" s="2" t="b">
        <f t="shared" si="27"/>
        <v>0</v>
      </c>
      <c r="P804" s="9"/>
      <c r="Q804" s="10"/>
      <c r="R804" s="9"/>
      <c r="S804" s="11"/>
      <c r="T804" s="10"/>
      <c r="U804" s="12"/>
      <c r="V804" s="13"/>
      <c r="W804" s="12"/>
      <c r="X804" s="12"/>
      <c r="Y804" s="12"/>
    </row>
    <row r="805" spans="2:25" x14ac:dyDescent="0.3">
      <c r="B805" s="2" t="s">
        <v>436</v>
      </c>
      <c r="C805" s="2" t="s">
        <v>60</v>
      </c>
      <c r="D805" s="2" t="s">
        <v>61</v>
      </c>
      <c r="E805" s="2" t="s">
        <v>711</v>
      </c>
      <c r="F805" s="2" t="s">
        <v>712</v>
      </c>
      <c r="G805" s="6">
        <v>240728</v>
      </c>
      <c r="H805" s="12"/>
      <c r="I805" s="13"/>
      <c r="J805" s="12"/>
      <c r="K805" s="12"/>
      <c r="L805" s="12"/>
      <c r="M805" s="2" t="s">
        <v>642</v>
      </c>
      <c r="N805" s="2" t="b">
        <f t="shared" si="26"/>
        <v>0</v>
      </c>
      <c r="O805" s="2" t="b">
        <f t="shared" si="27"/>
        <v>0</v>
      </c>
      <c r="P805" s="9"/>
      <c r="Q805" s="10"/>
      <c r="R805" s="9"/>
      <c r="S805" s="11"/>
      <c r="T805" s="10"/>
      <c r="U805" s="12"/>
      <c r="V805" s="13"/>
      <c r="W805" s="12"/>
      <c r="X805" s="12"/>
      <c r="Y805" s="12"/>
    </row>
    <row r="806" spans="2:25" x14ac:dyDescent="0.3">
      <c r="B806" s="2" t="s">
        <v>436</v>
      </c>
      <c r="C806" s="2" t="s">
        <v>60</v>
      </c>
      <c r="D806" s="2" t="s">
        <v>61</v>
      </c>
      <c r="E806" s="2" t="s">
        <v>539</v>
      </c>
      <c r="F806" s="2" t="s">
        <v>453</v>
      </c>
      <c r="G806" s="6">
        <v>240332</v>
      </c>
      <c r="H806" s="12"/>
      <c r="I806" s="13"/>
      <c r="J806" s="12"/>
      <c r="K806" s="12"/>
      <c r="L806" s="12"/>
      <c r="M806" s="2" t="s">
        <v>527</v>
      </c>
      <c r="N806" s="2" t="b">
        <f t="shared" si="26"/>
        <v>0</v>
      </c>
      <c r="O806" s="2" t="b">
        <f t="shared" si="27"/>
        <v>0</v>
      </c>
      <c r="P806" s="9"/>
      <c r="Q806" s="10"/>
      <c r="R806" s="9"/>
      <c r="S806" s="11"/>
      <c r="T806" s="10"/>
      <c r="U806" s="12"/>
      <c r="V806" s="13"/>
      <c r="W806" s="12"/>
      <c r="X806" s="12"/>
      <c r="Y806" s="12"/>
    </row>
    <row r="807" spans="2:25" x14ac:dyDescent="0.3">
      <c r="B807" s="2" t="s">
        <v>436</v>
      </c>
      <c r="C807" s="2" t="s">
        <v>60</v>
      </c>
      <c r="D807" s="2" t="s">
        <v>61</v>
      </c>
      <c r="E807" s="2" t="s">
        <v>579</v>
      </c>
      <c r="F807" s="2" t="s">
        <v>482</v>
      </c>
      <c r="G807" s="6">
        <v>240363</v>
      </c>
      <c r="H807" s="12"/>
      <c r="I807" s="13"/>
      <c r="J807" s="12"/>
      <c r="K807" s="12"/>
      <c r="L807" s="12"/>
      <c r="M807" s="2" t="s">
        <v>527</v>
      </c>
      <c r="N807" s="2" t="b">
        <f t="shared" si="26"/>
        <v>0</v>
      </c>
      <c r="O807" s="2" t="b">
        <f t="shared" si="27"/>
        <v>0</v>
      </c>
      <c r="P807" s="9"/>
      <c r="Q807" s="10"/>
      <c r="R807" s="9"/>
      <c r="S807" s="11"/>
      <c r="T807" s="10"/>
      <c r="U807" s="12"/>
      <c r="V807" s="13"/>
      <c r="W807" s="12"/>
      <c r="X807" s="12"/>
      <c r="Y807" s="12"/>
    </row>
    <row r="808" spans="2:25" x14ac:dyDescent="0.3">
      <c r="B808" s="2" t="s">
        <v>436</v>
      </c>
      <c r="C808" s="2" t="s">
        <v>60</v>
      </c>
      <c r="D808" s="2" t="s">
        <v>61</v>
      </c>
      <c r="E808" s="2" t="s">
        <v>665</v>
      </c>
      <c r="F808" s="2" t="s">
        <v>510</v>
      </c>
      <c r="G808" s="6">
        <v>240697</v>
      </c>
      <c r="H808" s="12"/>
      <c r="I808" s="13"/>
      <c r="J808" s="12"/>
      <c r="K808" s="12"/>
      <c r="L808" s="12"/>
      <c r="M808" s="2" t="s">
        <v>642</v>
      </c>
      <c r="N808" s="2" t="b">
        <f t="shared" si="26"/>
        <v>0</v>
      </c>
      <c r="O808" s="2" t="b">
        <f t="shared" si="27"/>
        <v>0</v>
      </c>
      <c r="P808" s="9"/>
      <c r="Q808" s="10"/>
      <c r="R808" s="9"/>
      <c r="S808" s="11"/>
      <c r="T808" s="10"/>
      <c r="U808" s="12"/>
      <c r="V808" s="13"/>
      <c r="W808" s="12"/>
      <c r="X808" s="12"/>
      <c r="Y808" s="12"/>
    </row>
    <row r="809" spans="2:25" x14ac:dyDescent="0.3">
      <c r="B809" s="2" t="s">
        <v>436</v>
      </c>
      <c r="C809" s="2" t="s">
        <v>60</v>
      </c>
      <c r="D809" s="2" t="s">
        <v>61</v>
      </c>
      <c r="E809" s="2" t="s">
        <v>713</v>
      </c>
      <c r="F809" s="2" t="s">
        <v>524</v>
      </c>
      <c r="G809" s="6">
        <v>240728</v>
      </c>
      <c r="H809" s="12"/>
      <c r="I809" s="13"/>
      <c r="J809" s="12"/>
      <c r="K809" s="12"/>
      <c r="L809" s="12"/>
      <c r="M809" s="2" t="s">
        <v>642</v>
      </c>
      <c r="N809" s="2" t="b">
        <f t="shared" si="26"/>
        <v>0</v>
      </c>
      <c r="O809" s="2" t="b">
        <f t="shared" si="27"/>
        <v>0</v>
      </c>
      <c r="P809" s="9"/>
      <c r="Q809" s="10"/>
      <c r="R809" s="9"/>
      <c r="S809" s="11"/>
      <c r="T809" s="10"/>
      <c r="U809" s="12"/>
      <c r="V809" s="13"/>
      <c r="W809" s="12"/>
      <c r="X809" s="12"/>
      <c r="Y809" s="12"/>
    </row>
    <row r="810" spans="2:25" x14ac:dyDescent="0.3">
      <c r="B810" s="2" t="s">
        <v>446</v>
      </c>
      <c r="C810" s="2" t="s">
        <v>10</v>
      </c>
      <c r="D810" s="2" t="s">
        <v>6</v>
      </c>
      <c r="E810" s="2" t="s">
        <v>517</v>
      </c>
      <c r="F810" s="2" t="s">
        <v>518</v>
      </c>
      <c r="G810" s="6">
        <v>240728</v>
      </c>
      <c r="H810" s="12"/>
      <c r="I810" s="13"/>
      <c r="J810" s="12"/>
      <c r="K810" s="12"/>
      <c r="L810" s="12"/>
      <c r="M810" s="2" t="s">
        <v>485</v>
      </c>
      <c r="N810" s="2" t="b">
        <f t="shared" si="26"/>
        <v>0</v>
      </c>
      <c r="O810" s="2" t="b">
        <f t="shared" si="27"/>
        <v>0</v>
      </c>
      <c r="P810" s="9"/>
      <c r="Q810" s="10"/>
      <c r="R810" s="9"/>
      <c r="S810" s="11"/>
      <c r="T810" s="10"/>
      <c r="U810" s="12"/>
      <c r="V810" s="13"/>
      <c r="W810" s="12"/>
      <c r="X810" s="12"/>
      <c r="Y810" s="12"/>
    </row>
    <row r="811" spans="2:25" x14ac:dyDescent="0.3">
      <c r="B811" s="2" t="s">
        <v>446</v>
      </c>
      <c r="C811" s="2" t="s">
        <v>10</v>
      </c>
      <c r="D811" s="2" t="s">
        <v>6</v>
      </c>
      <c r="E811" s="2" t="s">
        <v>515</v>
      </c>
      <c r="F811" s="2" t="s">
        <v>516</v>
      </c>
      <c r="G811" s="6">
        <v>240728</v>
      </c>
      <c r="H811" s="12"/>
      <c r="I811" s="13"/>
      <c r="J811" s="12"/>
      <c r="K811" s="12"/>
      <c r="L811" s="12"/>
      <c r="M811" s="2" t="s">
        <v>485</v>
      </c>
      <c r="N811" s="2" t="b">
        <f t="shared" si="26"/>
        <v>0</v>
      </c>
      <c r="O811" s="2" t="b">
        <f t="shared" si="27"/>
        <v>0</v>
      </c>
      <c r="P811" s="9"/>
      <c r="Q811" s="10"/>
      <c r="R811" s="9"/>
      <c r="S811" s="11"/>
      <c r="T811" s="10"/>
      <c r="U811" s="12"/>
      <c r="V811" s="13"/>
      <c r="W811" s="12"/>
      <c r="X811" s="12"/>
      <c r="Y811" s="12"/>
    </row>
    <row r="812" spans="2:25" x14ac:dyDescent="0.3">
      <c r="B812" s="2" t="s">
        <v>446</v>
      </c>
      <c r="C812" s="2" t="s">
        <v>10</v>
      </c>
      <c r="D812" s="2" t="s">
        <v>6</v>
      </c>
      <c r="E812" s="2" t="s">
        <v>496</v>
      </c>
      <c r="F812" s="2" t="s">
        <v>497</v>
      </c>
      <c r="G812" s="6">
        <v>240697</v>
      </c>
      <c r="H812" s="12"/>
      <c r="I812" s="13"/>
      <c r="J812" s="12"/>
      <c r="K812" s="12"/>
      <c r="L812" s="12"/>
      <c r="M812" s="2" t="s">
        <v>485</v>
      </c>
      <c r="N812" s="2" t="b">
        <f t="shared" si="26"/>
        <v>0</v>
      </c>
      <c r="O812" s="2" t="b">
        <f t="shared" si="27"/>
        <v>0</v>
      </c>
      <c r="P812" s="9"/>
      <c r="Q812" s="10"/>
      <c r="R812" s="9"/>
      <c r="S812" s="11"/>
      <c r="T812" s="10"/>
      <c r="U812" s="12"/>
      <c r="V812" s="13"/>
      <c r="W812" s="12"/>
      <c r="X812" s="12"/>
      <c r="Y812" s="12"/>
    </row>
    <row r="813" spans="2:25" x14ac:dyDescent="0.3">
      <c r="B813" s="2" t="s">
        <v>446</v>
      </c>
      <c r="C813" s="2" t="s">
        <v>10</v>
      </c>
      <c r="D813" s="2" t="s">
        <v>33</v>
      </c>
      <c r="E813" s="2" t="s">
        <v>488</v>
      </c>
      <c r="F813" s="2" t="s">
        <v>489</v>
      </c>
      <c r="G813" s="6">
        <v>240697</v>
      </c>
      <c r="H813" s="12"/>
      <c r="I813" s="13"/>
      <c r="J813" s="12"/>
      <c r="K813" s="12"/>
      <c r="L813" s="12"/>
      <c r="M813" s="2" t="s">
        <v>485</v>
      </c>
      <c r="N813" s="2" t="b">
        <f t="shared" si="26"/>
        <v>0</v>
      </c>
      <c r="O813" s="2" t="b">
        <f t="shared" si="27"/>
        <v>0</v>
      </c>
      <c r="P813" s="9"/>
      <c r="Q813" s="10"/>
      <c r="R813" s="9"/>
      <c r="S813" s="11"/>
      <c r="T813" s="10"/>
      <c r="U813" s="12"/>
      <c r="V813" s="13"/>
      <c r="W813" s="12"/>
      <c r="X813" s="12"/>
      <c r="Y813" s="12"/>
    </row>
    <row r="814" spans="2:25" x14ac:dyDescent="0.3">
      <c r="B814" s="2" t="s">
        <v>446</v>
      </c>
      <c r="C814" s="2" t="s">
        <v>10</v>
      </c>
      <c r="D814" s="2" t="s">
        <v>33</v>
      </c>
      <c r="E814" s="2" t="s">
        <v>517</v>
      </c>
      <c r="F814" s="2" t="s">
        <v>518</v>
      </c>
      <c r="G814" s="6">
        <v>240728</v>
      </c>
      <c r="H814" s="12"/>
      <c r="I814" s="13"/>
      <c r="J814" s="12"/>
      <c r="K814" s="12"/>
      <c r="L814" s="12"/>
      <c r="M814" s="2" t="s">
        <v>485</v>
      </c>
      <c r="N814" s="2" t="b">
        <f t="shared" si="26"/>
        <v>0</v>
      </c>
      <c r="O814" s="2" t="b">
        <f t="shared" si="27"/>
        <v>0</v>
      </c>
      <c r="P814" s="9"/>
      <c r="Q814" s="10"/>
      <c r="R814" s="9"/>
      <c r="S814" s="11"/>
      <c r="T814" s="10"/>
      <c r="U814" s="12"/>
      <c r="V814" s="13"/>
      <c r="W814" s="12"/>
      <c r="X814" s="12"/>
      <c r="Y814" s="12"/>
    </row>
    <row r="815" spans="2:25" x14ac:dyDescent="0.3">
      <c r="B815" s="2" t="s">
        <v>446</v>
      </c>
      <c r="C815" s="2" t="s">
        <v>10</v>
      </c>
      <c r="D815" s="2" t="s">
        <v>33</v>
      </c>
      <c r="E815" s="2" t="s">
        <v>602</v>
      </c>
      <c r="F815" s="2" t="s">
        <v>603</v>
      </c>
      <c r="G815" s="6">
        <v>240728</v>
      </c>
      <c r="H815" s="12"/>
      <c r="I815" s="13"/>
      <c r="J815" s="12"/>
      <c r="K815" s="12"/>
      <c r="L815" s="12"/>
      <c r="M815" s="2" t="s">
        <v>485</v>
      </c>
      <c r="N815" s="2" t="b">
        <f t="shared" si="26"/>
        <v>0</v>
      </c>
      <c r="O815" s="2" t="b">
        <f t="shared" si="27"/>
        <v>0</v>
      </c>
      <c r="P815" s="9"/>
      <c r="Q815" s="10"/>
      <c r="R815" s="9"/>
      <c r="S815" s="11"/>
      <c r="T815" s="10"/>
      <c r="U815" s="12"/>
      <c r="V815" s="13"/>
      <c r="W815" s="12"/>
      <c r="X815" s="12"/>
      <c r="Y815" s="12"/>
    </row>
    <row r="816" spans="2:25" x14ac:dyDescent="0.3">
      <c r="B816" s="2" t="s">
        <v>446</v>
      </c>
      <c r="C816" s="2" t="s">
        <v>10</v>
      </c>
      <c r="D816" s="2" t="s">
        <v>33</v>
      </c>
      <c r="E816" s="2" t="s">
        <v>486</v>
      </c>
      <c r="F816" s="2" t="s">
        <v>487</v>
      </c>
      <c r="G816" s="6">
        <v>240697</v>
      </c>
      <c r="H816" s="12"/>
      <c r="I816" s="13"/>
      <c r="J816" s="12"/>
      <c r="K816" s="12"/>
      <c r="L816" s="12"/>
      <c r="M816" s="2" t="s">
        <v>485</v>
      </c>
      <c r="N816" s="2" t="b">
        <f t="shared" si="26"/>
        <v>0</v>
      </c>
      <c r="O816" s="2" t="b">
        <f t="shared" si="27"/>
        <v>0</v>
      </c>
      <c r="P816" s="9"/>
      <c r="Q816" s="10"/>
      <c r="R816" s="9"/>
      <c r="S816" s="11"/>
      <c r="T816" s="10"/>
      <c r="U816" s="12"/>
      <c r="V816" s="13"/>
      <c r="W816" s="12"/>
      <c r="X816" s="12"/>
      <c r="Y816" s="12"/>
    </row>
    <row r="817" spans="2:25" x14ac:dyDescent="0.3">
      <c r="B817" s="2" t="s">
        <v>446</v>
      </c>
      <c r="C817" s="2" t="s">
        <v>10</v>
      </c>
      <c r="D817" s="2" t="s">
        <v>33</v>
      </c>
      <c r="E817" s="2" t="s">
        <v>515</v>
      </c>
      <c r="F817" s="2" t="s">
        <v>516</v>
      </c>
      <c r="G817" s="6">
        <v>240728</v>
      </c>
      <c r="H817" s="12"/>
      <c r="I817" s="13"/>
      <c r="J817" s="12"/>
      <c r="K817" s="12"/>
      <c r="L817" s="12"/>
      <c r="M817" s="2" t="s">
        <v>485</v>
      </c>
      <c r="N817" s="2" t="b">
        <f t="shared" si="26"/>
        <v>0</v>
      </c>
      <c r="O817" s="2" t="b">
        <f t="shared" si="27"/>
        <v>0</v>
      </c>
      <c r="P817" s="9"/>
      <c r="Q817" s="10"/>
      <c r="R817" s="9"/>
      <c r="S817" s="11"/>
      <c r="T817" s="10"/>
      <c r="U817" s="12"/>
      <c r="V817" s="13"/>
      <c r="W817" s="12"/>
      <c r="X817" s="12"/>
      <c r="Y817" s="12"/>
    </row>
    <row r="818" spans="2:25" x14ac:dyDescent="0.3">
      <c r="B818" s="2" t="s">
        <v>446</v>
      </c>
      <c r="C818" s="2" t="s">
        <v>10</v>
      </c>
      <c r="D818" s="2" t="s">
        <v>33</v>
      </c>
      <c r="E818" s="2" t="s">
        <v>496</v>
      </c>
      <c r="F818" s="2" t="s">
        <v>497</v>
      </c>
      <c r="G818" s="6">
        <v>240697</v>
      </c>
      <c r="H818" s="12"/>
      <c r="I818" s="13"/>
      <c r="J818" s="12"/>
      <c r="K818" s="12"/>
      <c r="L818" s="12"/>
      <c r="M818" s="2" t="s">
        <v>485</v>
      </c>
      <c r="N818" s="2" t="b">
        <f t="shared" si="26"/>
        <v>0</v>
      </c>
      <c r="O818" s="2" t="b">
        <f t="shared" si="27"/>
        <v>0</v>
      </c>
      <c r="P818" s="9"/>
      <c r="Q818" s="10"/>
      <c r="R818" s="9"/>
      <c r="S818" s="11"/>
      <c r="T818" s="10"/>
      <c r="U818" s="12"/>
      <c r="V818" s="13"/>
      <c r="W818" s="12"/>
      <c r="X818" s="12"/>
      <c r="Y818" s="12"/>
    </row>
    <row r="819" spans="2:25" x14ac:dyDescent="0.3">
      <c r="B819" s="2" t="s">
        <v>446</v>
      </c>
      <c r="C819" s="2" t="s">
        <v>10</v>
      </c>
      <c r="D819" s="2" t="s">
        <v>33</v>
      </c>
      <c r="E819" s="2" t="s">
        <v>715</v>
      </c>
      <c r="F819" s="2" t="s">
        <v>716</v>
      </c>
      <c r="G819" s="6">
        <v>240332</v>
      </c>
      <c r="H819" s="12"/>
      <c r="I819" s="13"/>
      <c r="J819" s="12"/>
      <c r="K819" s="12"/>
      <c r="L819" s="12"/>
      <c r="M819" s="2" t="s">
        <v>439</v>
      </c>
      <c r="N819" s="2" t="b">
        <f t="shared" si="26"/>
        <v>0</v>
      </c>
      <c r="O819" s="2" t="b">
        <f t="shared" si="27"/>
        <v>0</v>
      </c>
      <c r="P819" s="9"/>
      <c r="Q819" s="10"/>
      <c r="R819" s="9"/>
      <c r="S819" s="11"/>
      <c r="T819" s="10"/>
      <c r="U819" s="12"/>
      <c r="V819" s="13"/>
      <c r="W819" s="12"/>
      <c r="X819" s="12"/>
      <c r="Y819" s="12"/>
    </row>
    <row r="820" spans="2:25" x14ac:dyDescent="0.3">
      <c r="B820" s="2" t="s">
        <v>446</v>
      </c>
      <c r="C820" s="2" t="s">
        <v>10</v>
      </c>
      <c r="D820" s="2" t="s">
        <v>33</v>
      </c>
      <c r="E820" s="2" t="s">
        <v>444</v>
      </c>
      <c r="F820" s="2" t="s">
        <v>445</v>
      </c>
      <c r="G820" s="6">
        <v>240332</v>
      </c>
      <c r="H820" s="12"/>
      <c r="I820" s="13"/>
      <c r="J820" s="12"/>
      <c r="K820" s="12"/>
      <c r="L820" s="12"/>
      <c r="M820" s="2" t="s">
        <v>439</v>
      </c>
      <c r="N820" s="2" t="b">
        <f t="shared" si="26"/>
        <v>0</v>
      </c>
      <c r="O820" s="2" t="b">
        <f t="shared" si="27"/>
        <v>0</v>
      </c>
      <c r="P820" s="9"/>
      <c r="Q820" s="10"/>
      <c r="R820" s="9"/>
      <c r="S820" s="11"/>
      <c r="T820" s="10"/>
      <c r="U820" s="12"/>
      <c r="V820" s="13"/>
      <c r="W820" s="12"/>
      <c r="X820" s="12"/>
      <c r="Y820" s="12"/>
    </row>
    <row r="821" spans="2:25" x14ac:dyDescent="0.3">
      <c r="B821" s="2" t="s">
        <v>446</v>
      </c>
      <c r="C821" s="2" t="s">
        <v>10</v>
      </c>
      <c r="D821" s="2" t="s">
        <v>33</v>
      </c>
      <c r="E821" s="2" t="s">
        <v>476</v>
      </c>
      <c r="F821" s="2" t="s">
        <v>477</v>
      </c>
      <c r="G821" s="6">
        <v>240363</v>
      </c>
      <c r="H821" s="12"/>
      <c r="I821" s="13"/>
      <c r="J821" s="12"/>
      <c r="K821" s="12"/>
      <c r="L821" s="12"/>
      <c r="M821" s="2" t="s">
        <v>439</v>
      </c>
      <c r="N821" s="2" t="b">
        <f t="shared" si="26"/>
        <v>0</v>
      </c>
      <c r="O821" s="2" t="b">
        <f t="shared" si="27"/>
        <v>0</v>
      </c>
      <c r="P821" s="9"/>
      <c r="Q821" s="10"/>
      <c r="R821" s="9"/>
      <c r="S821" s="11"/>
      <c r="T821" s="10"/>
      <c r="U821" s="12"/>
      <c r="V821" s="13"/>
      <c r="W821" s="12"/>
      <c r="X821" s="12"/>
      <c r="Y821" s="12"/>
    </row>
    <row r="822" spans="2:25" x14ac:dyDescent="0.3">
      <c r="B822" s="2" t="s">
        <v>446</v>
      </c>
      <c r="C822" s="2" t="s">
        <v>10</v>
      </c>
      <c r="D822" s="2" t="s">
        <v>33</v>
      </c>
      <c r="E822" s="2" t="s">
        <v>490</v>
      </c>
      <c r="F822" s="2" t="s">
        <v>491</v>
      </c>
      <c r="G822" s="6">
        <v>240697</v>
      </c>
      <c r="H822" s="12"/>
      <c r="I822" s="13"/>
      <c r="J822" s="12"/>
      <c r="K822" s="12"/>
      <c r="L822" s="12"/>
      <c r="M822" s="2" t="s">
        <v>485</v>
      </c>
      <c r="N822" s="2" t="b">
        <f t="shared" si="26"/>
        <v>0</v>
      </c>
      <c r="O822" s="2" t="b">
        <f t="shared" si="27"/>
        <v>0</v>
      </c>
      <c r="P822" s="9"/>
      <c r="Q822" s="10"/>
      <c r="R822" s="9"/>
      <c r="S822" s="11"/>
      <c r="T822" s="10"/>
      <c r="U822" s="12"/>
      <c r="V822" s="13"/>
      <c r="W822" s="12"/>
      <c r="X822" s="12"/>
      <c r="Y822" s="12"/>
    </row>
    <row r="823" spans="2:25" x14ac:dyDescent="0.3">
      <c r="B823" s="2" t="s">
        <v>446</v>
      </c>
      <c r="C823" s="2" t="s">
        <v>10</v>
      </c>
      <c r="D823" s="2" t="s">
        <v>33</v>
      </c>
      <c r="E823" s="2" t="s">
        <v>494</v>
      </c>
      <c r="F823" s="2" t="s">
        <v>495</v>
      </c>
      <c r="G823" s="6">
        <v>240697</v>
      </c>
      <c r="H823" s="12"/>
      <c r="I823" s="13"/>
      <c r="J823" s="12"/>
      <c r="K823" s="12"/>
      <c r="L823" s="12"/>
      <c r="M823" s="2" t="s">
        <v>485</v>
      </c>
      <c r="N823" s="2" t="b">
        <f t="shared" si="26"/>
        <v>0</v>
      </c>
      <c r="O823" s="2" t="b">
        <f t="shared" si="27"/>
        <v>0</v>
      </c>
      <c r="P823" s="9"/>
      <c r="Q823" s="10"/>
      <c r="R823" s="9"/>
      <c r="S823" s="11"/>
      <c r="T823" s="10"/>
      <c r="U823" s="12"/>
      <c r="V823" s="13"/>
      <c r="W823" s="12"/>
      <c r="X823" s="12"/>
      <c r="Y823" s="12"/>
    </row>
    <row r="824" spans="2:25" x14ac:dyDescent="0.3">
      <c r="B824" s="2" t="s">
        <v>446</v>
      </c>
      <c r="C824" s="2" t="s">
        <v>10</v>
      </c>
      <c r="D824" s="2" t="s">
        <v>33</v>
      </c>
      <c r="E824" s="2" t="s">
        <v>590</v>
      </c>
      <c r="F824" s="2" t="s">
        <v>591</v>
      </c>
      <c r="G824" s="6">
        <v>240728</v>
      </c>
      <c r="H824" s="12"/>
      <c r="I824" s="13"/>
      <c r="J824" s="12"/>
      <c r="K824" s="12"/>
      <c r="L824" s="12"/>
      <c r="M824" s="2" t="s">
        <v>485</v>
      </c>
      <c r="N824" s="2" t="b">
        <f t="shared" si="26"/>
        <v>0</v>
      </c>
      <c r="O824" s="2" t="b">
        <f t="shared" si="27"/>
        <v>0</v>
      </c>
      <c r="P824" s="9"/>
      <c r="Q824" s="10"/>
      <c r="R824" s="9"/>
      <c r="S824" s="11"/>
      <c r="T824" s="10"/>
      <c r="U824" s="12"/>
      <c r="V824" s="13"/>
      <c r="W824" s="12"/>
      <c r="X824" s="12"/>
      <c r="Y824" s="12"/>
    </row>
    <row r="825" spans="2:25" x14ac:dyDescent="0.3">
      <c r="B825" s="2" t="s">
        <v>446</v>
      </c>
      <c r="C825" s="2" t="s">
        <v>10</v>
      </c>
      <c r="D825" s="2" t="s">
        <v>33</v>
      </c>
      <c r="E825" s="2" t="s">
        <v>592</v>
      </c>
      <c r="F825" s="2" t="s">
        <v>593</v>
      </c>
      <c r="G825" s="6">
        <v>240728</v>
      </c>
      <c r="H825" s="12"/>
      <c r="I825" s="13"/>
      <c r="J825" s="12"/>
      <c r="K825" s="12"/>
      <c r="L825" s="12"/>
      <c r="M825" s="2" t="s">
        <v>485</v>
      </c>
      <c r="N825" s="2" t="b">
        <f t="shared" si="26"/>
        <v>0</v>
      </c>
      <c r="O825" s="2" t="b">
        <f t="shared" si="27"/>
        <v>0</v>
      </c>
      <c r="P825" s="9"/>
      <c r="Q825" s="10"/>
      <c r="R825" s="9"/>
      <c r="S825" s="11"/>
      <c r="T825" s="10"/>
      <c r="U825" s="12"/>
      <c r="V825" s="13"/>
      <c r="W825" s="12"/>
      <c r="X825" s="12"/>
      <c r="Y825" s="12"/>
    </row>
    <row r="826" spans="2:25" x14ac:dyDescent="0.3">
      <c r="B826" s="2" t="s">
        <v>446</v>
      </c>
      <c r="C826" s="2" t="s">
        <v>10</v>
      </c>
      <c r="D826" s="2" t="s">
        <v>33</v>
      </c>
      <c r="E826" s="2" t="s">
        <v>594</v>
      </c>
      <c r="F826" s="2" t="s">
        <v>595</v>
      </c>
      <c r="G826" s="6">
        <v>240728</v>
      </c>
      <c r="H826" s="12"/>
      <c r="I826" s="13"/>
      <c r="J826" s="12"/>
      <c r="K826" s="12"/>
      <c r="L826" s="12"/>
      <c r="M826" s="2" t="s">
        <v>485</v>
      </c>
      <c r="N826" s="2" t="b">
        <f t="shared" si="26"/>
        <v>0</v>
      </c>
      <c r="O826" s="2" t="b">
        <f t="shared" si="27"/>
        <v>0</v>
      </c>
      <c r="P826" s="9"/>
      <c r="Q826" s="10"/>
      <c r="R826" s="9"/>
      <c r="S826" s="11"/>
      <c r="T826" s="10"/>
      <c r="U826" s="12"/>
      <c r="V826" s="13"/>
      <c r="W826" s="12"/>
      <c r="X826" s="12"/>
      <c r="Y826" s="12"/>
    </row>
    <row r="827" spans="2:25" x14ac:dyDescent="0.3">
      <c r="B827" s="2" t="s">
        <v>446</v>
      </c>
      <c r="C827" s="2" t="s">
        <v>10</v>
      </c>
      <c r="D827" s="2" t="s">
        <v>33</v>
      </c>
      <c r="E827" s="2" t="s">
        <v>481</v>
      </c>
      <c r="F827" s="2" t="s">
        <v>482</v>
      </c>
      <c r="G827" s="6">
        <v>240363</v>
      </c>
      <c r="H827" s="12"/>
      <c r="I827" s="13"/>
      <c r="J827" s="12"/>
      <c r="K827" s="12"/>
      <c r="L827" s="12"/>
      <c r="M827" s="2" t="s">
        <v>439</v>
      </c>
      <c r="N827" s="2" t="b">
        <f t="shared" si="26"/>
        <v>0</v>
      </c>
      <c r="O827" s="2" t="b">
        <f t="shared" si="27"/>
        <v>0</v>
      </c>
      <c r="P827" s="9"/>
      <c r="Q827" s="10"/>
      <c r="R827" s="9"/>
      <c r="S827" s="11"/>
      <c r="T827" s="10"/>
      <c r="U827" s="12"/>
      <c r="V827" s="13"/>
      <c r="W827" s="12"/>
      <c r="X827" s="12"/>
      <c r="Y827" s="12"/>
    </row>
    <row r="828" spans="2:25" x14ac:dyDescent="0.3">
      <c r="B828" s="2" t="s">
        <v>446</v>
      </c>
      <c r="C828" s="2" t="s">
        <v>10</v>
      </c>
      <c r="D828" s="2" t="s">
        <v>33</v>
      </c>
      <c r="E828" s="2" t="s">
        <v>509</v>
      </c>
      <c r="F828" s="2" t="s">
        <v>510</v>
      </c>
      <c r="G828" s="6">
        <v>240697</v>
      </c>
      <c r="H828" s="12"/>
      <c r="I828" s="13"/>
      <c r="J828" s="12"/>
      <c r="K828" s="12"/>
      <c r="L828" s="12"/>
      <c r="M828" s="2" t="s">
        <v>485</v>
      </c>
      <c r="N828" s="2" t="b">
        <f t="shared" si="26"/>
        <v>0</v>
      </c>
      <c r="O828" s="2" t="b">
        <f t="shared" si="27"/>
        <v>0</v>
      </c>
      <c r="P828" s="9"/>
      <c r="Q828" s="10"/>
      <c r="R828" s="9"/>
      <c r="S828" s="11"/>
      <c r="T828" s="10"/>
      <c r="U828" s="12"/>
      <c r="V828" s="13"/>
      <c r="W828" s="12"/>
      <c r="X828" s="12"/>
      <c r="Y828" s="12"/>
    </row>
    <row r="829" spans="2:25" x14ac:dyDescent="0.3">
      <c r="B829" s="2" t="s">
        <v>446</v>
      </c>
      <c r="C829" s="2" t="s">
        <v>10</v>
      </c>
      <c r="D829" s="2" t="s">
        <v>33</v>
      </c>
      <c r="E829" s="2" t="s">
        <v>523</v>
      </c>
      <c r="F829" s="2" t="s">
        <v>524</v>
      </c>
      <c r="G829" s="6">
        <v>240728</v>
      </c>
      <c r="H829" s="12"/>
      <c r="I829" s="13"/>
      <c r="J829" s="12"/>
      <c r="K829" s="12"/>
      <c r="L829" s="12"/>
      <c r="M829" s="2" t="s">
        <v>485</v>
      </c>
      <c r="N829" s="2" t="b">
        <f t="shared" si="26"/>
        <v>0</v>
      </c>
      <c r="O829" s="2" t="b">
        <f t="shared" si="27"/>
        <v>0</v>
      </c>
      <c r="P829" s="9"/>
      <c r="Q829" s="10"/>
      <c r="R829" s="9"/>
      <c r="S829" s="11"/>
      <c r="T829" s="10"/>
      <c r="U829" s="12"/>
      <c r="V829" s="13"/>
      <c r="W829" s="12"/>
      <c r="X829" s="12"/>
      <c r="Y829" s="12"/>
    </row>
    <row r="830" spans="2:25" x14ac:dyDescent="0.3">
      <c r="B830" s="2" t="s">
        <v>446</v>
      </c>
      <c r="C830" s="2" t="s">
        <v>10</v>
      </c>
      <c r="D830" s="2" t="s">
        <v>313</v>
      </c>
      <c r="E830" s="2" t="s">
        <v>444</v>
      </c>
      <c r="F830" s="2" t="s">
        <v>445</v>
      </c>
      <c r="G830" s="6">
        <v>240697</v>
      </c>
      <c r="H830" s="12"/>
      <c r="I830" s="13"/>
      <c r="J830" s="12"/>
      <c r="K830" s="12"/>
      <c r="L830" s="12"/>
      <c r="M830" s="2" t="s">
        <v>439</v>
      </c>
      <c r="N830" s="2" t="b">
        <f t="shared" si="26"/>
        <v>0</v>
      </c>
      <c r="O830" s="2" t="b">
        <f t="shared" si="27"/>
        <v>0</v>
      </c>
      <c r="P830" s="9"/>
      <c r="Q830" s="10"/>
      <c r="R830" s="9"/>
      <c r="S830" s="11"/>
      <c r="T830" s="10"/>
      <c r="U830" s="12"/>
      <c r="V830" s="13"/>
      <c r="W830" s="12"/>
      <c r="X830" s="12"/>
      <c r="Y830" s="12"/>
    </row>
    <row r="831" spans="2:25" x14ac:dyDescent="0.3">
      <c r="B831" s="2" t="s">
        <v>446</v>
      </c>
      <c r="C831" s="2" t="s">
        <v>10</v>
      </c>
      <c r="D831" s="2" t="s">
        <v>313</v>
      </c>
      <c r="E831" s="2" t="s">
        <v>456</v>
      </c>
      <c r="F831" s="2" t="s">
        <v>457</v>
      </c>
      <c r="G831" s="6">
        <v>240697</v>
      </c>
      <c r="H831" s="12"/>
      <c r="I831" s="13"/>
      <c r="J831" s="12"/>
      <c r="K831" s="12"/>
      <c r="L831" s="12"/>
      <c r="M831" s="2" t="s">
        <v>439</v>
      </c>
      <c r="N831" s="2" t="b">
        <f t="shared" si="26"/>
        <v>0</v>
      </c>
      <c r="O831" s="2" t="b">
        <f t="shared" si="27"/>
        <v>0</v>
      </c>
      <c r="P831" s="9"/>
      <c r="Q831" s="10"/>
      <c r="R831" s="9"/>
      <c r="S831" s="11"/>
      <c r="T831" s="10"/>
      <c r="U831" s="12"/>
      <c r="V831" s="13"/>
      <c r="W831" s="12"/>
      <c r="X831" s="12"/>
      <c r="Y831" s="12"/>
    </row>
    <row r="832" spans="2:25" x14ac:dyDescent="0.3">
      <c r="B832" s="2" t="s">
        <v>446</v>
      </c>
      <c r="C832" s="2" t="s">
        <v>10</v>
      </c>
      <c r="D832" s="2" t="s">
        <v>242</v>
      </c>
      <c r="E832" s="2" t="s">
        <v>517</v>
      </c>
      <c r="F832" s="2" t="s">
        <v>518</v>
      </c>
      <c r="G832" s="6">
        <v>240728</v>
      </c>
      <c r="H832" s="12"/>
      <c r="I832" s="13"/>
      <c r="J832" s="12"/>
      <c r="K832" s="12"/>
      <c r="L832" s="12"/>
      <c r="M832" s="2" t="s">
        <v>485</v>
      </c>
      <c r="N832" s="2" t="b">
        <f t="shared" si="26"/>
        <v>0</v>
      </c>
      <c r="O832" s="2" t="b">
        <f t="shared" si="27"/>
        <v>0</v>
      </c>
      <c r="P832" s="9"/>
      <c r="Q832" s="10"/>
      <c r="R832" s="9"/>
      <c r="S832" s="11"/>
      <c r="T832" s="10"/>
      <c r="U832" s="12"/>
      <c r="V832" s="13"/>
      <c r="W832" s="12"/>
      <c r="X832" s="12"/>
      <c r="Y832" s="12"/>
    </row>
    <row r="833" spans="2:25" x14ac:dyDescent="0.3">
      <c r="B833" s="2" t="s">
        <v>446</v>
      </c>
      <c r="C833" s="2" t="s">
        <v>10</v>
      </c>
      <c r="D833" s="2" t="s">
        <v>242</v>
      </c>
      <c r="E833" s="2" t="s">
        <v>602</v>
      </c>
      <c r="F833" s="2" t="s">
        <v>603</v>
      </c>
      <c r="G833" s="6">
        <v>240728</v>
      </c>
      <c r="H833" s="12"/>
      <c r="I833" s="13"/>
      <c r="J833" s="12"/>
      <c r="K833" s="12"/>
      <c r="L833" s="12"/>
      <c r="M833" s="2" t="s">
        <v>485</v>
      </c>
      <c r="N833" s="2" t="b">
        <f t="shared" si="26"/>
        <v>0</v>
      </c>
      <c r="O833" s="2" t="b">
        <f t="shared" si="27"/>
        <v>0</v>
      </c>
      <c r="P833" s="9"/>
      <c r="Q833" s="10"/>
      <c r="R833" s="9"/>
      <c r="S833" s="11"/>
      <c r="T833" s="10"/>
      <c r="U833" s="12"/>
      <c r="V833" s="13"/>
      <c r="W833" s="12"/>
      <c r="X833" s="12"/>
      <c r="Y833" s="12"/>
    </row>
    <row r="834" spans="2:25" x14ac:dyDescent="0.3">
      <c r="B834" s="2" t="s">
        <v>446</v>
      </c>
      <c r="C834" s="2" t="s">
        <v>10</v>
      </c>
      <c r="D834" s="2" t="s">
        <v>242</v>
      </c>
      <c r="E834" s="2" t="s">
        <v>470</v>
      </c>
      <c r="F834" s="2" t="s">
        <v>471</v>
      </c>
      <c r="G834" s="6">
        <v>240363</v>
      </c>
      <c r="H834" s="12"/>
      <c r="I834" s="13"/>
      <c r="J834" s="12"/>
      <c r="K834" s="12"/>
      <c r="L834" s="12"/>
      <c r="M834" s="2" t="s">
        <v>439</v>
      </c>
      <c r="N834" s="2" t="b">
        <f t="shared" si="26"/>
        <v>0</v>
      </c>
      <c r="O834" s="2" t="b">
        <f t="shared" si="27"/>
        <v>0</v>
      </c>
      <c r="P834" s="9"/>
      <c r="Q834" s="10"/>
      <c r="R834" s="9"/>
      <c r="S834" s="11"/>
      <c r="T834" s="10"/>
      <c r="U834" s="12"/>
      <c r="V834" s="13"/>
      <c r="W834" s="12"/>
      <c r="X834" s="12"/>
      <c r="Y834" s="12"/>
    </row>
    <row r="835" spans="2:25" x14ac:dyDescent="0.3">
      <c r="B835" s="2" t="s">
        <v>446</v>
      </c>
      <c r="C835" s="2" t="s">
        <v>10</v>
      </c>
      <c r="D835" s="2" t="s">
        <v>242</v>
      </c>
      <c r="E835" s="2" t="s">
        <v>486</v>
      </c>
      <c r="F835" s="2" t="s">
        <v>487</v>
      </c>
      <c r="G835" s="6">
        <v>240697</v>
      </c>
      <c r="H835" s="12"/>
      <c r="I835" s="13"/>
      <c r="J835" s="12"/>
      <c r="K835" s="12"/>
      <c r="L835" s="12"/>
      <c r="M835" s="2" t="s">
        <v>485</v>
      </c>
      <c r="N835" s="2" t="b">
        <f t="shared" si="26"/>
        <v>0</v>
      </c>
      <c r="O835" s="2" t="b">
        <f t="shared" si="27"/>
        <v>0</v>
      </c>
      <c r="P835" s="9"/>
      <c r="Q835" s="10"/>
      <c r="R835" s="9"/>
      <c r="S835" s="11"/>
      <c r="T835" s="10"/>
      <c r="U835" s="12"/>
      <c r="V835" s="13"/>
      <c r="W835" s="12"/>
      <c r="X835" s="12"/>
      <c r="Y835" s="12"/>
    </row>
    <row r="836" spans="2:25" x14ac:dyDescent="0.3">
      <c r="B836" s="2" t="s">
        <v>446</v>
      </c>
      <c r="C836" s="2" t="s">
        <v>10</v>
      </c>
      <c r="D836" s="2" t="s">
        <v>242</v>
      </c>
      <c r="E836" s="2" t="s">
        <v>515</v>
      </c>
      <c r="F836" s="2" t="s">
        <v>516</v>
      </c>
      <c r="G836" s="6">
        <v>240728</v>
      </c>
      <c r="H836" s="12"/>
      <c r="I836" s="13"/>
      <c r="J836" s="12"/>
      <c r="K836" s="12"/>
      <c r="L836" s="12"/>
      <c r="M836" s="2" t="s">
        <v>485</v>
      </c>
      <c r="N836" s="2" t="b">
        <f t="shared" si="26"/>
        <v>0</v>
      </c>
      <c r="O836" s="2" t="b">
        <f t="shared" si="27"/>
        <v>0</v>
      </c>
      <c r="P836" s="9"/>
      <c r="Q836" s="10"/>
      <c r="R836" s="9"/>
      <c r="S836" s="11"/>
      <c r="T836" s="10"/>
      <c r="U836" s="12"/>
      <c r="V836" s="13"/>
      <c r="W836" s="12"/>
      <c r="X836" s="12"/>
      <c r="Y836" s="12"/>
    </row>
    <row r="837" spans="2:25" x14ac:dyDescent="0.3">
      <c r="B837" s="2" t="s">
        <v>446</v>
      </c>
      <c r="C837" s="2" t="s">
        <v>10</v>
      </c>
      <c r="D837" s="2" t="s">
        <v>242</v>
      </c>
      <c r="E837" s="2" t="s">
        <v>496</v>
      </c>
      <c r="F837" s="2" t="s">
        <v>497</v>
      </c>
      <c r="G837" s="6">
        <v>240697</v>
      </c>
      <c r="H837" s="12"/>
      <c r="I837" s="13"/>
      <c r="J837" s="12"/>
      <c r="K837" s="12"/>
      <c r="L837" s="12"/>
      <c r="M837" s="2" t="s">
        <v>485</v>
      </c>
      <c r="N837" s="2" t="b">
        <f t="shared" si="26"/>
        <v>0</v>
      </c>
      <c r="O837" s="2" t="b">
        <f t="shared" si="27"/>
        <v>0</v>
      </c>
      <c r="P837" s="9"/>
      <c r="Q837" s="10"/>
      <c r="R837" s="9"/>
      <c r="S837" s="11"/>
      <c r="T837" s="10"/>
      <c r="U837" s="12"/>
      <c r="V837" s="13"/>
      <c r="W837" s="12"/>
      <c r="X837" s="12"/>
      <c r="Y837" s="12"/>
    </row>
    <row r="838" spans="2:25" x14ac:dyDescent="0.3">
      <c r="B838" s="2" t="s">
        <v>446</v>
      </c>
      <c r="C838" s="2" t="s">
        <v>10</v>
      </c>
      <c r="D838" s="2" t="s">
        <v>242</v>
      </c>
      <c r="E838" s="2" t="s">
        <v>674</v>
      </c>
      <c r="F838" s="2" t="s">
        <v>675</v>
      </c>
      <c r="G838" s="6">
        <v>240332</v>
      </c>
      <c r="H838" s="12"/>
      <c r="I838" s="13"/>
      <c r="J838" s="12"/>
      <c r="K838" s="12"/>
      <c r="L838" s="12"/>
      <c r="M838" s="2" t="s">
        <v>439</v>
      </c>
      <c r="N838" s="2" t="b">
        <f t="shared" si="26"/>
        <v>0</v>
      </c>
      <c r="O838" s="2" t="b">
        <f t="shared" si="27"/>
        <v>0</v>
      </c>
      <c r="P838" s="9"/>
      <c r="Q838" s="10"/>
      <c r="R838" s="9"/>
      <c r="S838" s="11"/>
      <c r="T838" s="10"/>
      <c r="U838" s="12"/>
      <c r="V838" s="13"/>
      <c r="W838" s="12"/>
      <c r="X838" s="12"/>
      <c r="Y838" s="12"/>
    </row>
    <row r="839" spans="2:25" x14ac:dyDescent="0.3">
      <c r="B839" s="2" t="s">
        <v>446</v>
      </c>
      <c r="C839" s="2" t="s">
        <v>10</v>
      </c>
      <c r="D839" s="2" t="s">
        <v>242</v>
      </c>
      <c r="E839" s="2" t="s">
        <v>474</v>
      </c>
      <c r="F839" s="2" t="s">
        <v>475</v>
      </c>
      <c r="G839" s="6">
        <v>240363</v>
      </c>
      <c r="H839" s="12"/>
      <c r="I839" s="13"/>
      <c r="J839" s="12"/>
      <c r="K839" s="12"/>
      <c r="L839" s="12"/>
      <c r="M839" s="2" t="s">
        <v>439</v>
      </c>
      <c r="N839" s="2" t="b">
        <f t="shared" si="26"/>
        <v>0</v>
      </c>
      <c r="O839" s="2" t="b">
        <f t="shared" si="27"/>
        <v>0</v>
      </c>
      <c r="P839" s="9"/>
      <c r="Q839" s="10"/>
      <c r="R839" s="9"/>
      <c r="S839" s="11"/>
      <c r="T839" s="10"/>
      <c r="U839" s="12"/>
      <c r="V839" s="13"/>
      <c r="W839" s="12"/>
      <c r="X839" s="12"/>
      <c r="Y839" s="12"/>
    </row>
    <row r="840" spans="2:25" x14ac:dyDescent="0.3">
      <c r="B840" s="2" t="s">
        <v>446</v>
      </c>
      <c r="C840" s="2" t="s">
        <v>10</v>
      </c>
      <c r="D840" s="2" t="s">
        <v>242</v>
      </c>
      <c r="E840" s="2" t="s">
        <v>667</v>
      </c>
      <c r="F840" s="2" t="s">
        <v>638</v>
      </c>
      <c r="G840" s="6">
        <v>240332</v>
      </c>
      <c r="H840" s="12"/>
      <c r="I840" s="13"/>
      <c r="J840" s="12"/>
      <c r="K840" s="12"/>
      <c r="L840" s="12"/>
      <c r="M840" s="2" t="s">
        <v>439</v>
      </c>
      <c r="N840" s="2" t="b">
        <f t="shared" si="26"/>
        <v>0</v>
      </c>
      <c r="O840" s="2" t="b">
        <f t="shared" si="27"/>
        <v>0</v>
      </c>
      <c r="P840" s="9"/>
      <c r="Q840" s="10"/>
      <c r="R840" s="9"/>
      <c r="S840" s="11"/>
      <c r="T840" s="10"/>
      <c r="U840" s="12"/>
      <c r="V840" s="13"/>
      <c r="W840" s="12"/>
      <c r="X840" s="12"/>
      <c r="Y840" s="12"/>
    </row>
    <row r="841" spans="2:25" x14ac:dyDescent="0.3">
      <c r="B841" s="2" t="s">
        <v>446</v>
      </c>
      <c r="C841" s="2" t="s">
        <v>10</v>
      </c>
      <c r="D841" s="2" t="s">
        <v>242</v>
      </c>
      <c r="E841" s="2" t="s">
        <v>502</v>
      </c>
      <c r="F841" s="2" t="s">
        <v>503</v>
      </c>
      <c r="G841" s="6">
        <v>240697</v>
      </c>
      <c r="H841" s="12"/>
      <c r="I841" s="13"/>
      <c r="J841" s="12"/>
      <c r="K841" s="12"/>
      <c r="L841" s="12"/>
      <c r="M841" s="2" t="s">
        <v>485</v>
      </c>
      <c r="N841" s="2" t="b">
        <f t="shared" si="26"/>
        <v>0</v>
      </c>
      <c r="O841" s="2" t="b">
        <f t="shared" si="27"/>
        <v>0</v>
      </c>
      <c r="P841" s="9"/>
      <c r="Q841" s="10"/>
      <c r="R841" s="9"/>
      <c r="S841" s="11"/>
      <c r="T841" s="10"/>
      <c r="U841" s="12"/>
      <c r="V841" s="13"/>
      <c r="W841" s="12"/>
      <c r="X841" s="12"/>
      <c r="Y841" s="12"/>
    </row>
    <row r="842" spans="2:25" x14ac:dyDescent="0.3">
      <c r="B842" s="2" t="s">
        <v>446</v>
      </c>
      <c r="C842" s="2" t="s">
        <v>10</v>
      </c>
      <c r="D842" s="2" t="s">
        <v>242</v>
      </c>
      <c r="E842" s="2" t="s">
        <v>444</v>
      </c>
      <c r="F842" s="2" t="s">
        <v>445</v>
      </c>
      <c r="G842" s="6">
        <v>240332</v>
      </c>
      <c r="H842" s="12"/>
      <c r="I842" s="13"/>
      <c r="J842" s="12"/>
      <c r="K842" s="12"/>
      <c r="L842" s="12"/>
      <c r="M842" s="2" t="s">
        <v>439</v>
      </c>
      <c r="N842" s="2" t="b">
        <f t="shared" si="26"/>
        <v>0</v>
      </c>
      <c r="O842" s="2" t="b">
        <f t="shared" si="27"/>
        <v>0</v>
      </c>
      <c r="P842" s="9"/>
      <c r="Q842" s="10"/>
      <c r="R842" s="9"/>
      <c r="S842" s="11"/>
      <c r="T842" s="10"/>
      <c r="U842" s="12"/>
      <c r="V842" s="13"/>
      <c r="W842" s="12"/>
      <c r="X842" s="12"/>
      <c r="Y842" s="12"/>
    </row>
    <row r="843" spans="2:25" x14ac:dyDescent="0.3">
      <c r="B843" s="2" t="s">
        <v>446</v>
      </c>
      <c r="C843" s="2" t="s">
        <v>10</v>
      </c>
      <c r="D843" s="2" t="s">
        <v>242</v>
      </c>
      <c r="E843" s="2" t="s">
        <v>490</v>
      </c>
      <c r="F843" s="2" t="s">
        <v>491</v>
      </c>
      <c r="G843" s="6">
        <v>240697</v>
      </c>
      <c r="H843" s="12"/>
      <c r="I843" s="13"/>
      <c r="J843" s="12"/>
      <c r="K843" s="12"/>
      <c r="L843" s="12"/>
      <c r="M843" s="2" t="s">
        <v>485</v>
      </c>
      <c r="N843" s="2" t="b">
        <f t="shared" si="26"/>
        <v>0</v>
      </c>
      <c r="O843" s="2" t="b">
        <f t="shared" si="27"/>
        <v>0</v>
      </c>
      <c r="P843" s="9"/>
      <c r="Q843" s="10"/>
      <c r="R843" s="9"/>
      <c r="S843" s="11"/>
      <c r="T843" s="10"/>
      <c r="U843" s="12"/>
      <c r="V843" s="13"/>
      <c r="W843" s="12"/>
      <c r="X843" s="12"/>
      <c r="Y843" s="12"/>
    </row>
    <row r="844" spans="2:25" x14ac:dyDescent="0.3">
      <c r="B844" s="2" t="s">
        <v>446</v>
      </c>
      <c r="C844" s="2" t="s">
        <v>10</v>
      </c>
      <c r="D844" s="2" t="s">
        <v>242</v>
      </c>
      <c r="E844" s="2" t="s">
        <v>492</v>
      </c>
      <c r="F844" s="2" t="s">
        <v>493</v>
      </c>
      <c r="G844" s="6">
        <v>240697</v>
      </c>
      <c r="H844" s="12"/>
      <c r="I844" s="13"/>
      <c r="J844" s="12"/>
      <c r="K844" s="12"/>
      <c r="L844" s="12"/>
      <c r="M844" s="2" t="s">
        <v>485</v>
      </c>
      <c r="N844" s="2" t="b">
        <f t="shared" si="26"/>
        <v>0</v>
      </c>
      <c r="O844" s="2" t="b">
        <f t="shared" si="27"/>
        <v>0</v>
      </c>
      <c r="P844" s="9"/>
      <c r="Q844" s="10"/>
      <c r="R844" s="9"/>
      <c r="S844" s="11"/>
      <c r="T844" s="10"/>
      <c r="U844" s="12"/>
      <c r="V844" s="13"/>
      <c r="W844" s="12"/>
      <c r="X844" s="12"/>
      <c r="Y844" s="12"/>
    </row>
    <row r="845" spans="2:25" x14ac:dyDescent="0.3">
      <c r="B845" s="2" t="s">
        <v>446</v>
      </c>
      <c r="C845" s="2" t="s">
        <v>10</v>
      </c>
      <c r="D845" s="2" t="s">
        <v>242</v>
      </c>
      <c r="E845" s="2" t="s">
        <v>494</v>
      </c>
      <c r="F845" s="2" t="s">
        <v>495</v>
      </c>
      <c r="G845" s="6">
        <v>240697</v>
      </c>
      <c r="H845" s="12"/>
      <c r="I845" s="13"/>
      <c r="J845" s="12"/>
      <c r="K845" s="12"/>
      <c r="L845" s="12"/>
      <c r="M845" s="2" t="s">
        <v>485</v>
      </c>
      <c r="N845" s="2" t="b">
        <f t="shared" si="26"/>
        <v>0</v>
      </c>
      <c r="O845" s="2" t="b">
        <f t="shared" si="27"/>
        <v>0</v>
      </c>
      <c r="P845" s="9"/>
      <c r="Q845" s="10"/>
      <c r="R845" s="9"/>
      <c r="S845" s="11"/>
      <c r="T845" s="10"/>
      <c r="U845" s="12"/>
      <c r="V845" s="13"/>
      <c r="W845" s="12"/>
      <c r="X845" s="12"/>
      <c r="Y845" s="12"/>
    </row>
    <row r="846" spans="2:25" x14ac:dyDescent="0.3">
      <c r="B846" s="2" t="s">
        <v>446</v>
      </c>
      <c r="C846" s="2" t="s">
        <v>10</v>
      </c>
      <c r="D846" s="2" t="s">
        <v>242</v>
      </c>
      <c r="E846" s="2" t="s">
        <v>590</v>
      </c>
      <c r="F846" s="2" t="s">
        <v>591</v>
      </c>
      <c r="G846" s="6">
        <v>240728</v>
      </c>
      <c r="H846" s="12"/>
      <c r="I846" s="13"/>
      <c r="J846" s="12"/>
      <c r="K846" s="12"/>
      <c r="L846" s="12"/>
      <c r="M846" s="2" t="s">
        <v>485</v>
      </c>
      <c r="N846" s="2" t="b">
        <f t="shared" si="26"/>
        <v>0</v>
      </c>
      <c r="O846" s="2" t="b">
        <f t="shared" si="27"/>
        <v>0</v>
      </c>
      <c r="P846" s="9"/>
      <c r="Q846" s="10"/>
      <c r="R846" s="9"/>
      <c r="S846" s="11"/>
      <c r="T846" s="10"/>
      <c r="U846" s="12"/>
      <c r="V846" s="13"/>
      <c r="W846" s="12"/>
      <c r="X846" s="12"/>
      <c r="Y846" s="12"/>
    </row>
    <row r="847" spans="2:25" x14ac:dyDescent="0.3">
      <c r="B847" s="2" t="s">
        <v>446</v>
      </c>
      <c r="C847" s="2" t="s">
        <v>10</v>
      </c>
      <c r="D847" s="2" t="s">
        <v>242</v>
      </c>
      <c r="E847" s="2" t="s">
        <v>592</v>
      </c>
      <c r="F847" s="2" t="s">
        <v>593</v>
      </c>
      <c r="G847" s="6">
        <v>240728</v>
      </c>
      <c r="H847" s="12"/>
      <c r="I847" s="13"/>
      <c r="J847" s="12"/>
      <c r="K847" s="12"/>
      <c r="L847" s="12"/>
      <c r="M847" s="2" t="s">
        <v>485</v>
      </c>
      <c r="N847" s="2" t="b">
        <f t="shared" si="26"/>
        <v>0</v>
      </c>
      <c r="O847" s="2" t="b">
        <f t="shared" si="27"/>
        <v>0</v>
      </c>
      <c r="P847" s="9"/>
      <c r="Q847" s="10"/>
      <c r="R847" s="9"/>
      <c r="S847" s="11"/>
      <c r="T847" s="10"/>
      <c r="U847" s="12"/>
      <c r="V847" s="13"/>
      <c r="W847" s="12"/>
      <c r="X847" s="12"/>
      <c r="Y847" s="12"/>
    </row>
    <row r="848" spans="2:25" x14ac:dyDescent="0.3">
      <c r="B848" s="2" t="s">
        <v>446</v>
      </c>
      <c r="C848" s="2" t="s">
        <v>10</v>
      </c>
      <c r="D848" s="2" t="s">
        <v>242</v>
      </c>
      <c r="E848" s="2" t="s">
        <v>594</v>
      </c>
      <c r="F848" s="2" t="s">
        <v>595</v>
      </c>
      <c r="G848" s="6">
        <v>240728</v>
      </c>
      <c r="H848" s="12"/>
      <c r="I848" s="13"/>
      <c r="J848" s="12"/>
      <c r="K848" s="12"/>
      <c r="L848" s="12"/>
      <c r="M848" s="2" t="s">
        <v>485</v>
      </c>
      <c r="N848" s="2" t="b">
        <f t="shared" si="26"/>
        <v>0</v>
      </c>
      <c r="O848" s="2" t="b">
        <f t="shared" si="27"/>
        <v>0</v>
      </c>
      <c r="P848" s="9"/>
      <c r="Q848" s="10"/>
      <c r="R848" s="9"/>
      <c r="S848" s="11"/>
      <c r="T848" s="10"/>
      <c r="U848" s="12"/>
      <c r="V848" s="13"/>
      <c r="W848" s="12"/>
      <c r="X848" s="12"/>
      <c r="Y848" s="12"/>
    </row>
    <row r="849" spans="2:25" x14ac:dyDescent="0.3">
      <c r="B849" s="2" t="s">
        <v>446</v>
      </c>
      <c r="C849" s="2" t="s">
        <v>10</v>
      </c>
      <c r="D849" s="2" t="s">
        <v>242</v>
      </c>
      <c r="E849" s="2" t="s">
        <v>509</v>
      </c>
      <c r="F849" s="2" t="s">
        <v>510</v>
      </c>
      <c r="G849" s="6">
        <v>240697</v>
      </c>
      <c r="H849" s="12"/>
      <c r="I849" s="13"/>
      <c r="J849" s="12"/>
      <c r="K849" s="12"/>
      <c r="L849" s="12"/>
      <c r="M849" s="2" t="s">
        <v>485</v>
      </c>
      <c r="N849" s="2" t="b">
        <f t="shared" si="26"/>
        <v>0</v>
      </c>
      <c r="O849" s="2" t="b">
        <f t="shared" si="27"/>
        <v>0</v>
      </c>
      <c r="P849" s="9"/>
      <c r="Q849" s="10"/>
      <c r="R849" s="9"/>
      <c r="S849" s="11"/>
      <c r="T849" s="10"/>
      <c r="U849" s="12"/>
      <c r="V849" s="13"/>
      <c r="W849" s="12"/>
      <c r="X849" s="12"/>
      <c r="Y849" s="12"/>
    </row>
    <row r="850" spans="2:25" x14ac:dyDescent="0.3">
      <c r="B850" s="2" t="s">
        <v>446</v>
      </c>
      <c r="C850" s="2" t="s">
        <v>10</v>
      </c>
      <c r="D850" s="2" t="s">
        <v>242</v>
      </c>
      <c r="E850" s="2" t="s">
        <v>523</v>
      </c>
      <c r="F850" s="2" t="s">
        <v>524</v>
      </c>
      <c r="G850" s="6">
        <v>240728</v>
      </c>
      <c r="H850" s="12"/>
      <c r="I850" s="13"/>
      <c r="J850" s="12"/>
      <c r="K850" s="12"/>
      <c r="L850" s="12"/>
      <c r="M850" s="2" t="s">
        <v>485</v>
      </c>
      <c r="N850" s="2" t="b">
        <f t="shared" ref="N850:N913" si="28">+C850=S850</f>
        <v>0</v>
      </c>
      <c r="O850" s="2" t="b">
        <f t="shared" ref="O850:O913" si="29">+P850=E850</f>
        <v>0</v>
      </c>
      <c r="P850" s="9"/>
      <c r="Q850" s="10"/>
      <c r="R850" s="9"/>
      <c r="S850" s="11"/>
      <c r="T850" s="10"/>
      <c r="U850" s="12"/>
      <c r="V850" s="13"/>
      <c r="W850" s="12"/>
      <c r="X850" s="12"/>
      <c r="Y850" s="12"/>
    </row>
    <row r="851" spans="2:25" x14ac:dyDescent="0.3">
      <c r="B851" s="2" t="s">
        <v>436</v>
      </c>
      <c r="C851" s="2" t="s">
        <v>729</v>
      </c>
      <c r="D851" s="2" t="s">
        <v>730</v>
      </c>
      <c r="E851" s="2" t="s">
        <v>731</v>
      </c>
      <c r="F851" s="2" t="s">
        <v>612</v>
      </c>
      <c r="G851" s="6">
        <v>240697</v>
      </c>
      <c r="H851" s="12"/>
      <c r="I851" s="13"/>
      <c r="J851" s="12"/>
      <c r="K851" s="12"/>
      <c r="L851" s="12"/>
      <c r="M851" s="2" t="s">
        <v>732</v>
      </c>
      <c r="N851" s="2" t="b">
        <f t="shared" si="28"/>
        <v>0</v>
      </c>
      <c r="O851" s="2" t="b">
        <f t="shared" si="29"/>
        <v>0</v>
      </c>
      <c r="P851" s="9"/>
      <c r="Q851" s="10"/>
      <c r="R851" s="9"/>
      <c r="S851" s="11"/>
      <c r="T851" s="10"/>
      <c r="U851" s="12"/>
      <c r="V851" s="13"/>
      <c r="W851" s="12"/>
      <c r="X851" s="12"/>
      <c r="Y851" s="12"/>
    </row>
    <row r="852" spans="2:25" x14ac:dyDescent="0.3">
      <c r="B852" s="2" t="s">
        <v>436</v>
      </c>
      <c r="C852" s="2" t="s">
        <v>729</v>
      </c>
      <c r="D852" s="2" t="s">
        <v>730</v>
      </c>
      <c r="E852" s="2" t="s">
        <v>737</v>
      </c>
      <c r="F852" s="2" t="s">
        <v>624</v>
      </c>
      <c r="G852" s="6">
        <v>240728</v>
      </c>
      <c r="H852" s="12"/>
      <c r="I852" s="13"/>
      <c r="J852" s="12"/>
      <c r="K852" s="12"/>
      <c r="L852" s="12"/>
      <c r="M852" s="2" t="s">
        <v>732</v>
      </c>
      <c r="N852" s="2" t="b">
        <f t="shared" si="28"/>
        <v>0</v>
      </c>
      <c r="O852" s="2" t="b">
        <f t="shared" si="29"/>
        <v>0</v>
      </c>
      <c r="P852" s="9"/>
      <c r="Q852" s="10"/>
      <c r="R852" s="9"/>
      <c r="S852" s="11"/>
      <c r="T852" s="10"/>
      <c r="U852" s="12"/>
      <c r="V852" s="13"/>
      <c r="W852" s="12"/>
      <c r="X852" s="12"/>
      <c r="Y852" s="12"/>
    </row>
    <row r="853" spans="2:25" x14ac:dyDescent="0.3">
      <c r="B853" s="2" t="s">
        <v>436</v>
      </c>
      <c r="C853" s="2" t="s">
        <v>729</v>
      </c>
      <c r="D853" s="2" t="s">
        <v>730</v>
      </c>
      <c r="E853" s="2" t="s">
        <v>739</v>
      </c>
      <c r="F853" s="2" t="s">
        <v>471</v>
      </c>
      <c r="G853" s="6">
        <v>240728</v>
      </c>
      <c r="H853" s="12"/>
      <c r="I853" s="13"/>
      <c r="J853" s="12"/>
      <c r="K853" s="12"/>
      <c r="L853" s="12"/>
      <c r="M853" s="2" t="s">
        <v>732</v>
      </c>
      <c r="N853" s="2" t="b">
        <f t="shared" si="28"/>
        <v>0</v>
      </c>
      <c r="O853" s="2" t="b">
        <f t="shared" si="29"/>
        <v>0</v>
      </c>
      <c r="P853" s="9"/>
      <c r="Q853" s="10"/>
      <c r="R853" s="9"/>
      <c r="S853" s="11"/>
      <c r="T853" s="10"/>
      <c r="U853" s="12"/>
      <c r="V853" s="13"/>
      <c r="W853" s="12"/>
      <c r="X853" s="12"/>
      <c r="Y853" s="12"/>
    </row>
    <row r="854" spans="2:25" x14ac:dyDescent="0.3">
      <c r="B854" s="2" t="s">
        <v>436</v>
      </c>
      <c r="C854" s="2" t="s">
        <v>729</v>
      </c>
      <c r="D854" s="2" t="s">
        <v>730</v>
      </c>
      <c r="E854" s="2" t="s">
        <v>734</v>
      </c>
      <c r="F854" s="2" t="s">
        <v>735</v>
      </c>
      <c r="G854" s="6">
        <v>240728</v>
      </c>
      <c r="H854" s="12"/>
      <c r="I854" s="13"/>
      <c r="J854" s="12"/>
      <c r="K854" s="12"/>
      <c r="L854" s="12"/>
      <c r="M854" s="2" t="s">
        <v>732</v>
      </c>
      <c r="N854" s="2" t="b">
        <f t="shared" si="28"/>
        <v>0</v>
      </c>
      <c r="O854" s="2" t="b">
        <f t="shared" si="29"/>
        <v>0</v>
      </c>
      <c r="P854" s="9"/>
      <c r="Q854" s="10"/>
      <c r="R854" s="9"/>
      <c r="S854" s="11"/>
      <c r="T854" s="10"/>
      <c r="U854" s="12"/>
      <c r="V854" s="13"/>
      <c r="W854" s="12"/>
      <c r="X854" s="12"/>
      <c r="Y854" s="12"/>
    </row>
    <row r="855" spans="2:25" x14ac:dyDescent="0.3">
      <c r="B855" s="2" t="s">
        <v>436</v>
      </c>
      <c r="C855" s="2" t="s">
        <v>729</v>
      </c>
      <c r="D855" s="2" t="s">
        <v>730</v>
      </c>
      <c r="E855" s="2" t="s">
        <v>736</v>
      </c>
      <c r="F855" s="2" t="s">
        <v>622</v>
      </c>
      <c r="G855" s="6">
        <v>240728</v>
      </c>
      <c r="H855" s="12"/>
      <c r="I855" s="13"/>
      <c r="J855" s="12"/>
      <c r="K855" s="12"/>
      <c r="L855" s="12"/>
      <c r="M855" s="2" t="s">
        <v>732</v>
      </c>
      <c r="N855" s="2" t="b">
        <f t="shared" si="28"/>
        <v>0</v>
      </c>
      <c r="O855" s="2" t="b">
        <f t="shared" si="29"/>
        <v>0</v>
      </c>
      <c r="P855" s="9"/>
      <c r="Q855" s="10"/>
      <c r="R855" s="9"/>
      <c r="S855" s="11"/>
      <c r="T855" s="10"/>
      <c r="U855" s="12"/>
      <c r="V855" s="13"/>
      <c r="W855" s="12"/>
      <c r="X855" s="12"/>
      <c r="Y855" s="12"/>
    </row>
    <row r="856" spans="2:25" x14ac:dyDescent="0.3">
      <c r="B856" s="2" t="s">
        <v>436</v>
      </c>
      <c r="C856" s="2" t="s">
        <v>729</v>
      </c>
      <c r="D856" s="2" t="s">
        <v>730</v>
      </c>
      <c r="E856" s="2" t="s">
        <v>733</v>
      </c>
      <c r="F856" s="2" t="s">
        <v>616</v>
      </c>
      <c r="G856" s="6">
        <v>240697</v>
      </c>
      <c r="H856" s="12"/>
      <c r="I856" s="13"/>
      <c r="J856" s="12"/>
      <c r="K856" s="12"/>
      <c r="L856" s="12"/>
      <c r="M856" s="2" t="s">
        <v>732</v>
      </c>
      <c r="N856" s="2" t="b">
        <f t="shared" si="28"/>
        <v>0</v>
      </c>
      <c r="O856" s="2" t="b">
        <f t="shared" si="29"/>
        <v>0</v>
      </c>
      <c r="P856" s="9"/>
      <c r="Q856" s="10"/>
      <c r="R856" s="9"/>
      <c r="S856" s="11"/>
      <c r="T856" s="10"/>
      <c r="U856" s="12"/>
      <c r="V856" s="13"/>
      <c r="W856" s="12"/>
      <c r="X856" s="12"/>
      <c r="Y856" s="12"/>
    </row>
    <row r="857" spans="2:25" x14ac:dyDescent="0.3">
      <c r="B857" s="2" t="s">
        <v>436</v>
      </c>
      <c r="C857" s="2" t="s">
        <v>729</v>
      </c>
      <c r="D857" s="2" t="s">
        <v>730</v>
      </c>
      <c r="E857" s="2" t="s">
        <v>738</v>
      </c>
      <c r="F857" s="2" t="s">
        <v>724</v>
      </c>
      <c r="G857" s="6">
        <v>240728</v>
      </c>
      <c r="H857" s="12"/>
      <c r="I857" s="13"/>
      <c r="J857" s="12"/>
      <c r="K857" s="12"/>
      <c r="L857" s="12"/>
      <c r="M857" s="2" t="s">
        <v>732</v>
      </c>
      <c r="N857" s="2" t="b">
        <f t="shared" si="28"/>
        <v>0</v>
      </c>
      <c r="O857" s="2" t="b">
        <f t="shared" si="29"/>
        <v>0</v>
      </c>
      <c r="P857" s="9"/>
      <c r="Q857" s="10"/>
      <c r="R857" s="9"/>
      <c r="S857" s="11"/>
      <c r="T857" s="10"/>
      <c r="U857" s="12"/>
      <c r="V857" s="13"/>
      <c r="W857" s="12"/>
      <c r="X857" s="12"/>
      <c r="Y857" s="12"/>
    </row>
    <row r="858" spans="2:25" x14ac:dyDescent="0.3">
      <c r="B858" s="2" t="s">
        <v>436</v>
      </c>
      <c r="C858" s="2" t="s">
        <v>729</v>
      </c>
      <c r="D858" s="2" t="s">
        <v>730</v>
      </c>
      <c r="E858" s="2" t="s">
        <v>740</v>
      </c>
      <c r="F858" s="2" t="s">
        <v>630</v>
      </c>
      <c r="G858" s="6">
        <v>240728</v>
      </c>
      <c r="H858" s="12"/>
      <c r="I858" s="13"/>
      <c r="J858" s="12"/>
      <c r="K858" s="12"/>
      <c r="L858" s="12"/>
      <c r="M858" s="2" t="s">
        <v>732</v>
      </c>
      <c r="N858" s="2" t="b">
        <f t="shared" si="28"/>
        <v>0</v>
      </c>
      <c r="O858" s="2" t="b">
        <f t="shared" si="29"/>
        <v>0</v>
      </c>
      <c r="P858" s="9"/>
      <c r="Q858" s="10"/>
      <c r="R858" s="9"/>
      <c r="S858" s="11"/>
      <c r="T858" s="10"/>
      <c r="U858" s="12"/>
      <c r="V858" s="13"/>
      <c r="W858" s="12"/>
      <c r="X858" s="12"/>
      <c r="Y858" s="12"/>
    </row>
    <row r="859" spans="2:25" x14ac:dyDescent="0.3">
      <c r="B859" s="2" t="s">
        <v>446</v>
      </c>
      <c r="C859" s="2" t="s">
        <v>323</v>
      </c>
      <c r="D859" s="2" t="s">
        <v>322</v>
      </c>
      <c r="E859" s="2" t="s">
        <v>474</v>
      </c>
      <c r="F859" s="2" t="s">
        <v>475</v>
      </c>
      <c r="G859" s="6">
        <v>240728</v>
      </c>
      <c r="H859" s="12"/>
      <c r="I859" s="13"/>
      <c r="J859" s="12"/>
      <c r="K859" s="12"/>
      <c r="L859" s="12"/>
      <c r="M859" s="2" t="s">
        <v>439</v>
      </c>
      <c r="N859" s="2" t="b">
        <f t="shared" si="28"/>
        <v>0</v>
      </c>
      <c r="O859" s="2" t="b">
        <f t="shared" si="29"/>
        <v>0</v>
      </c>
      <c r="P859" s="9"/>
      <c r="Q859" s="10"/>
      <c r="R859" s="9"/>
      <c r="S859" s="11"/>
      <c r="T859" s="10"/>
      <c r="U859" s="12"/>
      <c r="V859" s="13"/>
      <c r="W859" s="12"/>
      <c r="X859" s="12"/>
      <c r="Y859" s="12"/>
    </row>
    <row r="860" spans="2:25" x14ac:dyDescent="0.3">
      <c r="B860" s="2" t="s">
        <v>446</v>
      </c>
      <c r="C860" s="2" t="s">
        <v>323</v>
      </c>
      <c r="D860" s="2" t="s">
        <v>322</v>
      </c>
      <c r="E860" s="2" t="s">
        <v>476</v>
      </c>
      <c r="F860" s="2" t="s">
        <v>477</v>
      </c>
      <c r="G860" s="6">
        <v>240728</v>
      </c>
      <c r="H860" s="12"/>
      <c r="I860" s="13"/>
      <c r="J860" s="12"/>
      <c r="K860" s="12"/>
      <c r="L860" s="12"/>
      <c r="M860" s="2" t="s">
        <v>439</v>
      </c>
      <c r="N860" s="2" t="b">
        <f t="shared" si="28"/>
        <v>0</v>
      </c>
      <c r="O860" s="2" t="b">
        <f t="shared" si="29"/>
        <v>0</v>
      </c>
      <c r="P860" s="9"/>
      <c r="Q860" s="10"/>
      <c r="R860" s="9"/>
      <c r="S860" s="11"/>
      <c r="T860" s="10"/>
      <c r="U860" s="12"/>
      <c r="V860" s="13"/>
      <c r="W860" s="12"/>
      <c r="X860" s="12"/>
      <c r="Y860" s="12"/>
    </row>
    <row r="861" spans="2:25" x14ac:dyDescent="0.3">
      <c r="B861" s="2" t="s">
        <v>436</v>
      </c>
      <c r="C861" s="2" t="s">
        <v>106</v>
      </c>
      <c r="D861" s="2" t="s">
        <v>105</v>
      </c>
      <c r="E861" s="2" t="s">
        <v>568</v>
      </c>
      <c r="F861" s="2" t="s">
        <v>569</v>
      </c>
      <c r="G861" s="6">
        <v>240728</v>
      </c>
      <c r="H861" s="12"/>
      <c r="I861" s="13"/>
      <c r="J861" s="12"/>
      <c r="K861" s="12"/>
      <c r="L861" s="12"/>
      <c r="M861" s="2" t="s">
        <v>527</v>
      </c>
      <c r="N861" s="2" t="b">
        <f t="shared" si="28"/>
        <v>0</v>
      </c>
      <c r="O861" s="2" t="b">
        <f t="shared" si="29"/>
        <v>0</v>
      </c>
      <c r="P861" s="9"/>
      <c r="Q861" s="10"/>
      <c r="R861" s="9"/>
      <c r="S861" s="11"/>
      <c r="T861" s="10"/>
      <c r="U861" s="12"/>
      <c r="V861" s="13"/>
      <c r="W861" s="12"/>
      <c r="X861" s="12"/>
      <c r="Y861" s="12"/>
    </row>
    <row r="862" spans="2:25" x14ac:dyDescent="0.3">
      <c r="B862" s="2" t="s">
        <v>446</v>
      </c>
      <c r="C862" s="2" t="s">
        <v>241</v>
      </c>
      <c r="D862" s="2" t="s">
        <v>189</v>
      </c>
      <c r="E862" s="2" t="s">
        <v>517</v>
      </c>
      <c r="F862" s="2" t="s">
        <v>518</v>
      </c>
      <c r="G862" s="6">
        <v>240728</v>
      </c>
      <c r="H862" s="12"/>
      <c r="I862" s="13"/>
      <c r="J862" s="12"/>
      <c r="K862" s="12"/>
      <c r="L862" s="12"/>
      <c r="M862" s="2" t="s">
        <v>485</v>
      </c>
      <c r="N862" s="2" t="b">
        <f t="shared" si="28"/>
        <v>0</v>
      </c>
      <c r="O862" s="2" t="b">
        <f t="shared" si="29"/>
        <v>0</v>
      </c>
      <c r="P862" s="9"/>
      <c r="Q862" s="10"/>
      <c r="R862" s="9"/>
      <c r="S862" s="11"/>
      <c r="T862" s="10"/>
      <c r="U862" s="12"/>
      <c r="V862" s="13"/>
      <c r="W862" s="12"/>
      <c r="X862" s="12"/>
      <c r="Y862" s="12"/>
    </row>
    <row r="863" spans="2:25" x14ac:dyDescent="0.3">
      <c r="B863" s="2" t="s">
        <v>446</v>
      </c>
      <c r="C863" s="2" t="s">
        <v>241</v>
      </c>
      <c r="D863" s="2" t="s">
        <v>189</v>
      </c>
      <c r="E863" s="2" t="s">
        <v>515</v>
      </c>
      <c r="F863" s="2" t="s">
        <v>516</v>
      </c>
      <c r="G863" s="6">
        <v>240728</v>
      </c>
      <c r="H863" s="12"/>
      <c r="I863" s="13"/>
      <c r="J863" s="12"/>
      <c r="K863" s="12"/>
      <c r="L863" s="12"/>
      <c r="M863" s="2" t="s">
        <v>485</v>
      </c>
      <c r="N863" s="2" t="b">
        <f t="shared" si="28"/>
        <v>0</v>
      </c>
      <c r="O863" s="2" t="b">
        <f t="shared" si="29"/>
        <v>0</v>
      </c>
      <c r="P863" s="9"/>
      <c r="Q863" s="10"/>
      <c r="R863" s="9"/>
      <c r="S863" s="11"/>
      <c r="T863" s="10"/>
      <c r="U863" s="12"/>
      <c r="V863" s="13"/>
      <c r="W863" s="12"/>
      <c r="X863" s="12"/>
      <c r="Y863" s="12"/>
    </row>
    <row r="864" spans="2:25" x14ac:dyDescent="0.3">
      <c r="B864" s="2" t="s">
        <v>446</v>
      </c>
      <c r="C864" s="2" t="s">
        <v>241</v>
      </c>
      <c r="D864" s="2" t="s">
        <v>189</v>
      </c>
      <c r="E864" s="2" t="s">
        <v>592</v>
      </c>
      <c r="F864" s="2" t="s">
        <v>593</v>
      </c>
      <c r="G864" s="6">
        <v>240728</v>
      </c>
      <c r="H864" s="12"/>
      <c r="I864" s="13"/>
      <c r="J864" s="12"/>
      <c r="K864" s="12"/>
      <c r="L864" s="12"/>
      <c r="M864" s="2" t="s">
        <v>485</v>
      </c>
      <c r="N864" s="2" t="b">
        <f t="shared" si="28"/>
        <v>0</v>
      </c>
      <c r="O864" s="2" t="b">
        <f t="shared" si="29"/>
        <v>0</v>
      </c>
      <c r="P864" s="9"/>
      <c r="Q864" s="10"/>
      <c r="R864" s="9"/>
      <c r="S864" s="11"/>
      <c r="T864" s="10"/>
      <c r="U864" s="12"/>
      <c r="V864" s="13"/>
      <c r="W864" s="12"/>
      <c r="X864" s="12"/>
      <c r="Y864" s="12"/>
    </row>
    <row r="865" spans="2:25" x14ac:dyDescent="0.3">
      <c r="B865" s="2" t="s">
        <v>446</v>
      </c>
      <c r="C865" s="2" t="s">
        <v>241</v>
      </c>
      <c r="D865" s="2" t="s">
        <v>189</v>
      </c>
      <c r="E865" s="2" t="s">
        <v>452</v>
      </c>
      <c r="F865" s="2" t="s">
        <v>453</v>
      </c>
      <c r="G865" s="6">
        <v>240332</v>
      </c>
      <c r="H865" s="12"/>
      <c r="I865" s="13"/>
      <c r="J865" s="12"/>
      <c r="K865" s="12"/>
      <c r="L865" s="12"/>
      <c r="M865" s="2" t="s">
        <v>439</v>
      </c>
      <c r="N865" s="2" t="b">
        <f t="shared" si="28"/>
        <v>0</v>
      </c>
      <c r="O865" s="2" t="b">
        <f t="shared" si="29"/>
        <v>0</v>
      </c>
      <c r="P865" s="9"/>
      <c r="Q865" s="10"/>
      <c r="R865" s="9"/>
      <c r="S865" s="11"/>
      <c r="T865" s="10"/>
      <c r="U865" s="12"/>
      <c r="V865" s="13"/>
      <c r="W865" s="12"/>
      <c r="X865" s="12"/>
      <c r="Y865" s="12"/>
    </row>
    <row r="866" spans="2:25" x14ac:dyDescent="0.3">
      <c r="B866" s="2" t="s">
        <v>436</v>
      </c>
      <c r="C866" s="2" t="s">
        <v>54</v>
      </c>
      <c r="D866" s="2" t="s">
        <v>53</v>
      </c>
      <c r="E866" s="2" t="s">
        <v>554</v>
      </c>
      <c r="F866" s="2" t="s">
        <v>555</v>
      </c>
      <c r="G866" s="6">
        <v>240363</v>
      </c>
      <c r="H866" s="12"/>
      <c r="I866" s="13"/>
      <c r="J866" s="12"/>
      <c r="K866" s="12"/>
      <c r="L866" s="12"/>
      <c r="M866" s="2" t="s">
        <v>527</v>
      </c>
      <c r="N866" s="2" t="b">
        <f t="shared" si="28"/>
        <v>0</v>
      </c>
      <c r="O866" s="2" t="b">
        <f t="shared" si="29"/>
        <v>0</v>
      </c>
      <c r="P866" s="9"/>
      <c r="Q866" s="10"/>
      <c r="R866" s="9"/>
      <c r="S866" s="11"/>
      <c r="T866" s="10"/>
      <c r="U866" s="12"/>
      <c r="V866" s="13"/>
      <c r="W866" s="12"/>
      <c r="X866" s="12"/>
      <c r="Y866" s="12"/>
    </row>
    <row r="867" spans="2:25" x14ac:dyDescent="0.3">
      <c r="B867" s="2" t="s">
        <v>436</v>
      </c>
      <c r="C867" s="2" t="s">
        <v>54</v>
      </c>
      <c r="D867" s="2" t="s">
        <v>53</v>
      </c>
      <c r="E867" s="2" t="s">
        <v>709</v>
      </c>
      <c r="F867" s="2" t="s">
        <v>710</v>
      </c>
      <c r="G867" s="6">
        <v>240728</v>
      </c>
      <c r="H867" s="12"/>
      <c r="I867" s="13"/>
      <c r="J867" s="12"/>
      <c r="K867" s="12"/>
      <c r="L867" s="12"/>
      <c r="M867" s="2" t="s">
        <v>642</v>
      </c>
      <c r="N867" s="2" t="b">
        <f t="shared" si="28"/>
        <v>0</v>
      </c>
      <c r="O867" s="2" t="b">
        <f t="shared" si="29"/>
        <v>0</v>
      </c>
      <c r="P867" s="9"/>
      <c r="Q867" s="10"/>
      <c r="R867" s="9"/>
      <c r="S867" s="11"/>
      <c r="T867" s="10"/>
      <c r="U867" s="12"/>
      <c r="V867" s="13"/>
      <c r="W867" s="12"/>
      <c r="X867" s="12"/>
      <c r="Y867" s="12"/>
    </row>
    <row r="868" spans="2:25" x14ac:dyDescent="0.3">
      <c r="B868" s="2" t="s">
        <v>436</v>
      </c>
      <c r="C868" s="2" t="s">
        <v>54</v>
      </c>
      <c r="D868" s="2" t="s">
        <v>53</v>
      </c>
      <c r="E868" s="2" t="s">
        <v>701</v>
      </c>
      <c r="F868" s="2" t="s">
        <v>702</v>
      </c>
      <c r="G868" s="6">
        <v>240728</v>
      </c>
      <c r="H868" s="12"/>
      <c r="I868" s="13"/>
      <c r="J868" s="12"/>
      <c r="K868" s="12"/>
      <c r="L868" s="12"/>
      <c r="M868" s="2" t="s">
        <v>642</v>
      </c>
      <c r="N868" s="2" t="b">
        <f t="shared" si="28"/>
        <v>0</v>
      </c>
      <c r="O868" s="2" t="b">
        <f t="shared" si="29"/>
        <v>0</v>
      </c>
      <c r="P868" s="9"/>
      <c r="Q868" s="10"/>
      <c r="R868" s="9"/>
      <c r="S868" s="11"/>
      <c r="T868" s="10"/>
      <c r="U868" s="12"/>
      <c r="V868" s="13"/>
      <c r="W868" s="12"/>
      <c r="X868" s="12"/>
      <c r="Y868" s="12"/>
    </row>
    <row r="869" spans="2:25" x14ac:dyDescent="0.3">
      <c r="B869" s="2" t="s">
        <v>436</v>
      </c>
      <c r="C869" s="2" t="s">
        <v>54</v>
      </c>
      <c r="D869" s="2" t="s">
        <v>53</v>
      </c>
      <c r="E869" s="2" t="s">
        <v>647</v>
      </c>
      <c r="F869" s="2" t="s">
        <v>516</v>
      </c>
      <c r="G869" s="6">
        <v>240728</v>
      </c>
      <c r="H869" s="12"/>
      <c r="I869" s="13"/>
      <c r="J869" s="12"/>
      <c r="K869" s="12"/>
      <c r="L869" s="12"/>
      <c r="M869" s="2" t="s">
        <v>642</v>
      </c>
      <c r="N869" s="2" t="b">
        <f t="shared" si="28"/>
        <v>0</v>
      </c>
      <c r="O869" s="2" t="b">
        <f t="shared" si="29"/>
        <v>0</v>
      </c>
      <c r="P869" s="9"/>
      <c r="Q869" s="10"/>
      <c r="R869" s="9"/>
      <c r="S869" s="11"/>
      <c r="T869" s="10"/>
      <c r="U869" s="12"/>
      <c r="V869" s="13"/>
      <c r="W869" s="12"/>
      <c r="X869" s="12"/>
      <c r="Y869" s="12"/>
    </row>
    <row r="870" spans="2:25" x14ac:dyDescent="0.3">
      <c r="B870" s="2" t="s">
        <v>436</v>
      </c>
      <c r="C870" s="2" t="s">
        <v>54</v>
      </c>
      <c r="D870" s="2" t="s">
        <v>53</v>
      </c>
      <c r="E870" s="2" t="s">
        <v>568</v>
      </c>
      <c r="F870" s="2" t="s">
        <v>569</v>
      </c>
      <c r="G870" s="6">
        <v>240363</v>
      </c>
      <c r="H870" s="12"/>
      <c r="I870" s="13"/>
      <c r="J870" s="12"/>
      <c r="K870" s="12"/>
      <c r="L870" s="12"/>
      <c r="M870" s="2" t="s">
        <v>527</v>
      </c>
      <c r="N870" s="2" t="b">
        <f t="shared" si="28"/>
        <v>0</v>
      </c>
      <c r="O870" s="2" t="b">
        <f t="shared" si="29"/>
        <v>0</v>
      </c>
      <c r="P870" s="9"/>
      <c r="Q870" s="10"/>
      <c r="R870" s="9"/>
      <c r="S870" s="11"/>
      <c r="T870" s="10"/>
      <c r="U870" s="12"/>
      <c r="V870" s="13"/>
      <c r="W870" s="12"/>
      <c r="X870" s="12"/>
      <c r="Y870" s="12"/>
    </row>
    <row r="871" spans="2:25" x14ac:dyDescent="0.3">
      <c r="B871" s="2" t="s">
        <v>436</v>
      </c>
      <c r="C871" s="2" t="s">
        <v>54</v>
      </c>
      <c r="D871" s="2" t="s">
        <v>53</v>
      </c>
      <c r="E871" s="2" t="s">
        <v>708</v>
      </c>
      <c r="F871" s="2" t="s">
        <v>597</v>
      </c>
      <c r="G871" s="6">
        <v>240728</v>
      </c>
      <c r="H871" s="12"/>
      <c r="I871" s="13"/>
      <c r="J871" s="12"/>
      <c r="K871" s="12"/>
      <c r="L871" s="12"/>
      <c r="M871" s="2" t="s">
        <v>642</v>
      </c>
      <c r="N871" s="2" t="b">
        <f t="shared" si="28"/>
        <v>0</v>
      </c>
      <c r="O871" s="2" t="b">
        <f t="shared" si="29"/>
        <v>0</v>
      </c>
      <c r="P871" s="9"/>
      <c r="Q871" s="10"/>
      <c r="R871" s="9"/>
      <c r="S871" s="11"/>
      <c r="T871" s="10"/>
      <c r="U871" s="12"/>
      <c r="V871" s="13"/>
      <c r="W871" s="12"/>
      <c r="X871" s="12"/>
      <c r="Y871" s="12"/>
    </row>
    <row r="872" spans="2:25" x14ac:dyDescent="0.3">
      <c r="B872" s="2" t="s">
        <v>436</v>
      </c>
      <c r="C872" s="2" t="s">
        <v>54</v>
      </c>
      <c r="D872" s="2" t="s">
        <v>53</v>
      </c>
      <c r="E872" s="2" t="s">
        <v>707</v>
      </c>
      <c r="F872" s="2" t="s">
        <v>529</v>
      </c>
      <c r="G872" s="6">
        <v>240728</v>
      </c>
      <c r="H872" s="12"/>
      <c r="I872" s="13"/>
      <c r="J872" s="12"/>
      <c r="K872" s="12"/>
      <c r="L872" s="12"/>
      <c r="M872" s="2" t="s">
        <v>642</v>
      </c>
      <c r="N872" s="2" t="b">
        <f t="shared" si="28"/>
        <v>0</v>
      </c>
      <c r="O872" s="2" t="b">
        <f t="shared" si="29"/>
        <v>0</v>
      </c>
      <c r="P872" s="9"/>
      <c r="Q872" s="10"/>
      <c r="R872" s="9"/>
      <c r="S872" s="11"/>
      <c r="T872" s="10"/>
      <c r="U872" s="12"/>
      <c r="V872" s="13"/>
      <c r="W872" s="12"/>
      <c r="X872" s="12"/>
      <c r="Y872" s="12"/>
    </row>
    <row r="873" spans="2:25" x14ac:dyDescent="0.3">
      <c r="B873" s="2" t="s">
        <v>436</v>
      </c>
      <c r="C873" s="2" t="s">
        <v>656</v>
      </c>
      <c r="D873" s="2" t="s">
        <v>427</v>
      </c>
      <c r="E873" s="2" t="s">
        <v>657</v>
      </c>
      <c r="F873" s="2" t="s">
        <v>658</v>
      </c>
      <c r="G873" s="6">
        <v>239967</v>
      </c>
      <c r="H873" s="12"/>
      <c r="I873" s="13"/>
      <c r="J873" s="12"/>
      <c r="K873" s="12"/>
      <c r="L873" s="12"/>
      <c r="M873" s="2" t="s">
        <v>439</v>
      </c>
      <c r="N873" s="2" t="b">
        <f t="shared" si="28"/>
        <v>0</v>
      </c>
      <c r="O873" s="2" t="b">
        <f t="shared" si="29"/>
        <v>0</v>
      </c>
      <c r="P873" s="9"/>
      <c r="Q873" s="10"/>
      <c r="R873" s="9"/>
      <c r="S873" s="11"/>
      <c r="T873" s="10"/>
      <c r="U873" s="12"/>
      <c r="V873" s="13"/>
      <c r="W873" s="12"/>
      <c r="X873" s="12"/>
      <c r="Y873" s="12"/>
    </row>
    <row r="874" spans="2:25" x14ac:dyDescent="0.3">
      <c r="B874" s="2" t="s">
        <v>436</v>
      </c>
      <c r="C874" s="2" t="s">
        <v>656</v>
      </c>
      <c r="D874" s="2" t="s">
        <v>427</v>
      </c>
      <c r="E874" s="2" t="s">
        <v>609</v>
      </c>
      <c r="F874" s="2" t="s">
        <v>610</v>
      </c>
      <c r="G874" s="6">
        <v>240697</v>
      </c>
      <c r="H874" s="12"/>
      <c r="I874" s="13"/>
      <c r="J874" s="12"/>
      <c r="K874" s="12"/>
      <c r="L874" s="12"/>
      <c r="M874" s="2" t="s">
        <v>608</v>
      </c>
      <c r="N874" s="2" t="b">
        <f t="shared" si="28"/>
        <v>0</v>
      </c>
      <c r="O874" s="2" t="b">
        <f t="shared" si="29"/>
        <v>0</v>
      </c>
      <c r="P874" s="9"/>
      <c r="Q874" s="10"/>
      <c r="R874" s="9"/>
      <c r="S874" s="11"/>
      <c r="T874" s="10"/>
      <c r="U874" s="12"/>
      <c r="V874" s="13"/>
      <c r="W874" s="12"/>
      <c r="X874" s="12"/>
      <c r="Y874" s="12"/>
    </row>
    <row r="875" spans="2:25" x14ac:dyDescent="0.3">
      <c r="B875" s="2" t="s">
        <v>436</v>
      </c>
      <c r="C875" s="2" t="s">
        <v>656</v>
      </c>
      <c r="D875" s="2" t="s">
        <v>427</v>
      </c>
      <c r="E875" s="2" t="s">
        <v>444</v>
      </c>
      <c r="F875" s="2" t="s">
        <v>445</v>
      </c>
      <c r="G875" s="6">
        <v>239967</v>
      </c>
      <c r="H875" s="12"/>
      <c r="I875" s="13"/>
      <c r="J875" s="12"/>
      <c r="K875" s="12"/>
      <c r="L875" s="12"/>
      <c r="M875" s="2" t="s">
        <v>439</v>
      </c>
      <c r="N875" s="2" t="b">
        <f t="shared" si="28"/>
        <v>0</v>
      </c>
      <c r="O875" s="2" t="b">
        <f t="shared" si="29"/>
        <v>0</v>
      </c>
      <c r="P875" s="9"/>
      <c r="Q875" s="10"/>
      <c r="R875" s="9"/>
      <c r="S875" s="11"/>
      <c r="T875" s="10"/>
      <c r="U875" s="12"/>
      <c r="V875" s="13"/>
      <c r="W875" s="12"/>
      <c r="X875" s="12"/>
      <c r="Y875" s="12"/>
    </row>
    <row r="876" spans="2:25" x14ac:dyDescent="0.3">
      <c r="B876" s="2" t="s">
        <v>436</v>
      </c>
      <c r="C876" s="2" t="s">
        <v>656</v>
      </c>
      <c r="D876" s="2" t="s">
        <v>427</v>
      </c>
      <c r="E876" s="2" t="s">
        <v>613</v>
      </c>
      <c r="F876" s="2" t="s">
        <v>614</v>
      </c>
      <c r="G876" s="6">
        <v>240697</v>
      </c>
      <c r="H876" s="12"/>
      <c r="I876" s="13"/>
      <c r="J876" s="12"/>
      <c r="K876" s="12"/>
      <c r="L876" s="12"/>
      <c r="M876" s="2" t="s">
        <v>608</v>
      </c>
      <c r="N876" s="2" t="b">
        <f t="shared" si="28"/>
        <v>0</v>
      </c>
      <c r="O876" s="2" t="b">
        <f t="shared" si="29"/>
        <v>0</v>
      </c>
      <c r="P876" s="9"/>
      <c r="Q876" s="10"/>
      <c r="R876" s="9"/>
      <c r="S876" s="11"/>
      <c r="T876" s="10"/>
      <c r="U876" s="12"/>
      <c r="V876" s="13"/>
      <c r="W876" s="12"/>
      <c r="X876" s="12"/>
      <c r="Y876" s="12"/>
    </row>
    <row r="877" spans="2:25" x14ac:dyDescent="0.3">
      <c r="B877" s="2" t="s">
        <v>446</v>
      </c>
      <c r="C877" s="2" t="s">
        <v>890</v>
      </c>
      <c r="D877" s="2" t="s">
        <v>891</v>
      </c>
      <c r="E877" s="2" t="s">
        <v>611</v>
      </c>
      <c r="F877" s="2" t="s">
        <v>612</v>
      </c>
      <c r="G877" s="6">
        <v>240697</v>
      </c>
      <c r="H877" s="12"/>
      <c r="I877" s="13"/>
      <c r="J877" s="12"/>
      <c r="K877" s="12"/>
      <c r="L877" s="12"/>
      <c r="M877" s="2" t="s">
        <v>608</v>
      </c>
      <c r="N877" s="2" t="b">
        <f t="shared" si="28"/>
        <v>0</v>
      </c>
      <c r="O877" s="2" t="b">
        <f t="shared" si="29"/>
        <v>0</v>
      </c>
      <c r="P877" s="9"/>
      <c r="Q877" s="10"/>
      <c r="R877" s="9"/>
      <c r="S877" s="11"/>
      <c r="T877" s="10"/>
      <c r="U877" s="12"/>
      <c r="V877" s="13"/>
      <c r="W877" s="12"/>
      <c r="X877" s="12"/>
      <c r="Y877" s="12"/>
    </row>
    <row r="878" spans="2:25" x14ac:dyDescent="0.3">
      <c r="B878" s="2" t="s">
        <v>446</v>
      </c>
      <c r="C878" s="2" t="s">
        <v>890</v>
      </c>
      <c r="D878" s="2" t="s">
        <v>891</v>
      </c>
      <c r="E878" s="2" t="s">
        <v>623</v>
      </c>
      <c r="F878" s="2" t="s">
        <v>624</v>
      </c>
      <c r="G878" s="6">
        <v>240728</v>
      </c>
      <c r="H878" s="12"/>
      <c r="I878" s="13"/>
      <c r="J878" s="12"/>
      <c r="K878" s="12"/>
      <c r="L878" s="12"/>
      <c r="M878" s="2" t="s">
        <v>608</v>
      </c>
      <c r="N878" s="2" t="b">
        <f t="shared" si="28"/>
        <v>0</v>
      </c>
      <c r="O878" s="2" t="b">
        <f t="shared" si="29"/>
        <v>0</v>
      </c>
      <c r="P878" s="9"/>
      <c r="Q878" s="10"/>
      <c r="R878" s="9"/>
      <c r="S878" s="11"/>
      <c r="T878" s="10"/>
      <c r="U878" s="12"/>
      <c r="V878" s="13"/>
      <c r="W878" s="12"/>
      <c r="X878" s="12"/>
      <c r="Y878" s="12"/>
    </row>
    <row r="879" spans="2:25" x14ac:dyDescent="0.3">
      <c r="B879" s="2" t="s">
        <v>446</v>
      </c>
      <c r="C879" s="2" t="s">
        <v>890</v>
      </c>
      <c r="D879" s="2" t="s">
        <v>891</v>
      </c>
      <c r="E879" s="2" t="s">
        <v>892</v>
      </c>
      <c r="F879" s="2" t="s">
        <v>893</v>
      </c>
      <c r="G879" s="6">
        <v>239998</v>
      </c>
      <c r="H879" s="12"/>
      <c r="I879" s="13"/>
      <c r="J879" s="12"/>
      <c r="K879" s="12"/>
      <c r="L879" s="12"/>
      <c r="M879" s="2" t="s">
        <v>439</v>
      </c>
      <c r="N879" s="2" t="b">
        <f t="shared" si="28"/>
        <v>0</v>
      </c>
      <c r="O879" s="2" t="b">
        <f t="shared" si="29"/>
        <v>0</v>
      </c>
      <c r="P879" s="9"/>
      <c r="Q879" s="10"/>
      <c r="R879" s="9"/>
      <c r="S879" s="11"/>
      <c r="T879" s="10"/>
      <c r="U879" s="12"/>
      <c r="V879" s="13"/>
      <c r="W879" s="12"/>
      <c r="X879" s="12"/>
      <c r="Y879" s="12"/>
    </row>
    <row r="880" spans="2:25" x14ac:dyDescent="0.3">
      <c r="B880" s="2" t="s">
        <v>446</v>
      </c>
      <c r="C880" s="2" t="s">
        <v>890</v>
      </c>
      <c r="D880" s="2" t="s">
        <v>891</v>
      </c>
      <c r="E880" s="2" t="s">
        <v>513</v>
      </c>
      <c r="F880" s="2" t="s">
        <v>514</v>
      </c>
      <c r="G880" s="6">
        <v>240363</v>
      </c>
      <c r="H880" s="12"/>
      <c r="I880" s="13"/>
      <c r="J880" s="12"/>
      <c r="K880" s="12"/>
      <c r="L880" s="12"/>
      <c r="M880" s="2" t="s">
        <v>485</v>
      </c>
      <c r="N880" s="2" t="b">
        <f t="shared" si="28"/>
        <v>0</v>
      </c>
      <c r="O880" s="2" t="b">
        <f t="shared" si="29"/>
        <v>0</v>
      </c>
      <c r="P880" s="9"/>
      <c r="Q880" s="10"/>
      <c r="R880" s="9"/>
      <c r="S880" s="11"/>
      <c r="T880" s="10"/>
      <c r="U880" s="12"/>
      <c r="V880" s="13"/>
      <c r="W880" s="12"/>
      <c r="X880" s="12"/>
      <c r="Y880" s="12"/>
    </row>
    <row r="881" spans="2:25" x14ac:dyDescent="0.3">
      <c r="B881" s="2" t="s">
        <v>446</v>
      </c>
      <c r="C881" s="2" t="s">
        <v>890</v>
      </c>
      <c r="D881" s="2" t="s">
        <v>891</v>
      </c>
      <c r="E881" s="2" t="s">
        <v>617</v>
      </c>
      <c r="F881" s="2" t="s">
        <v>618</v>
      </c>
      <c r="G881" s="6">
        <v>240697</v>
      </c>
      <c r="H881" s="12"/>
      <c r="I881" s="13"/>
      <c r="J881" s="12"/>
      <c r="K881" s="12"/>
      <c r="L881" s="12"/>
      <c r="M881" s="2" t="s">
        <v>608</v>
      </c>
      <c r="N881" s="2" t="b">
        <f t="shared" si="28"/>
        <v>0</v>
      </c>
      <c r="O881" s="2" t="b">
        <f t="shared" si="29"/>
        <v>0</v>
      </c>
      <c r="P881" s="9"/>
      <c r="Q881" s="10"/>
      <c r="R881" s="9"/>
      <c r="S881" s="11"/>
      <c r="T881" s="10"/>
      <c r="U881" s="12"/>
      <c r="V881" s="13"/>
      <c r="W881" s="12"/>
      <c r="X881" s="12"/>
      <c r="Y881" s="12"/>
    </row>
    <row r="882" spans="2:25" x14ac:dyDescent="0.3">
      <c r="B882" s="2" t="s">
        <v>446</v>
      </c>
      <c r="C882" s="2" t="s">
        <v>890</v>
      </c>
      <c r="D882" s="2" t="s">
        <v>891</v>
      </c>
      <c r="E882" s="2" t="s">
        <v>725</v>
      </c>
      <c r="F882" s="2" t="s">
        <v>726</v>
      </c>
      <c r="G882" s="6">
        <v>240728</v>
      </c>
      <c r="H882" s="12"/>
      <c r="I882" s="13"/>
      <c r="J882" s="12"/>
      <c r="K882" s="12"/>
      <c r="L882" s="12"/>
      <c r="M882" s="2" t="s">
        <v>608</v>
      </c>
      <c r="N882" s="2" t="b">
        <f t="shared" si="28"/>
        <v>0</v>
      </c>
      <c r="O882" s="2" t="b">
        <f t="shared" si="29"/>
        <v>0</v>
      </c>
      <c r="P882" s="9"/>
      <c r="Q882" s="10"/>
      <c r="R882" s="9"/>
      <c r="S882" s="11"/>
      <c r="T882" s="10"/>
      <c r="U882" s="12"/>
      <c r="V882" s="13"/>
      <c r="W882" s="12"/>
      <c r="X882" s="12"/>
      <c r="Y882" s="12"/>
    </row>
    <row r="883" spans="2:25" x14ac:dyDescent="0.3">
      <c r="B883" s="2" t="s">
        <v>446</v>
      </c>
      <c r="C883" s="2" t="s">
        <v>890</v>
      </c>
      <c r="D883" s="2" t="s">
        <v>891</v>
      </c>
      <c r="E883" s="2" t="s">
        <v>606</v>
      </c>
      <c r="F883" s="2" t="s">
        <v>607</v>
      </c>
      <c r="G883" s="6">
        <v>240697</v>
      </c>
      <c r="H883" s="12"/>
      <c r="I883" s="13"/>
      <c r="J883" s="12"/>
      <c r="K883" s="12"/>
      <c r="L883" s="12"/>
      <c r="M883" s="2" t="s">
        <v>608</v>
      </c>
      <c r="N883" s="2" t="b">
        <f t="shared" si="28"/>
        <v>0</v>
      </c>
      <c r="O883" s="2" t="b">
        <f t="shared" si="29"/>
        <v>0</v>
      </c>
      <c r="P883" s="9"/>
      <c r="Q883" s="10"/>
      <c r="R883" s="9"/>
      <c r="S883" s="11"/>
      <c r="T883" s="10"/>
      <c r="U883" s="12"/>
      <c r="V883" s="13"/>
      <c r="W883" s="12"/>
      <c r="X883" s="12"/>
      <c r="Y883" s="12"/>
    </row>
    <row r="884" spans="2:25" x14ac:dyDescent="0.3">
      <c r="B884" s="2" t="s">
        <v>446</v>
      </c>
      <c r="C884" s="2" t="s">
        <v>890</v>
      </c>
      <c r="D884" s="2" t="s">
        <v>891</v>
      </c>
      <c r="E884" s="2" t="s">
        <v>621</v>
      </c>
      <c r="F884" s="2" t="s">
        <v>622</v>
      </c>
      <c r="G884" s="6">
        <v>240728</v>
      </c>
      <c r="H884" s="12"/>
      <c r="I884" s="13"/>
      <c r="J884" s="12"/>
      <c r="K884" s="12"/>
      <c r="L884" s="12"/>
      <c r="M884" s="2" t="s">
        <v>608</v>
      </c>
      <c r="N884" s="2" t="b">
        <f t="shared" si="28"/>
        <v>0</v>
      </c>
      <c r="O884" s="2" t="b">
        <f t="shared" si="29"/>
        <v>0</v>
      </c>
      <c r="P884" s="9"/>
      <c r="Q884" s="10"/>
      <c r="R884" s="9"/>
      <c r="S884" s="11"/>
      <c r="T884" s="10"/>
      <c r="U884" s="12"/>
      <c r="V884" s="13"/>
      <c r="W884" s="12"/>
      <c r="X884" s="12"/>
      <c r="Y884" s="12"/>
    </row>
    <row r="885" spans="2:25" x14ac:dyDescent="0.3">
      <c r="B885" s="2" t="s">
        <v>446</v>
      </c>
      <c r="C885" s="2" t="s">
        <v>890</v>
      </c>
      <c r="D885" s="2" t="s">
        <v>891</v>
      </c>
      <c r="E885" s="2" t="s">
        <v>483</v>
      </c>
      <c r="F885" s="2" t="s">
        <v>484</v>
      </c>
      <c r="G885" s="6">
        <v>240332</v>
      </c>
      <c r="H885" s="12"/>
      <c r="I885" s="13"/>
      <c r="J885" s="12"/>
      <c r="K885" s="12"/>
      <c r="L885" s="12"/>
      <c r="M885" s="2" t="s">
        <v>485</v>
      </c>
      <c r="N885" s="2" t="b">
        <f t="shared" si="28"/>
        <v>0</v>
      </c>
      <c r="O885" s="2" t="b">
        <f t="shared" si="29"/>
        <v>0</v>
      </c>
      <c r="P885" s="9"/>
      <c r="Q885" s="10"/>
      <c r="R885" s="9"/>
      <c r="S885" s="11"/>
      <c r="T885" s="10"/>
      <c r="U885" s="12"/>
      <c r="V885" s="13"/>
      <c r="W885" s="12"/>
      <c r="X885" s="12"/>
      <c r="Y885" s="12"/>
    </row>
    <row r="886" spans="2:25" x14ac:dyDescent="0.3">
      <c r="B886" s="2" t="s">
        <v>446</v>
      </c>
      <c r="C886" s="2" t="s">
        <v>890</v>
      </c>
      <c r="D886" s="2" t="s">
        <v>891</v>
      </c>
      <c r="E886" s="2" t="s">
        <v>615</v>
      </c>
      <c r="F886" s="2" t="s">
        <v>616</v>
      </c>
      <c r="G886" s="6">
        <v>240697</v>
      </c>
      <c r="H886" s="17"/>
      <c r="I886" s="20"/>
      <c r="J886" s="17"/>
      <c r="K886" s="17"/>
      <c r="L886" s="17"/>
      <c r="M886" s="2" t="s">
        <v>608</v>
      </c>
      <c r="N886" s="2" t="b">
        <f t="shared" si="28"/>
        <v>0</v>
      </c>
      <c r="O886" s="2" t="b">
        <f t="shared" si="29"/>
        <v>0</v>
      </c>
      <c r="U886" s="17"/>
      <c r="V886" s="20"/>
      <c r="W886" s="17"/>
      <c r="X886" s="17"/>
      <c r="Y886" s="17"/>
    </row>
    <row r="887" spans="2:25" x14ac:dyDescent="0.3">
      <c r="B887" s="2" t="s">
        <v>446</v>
      </c>
      <c r="C887" s="2" t="s">
        <v>890</v>
      </c>
      <c r="D887" s="2" t="s">
        <v>891</v>
      </c>
      <c r="E887" s="2" t="s">
        <v>627</v>
      </c>
      <c r="F887" s="2" t="s">
        <v>628</v>
      </c>
      <c r="G887" s="6">
        <v>240728</v>
      </c>
      <c r="H887" s="12"/>
      <c r="I887" s="13"/>
      <c r="J887" s="12"/>
      <c r="K887" s="12"/>
      <c r="L887" s="12"/>
      <c r="M887" s="2" t="s">
        <v>608</v>
      </c>
      <c r="N887" s="2" t="b">
        <f t="shared" si="28"/>
        <v>0</v>
      </c>
      <c r="O887" s="2" t="b">
        <f t="shared" si="29"/>
        <v>0</v>
      </c>
      <c r="P887" s="9"/>
      <c r="Q887" s="10"/>
      <c r="R887" s="9"/>
      <c r="S887" s="11"/>
      <c r="T887" s="10"/>
      <c r="U887" s="12"/>
      <c r="V887" s="13"/>
      <c r="W887" s="12"/>
      <c r="X887" s="12"/>
      <c r="Y887" s="12"/>
    </row>
    <row r="888" spans="2:25" x14ac:dyDescent="0.3">
      <c r="B888" s="2" t="s">
        <v>446</v>
      </c>
      <c r="C888" s="2" t="s">
        <v>890</v>
      </c>
      <c r="D888" s="2" t="s">
        <v>891</v>
      </c>
      <c r="E888" s="2" t="s">
        <v>492</v>
      </c>
      <c r="F888" s="2" t="s">
        <v>493</v>
      </c>
      <c r="G888" s="6">
        <v>240332</v>
      </c>
      <c r="H888" s="12"/>
      <c r="I888" s="13"/>
      <c r="J888" s="12"/>
      <c r="K888" s="12"/>
      <c r="L888" s="12"/>
      <c r="M888" s="2" t="s">
        <v>485</v>
      </c>
      <c r="N888" s="2" t="b">
        <f t="shared" si="28"/>
        <v>0</v>
      </c>
      <c r="O888" s="2" t="b">
        <f t="shared" si="29"/>
        <v>0</v>
      </c>
      <c r="P888" s="9"/>
      <c r="Q888" s="10"/>
      <c r="R888" s="9"/>
      <c r="S888" s="11"/>
      <c r="T888" s="10"/>
      <c r="U888" s="12"/>
      <c r="V888" s="13"/>
      <c r="W888" s="12"/>
      <c r="X888" s="12"/>
      <c r="Y888" s="12"/>
    </row>
    <row r="889" spans="2:25" x14ac:dyDescent="0.3">
      <c r="B889" s="2" t="s">
        <v>446</v>
      </c>
      <c r="C889" s="2" t="s">
        <v>890</v>
      </c>
      <c r="D889" s="2" t="s">
        <v>891</v>
      </c>
      <c r="E889" s="2" t="s">
        <v>592</v>
      </c>
      <c r="F889" s="2" t="s">
        <v>593</v>
      </c>
      <c r="G889" s="6">
        <v>240363</v>
      </c>
      <c r="H889" s="12"/>
      <c r="I889" s="13"/>
      <c r="J889" s="12"/>
      <c r="K889" s="12"/>
      <c r="L889" s="12"/>
      <c r="M889" s="2" t="s">
        <v>485</v>
      </c>
      <c r="N889" s="2" t="b">
        <f t="shared" si="28"/>
        <v>0</v>
      </c>
      <c r="O889" s="2" t="b">
        <f t="shared" si="29"/>
        <v>0</v>
      </c>
      <c r="P889" s="9"/>
      <c r="Q889" s="10"/>
      <c r="R889" s="9"/>
      <c r="S889" s="11"/>
      <c r="T889" s="10"/>
      <c r="U889" s="12"/>
      <c r="V889" s="13"/>
      <c r="W889" s="12"/>
      <c r="X889" s="12"/>
      <c r="Y889" s="12"/>
    </row>
    <row r="890" spans="2:25" x14ac:dyDescent="0.3">
      <c r="B890" s="2" t="s">
        <v>446</v>
      </c>
      <c r="C890" s="2" t="s">
        <v>890</v>
      </c>
      <c r="D890" s="2" t="s">
        <v>891</v>
      </c>
      <c r="E890" s="2" t="s">
        <v>717</v>
      </c>
      <c r="F890" s="2" t="s">
        <v>718</v>
      </c>
      <c r="G890" s="6">
        <v>240697</v>
      </c>
      <c r="H890" s="12"/>
      <c r="I890" s="13"/>
      <c r="J890" s="12"/>
      <c r="K890" s="12"/>
      <c r="L890" s="12"/>
      <c r="M890" s="2" t="s">
        <v>608</v>
      </c>
      <c r="N890" s="2" t="b">
        <f t="shared" si="28"/>
        <v>0</v>
      </c>
      <c r="O890" s="2" t="b">
        <f t="shared" si="29"/>
        <v>0</v>
      </c>
      <c r="P890" s="9"/>
      <c r="Q890" s="10"/>
      <c r="R890" s="9"/>
      <c r="S890" s="11"/>
      <c r="T890" s="10"/>
      <c r="U890" s="12"/>
      <c r="V890" s="13"/>
      <c r="W890" s="12"/>
      <c r="X890" s="12"/>
      <c r="Y890" s="12"/>
    </row>
    <row r="891" spans="2:25" x14ac:dyDescent="0.3">
      <c r="B891" s="2" t="s">
        <v>446</v>
      </c>
      <c r="C891" s="2" t="s">
        <v>890</v>
      </c>
      <c r="D891" s="2" t="s">
        <v>891</v>
      </c>
      <c r="E891" s="2" t="s">
        <v>613</v>
      </c>
      <c r="F891" s="2" t="s">
        <v>614</v>
      </c>
      <c r="G891" s="6">
        <v>240697</v>
      </c>
      <c r="H891" s="12"/>
      <c r="I891" s="13"/>
      <c r="J891" s="12"/>
      <c r="K891" s="12"/>
      <c r="L891" s="12"/>
      <c r="M891" s="2" t="s">
        <v>608</v>
      </c>
      <c r="N891" s="2" t="b">
        <f t="shared" si="28"/>
        <v>0</v>
      </c>
      <c r="O891" s="2" t="b">
        <f t="shared" si="29"/>
        <v>0</v>
      </c>
      <c r="P891" s="9"/>
      <c r="Q891" s="10"/>
      <c r="R891" s="9"/>
      <c r="S891" s="11"/>
      <c r="T891" s="10"/>
      <c r="U891" s="12"/>
      <c r="V891" s="13"/>
      <c r="W891" s="12"/>
      <c r="X891" s="12"/>
      <c r="Y891" s="12"/>
    </row>
    <row r="892" spans="2:25" x14ac:dyDescent="0.3">
      <c r="B892" s="2" t="s">
        <v>446</v>
      </c>
      <c r="C892" s="2" t="s">
        <v>890</v>
      </c>
      <c r="D892" s="2" t="s">
        <v>891</v>
      </c>
      <c r="E892" s="2" t="s">
        <v>723</v>
      </c>
      <c r="F892" s="2" t="s">
        <v>724</v>
      </c>
      <c r="G892" s="6">
        <v>240728</v>
      </c>
      <c r="H892" s="12"/>
      <c r="I892" s="13"/>
      <c r="J892" s="12"/>
      <c r="K892" s="12"/>
      <c r="L892" s="12"/>
      <c r="M892" s="2" t="s">
        <v>608</v>
      </c>
      <c r="N892" s="2" t="b">
        <f t="shared" si="28"/>
        <v>0</v>
      </c>
      <c r="O892" s="2" t="b">
        <f t="shared" si="29"/>
        <v>0</v>
      </c>
      <c r="P892" s="9"/>
      <c r="Q892" s="10"/>
      <c r="R892" s="9"/>
      <c r="S892" s="11"/>
      <c r="T892" s="10"/>
      <c r="U892" s="12"/>
      <c r="V892" s="13"/>
      <c r="W892" s="12"/>
      <c r="X892" s="12"/>
      <c r="Y892" s="12"/>
    </row>
    <row r="893" spans="2:25" x14ac:dyDescent="0.3">
      <c r="B893" s="2" t="s">
        <v>446</v>
      </c>
      <c r="C893" s="2" t="s">
        <v>890</v>
      </c>
      <c r="D893" s="2" t="s">
        <v>891</v>
      </c>
      <c r="E893" s="2" t="s">
        <v>625</v>
      </c>
      <c r="F893" s="2" t="s">
        <v>626</v>
      </c>
      <c r="G893" s="6">
        <v>240728</v>
      </c>
      <c r="H893" s="12"/>
      <c r="I893" s="13"/>
      <c r="J893" s="12"/>
      <c r="K893" s="12"/>
      <c r="L893" s="12"/>
      <c r="M893" s="2" t="s">
        <v>608</v>
      </c>
      <c r="N893" s="2" t="b">
        <f t="shared" si="28"/>
        <v>0</v>
      </c>
      <c r="O893" s="2" t="b">
        <f t="shared" si="29"/>
        <v>0</v>
      </c>
      <c r="P893" s="9"/>
      <c r="Q893" s="10"/>
      <c r="R893" s="9"/>
      <c r="S893" s="11"/>
      <c r="T893" s="10"/>
      <c r="U893" s="12"/>
      <c r="V893" s="13"/>
      <c r="W893" s="12"/>
      <c r="X893" s="12"/>
      <c r="Y893" s="12"/>
    </row>
    <row r="894" spans="2:25" x14ac:dyDescent="0.3">
      <c r="B894" s="2" t="s">
        <v>446</v>
      </c>
      <c r="C894" s="2" t="s">
        <v>890</v>
      </c>
      <c r="D894" s="2" t="s">
        <v>891</v>
      </c>
      <c r="E894" s="2" t="s">
        <v>629</v>
      </c>
      <c r="F894" s="2" t="s">
        <v>630</v>
      </c>
      <c r="G894" s="6">
        <v>240728</v>
      </c>
      <c r="H894" s="12"/>
      <c r="I894" s="13"/>
      <c r="J894" s="12"/>
      <c r="K894" s="12"/>
      <c r="L894" s="12"/>
      <c r="M894" s="2" t="s">
        <v>608</v>
      </c>
      <c r="N894" s="2" t="b">
        <f t="shared" si="28"/>
        <v>0</v>
      </c>
      <c r="O894" s="2" t="b">
        <f t="shared" si="29"/>
        <v>0</v>
      </c>
      <c r="P894" s="9"/>
      <c r="Q894" s="10"/>
      <c r="R894" s="9"/>
      <c r="S894" s="11"/>
      <c r="T894" s="10"/>
      <c r="U894" s="12"/>
      <c r="V894" s="13"/>
      <c r="W894" s="12"/>
      <c r="X894" s="12"/>
      <c r="Y894" s="12"/>
    </row>
    <row r="895" spans="2:25" x14ac:dyDescent="0.3">
      <c r="B895" s="2" t="s">
        <v>446</v>
      </c>
      <c r="C895" s="2" t="s">
        <v>240</v>
      </c>
      <c r="D895" s="2" t="s">
        <v>239</v>
      </c>
      <c r="E895" s="2" t="s">
        <v>488</v>
      </c>
      <c r="F895" s="2" t="s">
        <v>489</v>
      </c>
      <c r="G895" s="6">
        <v>240697</v>
      </c>
      <c r="H895" s="12"/>
      <c r="I895" s="13"/>
      <c r="J895" s="12"/>
      <c r="K895" s="12"/>
      <c r="L895" s="12"/>
      <c r="M895" s="2" t="s">
        <v>485</v>
      </c>
      <c r="N895" s="2" t="b">
        <f t="shared" si="28"/>
        <v>0</v>
      </c>
      <c r="O895" s="2" t="b">
        <f t="shared" si="29"/>
        <v>0</v>
      </c>
      <c r="P895" s="9"/>
      <c r="Q895" s="10"/>
      <c r="R895" s="9"/>
      <c r="S895" s="11"/>
      <c r="T895" s="10"/>
      <c r="U895" s="12"/>
      <c r="V895" s="13"/>
      <c r="W895" s="12"/>
      <c r="X895" s="12"/>
      <c r="Y895" s="12"/>
    </row>
    <row r="896" spans="2:25" x14ac:dyDescent="0.3">
      <c r="B896" s="2" t="s">
        <v>446</v>
      </c>
      <c r="C896" s="2" t="s">
        <v>240</v>
      </c>
      <c r="D896" s="2" t="s">
        <v>239</v>
      </c>
      <c r="E896" s="2" t="s">
        <v>470</v>
      </c>
      <c r="F896" s="2" t="s">
        <v>471</v>
      </c>
      <c r="G896" s="6">
        <v>240363</v>
      </c>
      <c r="H896" s="12"/>
      <c r="I896" s="13"/>
      <c r="J896" s="12"/>
      <c r="K896" s="12"/>
      <c r="L896" s="12"/>
      <c r="M896" s="2" t="s">
        <v>439</v>
      </c>
      <c r="N896" s="2" t="b">
        <f t="shared" si="28"/>
        <v>0</v>
      </c>
      <c r="O896" s="2" t="b">
        <f t="shared" si="29"/>
        <v>0</v>
      </c>
      <c r="P896" s="9"/>
      <c r="Q896" s="10"/>
      <c r="R896" s="9"/>
      <c r="S896" s="11"/>
      <c r="T896" s="10"/>
      <c r="U896" s="12"/>
      <c r="V896" s="13"/>
      <c r="W896" s="12"/>
      <c r="X896" s="12"/>
      <c r="Y896" s="12"/>
    </row>
    <row r="897" spans="2:25" x14ac:dyDescent="0.3">
      <c r="B897" s="2" t="s">
        <v>446</v>
      </c>
      <c r="C897" s="2" t="s">
        <v>240</v>
      </c>
      <c r="D897" s="2" t="s">
        <v>239</v>
      </c>
      <c r="E897" s="2" t="s">
        <v>472</v>
      </c>
      <c r="F897" s="2" t="s">
        <v>473</v>
      </c>
      <c r="G897" s="6">
        <v>240363</v>
      </c>
      <c r="H897" s="12"/>
      <c r="I897" s="13"/>
      <c r="J897" s="12"/>
      <c r="K897" s="12"/>
      <c r="L897" s="12"/>
      <c r="M897" s="2" t="s">
        <v>439</v>
      </c>
      <c r="N897" s="2" t="b">
        <f t="shared" si="28"/>
        <v>0</v>
      </c>
      <c r="O897" s="2" t="b">
        <f t="shared" si="29"/>
        <v>0</v>
      </c>
      <c r="P897" s="9"/>
      <c r="Q897" s="10"/>
      <c r="R897" s="9"/>
      <c r="S897" s="11"/>
      <c r="T897" s="10"/>
      <c r="U897" s="12"/>
      <c r="V897" s="13"/>
      <c r="W897" s="12"/>
      <c r="X897" s="12"/>
      <c r="Y897" s="12"/>
    </row>
    <row r="898" spans="2:25" x14ac:dyDescent="0.3">
      <c r="B898" s="2" t="s">
        <v>446</v>
      </c>
      <c r="C898" s="2" t="s">
        <v>240</v>
      </c>
      <c r="D898" s="2" t="s">
        <v>239</v>
      </c>
      <c r="E898" s="2" t="s">
        <v>486</v>
      </c>
      <c r="F898" s="2" t="s">
        <v>487</v>
      </c>
      <c r="G898" s="6">
        <v>240697</v>
      </c>
      <c r="H898" s="12"/>
      <c r="I898" s="13"/>
      <c r="J898" s="12"/>
      <c r="K898" s="12"/>
      <c r="L898" s="12"/>
      <c r="M898" s="2" t="s">
        <v>485</v>
      </c>
      <c r="N898" s="2" t="b">
        <f t="shared" si="28"/>
        <v>0</v>
      </c>
      <c r="O898" s="2" t="b">
        <f t="shared" si="29"/>
        <v>0</v>
      </c>
      <c r="P898" s="9"/>
      <c r="Q898" s="10"/>
      <c r="R898" s="9"/>
      <c r="S898" s="11"/>
      <c r="T898" s="10"/>
      <c r="U898" s="12"/>
      <c r="V898" s="13"/>
      <c r="W898" s="12"/>
      <c r="X898" s="12"/>
      <c r="Y898" s="12"/>
    </row>
    <row r="899" spans="2:25" x14ac:dyDescent="0.3">
      <c r="B899" s="2" t="s">
        <v>446</v>
      </c>
      <c r="C899" s="2" t="s">
        <v>240</v>
      </c>
      <c r="D899" s="2" t="s">
        <v>239</v>
      </c>
      <c r="E899" s="2" t="s">
        <v>515</v>
      </c>
      <c r="F899" s="2" t="s">
        <v>516</v>
      </c>
      <c r="G899" s="6">
        <v>240728</v>
      </c>
      <c r="H899" s="12"/>
      <c r="I899" s="13"/>
      <c r="J899" s="12"/>
      <c r="K899" s="12"/>
      <c r="L899" s="12"/>
      <c r="M899" s="2" t="s">
        <v>485</v>
      </c>
      <c r="N899" s="2" t="b">
        <f t="shared" si="28"/>
        <v>0</v>
      </c>
      <c r="O899" s="2" t="b">
        <f t="shared" si="29"/>
        <v>0</v>
      </c>
      <c r="P899" s="9"/>
      <c r="Q899" s="10"/>
      <c r="R899" s="9"/>
      <c r="S899" s="11"/>
      <c r="T899" s="10"/>
      <c r="U899" s="12"/>
      <c r="V899" s="13"/>
      <c r="W899" s="12"/>
      <c r="X899" s="12"/>
      <c r="Y899" s="12"/>
    </row>
    <row r="900" spans="2:25" x14ac:dyDescent="0.3">
      <c r="B900" s="2" t="s">
        <v>446</v>
      </c>
      <c r="C900" s="2" t="s">
        <v>240</v>
      </c>
      <c r="D900" s="2" t="s">
        <v>239</v>
      </c>
      <c r="E900" s="2" t="s">
        <v>596</v>
      </c>
      <c r="F900" s="2" t="s">
        <v>597</v>
      </c>
      <c r="G900" s="6">
        <v>240728</v>
      </c>
      <c r="H900" s="12"/>
      <c r="I900" s="13"/>
      <c r="J900" s="12"/>
      <c r="K900" s="12"/>
      <c r="L900" s="12"/>
      <c r="M900" s="2" t="s">
        <v>485</v>
      </c>
      <c r="N900" s="2" t="b">
        <f t="shared" si="28"/>
        <v>0</v>
      </c>
      <c r="O900" s="2" t="b">
        <f t="shared" si="29"/>
        <v>0</v>
      </c>
      <c r="P900" s="9"/>
      <c r="Q900" s="10"/>
      <c r="R900" s="9"/>
      <c r="S900" s="11"/>
      <c r="T900" s="10"/>
      <c r="U900" s="12"/>
      <c r="V900" s="13"/>
      <c r="W900" s="12"/>
      <c r="X900" s="12"/>
      <c r="Y900" s="12"/>
    </row>
    <row r="901" spans="2:25" x14ac:dyDescent="0.3">
      <c r="B901" s="2" t="s">
        <v>446</v>
      </c>
      <c r="C901" s="2" t="s">
        <v>240</v>
      </c>
      <c r="D901" s="2" t="s">
        <v>239</v>
      </c>
      <c r="E901" s="2" t="s">
        <v>444</v>
      </c>
      <c r="F901" s="2" t="s">
        <v>445</v>
      </c>
      <c r="G901" s="6">
        <v>240332</v>
      </c>
      <c r="H901" s="12"/>
      <c r="I901" s="13"/>
      <c r="J901" s="12"/>
      <c r="K901" s="12"/>
      <c r="L901" s="12"/>
      <c r="M901" s="2" t="s">
        <v>439</v>
      </c>
      <c r="N901" s="2" t="b">
        <f t="shared" si="28"/>
        <v>0</v>
      </c>
      <c r="O901" s="2" t="b">
        <f t="shared" si="29"/>
        <v>0</v>
      </c>
      <c r="P901" s="9"/>
      <c r="Q901" s="10"/>
      <c r="R901" s="9"/>
      <c r="S901" s="11"/>
      <c r="T901" s="10"/>
      <c r="U901" s="12"/>
      <c r="V901" s="13"/>
      <c r="W901" s="12"/>
      <c r="X901" s="12"/>
      <c r="Y901" s="12"/>
    </row>
    <row r="902" spans="2:25" x14ac:dyDescent="0.3">
      <c r="B902" s="2" t="s">
        <v>446</v>
      </c>
      <c r="C902" s="2" t="s">
        <v>240</v>
      </c>
      <c r="D902" s="2" t="s">
        <v>239</v>
      </c>
      <c r="E902" s="2" t="s">
        <v>476</v>
      </c>
      <c r="F902" s="2" t="s">
        <v>477</v>
      </c>
      <c r="G902" s="6">
        <v>240363</v>
      </c>
      <c r="H902" s="12"/>
      <c r="I902" s="13"/>
      <c r="J902" s="12"/>
      <c r="K902" s="12"/>
      <c r="L902" s="12"/>
      <c r="M902" s="2" t="s">
        <v>439</v>
      </c>
      <c r="N902" s="2" t="b">
        <f t="shared" si="28"/>
        <v>0</v>
      </c>
      <c r="O902" s="2" t="b">
        <f t="shared" si="29"/>
        <v>0</v>
      </c>
      <c r="P902" s="9"/>
      <c r="Q902" s="10"/>
      <c r="R902" s="9"/>
      <c r="S902" s="11"/>
      <c r="T902" s="10"/>
      <c r="U902" s="12"/>
      <c r="V902" s="13"/>
      <c r="W902" s="12"/>
      <c r="X902" s="12"/>
      <c r="Y902" s="12"/>
    </row>
    <row r="903" spans="2:25" x14ac:dyDescent="0.3">
      <c r="B903" s="2" t="s">
        <v>446</v>
      </c>
      <c r="C903" s="2" t="s">
        <v>240</v>
      </c>
      <c r="D903" s="2" t="s">
        <v>239</v>
      </c>
      <c r="E903" s="2" t="s">
        <v>492</v>
      </c>
      <c r="F903" s="2" t="s">
        <v>493</v>
      </c>
      <c r="G903" s="6">
        <v>240697</v>
      </c>
      <c r="H903" s="12"/>
      <c r="I903" s="13"/>
      <c r="J903" s="12"/>
      <c r="K903" s="12"/>
      <c r="L903" s="12"/>
      <c r="M903" s="2" t="s">
        <v>485</v>
      </c>
      <c r="N903" s="2" t="b">
        <f t="shared" si="28"/>
        <v>0</v>
      </c>
      <c r="O903" s="2" t="b">
        <f t="shared" si="29"/>
        <v>0</v>
      </c>
      <c r="P903" s="9"/>
      <c r="Q903" s="10"/>
      <c r="R903" s="9"/>
      <c r="S903" s="11"/>
      <c r="T903" s="10"/>
      <c r="U903" s="12"/>
      <c r="V903" s="13"/>
      <c r="W903" s="12"/>
      <c r="X903" s="12"/>
      <c r="Y903" s="12"/>
    </row>
    <row r="904" spans="2:25" x14ac:dyDescent="0.3">
      <c r="B904" s="2" t="s">
        <v>446</v>
      </c>
      <c r="C904" s="2" t="s">
        <v>240</v>
      </c>
      <c r="D904" s="2" t="s">
        <v>239</v>
      </c>
      <c r="E904" s="2" t="s">
        <v>494</v>
      </c>
      <c r="F904" s="2" t="s">
        <v>495</v>
      </c>
      <c r="G904" s="6">
        <v>240697</v>
      </c>
      <c r="H904" s="12"/>
      <c r="I904" s="13"/>
      <c r="J904" s="12"/>
      <c r="K904" s="12"/>
      <c r="L904" s="12"/>
      <c r="M904" s="2" t="s">
        <v>485</v>
      </c>
      <c r="N904" s="2" t="b">
        <f t="shared" si="28"/>
        <v>0</v>
      </c>
      <c r="O904" s="2" t="b">
        <f t="shared" si="29"/>
        <v>0</v>
      </c>
      <c r="P904" s="9"/>
      <c r="Q904" s="10"/>
      <c r="R904" s="9"/>
      <c r="S904" s="11"/>
      <c r="T904" s="10"/>
      <c r="U904" s="12"/>
      <c r="V904" s="13"/>
      <c r="W904" s="12"/>
      <c r="X904" s="12"/>
      <c r="Y904" s="12"/>
    </row>
    <row r="905" spans="2:25" x14ac:dyDescent="0.3">
      <c r="B905" s="2" t="s">
        <v>446</v>
      </c>
      <c r="C905" s="2" t="s">
        <v>240</v>
      </c>
      <c r="D905" s="2" t="s">
        <v>239</v>
      </c>
      <c r="E905" s="2" t="s">
        <v>592</v>
      </c>
      <c r="F905" s="2" t="s">
        <v>593</v>
      </c>
      <c r="G905" s="6">
        <v>240728</v>
      </c>
      <c r="H905" s="12"/>
      <c r="I905" s="13"/>
      <c r="J905" s="12"/>
      <c r="K905" s="12"/>
      <c r="L905" s="12"/>
      <c r="M905" s="2" t="s">
        <v>485</v>
      </c>
      <c r="N905" s="2" t="b">
        <f t="shared" si="28"/>
        <v>0</v>
      </c>
      <c r="O905" s="2" t="b">
        <f t="shared" si="29"/>
        <v>0</v>
      </c>
      <c r="P905" s="9"/>
      <c r="Q905" s="10"/>
      <c r="R905" s="9"/>
      <c r="S905" s="11"/>
      <c r="T905" s="10"/>
      <c r="U905" s="12"/>
      <c r="V905" s="13"/>
      <c r="W905" s="12"/>
      <c r="X905" s="12"/>
      <c r="Y905" s="12"/>
    </row>
    <row r="906" spans="2:25" x14ac:dyDescent="0.3">
      <c r="B906" s="2" t="s">
        <v>436</v>
      </c>
      <c r="C906" s="2" t="s">
        <v>67</v>
      </c>
      <c r="D906" s="2" t="s">
        <v>66</v>
      </c>
      <c r="E906" s="2" t="s">
        <v>637</v>
      </c>
      <c r="F906" s="2" t="s">
        <v>638</v>
      </c>
      <c r="G906" s="6">
        <v>240332</v>
      </c>
      <c r="H906" s="12"/>
      <c r="I906" s="13"/>
      <c r="J906" s="12"/>
      <c r="K906" s="12"/>
      <c r="L906" s="12"/>
      <c r="M906" s="2" t="s">
        <v>527</v>
      </c>
      <c r="N906" s="2" t="b">
        <f t="shared" si="28"/>
        <v>0</v>
      </c>
      <c r="O906" s="2" t="b">
        <f t="shared" si="29"/>
        <v>0</v>
      </c>
      <c r="P906" s="9"/>
      <c r="Q906" s="10"/>
      <c r="R906" s="9"/>
      <c r="S906" s="11"/>
      <c r="T906" s="10"/>
      <c r="U906" s="12"/>
      <c r="V906" s="13"/>
      <c r="W906" s="12"/>
      <c r="X906" s="12"/>
      <c r="Y906" s="12"/>
    </row>
    <row r="907" spans="2:25" x14ac:dyDescent="0.3">
      <c r="B907" s="2" t="s">
        <v>436</v>
      </c>
      <c r="C907" s="2" t="s">
        <v>2</v>
      </c>
      <c r="D907" s="2" t="s">
        <v>52</v>
      </c>
      <c r="E907" s="2" t="s">
        <v>554</v>
      </c>
      <c r="F907" s="2" t="s">
        <v>555</v>
      </c>
      <c r="G907" s="6">
        <v>240363</v>
      </c>
      <c r="H907" s="12"/>
      <c r="I907" s="13"/>
      <c r="J907" s="12"/>
      <c r="K907" s="12"/>
      <c r="L907" s="12"/>
      <c r="M907" s="2" t="s">
        <v>527</v>
      </c>
      <c r="N907" s="2" t="b">
        <f t="shared" si="28"/>
        <v>0</v>
      </c>
      <c r="O907" s="2" t="b">
        <f t="shared" si="29"/>
        <v>0</v>
      </c>
      <c r="P907" s="9"/>
      <c r="Q907" s="10"/>
      <c r="R907" s="9"/>
      <c r="S907" s="11"/>
      <c r="T907" s="10"/>
      <c r="U907" s="12"/>
      <c r="V907" s="13"/>
      <c r="W907" s="12"/>
      <c r="X907" s="12"/>
      <c r="Y907" s="12"/>
    </row>
    <row r="908" spans="2:25" x14ac:dyDescent="0.3">
      <c r="B908" s="2" t="s">
        <v>436</v>
      </c>
      <c r="C908" s="2" t="s">
        <v>2</v>
      </c>
      <c r="D908" s="2" t="s">
        <v>52</v>
      </c>
      <c r="E908" s="2" t="s">
        <v>644</v>
      </c>
      <c r="F908" s="2" t="s">
        <v>489</v>
      </c>
      <c r="G908" s="6">
        <v>240697</v>
      </c>
      <c r="H908" s="12"/>
      <c r="I908" s="13"/>
      <c r="J908" s="12"/>
      <c r="K908" s="12"/>
      <c r="L908" s="12"/>
      <c r="M908" s="2" t="s">
        <v>642</v>
      </c>
      <c r="N908" s="2" t="b">
        <f t="shared" si="28"/>
        <v>0</v>
      </c>
      <c r="O908" s="2" t="b">
        <f t="shared" si="29"/>
        <v>0</v>
      </c>
      <c r="P908" s="9"/>
      <c r="Q908" s="10"/>
      <c r="R908" s="9"/>
      <c r="S908" s="11"/>
      <c r="T908" s="10"/>
      <c r="U908" s="12"/>
      <c r="V908" s="13"/>
      <c r="W908" s="12"/>
      <c r="X908" s="12"/>
      <c r="Y908" s="12"/>
    </row>
    <row r="909" spans="2:25" x14ac:dyDescent="0.3">
      <c r="B909" s="2" t="s">
        <v>436</v>
      </c>
      <c r="C909" s="2" t="s">
        <v>2</v>
      </c>
      <c r="D909" s="2" t="s">
        <v>52</v>
      </c>
      <c r="E909" s="2" t="s">
        <v>687</v>
      </c>
      <c r="F909" s="2" t="s">
        <v>688</v>
      </c>
      <c r="G909" s="6">
        <v>240697</v>
      </c>
      <c r="H909" s="12"/>
      <c r="I909" s="13"/>
      <c r="J909" s="12"/>
      <c r="K909" s="12"/>
      <c r="L909" s="12"/>
      <c r="M909" s="2" t="s">
        <v>642</v>
      </c>
      <c r="N909" s="2" t="b">
        <f t="shared" si="28"/>
        <v>0</v>
      </c>
      <c r="O909" s="2" t="b">
        <f t="shared" si="29"/>
        <v>0</v>
      </c>
      <c r="P909" s="9"/>
      <c r="Q909" s="10"/>
      <c r="R909" s="9"/>
      <c r="S909" s="11"/>
      <c r="T909" s="10"/>
      <c r="U909" s="12"/>
      <c r="V909" s="13"/>
      <c r="W909" s="12"/>
      <c r="X909" s="12"/>
      <c r="Y909" s="12"/>
    </row>
    <row r="910" spans="2:25" x14ac:dyDescent="0.3">
      <c r="B910" s="2" t="s">
        <v>436</v>
      </c>
      <c r="C910" s="2" t="s">
        <v>2</v>
      </c>
      <c r="D910" s="2" t="s">
        <v>52</v>
      </c>
      <c r="E910" s="2" t="s">
        <v>768</v>
      </c>
      <c r="F910" s="2" t="s">
        <v>769</v>
      </c>
      <c r="G910" s="6">
        <v>240728</v>
      </c>
      <c r="H910" s="12"/>
      <c r="I910" s="13"/>
      <c r="J910" s="12"/>
      <c r="K910" s="12"/>
      <c r="L910" s="12"/>
      <c r="M910" s="2" t="s">
        <v>642</v>
      </c>
      <c r="N910" s="2" t="b">
        <f t="shared" si="28"/>
        <v>0</v>
      </c>
      <c r="O910" s="2" t="b">
        <f t="shared" si="29"/>
        <v>0</v>
      </c>
      <c r="P910" s="9"/>
      <c r="Q910" s="10"/>
      <c r="R910" s="9"/>
      <c r="S910" s="11"/>
      <c r="T910" s="10"/>
      <c r="U910" s="12"/>
      <c r="V910" s="13"/>
      <c r="W910" s="12"/>
      <c r="X910" s="12"/>
      <c r="Y910" s="12"/>
    </row>
    <row r="911" spans="2:25" x14ac:dyDescent="0.3">
      <c r="B911" s="2" t="s">
        <v>436</v>
      </c>
      <c r="C911" s="2" t="s">
        <v>2</v>
      </c>
      <c r="D911" s="2" t="s">
        <v>52</v>
      </c>
      <c r="E911" s="2" t="s">
        <v>696</v>
      </c>
      <c r="F911" s="2" t="s">
        <v>697</v>
      </c>
      <c r="G911" s="6">
        <v>240697</v>
      </c>
      <c r="H911" s="12"/>
      <c r="I911" s="13"/>
      <c r="J911" s="12"/>
      <c r="K911" s="12"/>
      <c r="L911" s="12"/>
      <c r="M911" s="2" t="s">
        <v>642</v>
      </c>
      <c r="N911" s="2" t="b">
        <f t="shared" si="28"/>
        <v>0</v>
      </c>
      <c r="O911" s="2" t="b">
        <f t="shared" si="29"/>
        <v>0</v>
      </c>
      <c r="P911" s="9"/>
      <c r="Q911" s="10"/>
      <c r="R911" s="9"/>
      <c r="S911" s="11"/>
      <c r="T911" s="10"/>
      <c r="U911" s="12"/>
      <c r="V911" s="13"/>
      <c r="W911" s="12"/>
      <c r="X911" s="12"/>
      <c r="Y911" s="12"/>
    </row>
    <row r="912" spans="2:25" x14ac:dyDescent="0.3">
      <c r="B912" s="2" t="s">
        <v>436</v>
      </c>
      <c r="C912" s="2" t="s">
        <v>2</v>
      </c>
      <c r="D912" s="2" t="s">
        <v>52</v>
      </c>
      <c r="E912" s="2" t="s">
        <v>709</v>
      </c>
      <c r="F912" s="2" t="s">
        <v>710</v>
      </c>
      <c r="G912" s="6">
        <v>240728</v>
      </c>
      <c r="H912" s="12"/>
      <c r="I912" s="13"/>
      <c r="J912" s="12"/>
      <c r="K912" s="12"/>
      <c r="L912" s="12"/>
      <c r="M912" s="2" t="s">
        <v>642</v>
      </c>
      <c r="N912" s="2" t="b">
        <f t="shared" si="28"/>
        <v>0</v>
      </c>
      <c r="O912" s="2" t="b">
        <f t="shared" si="29"/>
        <v>0</v>
      </c>
      <c r="P912" s="9"/>
      <c r="Q912" s="10"/>
      <c r="R912" s="9"/>
      <c r="S912" s="11"/>
      <c r="T912" s="10"/>
      <c r="U912" s="12"/>
      <c r="V912" s="13"/>
      <c r="W912" s="12"/>
      <c r="X912" s="12"/>
      <c r="Y912" s="12"/>
    </row>
    <row r="913" spans="2:25" x14ac:dyDescent="0.3">
      <c r="B913" s="2" t="s">
        <v>436</v>
      </c>
      <c r="C913" s="2" t="s">
        <v>2</v>
      </c>
      <c r="D913" s="2" t="s">
        <v>52</v>
      </c>
      <c r="E913" s="2" t="s">
        <v>576</v>
      </c>
      <c r="F913" s="2" t="s">
        <v>471</v>
      </c>
      <c r="G913" s="6">
        <v>240363</v>
      </c>
      <c r="H913" s="12"/>
      <c r="I913" s="13"/>
      <c r="J913" s="12"/>
      <c r="K913" s="12"/>
      <c r="L913" s="12"/>
      <c r="M913" s="2" t="s">
        <v>527</v>
      </c>
      <c r="N913" s="2" t="b">
        <f t="shared" si="28"/>
        <v>0</v>
      </c>
      <c r="O913" s="2" t="b">
        <f t="shared" si="29"/>
        <v>0</v>
      </c>
      <c r="P913" s="9"/>
      <c r="Q913" s="10"/>
      <c r="R913" s="9"/>
      <c r="S913" s="11"/>
      <c r="T913" s="10"/>
      <c r="U913" s="12"/>
      <c r="V913" s="13"/>
      <c r="W913" s="12"/>
      <c r="X913" s="12"/>
      <c r="Y913" s="12"/>
    </row>
    <row r="914" spans="2:25" x14ac:dyDescent="0.3">
      <c r="B914" s="2" t="s">
        <v>436</v>
      </c>
      <c r="C914" s="2" t="s">
        <v>2</v>
      </c>
      <c r="D914" s="2" t="s">
        <v>52</v>
      </c>
      <c r="E914" s="2" t="s">
        <v>698</v>
      </c>
      <c r="F914" s="2" t="s">
        <v>471</v>
      </c>
      <c r="G914" s="6">
        <v>240697</v>
      </c>
      <c r="H914" s="12"/>
      <c r="I914" s="13"/>
      <c r="J914" s="12"/>
      <c r="K914" s="12"/>
      <c r="L914" s="12"/>
      <c r="M914" s="2" t="s">
        <v>642</v>
      </c>
      <c r="N914" s="2" t="b">
        <f t="shared" ref="N914:N977" si="30">+C914=S914</f>
        <v>0</v>
      </c>
      <c r="O914" s="2" t="b">
        <f t="shared" ref="O914:O977" si="31">+P914=E914</f>
        <v>0</v>
      </c>
      <c r="P914" s="9"/>
      <c r="Q914" s="10"/>
      <c r="R914" s="9"/>
      <c r="S914" s="11"/>
      <c r="T914" s="10"/>
      <c r="U914" s="12"/>
      <c r="V914" s="13"/>
      <c r="W914" s="12"/>
      <c r="X914" s="12"/>
      <c r="Y914" s="12"/>
    </row>
    <row r="915" spans="2:25" x14ac:dyDescent="0.3">
      <c r="B915" s="2" t="s">
        <v>436</v>
      </c>
      <c r="C915" s="2" t="s">
        <v>2</v>
      </c>
      <c r="D915" s="2" t="s">
        <v>52</v>
      </c>
      <c r="E915" s="2" t="s">
        <v>685</v>
      </c>
      <c r="F915" s="2" t="s">
        <v>686</v>
      </c>
      <c r="G915" s="6">
        <v>240697</v>
      </c>
      <c r="H915" s="12"/>
      <c r="I915" s="13"/>
      <c r="J915" s="12"/>
      <c r="K915" s="12"/>
      <c r="L915" s="12"/>
      <c r="M915" s="2" t="s">
        <v>642</v>
      </c>
      <c r="N915" s="2" t="b">
        <f t="shared" si="30"/>
        <v>0</v>
      </c>
      <c r="O915" s="2" t="b">
        <f t="shared" si="31"/>
        <v>0</v>
      </c>
      <c r="P915" s="9"/>
      <c r="Q915" s="10"/>
      <c r="R915" s="9"/>
      <c r="S915" s="11"/>
      <c r="T915" s="10"/>
      <c r="U915" s="12"/>
      <c r="V915" s="13"/>
      <c r="W915" s="12"/>
      <c r="X915" s="12"/>
      <c r="Y915" s="12"/>
    </row>
    <row r="916" spans="2:25" x14ac:dyDescent="0.3">
      <c r="B916" s="2" t="s">
        <v>436</v>
      </c>
      <c r="C916" s="2" t="s">
        <v>2</v>
      </c>
      <c r="D916" s="2" t="s">
        <v>52</v>
      </c>
      <c r="E916" s="2" t="s">
        <v>641</v>
      </c>
      <c r="F916" s="2" t="s">
        <v>487</v>
      </c>
      <c r="G916" s="6">
        <v>240697</v>
      </c>
      <c r="H916" s="12"/>
      <c r="I916" s="13"/>
      <c r="J916" s="12"/>
      <c r="K916" s="12"/>
      <c r="L916" s="12"/>
      <c r="M916" s="2" t="s">
        <v>642</v>
      </c>
      <c r="N916" s="2" t="b">
        <f t="shared" si="30"/>
        <v>0</v>
      </c>
      <c r="O916" s="2" t="b">
        <f t="shared" si="31"/>
        <v>0</v>
      </c>
      <c r="P916" s="9"/>
      <c r="Q916" s="10"/>
      <c r="R916" s="9"/>
      <c r="S916" s="11"/>
      <c r="T916" s="10"/>
      <c r="U916" s="12"/>
      <c r="V916" s="13"/>
      <c r="W916" s="12"/>
      <c r="X916" s="12"/>
      <c r="Y916" s="12"/>
    </row>
    <row r="917" spans="2:25" x14ac:dyDescent="0.3">
      <c r="B917" s="2" t="s">
        <v>436</v>
      </c>
      <c r="C917" s="2" t="s">
        <v>2</v>
      </c>
      <c r="D917" s="2" t="s">
        <v>52</v>
      </c>
      <c r="E917" s="2" t="s">
        <v>647</v>
      </c>
      <c r="F917" s="2" t="s">
        <v>516</v>
      </c>
      <c r="G917" s="6">
        <v>240728</v>
      </c>
      <c r="H917" s="12"/>
      <c r="I917" s="13"/>
      <c r="J917" s="12"/>
      <c r="K917" s="12"/>
      <c r="L917" s="12"/>
      <c r="M917" s="2" t="s">
        <v>642</v>
      </c>
      <c r="N917" s="2" t="b">
        <f t="shared" si="30"/>
        <v>0</v>
      </c>
      <c r="O917" s="2" t="b">
        <f t="shared" si="31"/>
        <v>0</v>
      </c>
      <c r="P917" s="9"/>
      <c r="Q917" s="10"/>
      <c r="R917" s="9"/>
      <c r="S917" s="11"/>
      <c r="T917" s="10"/>
      <c r="U917" s="12"/>
      <c r="V917" s="13"/>
      <c r="W917" s="12"/>
      <c r="X917" s="12"/>
      <c r="Y917" s="12"/>
    </row>
    <row r="918" spans="2:25" x14ac:dyDescent="0.3">
      <c r="B918" s="2" t="s">
        <v>436</v>
      </c>
      <c r="C918" s="2" t="s">
        <v>2</v>
      </c>
      <c r="D918" s="2" t="s">
        <v>52</v>
      </c>
      <c r="E918" s="2" t="s">
        <v>671</v>
      </c>
      <c r="F918" s="2" t="s">
        <v>672</v>
      </c>
      <c r="G918" s="6">
        <v>240332</v>
      </c>
      <c r="H918" s="12"/>
      <c r="I918" s="13"/>
      <c r="J918" s="12"/>
      <c r="K918" s="12"/>
      <c r="L918" s="12"/>
      <c r="M918" s="2" t="s">
        <v>527</v>
      </c>
      <c r="N918" s="2" t="b">
        <f t="shared" si="30"/>
        <v>0</v>
      </c>
      <c r="O918" s="2" t="b">
        <f t="shared" si="31"/>
        <v>0</v>
      </c>
      <c r="P918" s="9"/>
      <c r="Q918" s="10"/>
      <c r="R918" s="9"/>
      <c r="S918" s="11"/>
      <c r="T918" s="10"/>
      <c r="U918" s="12"/>
      <c r="V918" s="13"/>
      <c r="W918" s="12"/>
      <c r="X918" s="12"/>
      <c r="Y918" s="12"/>
    </row>
    <row r="919" spans="2:25" x14ac:dyDescent="0.3">
      <c r="B919" s="2" t="s">
        <v>436</v>
      </c>
      <c r="C919" s="2" t="s">
        <v>2</v>
      </c>
      <c r="D919" s="2" t="s">
        <v>52</v>
      </c>
      <c r="E919" s="2" t="s">
        <v>562</v>
      </c>
      <c r="F919" s="2" t="s">
        <v>563</v>
      </c>
      <c r="G919" s="6">
        <v>240363</v>
      </c>
      <c r="H919" s="12"/>
      <c r="I919" s="13"/>
      <c r="J919" s="12"/>
      <c r="K919" s="12"/>
      <c r="L919" s="12"/>
      <c r="M919" s="2" t="s">
        <v>527</v>
      </c>
      <c r="N919" s="2" t="b">
        <f t="shared" si="30"/>
        <v>0</v>
      </c>
      <c r="O919" s="2" t="b">
        <f t="shared" si="31"/>
        <v>0</v>
      </c>
      <c r="P919" s="9"/>
      <c r="Q919" s="10"/>
      <c r="R919" s="9"/>
      <c r="S919" s="11"/>
      <c r="T919" s="10"/>
      <c r="U919" s="12"/>
      <c r="V919" s="13"/>
      <c r="W919" s="12"/>
      <c r="X919" s="12"/>
      <c r="Y919" s="12"/>
    </row>
    <row r="920" spans="2:25" x14ac:dyDescent="0.3">
      <c r="B920" s="2" t="s">
        <v>436</v>
      </c>
      <c r="C920" s="2" t="s">
        <v>2</v>
      </c>
      <c r="D920" s="2" t="s">
        <v>52</v>
      </c>
      <c r="E920" s="2" t="s">
        <v>673</v>
      </c>
      <c r="F920" s="2" t="s">
        <v>497</v>
      </c>
      <c r="G920" s="6">
        <v>240697</v>
      </c>
      <c r="H920" s="12"/>
      <c r="I920" s="13"/>
      <c r="J920" s="12"/>
      <c r="K920" s="12"/>
      <c r="L920" s="12"/>
      <c r="M920" s="2" t="s">
        <v>642</v>
      </c>
      <c r="N920" s="2" t="b">
        <f t="shared" si="30"/>
        <v>0</v>
      </c>
      <c r="O920" s="2" t="b">
        <f t="shared" si="31"/>
        <v>0</v>
      </c>
      <c r="P920" s="9"/>
      <c r="Q920" s="10"/>
      <c r="R920" s="9"/>
      <c r="S920" s="11"/>
      <c r="T920" s="10"/>
      <c r="U920" s="12"/>
      <c r="V920" s="13"/>
      <c r="W920" s="12"/>
      <c r="X920" s="12"/>
      <c r="Y920" s="12"/>
    </row>
    <row r="921" spans="2:25" x14ac:dyDescent="0.3">
      <c r="B921" s="2" t="s">
        <v>436</v>
      </c>
      <c r="C921" s="2" t="s">
        <v>2</v>
      </c>
      <c r="D921" s="2" t="s">
        <v>52</v>
      </c>
      <c r="E921" s="2" t="s">
        <v>653</v>
      </c>
      <c r="F921" s="2" t="s">
        <v>654</v>
      </c>
      <c r="G921" s="6">
        <v>240728</v>
      </c>
      <c r="H921" s="12"/>
      <c r="I921" s="13"/>
      <c r="J921" s="12"/>
      <c r="K921" s="12"/>
      <c r="L921" s="12"/>
      <c r="M921" s="2" t="s">
        <v>642</v>
      </c>
      <c r="N921" s="2" t="b">
        <f t="shared" si="30"/>
        <v>0</v>
      </c>
      <c r="O921" s="2" t="b">
        <f t="shared" si="31"/>
        <v>0</v>
      </c>
      <c r="P921" s="9"/>
      <c r="Q921" s="10"/>
      <c r="R921" s="9"/>
      <c r="S921" s="11"/>
      <c r="T921" s="10"/>
      <c r="U921" s="12"/>
      <c r="V921" s="13"/>
      <c r="W921" s="12"/>
      <c r="X921" s="12"/>
      <c r="Y921" s="12"/>
    </row>
    <row r="922" spans="2:25" x14ac:dyDescent="0.3">
      <c r="B922" s="2" t="s">
        <v>436</v>
      </c>
      <c r="C922" s="2" t="s">
        <v>2</v>
      </c>
      <c r="D922" s="2" t="s">
        <v>52</v>
      </c>
      <c r="E922" s="2" t="s">
        <v>689</v>
      </c>
      <c r="F922" s="2" t="s">
        <v>543</v>
      </c>
      <c r="G922" s="6">
        <v>240697</v>
      </c>
      <c r="H922" s="12"/>
      <c r="I922" s="13"/>
      <c r="J922" s="12"/>
      <c r="K922" s="12"/>
      <c r="L922" s="12"/>
      <c r="M922" s="2" t="s">
        <v>642</v>
      </c>
      <c r="N922" s="2" t="b">
        <f t="shared" si="30"/>
        <v>0</v>
      </c>
      <c r="O922" s="2" t="b">
        <f t="shared" si="31"/>
        <v>0</v>
      </c>
      <c r="P922" s="9"/>
      <c r="Q922" s="10"/>
      <c r="R922" s="9"/>
      <c r="S922" s="11"/>
      <c r="T922" s="10"/>
      <c r="U922" s="12"/>
      <c r="V922" s="13"/>
      <c r="W922" s="12"/>
      <c r="X922" s="12"/>
      <c r="Y922" s="12"/>
    </row>
    <row r="923" spans="2:25" x14ac:dyDescent="0.3">
      <c r="B923" s="2" t="s">
        <v>436</v>
      </c>
      <c r="C923" s="2" t="s">
        <v>2</v>
      </c>
      <c r="D923" s="2" t="s">
        <v>52</v>
      </c>
      <c r="E923" s="2" t="s">
        <v>704</v>
      </c>
      <c r="F923" s="2" t="s">
        <v>705</v>
      </c>
      <c r="G923" s="6">
        <v>240728</v>
      </c>
      <c r="H923" s="12"/>
      <c r="I923" s="13"/>
      <c r="J923" s="12"/>
      <c r="K923" s="12"/>
      <c r="L923" s="12"/>
      <c r="M923" s="2" t="s">
        <v>642</v>
      </c>
      <c r="N923" s="2" t="b">
        <f t="shared" si="30"/>
        <v>0</v>
      </c>
      <c r="O923" s="2" t="b">
        <f t="shared" si="31"/>
        <v>0</v>
      </c>
      <c r="P923" s="9"/>
      <c r="Q923" s="10"/>
      <c r="R923" s="9"/>
      <c r="S923" s="11"/>
      <c r="T923" s="10"/>
      <c r="U923" s="12"/>
      <c r="V923" s="13"/>
      <c r="W923" s="12"/>
      <c r="X923" s="12"/>
      <c r="Y923" s="12"/>
    </row>
    <row r="924" spans="2:25" x14ac:dyDescent="0.3">
      <c r="B924" s="2" t="s">
        <v>436</v>
      </c>
      <c r="C924" s="2" t="s">
        <v>2</v>
      </c>
      <c r="D924" s="2" t="s">
        <v>52</v>
      </c>
      <c r="E924" s="2" t="s">
        <v>531</v>
      </c>
      <c r="F924" s="2" t="s">
        <v>532</v>
      </c>
      <c r="G924" s="6">
        <v>240332</v>
      </c>
      <c r="H924" s="12"/>
      <c r="I924" s="13"/>
      <c r="J924" s="12"/>
      <c r="K924" s="12"/>
      <c r="L924" s="12"/>
      <c r="M924" s="2" t="s">
        <v>527</v>
      </c>
      <c r="N924" s="2" t="b">
        <f t="shared" si="30"/>
        <v>0</v>
      </c>
      <c r="O924" s="2" t="b">
        <f t="shared" si="31"/>
        <v>0</v>
      </c>
      <c r="P924" s="9"/>
      <c r="Q924" s="10"/>
      <c r="R924" s="9"/>
      <c r="S924" s="11"/>
      <c r="T924" s="10"/>
      <c r="U924" s="12"/>
      <c r="V924" s="13"/>
      <c r="W924" s="12"/>
      <c r="X924" s="12"/>
      <c r="Y924" s="12"/>
    </row>
    <row r="925" spans="2:25" x14ac:dyDescent="0.3">
      <c r="B925" s="2" t="s">
        <v>436</v>
      </c>
      <c r="C925" s="2" t="s">
        <v>2</v>
      </c>
      <c r="D925" s="2" t="s">
        <v>52</v>
      </c>
      <c r="E925" s="2" t="s">
        <v>693</v>
      </c>
      <c r="F925" s="2" t="s">
        <v>694</v>
      </c>
      <c r="G925" s="6">
        <v>240697</v>
      </c>
      <c r="H925" s="12"/>
      <c r="I925" s="13"/>
      <c r="J925" s="12"/>
      <c r="K925" s="12"/>
      <c r="L925" s="12"/>
      <c r="M925" s="2" t="s">
        <v>642</v>
      </c>
      <c r="N925" s="2" t="b">
        <f t="shared" si="30"/>
        <v>0</v>
      </c>
      <c r="O925" s="2" t="b">
        <f t="shared" si="31"/>
        <v>0</v>
      </c>
      <c r="P925" s="9"/>
      <c r="Q925" s="10"/>
      <c r="R925" s="9"/>
      <c r="S925" s="11"/>
      <c r="T925" s="10"/>
      <c r="U925" s="12"/>
      <c r="V925" s="13"/>
      <c r="W925" s="12"/>
      <c r="X925" s="12"/>
      <c r="Y925" s="12"/>
    </row>
    <row r="926" spans="2:25" x14ac:dyDescent="0.3">
      <c r="B926" s="2" t="s">
        <v>436</v>
      </c>
      <c r="C926" s="2" t="s">
        <v>2</v>
      </c>
      <c r="D926" s="2" t="s">
        <v>52</v>
      </c>
      <c r="E926" s="2" t="s">
        <v>568</v>
      </c>
      <c r="F926" s="2" t="s">
        <v>569</v>
      </c>
      <c r="G926" s="6">
        <v>240363</v>
      </c>
      <c r="H926" s="12"/>
      <c r="I926" s="13"/>
      <c r="J926" s="12"/>
      <c r="K926" s="12"/>
      <c r="L926" s="12"/>
      <c r="M926" s="2" t="s">
        <v>527</v>
      </c>
      <c r="N926" s="2" t="b">
        <f t="shared" si="30"/>
        <v>0</v>
      </c>
      <c r="O926" s="2" t="b">
        <f t="shared" si="31"/>
        <v>0</v>
      </c>
      <c r="P926" s="9"/>
      <c r="Q926" s="10"/>
      <c r="R926" s="9"/>
      <c r="S926" s="11"/>
      <c r="T926" s="10"/>
      <c r="U926" s="12"/>
      <c r="V926" s="13"/>
      <c r="W926" s="12"/>
      <c r="X926" s="12"/>
      <c r="Y926" s="12"/>
    </row>
    <row r="927" spans="2:25" x14ac:dyDescent="0.3">
      <c r="B927" s="2" t="s">
        <v>436</v>
      </c>
      <c r="C927" s="2" t="s">
        <v>2</v>
      </c>
      <c r="D927" s="2" t="s">
        <v>52</v>
      </c>
      <c r="E927" s="2" t="s">
        <v>695</v>
      </c>
      <c r="F927" s="2" t="s">
        <v>503</v>
      </c>
      <c r="G927" s="6">
        <v>240697</v>
      </c>
      <c r="H927" s="12"/>
      <c r="I927" s="13"/>
      <c r="J927" s="12"/>
      <c r="K927" s="12"/>
      <c r="L927" s="12"/>
      <c r="M927" s="2" t="s">
        <v>642</v>
      </c>
      <c r="N927" s="2" t="b">
        <f t="shared" si="30"/>
        <v>0</v>
      </c>
      <c r="O927" s="2" t="b">
        <f t="shared" si="31"/>
        <v>0</v>
      </c>
      <c r="P927" s="9"/>
      <c r="Q927" s="10"/>
      <c r="R927" s="9"/>
      <c r="S927" s="11"/>
      <c r="T927" s="10"/>
      <c r="U927" s="12"/>
      <c r="V927" s="13"/>
      <c r="W927" s="12"/>
      <c r="X927" s="12"/>
      <c r="Y927" s="12"/>
    </row>
    <row r="928" spans="2:25" x14ac:dyDescent="0.3">
      <c r="B928" s="2" t="s">
        <v>436</v>
      </c>
      <c r="C928" s="2" t="s">
        <v>2</v>
      </c>
      <c r="D928" s="2" t="s">
        <v>52</v>
      </c>
      <c r="E928" s="2" t="s">
        <v>708</v>
      </c>
      <c r="F928" s="2" t="s">
        <v>597</v>
      </c>
      <c r="G928" s="6">
        <v>240728</v>
      </c>
      <c r="H928" s="12"/>
      <c r="I928" s="13"/>
      <c r="J928" s="12"/>
      <c r="K928" s="12"/>
      <c r="L928" s="12"/>
      <c r="M928" s="2" t="s">
        <v>642</v>
      </c>
      <c r="N928" s="2" t="b">
        <f t="shared" si="30"/>
        <v>0</v>
      </c>
      <c r="O928" s="2" t="b">
        <f t="shared" si="31"/>
        <v>0</v>
      </c>
      <c r="P928" s="9"/>
      <c r="Q928" s="10"/>
      <c r="R928" s="9"/>
      <c r="S928" s="11"/>
      <c r="T928" s="10"/>
      <c r="U928" s="12"/>
      <c r="V928" s="13"/>
      <c r="W928" s="12"/>
      <c r="X928" s="12"/>
      <c r="Y928" s="12"/>
    </row>
    <row r="929" spans="2:25" x14ac:dyDescent="0.3">
      <c r="B929" s="2" t="s">
        <v>436</v>
      </c>
      <c r="C929" s="2" t="s">
        <v>2</v>
      </c>
      <c r="D929" s="2" t="s">
        <v>52</v>
      </c>
      <c r="E929" s="2" t="s">
        <v>690</v>
      </c>
      <c r="F929" s="2" t="s">
        <v>691</v>
      </c>
      <c r="G929" s="6">
        <v>240697</v>
      </c>
      <c r="H929" s="12"/>
      <c r="I929" s="13"/>
      <c r="J929" s="12"/>
      <c r="K929" s="12"/>
      <c r="L929" s="12"/>
      <c r="M929" s="2" t="s">
        <v>642</v>
      </c>
      <c r="N929" s="2" t="b">
        <f t="shared" si="30"/>
        <v>0</v>
      </c>
      <c r="O929" s="2" t="b">
        <f t="shared" si="31"/>
        <v>0</v>
      </c>
      <c r="P929" s="9"/>
      <c r="Q929" s="10"/>
      <c r="R929" s="9"/>
      <c r="S929" s="11"/>
      <c r="T929" s="10"/>
      <c r="U929" s="12"/>
      <c r="V929" s="13"/>
      <c r="W929" s="12"/>
      <c r="X929" s="12"/>
      <c r="Y929" s="12"/>
    </row>
    <row r="930" spans="2:25" x14ac:dyDescent="0.3">
      <c r="B930" s="2" t="s">
        <v>436</v>
      </c>
      <c r="C930" s="2" t="s">
        <v>2</v>
      </c>
      <c r="D930" s="2" t="s">
        <v>52</v>
      </c>
      <c r="E930" s="2" t="s">
        <v>692</v>
      </c>
      <c r="F930" s="2" t="s">
        <v>491</v>
      </c>
      <c r="G930" s="6">
        <v>240697</v>
      </c>
      <c r="H930" s="12"/>
      <c r="I930" s="13"/>
      <c r="J930" s="12"/>
      <c r="K930" s="12"/>
      <c r="L930" s="12"/>
      <c r="M930" s="2" t="s">
        <v>642</v>
      </c>
      <c r="N930" s="2" t="b">
        <f t="shared" si="30"/>
        <v>0</v>
      </c>
      <c r="O930" s="2" t="b">
        <f t="shared" si="31"/>
        <v>0</v>
      </c>
      <c r="P930" s="9"/>
      <c r="Q930" s="10"/>
      <c r="R930" s="9"/>
      <c r="S930" s="11"/>
      <c r="T930" s="10"/>
      <c r="U930" s="12"/>
      <c r="V930" s="13"/>
      <c r="W930" s="12"/>
      <c r="X930" s="12"/>
      <c r="Y930" s="12"/>
    </row>
    <row r="931" spans="2:25" x14ac:dyDescent="0.3">
      <c r="B931" s="2" t="s">
        <v>436</v>
      </c>
      <c r="C931" s="2" t="s">
        <v>2</v>
      </c>
      <c r="D931" s="2" t="s">
        <v>52</v>
      </c>
      <c r="E931" s="2" t="s">
        <v>767</v>
      </c>
      <c r="F931" s="2" t="s">
        <v>493</v>
      </c>
      <c r="G931" s="6">
        <v>240697</v>
      </c>
      <c r="H931" s="12"/>
      <c r="I931" s="13"/>
      <c r="J931" s="12"/>
      <c r="K931" s="12"/>
      <c r="L931" s="12"/>
      <c r="M931" s="2" t="s">
        <v>642</v>
      </c>
      <c r="N931" s="2" t="b">
        <f t="shared" si="30"/>
        <v>0</v>
      </c>
      <c r="O931" s="2" t="b">
        <f t="shared" si="31"/>
        <v>0</v>
      </c>
      <c r="P931" s="9"/>
      <c r="Q931" s="10"/>
      <c r="R931" s="9"/>
      <c r="S931" s="11"/>
      <c r="T931" s="10"/>
      <c r="U931" s="12"/>
      <c r="V931" s="13"/>
      <c r="W931" s="12"/>
      <c r="X931" s="12"/>
      <c r="Y931" s="12"/>
    </row>
    <row r="932" spans="2:25" x14ac:dyDescent="0.3">
      <c r="B932" s="2" t="s">
        <v>436</v>
      </c>
      <c r="C932" s="2" t="s">
        <v>2</v>
      </c>
      <c r="D932" s="2" t="s">
        <v>52</v>
      </c>
      <c r="E932" s="2" t="s">
        <v>797</v>
      </c>
      <c r="F932" s="2" t="s">
        <v>495</v>
      </c>
      <c r="G932" s="6">
        <v>240697</v>
      </c>
      <c r="H932" s="12"/>
      <c r="I932" s="13"/>
      <c r="J932" s="12"/>
      <c r="K932" s="12"/>
      <c r="L932" s="12"/>
      <c r="M932" s="2" t="s">
        <v>642</v>
      </c>
      <c r="N932" s="2" t="b">
        <f t="shared" si="30"/>
        <v>0</v>
      </c>
      <c r="O932" s="2" t="b">
        <f t="shared" si="31"/>
        <v>0</v>
      </c>
      <c r="P932" s="9"/>
      <c r="Q932" s="10"/>
      <c r="R932" s="9"/>
      <c r="S932" s="11"/>
      <c r="T932" s="10"/>
      <c r="U932" s="12"/>
      <c r="V932" s="13"/>
      <c r="W932" s="12"/>
      <c r="X932" s="12"/>
      <c r="Y932" s="12"/>
    </row>
    <row r="933" spans="2:25" x14ac:dyDescent="0.3">
      <c r="B933" s="2" t="s">
        <v>436</v>
      </c>
      <c r="C933" s="2" t="s">
        <v>2</v>
      </c>
      <c r="D933" s="2" t="s">
        <v>52</v>
      </c>
      <c r="E933" s="2" t="s">
        <v>652</v>
      </c>
      <c r="F933" s="2" t="s">
        <v>591</v>
      </c>
      <c r="G933" s="6">
        <v>240728</v>
      </c>
      <c r="H933" s="12"/>
      <c r="I933" s="13"/>
      <c r="J933" s="12"/>
      <c r="K933" s="12"/>
      <c r="L933" s="12"/>
      <c r="M933" s="2" t="s">
        <v>642</v>
      </c>
      <c r="N933" s="2" t="b">
        <f t="shared" si="30"/>
        <v>0</v>
      </c>
      <c r="O933" s="2" t="b">
        <f t="shared" si="31"/>
        <v>0</v>
      </c>
      <c r="P933" s="9"/>
      <c r="Q933" s="10"/>
      <c r="R933" s="9"/>
      <c r="S933" s="11"/>
      <c r="T933" s="10"/>
      <c r="U933" s="12"/>
      <c r="V933" s="13"/>
      <c r="W933" s="12"/>
      <c r="X933" s="12"/>
      <c r="Y933" s="12"/>
    </row>
    <row r="934" spans="2:25" x14ac:dyDescent="0.3">
      <c r="B934" s="2" t="s">
        <v>436</v>
      </c>
      <c r="C934" s="2" t="s">
        <v>2</v>
      </c>
      <c r="D934" s="2" t="s">
        <v>52</v>
      </c>
      <c r="E934" s="2" t="s">
        <v>706</v>
      </c>
      <c r="F934" s="2" t="s">
        <v>593</v>
      </c>
      <c r="G934" s="6">
        <v>240728</v>
      </c>
      <c r="H934" s="12"/>
      <c r="I934" s="13"/>
      <c r="J934" s="12"/>
      <c r="K934" s="12"/>
      <c r="L934" s="12"/>
      <c r="M934" s="2" t="s">
        <v>642</v>
      </c>
      <c r="N934" s="2" t="b">
        <f t="shared" si="30"/>
        <v>0</v>
      </c>
      <c r="O934" s="2" t="b">
        <f t="shared" si="31"/>
        <v>0</v>
      </c>
      <c r="P934" s="9"/>
      <c r="Q934" s="10"/>
      <c r="R934" s="9"/>
      <c r="S934" s="11"/>
      <c r="T934" s="10"/>
      <c r="U934" s="12"/>
      <c r="V934" s="13"/>
      <c r="W934" s="12"/>
      <c r="X934" s="12"/>
      <c r="Y934" s="12"/>
    </row>
    <row r="935" spans="2:25" x14ac:dyDescent="0.3">
      <c r="B935" s="2" t="s">
        <v>436</v>
      </c>
      <c r="C935" s="2" t="s">
        <v>2</v>
      </c>
      <c r="D935" s="2" t="s">
        <v>52</v>
      </c>
      <c r="E935" s="2" t="s">
        <v>577</v>
      </c>
      <c r="F935" s="2" t="s">
        <v>578</v>
      </c>
      <c r="G935" s="6">
        <v>240363</v>
      </c>
      <c r="H935" s="12"/>
      <c r="I935" s="13"/>
      <c r="J935" s="12"/>
      <c r="K935" s="12"/>
      <c r="L935" s="12"/>
      <c r="M935" s="2" t="s">
        <v>527</v>
      </c>
      <c r="N935" s="2" t="b">
        <f t="shared" si="30"/>
        <v>0</v>
      </c>
      <c r="O935" s="2" t="b">
        <f t="shared" si="31"/>
        <v>0</v>
      </c>
      <c r="P935" s="9"/>
      <c r="Q935" s="10"/>
      <c r="R935" s="9"/>
      <c r="S935" s="11"/>
      <c r="T935" s="10"/>
      <c r="U935" s="12"/>
      <c r="V935" s="13"/>
      <c r="W935" s="12"/>
      <c r="X935" s="12"/>
      <c r="Y935" s="12"/>
    </row>
    <row r="936" spans="2:25" x14ac:dyDescent="0.3">
      <c r="B936" s="2" t="s">
        <v>436</v>
      </c>
      <c r="C936" s="2" t="s">
        <v>2</v>
      </c>
      <c r="D936" s="2" t="s">
        <v>52</v>
      </c>
      <c r="E936" s="2" t="s">
        <v>699</v>
      </c>
      <c r="F936" s="2" t="s">
        <v>700</v>
      </c>
      <c r="G936" s="6">
        <v>240697</v>
      </c>
      <c r="H936" s="12"/>
      <c r="I936" s="13"/>
      <c r="J936" s="12"/>
      <c r="K936" s="12"/>
      <c r="L936" s="12"/>
      <c r="M936" s="2" t="s">
        <v>642</v>
      </c>
      <c r="N936" s="2" t="b">
        <f t="shared" si="30"/>
        <v>0</v>
      </c>
      <c r="O936" s="2" t="b">
        <f t="shared" si="31"/>
        <v>0</v>
      </c>
      <c r="P936" s="9"/>
      <c r="Q936" s="10"/>
      <c r="R936" s="9"/>
      <c r="S936" s="11"/>
      <c r="T936" s="10"/>
      <c r="U936" s="12"/>
      <c r="V936" s="13"/>
      <c r="W936" s="12"/>
      <c r="X936" s="12"/>
      <c r="Y936" s="12"/>
    </row>
    <row r="937" spans="2:25" x14ac:dyDescent="0.3">
      <c r="B937" s="2" t="s">
        <v>436</v>
      </c>
      <c r="C937" s="2" t="s">
        <v>2</v>
      </c>
      <c r="D937" s="2" t="s">
        <v>52</v>
      </c>
      <c r="E937" s="2" t="s">
        <v>711</v>
      </c>
      <c r="F937" s="2" t="s">
        <v>712</v>
      </c>
      <c r="G937" s="6">
        <v>240728</v>
      </c>
      <c r="H937" s="12"/>
      <c r="I937" s="13"/>
      <c r="J937" s="12"/>
      <c r="K937" s="12"/>
      <c r="L937" s="12"/>
      <c r="M937" s="2" t="s">
        <v>642</v>
      </c>
      <c r="N937" s="2" t="b">
        <f t="shared" si="30"/>
        <v>0</v>
      </c>
      <c r="O937" s="2" t="b">
        <f t="shared" si="31"/>
        <v>0</v>
      </c>
      <c r="P937" s="9"/>
      <c r="Q937" s="10"/>
      <c r="R937" s="9"/>
      <c r="S937" s="11"/>
      <c r="T937" s="10"/>
      <c r="U937" s="12"/>
      <c r="V937" s="13"/>
      <c r="W937" s="12"/>
      <c r="X937" s="12"/>
      <c r="Y937" s="12"/>
    </row>
    <row r="938" spans="2:25" x14ac:dyDescent="0.3">
      <c r="B938" s="2" t="s">
        <v>436</v>
      </c>
      <c r="C938" s="2" t="s">
        <v>2</v>
      </c>
      <c r="D938" s="2" t="s">
        <v>52</v>
      </c>
      <c r="E938" s="2" t="s">
        <v>539</v>
      </c>
      <c r="F938" s="2" t="s">
        <v>453</v>
      </c>
      <c r="G938" s="6">
        <v>240332</v>
      </c>
      <c r="H938" s="12"/>
      <c r="I938" s="13"/>
      <c r="J938" s="12"/>
      <c r="K938" s="12"/>
      <c r="L938" s="12"/>
      <c r="M938" s="2" t="s">
        <v>527</v>
      </c>
      <c r="N938" s="2" t="b">
        <f t="shared" si="30"/>
        <v>0</v>
      </c>
      <c r="O938" s="2" t="b">
        <f t="shared" si="31"/>
        <v>0</v>
      </c>
      <c r="P938" s="9"/>
      <c r="Q938" s="10"/>
      <c r="R938" s="9"/>
      <c r="S938" s="11"/>
      <c r="T938" s="10"/>
      <c r="U938" s="12"/>
      <c r="V938" s="13"/>
      <c r="W938" s="12"/>
      <c r="X938" s="12"/>
      <c r="Y938" s="12"/>
    </row>
    <row r="939" spans="2:25" x14ac:dyDescent="0.3">
      <c r="B939" s="2" t="s">
        <v>436</v>
      </c>
      <c r="C939" s="2" t="s">
        <v>2</v>
      </c>
      <c r="D939" s="2" t="s">
        <v>52</v>
      </c>
      <c r="E939" s="2" t="s">
        <v>579</v>
      </c>
      <c r="F939" s="2" t="s">
        <v>482</v>
      </c>
      <c r="G939" s="6">
        <v>240363</v>
      </c>
      <c r="H939" s="12"/>
      <c r="I939" s="13"/>
      <c r="J939" s="12"/>
      <c r="K939" s="12"/>
      <c r="L939" s="12"/>
      <c r="M939" s="2" t="s">
        <v>527</v>
      </c>
      <c r="N939" s="2" t="b">
        <f t="shared" si="30"/>
        <v>0</v>
      </c>
      <c r="O939" s="2" t="b">
        <f t="shared" si="31"/>
        <v>0</v>
      </c>
      <c r="P939" s="9"/>
      <c r="Q939" s="10"/>
      <c r="R939" s="9"/>
      <c r="S939" s="11"/>
      <c r="T939" s="10"/>
      <c r="U939" s="12"/>
      <c r="V939" s="13"/>
      <c r="W939" s="12"/>
      <c r="X939" s="12"/>
      <c r="Y939" s="12"/>
    </row>
    <row r="940" spans="2:25" x14ac:dyDescent="0.3">
      <c r="B940" s="2" t="s">
        <v>436</v>
      </c>
      <c r="C940" s="2" t="s">
        <v>2</v>
      </c>
      <c r="D940" s="2" t="s">
        <v>52</v>
      </c>
      <c r="E940" s="2" t="s">
        <v>665</v>
      </c>
      <c r="F940" s="2" t="s">
        <v>510</v>
      </c>
      <c r="G940" s="6">
        <v>240697</v>
      </c>
      <c r="H940" s="12"/>
      <c r="I940" s="13"/>
      <c r="J940" s="12"/>
      <c r="K940" s="12"/>
      <c r="L940" s="12"/>
      <c r="M940" s="2" t="s">
        <v>642</v>
      </c>
      <c r="N940" s="2" t="b">
        <f t="shared" si="30"/>
        <v>0</v>
      </c>
      <c r="O940" s="2" t="b">
        <f t="shared" si="31"/>
        <v>0</v>
      </c>
      <c r="P940" s="9"/>
      <c r="Q940" s="10"/>
      <c r="R940" s="9"/>
      <c r="S940" s="11"/>
      <c r="T940" s="10"/>
      <c r="U940" s="12"/>
      <c r="V940" s="13"/>
      <c r="W940" s="12"/>
      <c r="X940" s="12"/>
      <c r="Y940" s="12"/>
    </row>
    <row r="941" spans="2:25" x14ac:dyDescent="0.3">
      <c r="B941" s="2" t="s">
        <v>436</v>
      </c>
      <c r="C941" s="2" t="s">
        <v>2</v>
      </c>
      <c r="D941" s="2" t="s">
        <v>52</v>
      </c>
      <c r="E941" s="2" t="s">
        <v>713</v>
      </c>
      <c r="F941" s="2" t="s">
        <v>524</v>
      </c>
      <c r="G941" s="6">
        <v>240728</v>
      </c>
      <c r="H941" s="12"/>
      <c r="I941" s="13"/>
      <c r="J941" s="12"/>
      <c r="K941" s="12"/>
      <c r="L941" s="12"/>
      <c r="M941" s="2" t="s">
        <v>642</v>
      </c>
      <c r="N941" s="2" t="b">
        <f t="shared" si="30"/>
        <v>0</v>
      </c>
      <c r="O941" s="2" t="b">
        <f t="shared" si="31"/>
        <v>0</v>
      </c>
      <c r="P941" s="9"/>
      <c r="Q941" s="10"/>
      <c r="R941" s="9"/>
      <c r="S941" s="11"/>
      <c r="T941" s="10"/>
      <c r="U941" s="12"/>
      <c r="V941" s="13"/>
      <c r="W941" s="12"/>
      <c r="X941" s="12"/>
      <c r="Y941" s="12"/>
    </row>
    <row r="942" spans="2:25" x14ac:dyDescent="0.3">
      <c r="B942" s="2" t="s">
        <v>446</v>
      </c>
      <c r="C942" s="2" t="s">
        <v>2</v>
      </c>
      <c r="D942" s="2" t="s">
        <v>277</v>
      </c>
      <c r="E942" s="2" t="s">
        <v>472</v>
      </c>
      <c r="F942" s="2" t="s">
        <v>473</v>
      </c>
      <c r="G942" s="6">
        <v>240728</v>
      </c>
      <c r="H942" s="12"/>
      <c r="I942" s="13"/>
      <c r="J942" s="12"/>
      <c r="K942" s="12"/>
      <c r="L942" s="12"/>
      <c r="M942" s="2" t="s">
        <v>439</v>
      </c>
      <c r="N942" s="2" t="b">
        <f t="shared" si="30"/>
        <v>0</v>
      </c>
      <c r="O942" s="2" t="b">
        <f t="shared" si="31"/>
        <v>0</v>
      </c>
      <c r="P942" s="9"/>
      <c r="Q942" s="10"/>
      <c r="R942" s="9"/>
      <c r="S942" s="11"/>
      <c r="T942" s="10"/>
      <c r="U942" s="12"/>
      <c r="V942" s="13"/>
      <c r="W942" s="12"/>
      <c r="X942" s="12"/>
      <c r="Y942" s="12"/>
    </row>
    <row r="943" spans="2:25" x14ac:dyDescent="0.3">
      <c r="B943" s="2" t="s">
        <v>446</v>
      </c>
      <c r="C943" s="2" t="s">
        <v>2</v>
      </c>
      <c r="D943" s="2" t="s">
        <v>277</v>
      </c>
      <c r="E943" s="2" t="s">
        <v>447</v>
      </c>
      <c r="F943" s="2" t="s">
        <v>448</v>
      </c>
      <c r="G943" s="6">
        <v>240332</v>
      </c>
      <c r="H943" s="12"/>
      <c r="I943" s="13"/>
      <c r="J943" s="12"/>
      <c r="K943" s="12"/>
      <c r="L943" s="12"/>
      <c r="M943" s="2" t="s">
        <v>439</v>
      </c>
      <c r="N943" s="2" t="b">
        <f t="shared" si="30"/>
        <v>0</v>
      </c>
      <c r="O943" s="2" t="b">
        <f t="shared" si="31"/>
        <v>0</v>
      </c>
      <c r="P943" s="9"/>
      <c r="Q943" s="10"/>
      <c r="R943" s="9"/>
      <c r="S943" s="11"/>
      <c r="T943" s="10"/>
      <c r="U943" s="12"/>
      <c r="V943" s="13"/>
      <c r="W943" s="12"/>
      <c r="X943" s="12"/>
      <c r="Y943" s="12"/>
    </row>
    <row r="944" spans="2:25" x14ac:dyDescent="0.3">
      <c r="B944" s="2" t="s">
        <v>446</v>
      </c>
      <c r="C944" s="2" t="s">
        <v>2</v>
      </c>
      <c r="D944" s="2" t="s">
        <v>277</v>
      </c>
      <c r="E944" s="2" t="s">
        <v>466</v>
      </c>
      <c r="F944" s="2" t="s">
        <v>467</v>
      </c>
      <c r="G944" s="6">
        <v>240728</v>
      </c>
      <c r="H944" s="12"/>
      <c r="I944" s="13"/>
      <c r="J944" s="12"/>
      <c r="K944" s="12"/>
      <c r="L944" s="12"/>
      <c r="M944" s="2" t="s">
        <v>439</v>
      </c>
      <c r="N944" s="2" t="b">
        <f t="shared" si="30"/>
        <v>0</v>
      </c>
      <c r="O944" s="2" t="b">
        <f t="shared" si="31"/>
        <v>0</v>
      </c>
      <c r="P944" s="9"/>
      <c r="Q944" s="10"/>
      <c r="R944" s="9"/>
      <c r="S944" s="11"/>
      <c r="T944" s="10"/>
      <c r="U944" s="12"/>
      <c r="V944" s="13"/>
      <c r="W944" s="12"/>
      <c r="X944" s="12"/>
      <c r="Y944" s="12"/>
    </row>
    <row r="945" spans="2:25" x14ac:dyDescent="0.3">
      <c r="B945" s="2" t="s">
        <v>446</v>
      </c>
      <c r="C945" s="2" t="s">
        <v>2</v>
      </c>
      <c r="D945" s="2" t="s">
        <v>277</v>
      </c>
      <c r="E945" s="2" t="s">
        <v>452</v>
      </c>
      <c r="F945" s="2" t="s">
        <v>453</v>
      </c>
      <c r="G945" s="6">
        <v>240332</v>
      </c>
      <c r="H945" s="12"/>
      <c r="I945" s="13"/>
      <c r="J945" s="12"/>
      <c r="K945" s="12"/>
      <c r="L945" s="12"/>
      <c r="M945" s="2" t="s">
        <v>439</v>
      </c>
      <c r="N945" s="2" t="b">
        <f t="shared" si="30"/>
        <v>0</v>
      </c>
      <c r="O945" s="2" t="b">
        <f t="shared" si="31"/>
        <v>0</v>
      </c>
      <c r="P945" s="9"/>
      <c r="Q945" s="10"/>
      <c r="R945" s="9"/>
      <c r="S945" s="11"/>
      <c r="T945" s="10"/>
      <c r="U945" s="12"/>
      <c r="V945" s="13"/>
      <c r="W945" s="12"/>
      <c r="X945" s="12"/>
      <c r="Y945" s="12"/>
    </row>
    <row r="946" spans="2:25" x14ac:dyDescent="0.3">
      <c r="B946" s="2" t="s">
        <v>446</v>
      </c>
      <c r="C946" s="2" t="s">
        <v>2</v>
      </c>
      <c r="D946" s="2" t="s">
        <v>278</v>
      </c>
      <c r="E946" s="2" t="s">
        <v>488</v>
      </c>
      <c r="F946" s="2" t="s">
        <v>489</v>
      </c>
      <c r="G946" s="6">
        <v>240697</v>
      </c>
      <c r="H946" s="12"/>
      <c r="I946" s="13"/>
      <c r="J946" s="12"/>
      <c r="K946" s="12"/>
      <c r="L946" s="12"/>
      <c r="M946" s="2" t="s">
        <v>485</v>
      </c>
      <c r="N946" s="2" t="b">
        <f t="shared" si="30"/>
        <v>0</v>
      </c>
      <c r="O946" s="2" t="b">
        <f t="shared" si="31"/>
        <v>0</v>
      </c>
      <c r="P946" s="9"/>
      <c r="Q946" s="10"/>
      <c r="R946" s="9"/>
      <c r="S946" s="11"/>
      <c r="T946" s="10"/>
      <c r="U946" s="12"/>
      <c r="V946" s="13"/>
      <c r="W946" s="12"/>
      <c r="X946" s="12"/>
      <c r="Y946" s="12"/>
    </row>
    <row r="947" spans="2:25" x14ac:dyDescent="0.3">
      <c r="B947" s="2" t="s">
        <v>446</v>
      </c>
      <c r="C947" s="2" t="s">
        <v>2</v>
      </c>
      <c r="D947" s="2" t="s">
        <v>278</v>
      </c>
      <c r="E947" s="2" t="s">
        <v>517</v>
      </c>
      <c r="F947" s="2" t="s">
        <v>518</v>
      </c>
      <c r="G947" s="6">
        <v>240728</v>
      </c>
      <c r="H947" s="12"/>
      <c r="I947" s="13"/>
      <c r="J947" s="12"/>
      <c r="K947" s="12"/>
      <c r="L947" s="12"/>
      <c r="M947" s="2" t="s">
        <v>485</v>
      </c>
      <c r="N947" s="2" t="b">
        <f t="shared" si="30"/>
        <v>0</v>
      </c>
      <c r="O947" s="2" t="b">
        <f t="shared" si="31"/>
        <v>0</v>
      </c>
      <c r="P947" s="9"/>
      <c r="Q947" s="10"/>
      <c r="R947" s="9"/>
      <c r="S947" s="11"/>
      <c r="T947" s="10"/>
      <c r="U947" s="12"/>
      <c r="V947" s="13"/>
      <c r="W947" s="12"/>
      <c r="X947" s="12"/>
      <c r="Y947" s="12"/>
    </row>
    <row r="948" spans="2:25" x14ac:dyDescent="0.3">
      <c r="B948" s="2" t="s">
        <v>446</v>
      </c>
      <c r="C948" s="2" t="s">
        <v>2</v>
      </c>
      <c r="D948" s="2" t="s">
        <v>278</v>
      </c>
      <c r="E948" s="2" t="s">
        <v>604</v>
      </c>
      <c r="F948" s="2" t="s">
        <v>605</v>
      </c>
      <c r="G948" s="6">
        <v>240728</v>
      </c>
      <c r="H948" s="12"/>
      <c r="I948" s="13"/>
      <c r="J948" s="12"/>
      <c r="K948" s="12"/>
      <c r="L948" s="12"/>
      <c r="M948" s="2" t="s">
        <v>485</v>
      </c>
      <c r="N948" s="2" t="b">
        <f t="shared" si="30"/>
        <v>0</v>
      </c>
      <c r="O948" s="2" t="b">
        <f t="shared" si="31"/>
        <v>0</v>
      </c>
      <c r="P948" s="9"/>
      <c r="Q948" s="10"/>
      <c r="R948" s="9"/>
      <c r="S948" s="11"/>
      <c r="T948" s="10"/>
      <c r="U948" s="12"/>
      <c r="V948" s="13"/>
      <c r="W948" s="12"/>
      <c r="X948" s="12"/>
      <c r="Y948" s="12"/>
    </row>
    <row r="949" spans="2:25" x14ac:dyDescent="0.3">
      <c r="B949" s="2" t="s">
        <v>446</v>
      </c>
      <c r="C949" s="2" t="s">
        <v>2</v>
      </c>
      <c r="D949" s="2" t="s">
        <v>278</v>
      </c>
      <c r="E949" s="2" t="s">
        <v>479</v>
      </c>
      <c r="F949" s="2" t="s">
        <v>480</v>
      </c>
      <c r="G949" s="6">
        <v>240363</v>
      </c>
      <c r="H949" s="12"/>
      <c r="I949" s="13"/>
      <c r="J949" s="12"/>
      <c r="K949" s="12"/>
      <c r="L949" s="12"/>
      <c r="M949" s="2" t="s">
        <v>439</v>
      </c>
      <c r="N949" s="2" t="b">
        <f t="shared" si="30"/>
        <v>0</v>
      </c>
      <c r="O949" s="2" t="b">
        <f t="shared" si="31"/>
        <v>0</v>
      </c>
      <c r="P949" s="9"/>
      <c r="Q949" s="10"/>
      <c r="R949" s="9"/>
      <c r="S949" s="11"/>
      <c r="T949" s="10"/>
      <c r="U949" s="12"/>
      <c r="V949" s="13"/>
      <c r="W949" s="12"/>
      <c r="X949" s="12"/>
      <c r="Y949" s="12"/>
    </row>
    <row r="950" spans="2:25" x14ac:dyDescent="0.3">
      <c r="B950" s="2" t="s">
        <v>446</v>
      </c>
      <c r="C950" s="2" t="s">
        <v>2</v>
      </c>
      <c r="D950" s="2" t="s">
        <v>278</v>
      </c>
      <c r="E950" s="2" t="s">
        <v>602</v>
      </c>
      <c r="F950" s="2" t="s">
        <v>603</v>
      </c>
      <c r="G950" s="6">
        <v>240728</v>
      </c>
      <c r="H950" s="12"/>
      <c r="I950" s="13"/>
      <c r="J950" s="12"/>
      <c r="K950" s="12"/>
      <c r="L950" s="12"/>
      <c r="M950" s="2" t="s">
        <v>485</v>
      </c>
      <c r="N950" s="2" t="b">
        <f t="shared" si="30"/>
        <v>0</v>
      </c>
      <c r="O950" s="2" t="b">
        <f t="shared" si="31"/>
        <v>0</v>
      </c>
      <c r="P950" s="9"/>
      <c r="Q950" s="10"/>
      <c r="R950" s="9"/>
      <c r="S950" s="11"/>
      <c r="T950" s="10"/>
      <c r="U950" s="12"/>
      <c r="V950" s="13"/>
      <c r="W950" s="12"/>
      <c r="X950" s="12"/>
      <c r="Y950" s="12"/>
    </row>
    <row r="951" spans="2:25" x14ac:dyDescent="0.3">
      <c r="B951" s="2" t="s">
        <v>446</v>
      </c>
      <c r="C951" s="2" t="s">
        <v>2</v>
      </c>
      <c r="D951" s="2" t="s">
        <v>278</v>
      </c>
      <c r="E951" s="2" t="s">
        <v>470</v>
      </c>
      <c r="F951" s="2" t="s">
        <v>471</v>
      </c>
      <c r="G951" s="6">
        <v>240363</v>
      </c>
      <c r="H951" s="12"/>
      <c r="I951" s="13"/>
      <c r="J951" s="12"/>
      <c r="K951" s="12"/>
      <c r="L951" s="12"/>
      <c r="M951" s="2" t="s">
        <v>439</v>
      </c>
      <c r="N951" s="2" t="b">
        <f t="shared" si="30"/>
        <v>0</v>
      </c>
      <c r="O951" s="2" t="b">
        <f t="shared" si="31"/>
        <v>0</v>
      </c>
      <c r="P951" s="9"/>
      <c r="Q951" s="10"/>
      <c r="R951" s="9"/>
      <c r="S951" s="11"/>
      <c r="T951" s="10"/>
      <c r="U951" s="12"/>
      <c r="V951" s="13"/>
      <c r="W951" s="12"/>
      <c r="X951" s="12"/>
      <c r="Y951" s="12"/>
    </row>
    <row r="952" spans="2:25" x14ac:dyDescent="0.3">
      <c r="B952" s="2" t="s">
        <v>446</v>
      </c>
      <c r="C952" s="2" t="s">
        <v>2</v>
      </c>
      <c r="D952" s="2" t="s">
        <v>278</v>
      </c>
      <c r="E952" s="2" t="s">
        <v>508</v>
      </c>
      <c r="F952" s="2" t="s">
        <v>471</v>
      </c>
      <c r="G952" s="6">
        <v>240697</v>
      </c>
      <c r="H952" s="12"/>
      <c r="I952" s="13"/>
      <c r="J952" s="12"/>
      <c r="K952" s="12"/>
      <c r="L952" s="12"/>
      <c r="M952" s="2" t="s">
        <v>485</v>
      </c>
      <c r="N952" s="2" t="b">
        <f t="shared" si="30"/>
        <v>0</v>
      </c>
      <c r="O952" s="2" t="b">
        <f t="shared" si="31"/>
        <v>0</v>
      </c>
      <c r="P952" s="9"/>
      <c r="Q952" s="10"/>
      <c r="R952" s="9"/>
      <c r="S952" s="11"/>
      <c r="T952" s="10"/>
      <c r="U952" s="12"/>
      <c r="V952" s="13"/>
      <c r="W952" s="12"/>
      <c r="X952" s="12"/>
      <c r="Y952" s="12"/>
    </row>
    <row r="953" spans="2:25" x14ac:dyDescent="0.3">
      <c r="B953" s="2" t="s">
        <v>446</v>
      </c>
      <c r="C953" s="2" t="s">
        <v>2</v>
      </c>
      <c r="D953" s="2" t="s">
        <v>278</v>
      </c>
      <c r="E953" s="2" t="s">
        <v>486</v>
      </c>
      <c r="F953" s="2" t="s">
        <v>487</v>
      </c>
      <c r="G953" s="6">
        <v>240697</v>
      </c>
      <c r="H953" s="12"/>
      <c r="I953" s="13"/>
      <c r="J953" s="12"/>
      <c r="K953" s="12"/>
      <c r="L953" s="12"/>
      <c r="M953" s="2" t="s">
        <v>485</v>
      </c>
      <c r="N953" s="2" t="b">
        <f t="shared" si="30"/>
        <v>0</v>
      </c>
      <c r="O953" s="2" t="b">
        <f t="shared" si="31"/>
        <v>0</v>
      </c>
      <c r="P953" s="9"/>
      <c r="Q953" s="10"/>
      <c r="R953" s="9"/>
      <c r="S953" s="11"/>
      <c r="T953" s="10"/>
      <c r="U953" s="12"/>
      <c r="V953" s="13"/>
      <c r="W953" s="12"/>
      <c r="X953" s="12"/>
      <c r="Y953" s="12"/>
    </row>
    <row r="954" spans="2:25" x14ac:dyDescent="0.3">
      <c r="B954" s="2" t="s">
        <v>446</v>
      </c>
      <c r="C954" s="2" t="s">
        <v>2</v>
      </c>
      <c r="D954" s="2" t="s">
        <v>278</v>
      </c>
      <c r="E954" s="2" t="s">
        <v>515</v>
      </c>
      <c r="F954" s="2" t="s">
        <v>516</v>
      </c>
      <c r="G954" s="6">
        <v>240728</v>
      </c>
      <c r="H954" s="12"/>
      <c r="I954" s="13"/>
      <c r="J954" s="12"/>
      <c r="K954" s="12"/>
      <c r="L954" s="12"/>
      <c r="M954" s="2" t="s">
        <v>485</v>
      </c>
      <c r="N954" s="2" t="b">
        <f t="shared" si="30"/>
        <v>0</v>
      </c>
      <c r="O954" s="2" t="b">
        <f t="shared" si="31"/>
        <v>0</v>
      </c>
      <c r="P954" s="9"/>
      <c r="Q954" s="10"/>
      <c r="R954" s="9"/>
      <c r="S954" s="11"/>
      <c r="T954" s="10"/>
      <c r="U954" s="12"/>
      <c r="V954" s="13"/>
      <c r="W954" s="12"/>
      <c r="X954" s="12"/>
      <c r="Y954" s="12"/>
    </row>
    <row r="955" spans="2:25" x14ac:dyDescent="0.3">
      <c r="B955" s="2" t="s">
        <v>446</v>
      </c>
      <c r="C955" s="2" t="s">
        <v>2</v>
      </c>
      <c r="D955" s="2" t="s">
        <v>278</v>
      </c>
      <c r="E955" s="2" t="s">
        <v>496</v>
      </c>
      <c r="F955" s="2" t="s">
        <v>497</v>
      </c>
      <c r="G955" s="6">
        <v>240697</v>
      </c>
      <c r="H955" s="12"/>
      <c r="I955" s="13"/>
      <c r="J955" s="12"/>
      <c r="K955" s="12"/>
      <c r="L955" s="12"/>
      <c r="M955" s="2" t="s">
        <v>485</v>
      </c>
      <c r="N955" s="2" t="b">
        <f t="shared" si="30"/>
        <v>0</v>
      </c>
      <c r="O955" s="2" t="b">
        <f t="shared" si="31"/>
        <v>0</v>
      </c>
      <c r="P955" s="9"/>
      <c r="Q955" s="10"/>
      <c r="R955" s="9"/>
      <c r="S955" s="11"/>
      <c r="T955" s="10"/>
      <c r="U955" s="12"/>
      <c r="V955" s="13"/>
      <c r="W955" s="12"/>
      <c r="X955" s="12"/>
      <c r="Y955" s="12"/>
    </row>
    <row r="956" spans="2:25" x14ac:dyDescent="0.3">
      <c r="B956" s="2" t="s">
        <v>446</v>
      </c>
      <c r="C956" s="2" t="s">
        <v>2</v>
      </c>
      <c r="D956" s="2" t="s">
        <v>278</v>
      </c>
      <c r="E956" s="2" t="s">
        <v>519</v>
      </c>
      <c r="F956" s="2" t="s">
        <v>520</v>
      </c>
      <c r="G956" s="6">
        <v>240728</v>
      </c>
      <c r="H956" s="12"/>
      <c r="I956" s="13"/>
      <c r="J956" s="12"/>
      <c r="K956" s="12"/>
      <c r="L956" s="12"/>
      <c r="M956" s="2" t="s">
        <v>485</v>
      </c>
      <c r="N956" s="2" t="b">
        <f t="shared" si="30"/>
        <v>0</v>
      </c>
      <c r="O956" s="2" t="b">
        <f t="shared" si="31"/>
        <v>0</v>
      </c>
      <c r="P956" s="9"/>
      <c r="Q956" s="10"/>
      <c r="R956" s="9"/>
      <c r="S956" s="11"/>
      <c r="T956" s="10"/>
      <c r="U956" s="12"/>
      <c r="V956" s="13"/>
      <c r="W956" s="12"/>
      <c r="X956" s="12"/>
      <c r="Y956" s="12"/>
    </row>
    <row r="957" spans="2:25" x14ac:dyDescent="0.3">
      <c r="B957" s="2" t="s">
        <v>446</v>
      </c>
      <c r="C957" s="2" t="s">
        <v>2</v>
      </c>
      <c r="D957" s="2" t="s">
        <v>278</v>
      </c>
      <c r="E957" s="2" t="s">
        <v>483</v>
      </c>
      <c r="F957" s="2" t="s">
        <v>484</v>
      </c>
      <c r="G957" s="6">
        <v>240697</v>
      </c>
      <c r="H957" s="12"/>
      <c r="I957" s="13"/>
      <c r="J957" s="12"/>
      <c r="K957" s="12"/>
      <c r="L957" s="12"/>
      <c r="M957" s="2" t="s">
        <v>485</v>
      </c>
      <c r="N957" s="2" t="b">
        <f t="shared" si="30"/>
        <v>0</v>
      </c>
      <c r="O957" s="2" t="b">
        <f t="shared" si="31"/>
        <v>0</v>
      </c>
      <c r="P957" s="9"/>
      <c r="Q957" s="10"/>
      <c r="R957" s="9"/>
      <c r="S957" s="11"/>
      <c r="T957" s="10"/>
      <c r="U957" s="12"/>
      <c r="V957" s="13"/>
      <c r="W957" s="12"/>
      <c r="X957" s="12"/>
      <c r="Y957" s="12"/>
    </row>
    <row r="958" spans="2:25" x14ac:dyDescent="0.3">
      <c r="B958" s="2" t="s">
        <v>446</v>
      </c>
      <c r="C958" s="2" t="s">
        <v>2</v>
      </c>
      <c r="D958" s="2" t="s">
        <v>278</v>
      </c>
      <c r="E958" s="2" t="s">
        <v>596</v>
      </c>
      <c r="F958" s="2" t="s">
        <v>597</v>
      </c>
      <c r="G958" s="6">
        <v>240728</v>
      </c>
      <c r="H958" s="12"/>
      <c r="I958" s="13"/>
      <c r="J958" s="12"/>
      <c r="K958" s="12"/>
      <c r="L958" s="12"/>
      <c r="M958" s="2" t="s">
        <v>485</v>
      </c>
      <c r="N958" s="2" t="b">
        <f t="shared" si="30"/>
        <v>0</v>
      </c>
      <c r="O958" s="2" t="b">
        <f t="shared" si="31"/>
        <v>0</v>
      </c>
      <c r="P958" s="9"/>
      <c r="Q958" s="10"/>
      <c r="R958" s="9"/>
      <c r="S958" s="11"/>
      <c r="T958" s="10"/>
      <c r="U958" s="12"/>
      <c r="V958" s="13"/>
      <c r="W958" s="12"/>
      <c r="X958" s="12"/>
      <c r="Y958" s="12"/>
    </row>
    <row r="959" spans="2:25" x14ac:dyDescent="0.3">
      <c r="B959" s="2" t="s">
        <v>446</v>
      </c>
      <c r="C959" s="2" t="s">
        <v>2</v>
      </c>
      <c r="D959" s="2" t="s">
        <v>278</v>
      </c>
      <c r="E959" s="2" t="s">
        <v>492</v>
      </c>
      <c r="F959" s="2" t="s">
        <v>493</v>
      </c>
      <c r="G959" s="6">
        <v>240697</v>
      </c>
      <c r="H959" s="12"/>
      <c r="I959" s="13"/>
      <c r="J959" s="12"/>
      <c r="K959" s="12"/>
      <c r="L959" s="12"/>
      <c r="M959" s="2" t="s">
        <v>485</v>
      </c>
      <c r="N959" s="2" t="b">
        <f t="shared" si="30"/>
        <v>0</v>
      </c>
      <c r="O959" s="2" t="b">
        <f t="shared" si="31"/>
        <v>0</v>
      </c>
      <c r="P959" s="9"/>
      <c r="Q959" s="10"/>
      <c r="R959" s="9"/>
      <c r="S959" s="11"/>
      <c r="T959" s="10"/>
      <c r="U959" s="12"/>
      <c r="V959" s="13"/>
      <c r="W959" s="12"/>
      <c r="X959" s="12"/>
      <c r="Y959" s="12"/>
    </row>
    <row r="960" spans="2:25" x14ac:dyDescent="0.3">
      <c r="B960" s="2" t="s">
        <v>446</v>
      </c>
      <c r="C960" s="2" t="s">
        <v>2</v>
      </c>
      <c r="D960" s="2" t="s">
        <v>278</v>
      </c>
      <c r="E960" s="2" t="s">
        <v>494</v>
      </c>
      <c r="F960" s="2" t="s">
        <v>495</v>
      </c>
      <c r="G960" s="6">
        <v>240697</v>
      </c>
      <c r="H960" s="12"/>
      <c r="I960" s="13"/>
      <c r="J960" s="12"/>
      <c r="K960" s="12"/>
      <c r="L960" s="12"/>
      <c r="M960" s="2" t="s">
        <v>485</v>
      </c>
      <c r="N960" s="2" t="b">
        <f t="shared" si="30"/>
        <v>0</v>
      </c>
      <c r="O960" s="2" t="b">
        <f t="shared" si="31"/>
        <v>0</v>
      </c>
      <c r="P960" s="9"/>
      <c r="Q960" s="10"/>
      <c r="R960" s="9"/>
      <c r="S960" s="11"/>
      <c r="T960" s="10"/>
      <c r="U960" s="12"/>
      <c r="V960" s="13"/>
      <c r="W960" s="12"/>
      <c r="X960" s="12"/>
      <c r="Y960" s="12"/>
    </row>
    <row r="961" spans="2:25" x14ac:dyDescent="0.3">
      <c r="B961" s="2" t="s">
        <v>446</v>
      </c>
      <c r="C961" s="2" t="s">
        <v>2</v>
      </c>
      <c r="D961" s="2" t="s">
        <v>278</v>
      </c>
      <c r="E961" s="2" t="s">
        <v>588</v>
      </c>
      <c r="F961" s="2" t="s">
        <v>589</v>
      </c>
      <c r="G961" s="6">
        <v>240728</v>
      </c>
      <c r="H961" s="12"/>
      <c r="I961" s="13"/>
      <c r="J961" s="12"/>
      <c r="K961" s="12"/>
      <c r="L961" s="12"/>
      <c r="M961" s="2" t="s">
        <v>485</v>
      </c>
      <c r="N961" s="2" t="b">
        <f t="shared" si="30"/>
        <v>0</v>
      </c>
      <c r="O961" s="2" t="b">
        <f t="shared" si="31"/>
        <v>0</v>
      </c>
      <c r="P961" s="9"/>
      <c r="Q961" s="10"/>
      <c r="R961" s="9"/>
      <c r="S961" s="11"/>
      <c r="T961" s="10"/>
      <c r="U961" s="12"/>
      <c r="V961" s="13"/>
      <c r="W961" s="12"/>
      <c r="X961" s="12"/>
      <c r="Y961" s="12"/>
    </row>
    <row r="962" spans="2:25" x14ac:dyDescent="0.3">
      <c r="B962" s="2" t="s">
        <v>446</v>
      </c>
      <c r="C962" s="2" t="s">
        <v>2</v>
      </c>
      <c r="D962" s="2" t="s">
        <v>278</v>
      </c>
      <c r="E962" s="2" t="s">
        <v>590</v>
      </c>
      <c r="F962" s="2" t="s">
        <v>591</v>
      </c>
      <c r="G962" s="6">
        <v>240728</v>
      </c>
      <c r="H962" s="12"/>
      <c r="I962" s="13"/>
      <c r="J962" s="12"/>
      <c r="K962" s="12"/>
      <c r="L962" s="12"/>
      <c r="M962" s="2" t="s">
        <v>485</v>
      </c>
      <c r="N962" s="2" t="b">
        <f t="shared" si="30"/>
        <v>0</v>
      </c>
      <c r="O962" s="2" t="b">
        <f t="shared" si="31"/>
        <v>0</v>
      </c>
      <c r="P962" s="9"/>
      <c r="Q962" s="10"/>
      <c r="R962" s="9"/>
      <c r="S962" s="11"/>
      <c r="T962" s="10"/>
      <c r="U962" s="12"/>
      <c r="V962" s="13"/>
      <c r="W962" s="12"/>
      <c r="X962" s="12"/>
      <c r="Y962" s="12"/>
    </row>
    <row r="963" spans="2:25" x14ac:dyDescent="0.3">
      <c r="B963" s="2" t="s">
        <v>446</v>
      </c>
      <c r="C963" s="2" t="s">
        <v>2</v>
      </c>
      <c r="D963" s="2" t="s">
        <v>278</v>
      </c>
      <c r="E963" s="2" t="s">
        <v>592</v>
      </c>
      <c r="F963" s="2" t="s">
        <v>593</v>
      </c>
      <c r="G963" s="6">
        <v>240728</v>
      </c>
      <c r="H963" s="12"/>
      <c r="I963" s="13"/>
      <c r="J963" s="12"/>
      <c r="K963" s="12"/>
      <c r="L963" s="12"/>
      <c r="M963" s="2" t="s">
        <v>485</v>
      </c>
      <c r="N963" s="2" t="b">
        <f t="shared" si="30"/>
        <v>0</v>
      </c>
      <c r="O963" s="2" t="b">
        <f t="shared" si="31"/>
        <v>0</v>
      </c>
      <c r="P963" s="9"/>
      <c r="Q963" s="10"/>
      <c r="R963" s="9"/>
      <c r="S963" s="11"/>
      <c r="T963" s="10"/>
      <c r="U963" s="12"/>
      <c r="V963" s="13"/>
      <c r="W963" s="12"/>
      <c r="X963" s="12"/>
      <c r="Y963" s="12"/>
    </row>
    <row r="964" spans="2:25" x14ac:dyDescent="0.3">
      <c r="B964" s="2" t="s">
        <v>446</v>
      </c>
      <c r="C964" s="2" t="s">
        <v>2</v>
      </c>
      <c r="D964" s="2" t="s">
        <v>278</v>
      </c>
      <c r="E964" s="2" t="s">
        <v>594</v>
      </c>
      <c r="F964" s="2" t="s">
        <v>595</v>
      </c>
      <c r="G964" s="6">
        <v>240728</v>
      </c>
      <c r="H964" s="12"/>
      <c r="I964" s="13"/>
      <c r="J964" s="12"/>
      <c r="K964" s="12"/>
      <c r="L964" s="12"/>
      <c r="M964" s="2" t="s">
        <v>485</v>
      </c>
      <c r="N964" s="2" t="b">
        <f t="shared" si="30"/>
        <v>0</v>
      </c>
      <c r="O964" s="2" t="b">
        <f t="shared" si="31"/>
        <v>0</v>
      </c>
      <c r="P964" s="9"/>
      <c r="Q964" s="10"/>
      <c r="R964" s="9"/>
      <c r="S964" s="11"/>
      <c r="T964" s="10"/>
      <c r="U964" s="12"/>
      <c r="V964" s="13"/>
      <c r="W964" s="12"/>
      <c r="X964" s="12"/>
      <c r="Y964" s="12"/>
    </row>
    <row r="965" spans="2:25" x14ac:dyDescent="0.3">
      <c r="B965" s="2" t="s">
        <v>446</v>
      </c>
      <c r="C965" s="2" t="s">
        <v>2</v>
      </c>
      <c r="D965" s="2" t="s">
        <v>278</v>
      </c>
      <c r="E965" s="2" t="s">
        <v>481</v>
      </c>
      <c r="F965" s="2" t="s">
        <v>482</v>
      </c>
      <c r="G965" s="6">
        <v>240363</v>
      </c>
      <c r="H965" s="12"/>
      <c r="I965" s="13"/>
      <c r="J965" s="12"/>
      <c r="K965" s="12"/>
      <c r="L965" s="12"/>
      <c r="M965" s="2" t="s">
        <v>439</v>
      </c>
      <c r="N965" s="2" t="b">
        <f t="shared" si="30"/>
        <v>0</v>
      </c>
      <c r="O965" s="2" t="b">
        <f t="shared" si="31"/>
        <v>0</v>
      </c>
      <c r="P965" s="9"/>
      <c r="Q965" s="10"/>
      <c r="R965" s="9"/>
      <c r="S965" s="11"/>
      <c r="T965" s="10"/>
      <c r="U965" s="12"/>
      <c r="V965" s="13"/>
      <c r="W965" s="12"/>
      <c r="X965" s="12"/>
      <c r="Y965" s="12"/>
    </row>
    <row r="966" spans="2:25" x14ac:dyDescent="0.3">
      <c r="B966" s="2" t="s">
        <v>446</v>
      </c>
      <c r="C966" s="2" t="s">
        <v>2</v>
      </c>
      <c r="D966" s="2" t="s">
        <v>278</v>
      </c>
      <c r="E966" s="2" t="s">
        <v>509</v>
      </c>
      <c r="F966" s="2" t="s">
        <v>510</v>
      </c>
      <c r="G966" s="6">
        <v>240697</v>
      </c>
      <c r="H966" s="12"/>
      <c r="I966" s="13"/>
      <c r="J966" s="12"/>
      <c r="K966" s="12"/>
      <c r="L966" s="12"/>
      <c r="M966" s="2" t="s">
        <v>485</v>
      </c>
      <c r="N966" s="2" t="b">
        <f t="shared" si="30"/>
        <v>0</v>
      </c>
      <c r="O966" s="2" t="b">
        <f t="shared" si="31"/>
        <v>0</v>
      </c>
      <c r="P966" s="9"/>
      <c r="Q966" s="10"/>
      <c r="R966" s="9"/>
      <c r="S966" s="11"/>
      <c r="T966" s="10"/>
      <c r="U966" s="12"/>
      <c r="V966" s="13"/>
      <c r="W966" s="12"/>
      <c r="X966" s="12"/>
      <c r="Y966" s="12"/>
    </row>
    <row r="967" spans="2:25" x14ac:dyDescent="0.3">
      <c r="B967" s="2" t="s">
        <v>446</v>
      </c>
      <c r="C967" s="2" t="s">
        <v>2</v>
      </c>
      <c r="D967" s="2" t="s">
        <v>278</v>
      </c>
      <c r="E967" s="2" t="s">
        <v>523</v>
      </c>
      <c r="F967" s="2" t="s">
        <v>524</v>
      </c>
      <c r="G967" s="6">
        <v>240728</v>
      </c>
      <c r="H967" s="12"/>
      <c r="I967" s="13"/>
      <c r="J967" s="12"/>
      <c r="K967" s="12"/>
      <c r="L967" s="12"/>
      <c r="M967" s="2" t="s">
        <v>485</v>
      </c>
      <c r="N967" s="2" t="b">
        <f t="shared" si="30"/>
        <v>0</v>
      </c>
      <c r="O967" s="2" t="b">
        <f t="shared" si="31"/>
        <v>0</v>
      </c>
      <c r="P967" s="9"/>
      <c r="Q967" s="10"/>
      <c r="R967" s="9"/>
      <c r="S967" s="11"/>
      <c r="T967" s="10"/>
      <c r="U967" s="12"/>
      <c r="V967" s="13"/>
      <c r="W967" s="12"/>
      <c r="X967" s="12"/>
      <c r="Y967" s="12"/>
    </row>
    <row r="968" spans="2:25" x14ac:dyDescent="0.3">
      <c r="B968" s="2" t="s">
        <v>436</v>
      </c>
      <c r="C968" s="2" t="s">
        <v>56</v>
      </c>
      <c r="D968" s="2" t="s">
        <v>55</v>
      </c>
      <c r="E968" s="2" t="s">
        <v>553</v>
      </c>
      <c r="F968" s="2" t="s">
        <v>463</v>
      </c>
      <c r="G968" s="6">
        <v>239998</v>
      </c>
      <c r="H968" s="12"/>
      <c r="I968" s="13"/>
      <c r="J968" s="12"/>
      <c r="K968" s="12"/>
      <c r="L968" s="12"/>
      <c r="M968" s="2" t="s">
        <v>527</v>
      </c>
      <c r="N968" s="2" t="b">
        <f t="shared" si="30"/>
        <v>0</v>
      </c>
      <c r="O968" s="2" t="b">
        <f t="shared" si="31"/>
        <v>0</v>
      </c>
      <c r="P968" s="9"/>
      <c r="Q968" s="10"/>
      <c r="R968" s="9"/>
      <c r="S968" s="11"/>
      <c r="T968" s="10"/>
      <c r="U968" s="12"/>
      <c r="V968" s="13"/>
      <c r="W968" s="12"/>
      <c r="X968" s="12"/>
      <c r="Y968" s="12"/>
    </row>
    <row r="969" spans="2:25" x14ac:dyDescent="0.3">
      <c r="B969" s="2" t="s">
        <v>436</v>
      </c>
      <c r="C969" s="2" t="s">
        <v>56</v>
      </c>
      <c r="D969" s="2" t="s">
        <v>55</v>
      </c>
      <c r="E969" s="2" t="s">
        <v>687</v>
      </c>
      <c r="F969" s="2" t="s">
        <v>688</v>
      </c>
      <c r="G969" s="6">
        <v>240697</v>
      </c>
      <c r="H969" s="12"/>
      <c r="I969" s="13"/>
      <c r="J969" s="12"/>
      <c r="K969" s="12"/>
      <c r="L969" s="12"/>
      <c r="M969" s="2" t="s">
        <v>642</v>
      </c>
      <c r="N969" s="2" t="b">
        <f t="shared" si="30"/>
        <v>0</v>
      </c>
      <c r="O969" s="2" t="b">
        <f t="shared" si="31"/>
        <v>0</v>
      </c>
      <c r="P969" s="9"/>
      <c r="Q969" s="10"/>
      <c r="R969" s="9"/>
      <c r="S969" s="11"/>
      <c r="T969" s="10"/>
      <c r="U969" s="12"/>
      <c r="V969" s="13"/>
      <c r="W969" s="12"/>
      <c r="X969" s="12"/>
      <c r="Y969" s="12"/>
    </row>
    <row r="970" spans="2:25" x14ac:dyDescent="0.3">
      <c r="B970" s="2" t="s">
        <v>436</v>
      </c>
      <c r="C970" s="2" t="s">
        <v>56</v>
      </c>
      <c r="D970" s="2" t="s">
        <v>55</v>
      </c>
      <c r="E970" s="2" t="s">
        <v>696</v>
      </c>
      <c r="F970" s="2" t="s">
        <v>697</v>
      </c>
      <c r="G970" s="6">
        <v>240697</v>
      </c>
      <c r="H970" s="12"/>
      <c r="I970" s="13"/>
      <c r="J970" s="12"/>
      <c r="K970" s="12"/>
      <c r="L970" s="12"/>
      <c r="M970" s="2" t="s">
        <v>642</v>
      </c>
      <c r="N970" s="2" t="b">
        <f t="shared" si="30"/>
        <v>0</v>
      </c>
      <c r="O970" s="2" t="b">
        <f t="shared" si="31"/>
        <v>0</v>
      </c>
      <c r="P970" s="9"/>
      <c r="Q970" s="10"/>
      <c r="R970" s="9"/>
      <c r="S970" s="11"/>
      <c r="T970" s="10"/>
      <c r="U970" s="12"/>
      <c r="V970" s="13"/>
      <c r="W970" s="12"/>
      <c r="X970" s="12"/>
      <c r="Y970" s="12"/>
    </row>
    <row r="971" spans="2:25" x14ac:dyDescent="0.3">
      <c r="B971" s="2" t="s">
        <v>436</v>
      </c>
      <c r="C971" s="2" t="s">
        <v>56</v>
      </c>
      <c r="D971" s="2" t="s">
        <v>55</v>
      </c>
      <c r="E971" s="2" t="s">
        <v>709</v>
      </c>
      <c r="F971" s="2" t="s">
        <v>710</v>
      </c>
      <c r="G971" s="6">
        <v>240728</v>
      </c>
      <c r="H971" s="12"/>
      <c r="I971" s="13"/>
      <c r="J971" s="12"/>
      <c r="K971" s="12"/>
      <c r="L971" s="12"/>
      <c r="M971" s="2" t="s">
        <v>642</v>
      </c>
      <c r="N971" s="2" t="b">
        <f t="shared" si="30"/>
        <v>0</v>
      </c>
      <c r="O971" s="2" t="b">
        <f t="shared" si="31"/>
        <v>0</v>
      </c>
      <c r="P971" s="9"/>
      <c r="Q971" s="10"/>
      <c r="R971" s="9"/>
      <c r="S971" s="11"/>
      <c r="T971" s="10"/>
      <c r="U971" s="12"/>
      <c r="V971" s="13"/>
      <c r="W971" s="12"/>
      <c r="X971" s="12"/>
      <c r="Y971" s="12"/>
    </row>
    <row r="972" spans="2:25" x14ac:dyDescent="0.3">
      <c r="B972" s="2" t="s">
        <v>436</v>
      </c>
      <c r="C972" s="2" t="s">
        <v>56</v>
      </c>
      <c r="D972" s="2" t="s">
        <v>55</v>
      </c>
      <c r="E972" s="2" t="s">
        <v>550</v>
      </c>
      <c r="F972" s="2" t="s">
        <v>551</v>
      </c>
      <c r="G972" s="6">
        <v>239998</v>
      </c>
      <c r="H972" s="12"/>
      <c r="I972" s="13"/>
      <c r="J972" s="12"/>
      <c r="K972" s="12"/>
      <c r="L972" s="12"/>
      <c r="M972" s="2" t="s">
        <v>527</v>
      </c>
      <c r="N972" s="2" t="b">
        <f t="shared" si="30"/>
        <v>0</v>
      </c>
      <c r="O972" s="2" t="b">
        <f t="shared" si="31"/>
        <v>0</v>
      </c>
      <c r="P972" s="9"/>
      <c r="Q972" s="10"/>
      <c r="R972" s="9"/>
      <c r="S972" s="11"/>
      <c r="T972" s="10"/>
      <c r="U972" s="12"/>
      <c r="V972" s="13"/>
      <c r="W972" s="12"/>
      <c r="X972" s="12"/>
      <c r="Y972" s="12"/>
    </row>
    <row r="973" spans="2:25" x14ac:dyDescent="0.3">
      <c r="B973" s="2" t="s">
        <v>436</v>
      </c>
      <c r="C973" s="2" t="s">
        <v>56</v>
      </c>
      <c r="D973" s="2" t="s">
        <v>55</v>
      </c>
      <c r="E973" s="2" t="s">
        <v>685</v>
      </c>
      <c r="F973" s="2" t="s">
        <v>686</v>
      </c>
      <c r="G973" s="6">
        <v>240697</v>
      </c>
      <c r="H973" s="12"/>
      <c r="I973" s="13"/>
      <c r="J973" s="12"/>
      <c r="K973" s="12"/>
      <c r="L973" s="12"/>
      <c r="M973" s="2" t="s">
        <v>642</v>
      </c>
      <c r="N973" s="2" t="b">
        <f t="shared" si="30"/>
        <v>0</v>
      </c>
      <c r="O973" s="2" t="b">
        <f t="shared" si="31"/>
        <v>0</v>
      </c>
      <c r="P973" s="9"/>
      <c r="Q973" s="10"/>
      <c r="R973" s="9"/>
      <c r="S973" s="11"/>
      <c r="T973" s="10"/>
      <c r="U973" s="12"/>
      <c r="V973" s="13"/>
      <c r="W973" s="12"/>
      <c r="X973" s="12"/>
      <c r="Y973" s="12"/>
    </row>
    <row r="974" spans="2:25" x14ac:dyDescent="0.3">
      <c r="B974" s="2" t="s">
        <v>436</v>
      </c>
      <c r="C974" s="2" t="s">
        <v>56</v>
      </c>
      <c r="D974" s="2" t="s">
        <v>55</v>
      </c>
      <c r="E974" s="2" t="s">
        <v>641</v>
      </c>
      <c r="F974" s="2" t="s">
        <v>487</v>
      </c>
      <c r="G974" s="6">
        <v>240697</v>
      </c>
      <c r="H974" s="12"/>
      <c r="I974" s="13"/>
      <c r="J974" s="12"/>
      <c r="K974" s="12"/>
      <c r="L974" s="12"/>
      <c r="M974" s="2" t="s">
        <v>642</v>
      </c>
      <c r="N974" s="2" t="b">
        <f t="shared" si="30"/>
        <v>0</v>
      </c>
      <c r="O974" s="2" t="b">
        <f t="shared" si="31"/>
        <v>0</v>
      </c>
      <c r="P974" s="9"/>
      <c r="Q974" s="10"/>
      <c r="R974" s="9"/>
      <c r="S974" s="11"/>
      <c r="T974" s="10"/>
      <c r="U974" s="12"/>
      <c r="V974" s="13"/>
      <c r="W974" s="12"/>
      <c r="X974" s="12"/>
      <c r="Y974" s="12"/>
    </row>
    <row r="975" spans="2:25" x14ac:dyDescent="0.3">
      <c r="B975" s="2" t="s">
        <v>436</v>
      </c>
      <c r="C975" s="2" t="s">
        <v>56</v>
      </c>
      <c r="D975" s="2" t="s">
        <v>55</v>
      </c>
      <c r="E975" s="2" t="s">
        <v>647</v>
      </c>
      <c r="F975" s="2" t="s">
        <v>516</v>
      </c>
      <c r="G975" s="6">
        <v>240728</v>
      </c>
      <c r="H975" s="12"/>
      <c r="I975" s="13"/>
      <c r="J975" s="12"/>
      <c r="K975" s="12"/>
      <c r="L975" s="12"/>
      <c r="M975" s="2" t="s">
        <v>642</v>
      </c>
      <c r="N975" s="2" t="b">
        <f t="shared" si="30"/>
        <v>0</v>
      </c>
      <c r="O975" s="2" t="b">
        <f t="shared" si="31"/>
        <v>0</v>
      </c>
      <c r="P975" s="9"/>
      <c r="Q975" s="10"/>
      <c r="R975" s="9"/>
      <c r="S975" s="11"/>
      <c r="T975" s="10"/>
      <c r="U975" s="12"/>
      <c r="V975" s="13"/>
      <c r="W975" s="12"/>
      <c r="X975" s="12"/>
      <c r="Y975" s="12"/>
    </row>
    <row r="976" spans="2:25" x14ac:dyDescent="0.3">
      <c r="B976" s="2" t="s">
        <v>436</v>
      </c>
      <c r="C976" s="2" t="s">
        <v>56</v>
      </c>
      <c r="D976" s="2" t="s">
        <v>55</v>
      </c>
      <c r="E976" s="2" t="s">
        <v>693</v>
      </c>
      <c r="F976" s="2" t="s">
        <v>694</v>
      </c>
      <c r="G976" s="6">
        <v>240697</v>
      </c>
      <c r="H976" s="12"/>
      <c r="I976" s="13"/>
      <c r="J976" s="12"/>
      <c r="K976" s="12"/>
      <c r="L976" s="12"/>
      <c r="M976" s="2" t="s">
        <v>642</v>
      </c>
      <c r="N976" s="2" t="b">
        <f t="shared" si="30"/>
        <v>0</v>
      </c>
      <c r="O976" s="2" t="b">
        <f t="shared" si="31"/>
        <v>0</v>
      </c>
      <c r="P976" s="9"/>
      <c r="Q976" s="10"/>
      <c r="R976" s="9"/>
      <c r="S976" s="11"/>
      <c r="T976" s="10"/>
      <c r="U976" s="12"/>
      <c r="V976" s="13"/>
      <c r="W976" s="12"/>
      <c r="X976" s="12"/>
      <c r="Y976" s="12"/>
    </row>
    <row r="977" spans="2:25" x14ac:dyDescent="0.3">
      <c r="B977" s="2" t="s">
        <v>436</v>
      </c>
      <c r="C977" s="2" t="s">
        <v>56</v>
      </c>
      <c r="D977" s="2" t="s">
        <v>55</v>
      </c>
      <c r="E977" s="2" t="s">
        <v>695</v>
      </c>
      <c r="F977" s="2" t="s">
        <v>503</v>
      </c>
      <c r="G977" s="6">
        <v>240697</v>
      </c>
      <c r="H977" s="12"/>
      <c r="I977" s="13"/>
      <c r="J977" s="12"/>
      <c r="K977" s="12"/>
      <c r="L977" s="12"/>
      <c r="M977" s="2" t="s">
        <v>642</v>
      </c>
      <c r="N977" s="2" t="b">
        <f t="shared" si="30"/>
        <v>0</v>
      </c>
      <c r="O977" s="2" t="b">
        <f t="shared" si="31"/>
        <v>0</v>
      </c>
      <c r="P977" s="9"/>
      <c r="Q977" s="10"/>
      <c r="R977" s="9"/>
      <c r="S977" s="11"/>
      <c r="T977" s="10"/>
      <c r="U977" s="12"/>
      <c r="V977" s="13"/>
      <c r="W977" s="12"/>
      <c r="X977" s="12"/>
      <c r="Y977" s="12"/>
    </row>
    <row r="978" spans="2:25" x14ac:dyDescent="0.3">
      <c r="B978" s="2" t="s">
        <v>436</v>
      </c>
      <c r="C978" s="2" t="s">
        <v>56</v>
      </c>
      <c r="D978" s="2" t="s">
        <v>55</v>
      </c>
      <c r="E978" s="2" t="s">
        <v>708</v>
      </c>
      <c r="F978" s="2" t="s">
        <v>597</v>
      </c>
      <c r="G978" s="6">
        <v>240728</v>
      </c>
      <c r="H978" s="12"/>
      <c r="I978" s="13"/>
      <c r="J978" s="12"/>
      <c r="K978" s="12"/>
      <c r="L978" s="12"/>
      <c r="M978" s="2" t="s">
        <v>642</v>
      </c>
      <c r="N978" s="2" t="b">
        <f t="shared" ref="N978:N1041" si="32">+C978=S978</f>
        <v>0</v>
      </c>
      <c r="O978" s="2" t="b">
        <f t="shared" ref="O978:O1041" si="33">+P978=E978</f>
        <v>0</v>
      </c>
      <c r="P978" s="9"/>
      <c r="Q978" s="10"/>
      <c r="R978" s="9"/>
      <c r="S978" s="11"/>
      <c r="T978" s="10"/>
      <c r="U978" s="12"/>
      <c r="V978" s="13"/>
      <c r="W978" s="12"/>
      <c r="X978" s="12"/>
      <c r="Y978" s="12"/>
    </row>
    <row r="979" spans="2:25" x14ac:dyDescent="0.3">
      <c r="B979" s="2" t="s">
        <v>436</v>
      </c>
      <c r="C979" s="2" t="s">
        <v>13</v>
      </c>
      <c r="D979" s="2" t="s">
        <v>44</v>
      </c>
      <c r="E979" s="2" t="s">
        <v>644</v>
      </c>
      <c r="F979" s="2" t="s">
        <v>489</v>
      </c>
      <c r="G979" s="6">
        <v>240697</v>
      </c>
      <c r="H979" s="12"/>
      <c r="I979" s="13"/>
      <c r="J979" s="12"/>
      <c r="K979" s="12"/>
      <c r="L979" s="12"/>
      <c r="M979" s="2" t="s">
        <v>642</v>
      </c>
      <c r="N979" s="2" t="b">
        <f t="shared" si="32"/>
        <v>0</v>
      </c>
      <c r="O979" s="2" t="b">
        <f t="shared" si="33"/>
        <v>0</v>
      </c>
      <c r="P979" s="9"/>
      <c r="Q979" s="10"/>
      <c r="R979" s="9"/>
      <c r="S979" s="11"/>
      <c r="T979" s="10"/>
      <c r="U979" s="12"/>
      <c r="V979" s="13"/>
      <c r="W979" s="12"/>
      <c r="X979" s="12"/>
      <c r="Y979" s="12"/>
    </row>
    <row r="980" spans="2:25" x14ac:dyDescent="0.3">
      <c r="B980" s="2" t="s">
        <v>436</v>
      </c>
      <c r="C980" s="2" t="s">
        <v>13</v>
      </c>
      <c r="D980" s="2" t="s">
        <v>44</v>
      </c>
      <c r="E980" s="2" t="s">
        <v>687</v>
      </c>
      <c r="F980" s="2" t="s">
        <v>688</v>
      </c>
      <c r="G980" s="6">
        <v>240697</v>
      </c>
      <c r="H980" s="12"/>
      <c r="I980" s="13"/>
      <c r="J980" s="12"/>
      <c r="K980" s="12"/>
      <c r="L980" s="12"/>
      <c r="M980" s="2" t="s">
        <v>642</v>
      </c>
      <c r="N980" s="2" t="b">
        <f t="shared" si="32"/>
        <v>0</v>
      </c>
      <c r="O980" s="2" t="b">
        <f t="shared" si="33"/>
        <v>0</v>
      </c>
      <c r="P980" s="9"/>
      <c r="Q980" s="10"/>
      <c r="R980" s="9"/>
      <c r="S980" s="11"/>
      <c r="T980" s="10"/>
      <c r="U980" s="12"/>
      <c r="V980" s="13"/>
      <c r="W980" s="12"/>
      <c r="X980" s="12"/>
      <c r="Y980" s="12"/>
    </row>
    <row r="981" spans="2:25" x14ac:dyDescent="0.3">
      <c r="B981" s="2" t="s">
        <v>436</v>
      </c>
      <c r="C981" s="2" t="s">
        <v>13</v>
      </c>
      <c r="D981" s="2" t="s">
        <v>44</v>
      </c>
      <c r="E981" s="2" t="s">
        <v>768</v>
      </c>
      <c r="F981" s="2" t="s">
        <v>769</v>
      </c>
      <c r="G981" s="6">
        <v>240728</v>
      </c>
      <c r="H981" s="12"/>
      <c r="I981" s="13"/>
      <c r="J981" s="12"/>
      <c r="K981" s="12"/>
      <c r="L981" s="12"/>
      <c r="M981" s="2" t="s">
        <v>642</v>
      </c>
      <c r="N981" s="2" t="b">
        <f t="shared" si="32"/>
        <v>0</v>
      </c>
      <c r="O981" s="2" t="b">
        <f t="shared" si="33"/>
        <v>0</v>
      </c>
      <c r="P981" s="9"/>
      <c r="Q981" s="10"/>
      <c r="R981" s="9"/>
      <c r="S981" s="11"/>
      <c r="T981" s="10"/>
      <c r="U981" s="12"/>
      <c r="V981" s="13"/>
      <c r="W981" s="12"/>
      <c r="X981" s="12"/>
      <c r="Y981" s="12"/>
    </row>
    <row r="982" spans="2:25" x14ac:dyDescent="0.3">
      <c r="B982" s="2" t="s">
        <v>436</v>
      </c>
      <c r="C982" s="2" t="s">
        <v>13</v>
      </c>
      <c r="D982" s="2" t="s">
        <v>44</v>
      </c>
      <c r="E982" s="2" t="s">
        <v>696</v>
      </c>
      <c r="F982" s="2" t="s">
        <v>697</v>
      </c>
      <c r="G982" s="6">
        <v>240697</v>
      </c>
      <c r="H982" s="12"/>
      <c r="I982" s="13"/>
      <c r="J982" s="12"/>
      <c r="K982" s="12"/>
      <c r="L982" s="12"/>
      <c r="M982" s="2" t="s">
        <v>642</v>
      </c>
      <c r="N982" s="2" t="b">
        <f t="shared" si="32"/>
        <v>0</v>
      </c>
      <c r="O982" s="2" t="b">
        <f t="shared" si="33"/>
        <v>0</v>
      </c>
      <c r="P982" s="9"/>
      <c r="Q982" s="10"/>
      <c r="R982" s="9"/>
      <c r="S982" s="11"/>
      <c r="T982" s="10"/>
      <c r="U982" s="12"/>
      <c r="V982" s="13"/>
      <c r="W982" s="12"/>
      <c r="X982" s="12"/>
      <c r="Y982" s="12"/>
    </row>
    <row r="983" spans="2:25" x14ac:dyDescent="0.3">
      <c r="B983" s="2" t="s">
        <v>436</v>
      </c>
      <c r="C983" s="2" t="s">
        <v>13</v>
      </c>
      <c r="D983" s="2" t="s">
        <v>44</v>
      </c>
      <c r="E983" s="2" t="s">
        <v>709</v>
      </c>
      <c r="F983" s="2" t="s">
        <v>710</v>
      </c>
      <c r="G983" s="6">
        <v>240728</v>
      </c>
      <c r="H983" s="12"/>
      <c r="I983" s="13"/>
      <c r="J983" s="12"/>
      <c r="K983" s="12"/>
      <c r="L983" s="12"/>
      <c r="M983" s="2" t="s">
        <v>642</v>
      </c>
      <c r="N983" s="2" t="b">
        <f t="shared" si="32"/>
        <v>0</v>
      </c>
      <c r="O983" s="2" t="b">
        <f t="shared" si="33"/>
        <v>0</v>
      </c>
      <c r="P983" s="9"/>
      <c r="Q983" s="10"/>
      <c r="R983" s="9"/>
      <c r="S983" s="11"/>
      <c r="T983" s="10"/>
      <c r="U983" s="12"/>
      <c r="V983" s="13"/>
      <c r="W983" s="12"/>
      <c r="X983" s="12"/>
      <c r="Y983" s="12"/>
    </row>
    <row r="984" spans="2:25" x14ac:dyDescent="0.3">
      <c r="B984" s="2" t="s">
        <v>436</v>
      </c>
      <c r="C984" s="2" t="s">
        <v>13</v>
      </c>
      <c r="D984" s="2" t="s">
        <v>44</v>
      </c>
      <c r="E984" s="2" t="s">
        <v>685</v>
      </c>
      <c r="F984" s="2" t="s">
        <v>686</v>
      </c>
      <c r="G984" s="6">
        <v>240697</v>
      </c>
      <c r="H984" s="12"/>
      <c r="I984" s="13"/>
      <c r="J984" s="12"/>
      <c r="K984" s="12"/>
      <c r="L984" s="12"/>
      <c r="M984" s="2" t="s">
        <v>642</v>
      </c>
      <c r="N984" s="2" t="b">
        <f t="shared" si="32"/>
        <v>0</v>
      </c>
      <c r="O984" s="2" t="b">
        <f t="shared" si="33"/>
        <v>0</v>
      </c>
      <c r="P984" s="9"/>
      <c r="Q984" s="10"/>
      <c r="R984" s="9"/>
      <c r="S984" s="11"/>
      <c r="T984" s="10"/>
      <c r="U984" s="12"/>
      <c r="V984" s="13"/>
      <c r="W984" s="12"/>
      <c r="X984" s="12"/>
      <c r="Y984" s="12"/>
    </row>
    <row r="985" spans="2:25" x14ac:dyDescent="0.3">
      <c r="B985" s="2" t="s">
        <v>436</v>
      </c>
      <c r="C985" s="2" t="s">
        <v>13</v>
      </c>
      <c r="D985" s="2" t="s">
        <v>44</v>
      </c>
      <c r="E985" s="2" t="s">
        <v>701</v>
      </c>
      <c r="F985" s="2" t="s">
        <v>702</v>
      </c>
      <c r="G985" s="6">
        <v>240728</v>
      </c>
      <c r="H985" s="12"/>
      <c r="I985" s="13"/>
      <c r="J985" s="12"/>
      <c r="K985" s="12"/>
      <c r="L985" s="12"/>
      <c r="M985" s="2" t="s">
        <v>642</v>
      </c>
      <c r="N985" s="2" t="b">
        <f t="shared" si="32"/>
        <v>0</v>
      </c>
      <c r="O985" s="2" t="b">
        <f t="shared" si="33"/>
        <v>0</v>
      </c>
      <c r="P985" s="9"/>
      <c r="Q985" s="10"/>
      <c r="R985" s="9"/>
      <c r="S985" s="11"/>
      <c r="T985" s="10"/>
      <c r="U985" s="12"/>
      <c r="V985" s="13"/>
      <c r="W985" s="12"/>
      <c r="X985" s="12"/>
      <c r="Y985" s="12"/>
    </row>
    <row r="986" spans="2:25" x14ac:dyDescent="0.3">
      <c r="B986" s="2" t="s">
        <v>436</v>
      </c>
      <c r="C986" s="2" t="s">
        <v>13</v>
      </c>
      <c r="D986" s="2" t="s">
        <v>44</v>
      </c>
      <c r="E986" s="2" t="s">
        <v>641</v>
      </c>
      <c r="F986" s="2" t="s">
        <v>487</v>
      </c>
      <c r="G986" s="6">
        <v>240697</v>
      </c>
      <c r="H986" s="12"/>
      <c r="I986" s="13"/>
      <c r="J986" s="12"/>
      <c r="K986" s="12"/>
      <c r="L986" s="12"/>
      <c r="M986" s="2" t="s">
        <v>642</v>
      </c>
      <c r="N986" s="2" t="b">
        <f t="shared" si="32"/>
        <v>0</v>
      </c>
      <c r="O986" s="2" t="b">
        <f t="shared" si="33"/>
        <v>0</v>
      </c>
      <c r="P986" s="9"/>
      <c r="Q986" s="10"/>
      <c r="R986" s="9"/>
      <c r="S986" s="11"/>
      <c r="T986" s="10"/>
      <c r="U986" s="12"/>
      <c r="V986" s="13"/>
      <c r="W986" s="12"/>
      <c r="X986" s="12"/>
      <c r="Y986" s="12"/>
    </row>
    <row r="987" spans="2:25" x14ac:dyDescent="0.3">
      <c r="B987" s="2" t="s">
        <v>436</v>
      </c>
      <c r="C987" s="2" t="s">
        <v>13</v>
      </c>
      <c r="D987" s="2" t="s">
        <v>44</v>
      </c>
      <c r="E987" s="2" t="s">
        <v>647</v>
      </c>
      <c r="F987" s="2" t="s">
        <v>516</v>
      </c>
      <c r="G987" s="6">
        <v>240728</v>
      </c>
      <c r="H987" s="12"/>
      <c r="I987" s="13"/>
      <c r="J987" s="12"/>
      <c r="K987" s="12"/>
      <c r="L987" s="12"/>
      <c r="M987" s="2" t="s">
        <v>642</v>
      </c>
      <c r="N987" s="2" t="b">
        <f t="shared" si="32"/>
        <v>0</v>
      </c>
      <c r="O987" s="2" t="b">
        <f t="shared" si="33"/>
        <v>0</v>
      </c>
      <c r="P987" s="9"/>
      <c r="Q987" s="10"/>
      <c r="R987" s="9"/>
      <c r="S987" s="11"/>
      <c r="T987" s="10"/>
      <c r="U987" s="12"/>
      <c r="V987" s="13"/>
      <c r="W987" s="12"/>
      <c r="X987" s="12"/>
      <c r="Y987" s="12"/>
    </row>
    <row r="988" spans="2:25" x14ac:dyDescent="0.3">
      <c r="B988" s="2" t="s">
        <v>436</v>
      </c>
      <c r="C988" s="2" t="s">
        <v>13</v>
      </c>
      <c r="D988" s="2" t="s">
        <v>44</v>
      </c>
      <c r="E988" s="2" t="s">
        <v>673</v>
      </c>
      <c r="F988" s="2" t="s">
        <v>497</v>
      </c>
      <c r="G988" s="6">
        <v>240697</v>
      </c>
      <c r="H988" s="12"/>
      <c r="I988" s="13"/>
      <c r="J988" s="12"/>
      <c r="K988" s="12"/>
      <c r="L988" s="12"/>
      <c r="M988" s="2" t="s">
        <v>642</v>
      </c>
      <c r="N988" s="2" t="b">
        <f t="shared" si="32"/>
        <v>0</v>
      </c>
      <c r="O988" s="2" t="b">
        <f t="shared" si="33"/>
        <v>0</v>
      </c>
      <c r="P988" s="9"/>
      <c r="Q988" s="10"/>
      <c r="R988" s="9"/>
      <c r="S988" s="11"/>
      <c r="T988" s="10"/>
      <c r="U988" s="12"/>
      <c r="V988" s="13"/>
      <c r="W988" s="12"/>
      <c r="X988" s="12"/>
      <c r="Y988" s="12"/>
    </row>
    <row r="989" spans="2:25" x14ac:dyDescent="0.3">
      <c r="B989" s="2" t="s">
        <v>436</v>
      </c>
      <c r="C989" s="2" t="s">
        <v>13</v>
      </c>
      <c r="D989" s="2" t="s">
        <v>44</v>
      </c>
      <c r="E989" s="2" t="s">
        <v>653</v>
      </c>
      <c r="F989" s="2" t="s">
        <v>654</v>
      </c>
      <c r="G989" s="6">
        <v>240728</v>
      </c>
      <c r="H989" s="12"/>
      <c r="I989" s="13"/>
      <c r="J989" s="12"/>
      <c r="K989" s="12"/>
      <c r="L989" s="12"/>
      <c r="M989" s="2" t="s">
        <v>642</v>
      </c>
      <c r="N989" s="2" t="b">
        <f t="shared" si="32"/>
        <v>0</v>
      </c>
      <c r="O989" s="2" t="b">
        <f t="shared" si="33"/>
        <v>0</v>
      </c>
      <c r="P989" s="9"/>
      <c r="Q989" s="10"/>
      <c r="R989" s="9"/>
      <c r="S989" s="11"/>
      <c r="T989" s="10"/>
      <c r="U989" s="12"/>
      <c r="V989" s="13"/>
      <c r="W989" s="12"/>
      <c r="X989" s="12"/>
      <c r="Y989" s="12"/>
    </row>
    <row r="990" spans="2:25" x14ac:dyDescent="0.3">
      <c r="B990" s="2" t="s">
        <v>436</v>
      </c>
      <c r="C990" s="2" t="s">
        <v>13</v>
      </c>
      <c r="D990" s="2" t="s">
        <v>44</v>
      </c>
      <c r="E990" s="2" t="s">
        <v>689</v>
      </c>
      <c r="F990" s="2" t="s">
        <v>543</v>
      </c>
      <c r="G990" s="6">
        <v>240697</v>
      </c>
      <c r="H990" s="12"/>
      <c r="I990" s="13"/>
      <c r="J990" s="12"/>
      <c r="K990" s="12"/>
      <c r="L990" s="12"/>
      <c r="M990" s="2" t="s">
        <v>642</v>
      </c>
      <c r="N990" s="2" t="b">
        <f t="shared" si="32"/>
        <v>0</v>
      </c>
      <c r="O990" s="2" t="b">
        <f t="shared" si="33"/>
        <v>0</v>
      </c>
      <c r="P990" s="9"/>
      <c r="Q990" s="10"/>
      <c r="R990" s="9"/>
      <c r="S990" s="11"/>
      <c r="T990" s="10"/>
      <c r="U990" s="12"/>
      <c r="V990" s="13"/>
      <c r="W990" s="12"/>
      <c r="X990" s="12"/>
      <c r="Y990" s="12"/>
    </row>
    <row r="991" spans="2:25" x14ac:dyDescent="0.3">
      <c r="B991" s="2" t="s">
        <v>436</v>
      </c>
      <c r="C991" s="2" t="s">
        <v>13</v>
      </c>
      <c r="D991" s="2" t="s">
        <v>44</v>
      </c>
      <c r="E991" s="2" t="s">
        <v>704</v>
      </c>
      <c r="F991" s="2" t="s">
        <v>705</v>
      </c>
      <c r="G991" s="6">
        <v>240728</v>
      </c>
      <c r="H991" s="12"/>
      <c r="I991" s="13"/>
      <c r="J991" s="12"/>
      <c r="K991" s="12"/>
      <c r="L991" s="12"/>
      <c r="M991" s="2" t="s">
        <v>642</v>
      </c>
      <c r="N991" s="2" t="b">
        <f t="shared" si="32"/>
        <v>0</v>
      </c>
      <c r="O991" s="2" t="b">
        <f t="shared" si="33"/>
        <v>0</v>
      </c>
      <c r="P991" s="9"/>
      <c r="Q991" s="10"/>
      <c r="R991" s="9"/>
      <c r="S991" s="11"/>
      <c r="T991" s="10"/>
      <c r="U991" s="12"/>
      <c r="V991" s="13"/>
      <c r="W991" s="12"/>
      <c r="X991" s="12"/>
      <c r="Y991" s="12"/>
    </row>
    <row r="992" spans="2:25" x14ac:dyDescent="0.3">
      <c r="B992" s="2" t="s">
        <v>436</v>
      </c>
      <c r="C992" s="2" t="s">
        <v>13</v>
      </c>
      <c r="D992" s="2" t="s">
        <v>44</v>
      </c>
      <c r="E992" s="2" t="s">
        <v>693</v>
      </c>
      <c r="F992" s="2" t="s">
        <v>694</v>
      </c>
      <c r="G992" s="6">
        <v>240697</v>
      </c>
      <c r="H992" s="12"/>
      <c r="I992" s="13"/>
      <c r="J992" s="12"/>
      <c r="K992" s="12"/>
      <c r="L992" s="12"/>
      <c r="M992" s="2" t="s">
        <v>642</v>
      </c>
      <c r="N992" s="2" t="b">
        <f t="shared" si="32"/>
        <v>0</v>
      </c>
      <c r="O992" s="2" t="b">
        <f t="shared" si="33"/>
        <v>0</v>
      </c>
      <c r="P992" s="9"/>
      <c r="Q992" s="10"/>
      <c r="R992" s="9"/>
      <c r="S992" s="11"/>
      <c r="T992" s="10"/>
      <c r="U992" s="12"/>
      <c r="V992" s="13"/>
      <c r="W992" s="12"/>
      <c r="X992" s="12"/>
      <c r="Y992" s="12"/>
    </row>
    <row r="993" spans="2:25" x14ac:dyDescent="0.3">
      <c r="B993" s="2" t="s">
        <v>436</v>
      </c>
      <c r="C993" s="2" t="s">
        <v>13</v>
      </c>
      <c r="D993" s="2" t="s">
        <v>44</v>
      </c>
      <c r="E993" s="2" t="s">
        <v>695</v>
      </c>
      <c r="F993" s="2" t="s">
        <v>503</v>
      </c>
      <c r="G993" s="6">
        <v>240697</v>
      </c>
      <c r="H993" s="12"/>
      <c r="I993" s="13"/>
      <c r="J993" s="12"/>
      <c r="K993" s="12"/>
      <c r="L993" s="12"/>
      <c r="M993" s="2" t="s">
        <v>642</v>
      </c>
      <c r="N993" s="2" t="b">
        <f t="shared" si="32"/>
        <v>0</v>
      </c>
      <c r="O993" s="2" t="b">
        <f t="shared" si="33"/>
        <v>0</v>
      </c>
      <c r="P993" s="9"/>
      <c r="Q993" s="10"/>
      <c r="R993" s="9"/>
      <c r="S993" s="11"/>
      <c r="T993" s="10"/>
      <c r="U993" s="12"/>
      <c r="V993" s="13"/>
      <c r="W993" s="12"/>
      <c r="X993" s="12"/>
      <c r="Y993" s="12"/>
    </row>
    <row r="994" spans="2:25" x14ac:dyDescent="0.3">
      <c r="B994" s="2" t="s">
        <v>436</v>
      </c>
      <c r="C994" s="2" t="s">
        <v>13</v>
      </c>
      <c r="D994" s="2" t="s">
        <v>44</v>
      </c>
      <c r="E994" s="2" t="s">
        <v>708</v>
      </c>
      <c r="F994" s="2" t="s">
        <v>597</v>
      </c>
      <c r="G994" s="6">
        <v>240728</v>
      </c>
      <c r="H994" s="12"/>
      <c r="I994" s="13"/>
      <c r="J994" s="12"/>
      <c r="K994" s="12"/>
      <c r="L994" s="12"/>
      <c r="M994" s="2" t="s">
        <v>642</v>
      </c>
      <c r="N994" s="2" t="b">
        <f t="shared" si="32"/>
        <v>0</v>
      </c>
      <c r="O994" s="2" t="b">
        <f t="shared" si="33"/>
        <v>0</v>
      </c>
      <c r="P994" s="9"/>
      <c r="Q994" s="10"/>
      <c r="R994" s="9"/>
      <c r="S994" s="11"/>
      <c r="T994" s="10"/>
      <c r="U994" s="12"/>
      <c r="V994" s="13"/>
      <c r="W994" s="12"/>
      <c r="X994" s="12"/>
      <c r="Y994" s="12"/>
    </row>
    <row r="995" spans="2:25" x14ac:dyDescent="0.3">
      <c r="B995" s="2" t="s">
        <v>436</v>
      </c>
      <c r="C995" s="2" t="s">
        <v>13</v>
      </c>
      <c r="D995" s="2" t="s">
        <v>44</v>
      </c>
      <c r="E995" s="2" t="s">
        <v>690</v>
      </c>
      <c r="F995" s="2" t="s">
        <v>691</v>
      </c>
      <c r="G995" s="6">
        <v>240697</v>
      </c>
      <c r="H995" s="12"/>
      <c r="I995" s="13"/>
      <c r="J995" s="12"/>
      <c r="K995" s="12"/>
      <c r="L995" s="12"/>
      <c r="M995" s="2" t="s">
        <v>642</v>
      </c>
      <c r="N995" s="2" t="b">
        <f t="shared" si="32"/>
        <v>0</v>
      </c>
      <c r="O995" s="2" t="b">
        <f t="shared" si="33"/>
        <v>0</v>
      </c>
      <c r="P995" s="9"/>
      <c r="Q995" s="10"/>
      <c r="R995" s="9"/>
      <c r="S995" s="11"/>
      <c r="T995" s="10"/>
      <c r="U995" s="12"/>
      <c r="V995" s="13"/>
      <c r="W995" s="12"/>
      <c r="X995" s="12"/>
      <c r="Y995" s="12"/>
    </row>
    <row r="996" spans="2:25" x14ac:dyDescent="0.3">
      <c r="B996" s="2" t="s">
        <v>436</v>
      </c>
      <c r="C996" s="2" t="s">
        <v>13</v>
      </c>
      <c r="D996" s="2" t="s">
        <v>44</v>
      </c>
      <c r="E996" s="2" t="s">
        <v>692</v>
      </c>
      <c r="F996" s="2" t="s">
        <v>491</v>
      </c>
      <c r="G996" s="6">
        <v>240697</v>
      </c>
      <c r="H996" s="12"/>
      <c r="I996" s="13"/>
      <c r="J996" s="12"/>
      <c r="K996" s="12"/>
      <c r="L996" s="12"/>
      <c r="M996" s="2" t="s">
        <v>642</v>
      </c>
      <c r="N996" s="2" t="b">
        <f t="shared" si="32"/>
        <v>0</v>
      </c>
      <c r="O996" s="2" t="b">
        <f t="shared" si="33"/>
        <v>0</v>
      </c>
      <c r="P996" s="9"/>
      <c r="Q996" s="10"/>
      <c r="R996" s="9"/>
      <c r="S996" s="11"/>
      <c r="T996" s="10"/>
      <c r="U996" s="12"/>
      <c r="V996" s="13"/>
      <c r="W996" s="12"/>
      <c r="X996" s="12"/>
      <c r="Y996" s="12"/>
    </row>
    <row r="997" spans="2:25" x14ac:dyDescent="0.3">
      <c r="B997" s="2" t="s">
        <v>436</v>
      </c>
      <c r="C997" s="2" t="s">
        <v>13</v>
      </c>
      <c r="D997" s="2" t="s">
        <v>44</v>
      </c>
      <c r="E997" s="2" t="s">
        <v>652</v>
      </c>
      <c r="F997" s="2" t="s">
        <v>591</v>
      </c>
      <c r="G997" s="6">
        <v>240728</v>
      </c>
      <c r="H997" s="12"/>
      <c r="I997" s="13"/>
      <c r="J997" s="12"/>
      <c r="K997" s="12"/>
      <c r="L997" s="12"/>
      <c r="M997" s="2" t="s">
        <v>642</v>
      </c>
      <c r="N997" s="2" t="b">
        <f t="shared" si="32"/>
        <v>0</v>
      </c>
      <c r="O997" s="2" t="b">
        <f t="shared" si="33"/>
        <v>0</v>
      </c>
      <c r="P997" s="9"/>
      <c r="Q997" s="10"/>
      <c r="R997" s="9"/>
      <c r="S997" s="11"/>
      <c r="T997" s="10"/>
      <c r="U997" s="12"/>
      <c r="V997" s="13"/>
      <c r="W997" s="12"/>
      <c r="X997" s="12"/>
      <c r="Y997" s="12"/>
    </row>
    <row r="998" spans="2:25" x14ac:dyDescent="0.3">
      <c r="B998" s="2" t="s">
        <v>436</v>
      </c>
      <c r="C998" s="2" t="s">
        <v>13</v>
      </c>
      <c r="D998" s="2" t="s">
        <v>44</v>
      </c>
      <c r="E998" s="2" t="s">
        <v>706</v>
      </c>
      <c r="F998" s="2" t="s">
        <v>593</v>
      </c>
      <c r="G998" s="6">
        <v>240728</v>
      </c>
      <c r="H998" s="12"/>
      <c r="I998" s="13"/>
      <c r="J998" s="12"/>
      <c r="K998" s="12"/>
      <c r="L998" s="12"/>
      <c r="M998" s="2" t="s">
        <v>642</v>
      </c>
      <c r="N998" s="2" t="b">
        <f t="shared" si="32"/>
        <v>0</v>
      </c>
      <c r="O998" s="2" t="b">
        <f t="shared" si="33"/>
        <v>0</v>
      </c>
      <c r="P998" s="9"/>
      <c r="Q998" s="10"/>
      <c r="R998" s="9"/>
      <c r="S998" s="11"/>
      <c r="T998" s="10"/>
      <c r="U998" s="12"/>
      <c r="V998" s="13"/>
      <c r="W998" s="12"/>
      <c r="X998" s="12"/>
      <c r="Y998" s="12"/>
    </row>
    <row r="999" spans="2:25" x14ac:dyDescent="0.3">
      <c r="B999" s="2" t="s">
        <v>436</v>
      </c>
      <c r="C999" s="2" t="s">
        <v>13</v>
      </c>
      <c r="D999" s="2" t="s">
        <v>44</v>
      </c>
      <c r="E999" s="2" t="s">
        <v>699</v>
      </c>
      <c r="F999" s="2" t="s">
        <v>700</v>
      </c>
      <c r="G999" s="6">
        <v>240697</v>
      </c>
      <c r="H999" s="12"/>
      <c r="I999" s="13"/>
      <c r="J999" s="12"/>
      <c r="K999" s="12"/>
      <c r="L999" s="12"/>
      <c r="M999" s="2" t="s">
        <v>642</v>
      </c>
      <c r="N999" s="2" t="b">
        <f t="shared" si="32"/>
        <v>0</v>
      </c>
      <c r="O999" s="2" t="b">
        <f t="shared" si="33"/>
        <v>0</v>
      </c>
      <c r="P999" s="9"/>
      <c r="Q999" s="10"/>
      <c r="R999" s="9"/>
      <c r="S999" s="11"/>
      <c r="T999" s="10"/>
      <c r="U999" s="12"/>
      <c r="V999" s="13"/>
      <c r="W999" s="12"/>
      <c r="X999" s="12"/>
      <c r="Y999" s="12"/>
    </row>
    <row r="1000" spans="2:25" x14ac:dyDescent="0.3">
      <c r="B1000" s="2" t="s">
        <v>436</v>
      </c>
      <c r="C1000" s="2" t="s">
        <v>13</v>
      </c>
      <c r="D1000" s="2" t="s">
        <v>44</v>
      </c>
      <c r="E1000" s="2" t="s">
        <v>711</v>
      </c>
      <c r="F1000" s="2" t="s">
        <v>712</v>
      </c>
      <c r="G1000" s="6">
        <v>240728</v>
      </c>
      <c r="H1000" s="12"/>
      <c r="I1000" s="13"/>
      <c r="J1000" s="12"/>
      <c r="K1000" s="12"/>
      <c r="L1000" s="12"/>
      <c r="M1000" s="2" t="s">
        <v>642</v>
      </c>
      <c r="N1000" s="2" t="b">
        <f t="shared" si="32"/>
        <v>0</v>
      </c>
      <c r="O1000" s="2" t="b">
        <f t="shared" si="33"/>
        <v>0</v>
      </c>
      <c r="P1000" s="9"/>
      <c r="Q1000" s="10"/>
      <c r="R1000" s="9"/>
      <c r="S1000" s="11"/>
      <c r="T1000" s="10"/>
      <c r="U1000" s="12"/>
      <c r="V1000" s="13"/>
      <c r="W1000" s="12"/>
      <c r="X1000" s="12"/>
      <c r="Y1000" s="12"/>
    </row>
    <row r="1001" spans="2:25" x14ac:dyDescent="0.3">
      <c r="B1001" s="2" t="s">
        <v>436</v>
      </c>
      <c r="C1001" s="2" t="s">
        <v>13</v>
      </c>
      <c r="D1001" s="2" t="s">
        <v>44</v>
      </c>
      <c r="E1001" s="2" t="s">
        <v>665</v>
      </c>
      <c r="F1001" s="2" t="s">
        <v>510</v>
      </c>
      <c r="G1001" s="6">
        <v>240697</v>
      </c>
      <c r="H1001" s="12"/>
      <c r="I1001" s="13"/>
      <c r="J1001" s="12"/>
      <c r="K1001" s="12"/>
      <c r="L1001" s="12"/>
      <c r="M1001" s="2" t="s">
        <v>642</v>
      </c>
      <c r="N1001" s="2" t="b">
        <f t="shared" si="32"/>
        <v>0</v>
      </c>
      <c r="O1001" s="2" t="b">
        <f t="shared" si="33"/>
        <v>0</v>
      </c>
      <c r="P1001" s="9"/>
      <c r="Q1001" s="10"/>
      <c r="R1001" s="9"/>
      <c r="S1001" s="11"/>
      <c r="T1001" s="10"/>
      <c r="U1001" s="12"/>
      <c r="V1001" s="13"/>
      <c r="W1001" s="12"/>
      <c r="X1001" s="12"/>
      <c r="Y1001" s="12"/>
    </row>
    <row r="1002" spans="2:25" x14ac:dyDescent="0.3">
      <c r="B1002" s="2" t="s">
        <v>436</v>
      </c>
      <c r="C1002" s="2" t="s">
        <v>13</v>
      </c>
      <c r="D1002" s="2" t="s">
        <v>44</v>
      </c>
      <c r="E1002" s="2" t="s">
        <v>713</v>
      </c>
      <c r="F1002" s="2" t="s">
        <v>524</v>
      </c>
      <c r="G1002" s="6">
        <v>240728</v>
      </c>
      <c r="H1002" s="12"/>
      <c r="I1002" s="13"/>
      <c r="J1002" s="12"/>
      <c r="K1002" s="12"/>
      <c r="L1002" s="12"/>
      <c r="M1002" s="2" t="s">
        <v>642</v>
      </c>
      <c r="N1002" s="2" t="b">
        <f t="shared" si="32"/>
        <v>0</v>
      </c>
      <c r="O1002" s="2" t="b">
        <f t="shared" si="33"/>
        <v>0</v>
      </c>
      <c r="P1002" s="9"/>
      <c r="Q1002" s="10"/>
      <c r="R1002" s="9"/>
      <c r="S1002" s="11"/>
      <c r="T1002" s="10"/>
      <c r="U1002" s="12"/>
      <c r="V1002" s="13"/>
      <c r="W1002" s="12"/>
      <c r="X1002" s="12"/>
      <c r="Y1002" s="12"/>
    </row>
    <row r="1003" spans="2:25" x14ac:dyDescent="0.3">
      <c r="B1003" s="2" t="s">
        <v>436</v>
      </c>
      <c r="C1003" s="2" t="s">
        <v>186</v>
      </c>
      <c r="D1003" s="2" t="s">
        <v>185</v>
      </c>
      <c r="E1003" s="2" t="s">
        <v>553</v>
      </c>
      <c r="F1003" s="2" t="s">
        <v>463</v>
      </c>
      <c r="G1003" s="6">
        <v>240728</v>
      </c>
      <c r="H1003" s="12"/>
      <c r="I1003" s="13"/>
      <c r="J1003" s="12"/>
      <c r="K1003" s="12"/>
      <c r="L1003" s="12"/>
      <c r="M1003" s="2" t="s">
        <v>527</v>
      </c>
      <c r="N1003" s="2" t="b">
        <f t="shared" si="32"/>
        <v>0</v>
      </c>
      <c r="O1003" s="2" t="b">
        <f t="shared" si="33"/>
        <v>0</v>
      </c>
      <c r="P1003" s="9"/>
      <c r="Q1003" s="10"/>
      <c r="R1003" s="9"/>
      <c r="S1003" s="11"/>
      <c r="T1003" s="10"/>
      <c r="U1003" s="12"/>
      <c r="V1003" s="13"/>
      <c r="W1003" s="12"/>
      <c r="X1003" s="12"/>
      <c r="Y1003" s="12"/>
    </row>
    <row r="1004" spans="2:25" x14ac:dyDescent="0.3">
      <c r="B1004" s="2" t="s">
        <v>436</v>
      </c>
      <c r="C1004" s="2" t="s">
        <v>59</v>
      </c>
      <c r="D1004" s="2" t="s">
        <v>377</v>
      </c>
      <c r="E1004" s="2" t="s">
        <v>554</v>
      </c>
      <c r="F1004" s="2" t="s">
        <v>555</v>
      </c>
      <c r="G1004" s="6">
        <v>239998</v>
      </c>
      <c r="H1004" s="12"/>
      <c r="I1004" s="13"/>
      <c r="J1004" s="12"/>
      <c r="K1004" s="12"/>
      <c r="L1004" s="12"/>
      <c r="M1004" s="2" t="s">
        <v>527</v>
      </c>
      <c r="N1004" s="2" t="b">
        <f t="shared" si="32"/>
        <v>0</v>
      </c>
      <c r="O1004" s="2" t="b">
        <f t="shared" si="33"/>
        <v>0</v>
      </c>
      <c r="P1004" s="9"/>
      <c r="Q1004" s="10"/>
      <c r="R1004" s="9"/>
      <c r="S1004" s="11"/>
      <c r="T1004" s="10"/>
      <c r="U1004" s="12"/>
      <c r="V1004" s="13"/>
      <c r="W1004" s="12"/>
      <c r="X1004" s="12"/>
      <c r="Y1004" s="12"/>
    </row>
    <row r="1005" spans="2:25" x14ac:dyDescent="0.3">
      <c r="B1005" s="2" t="s">
        <v>436</v>
      </c>
      <c r="C1005" s="2" t="s">
        <v>59</v>
      </c>
      <c r="D1005" s="2" t="s">
        <v>377</v>
      </c>
      <c r="E1005" s="2" t="s">
        <v>570</v>
      </c>
      <c r="F1005" s="2" t="s">
        <v>571</v>
      </c>
      <c r="G1005" s="6">
        <v>239998</v>
      </c>
      <c r="H1005" s="12"/>
      <c r="I1005" s="13"/>
      <c r="J1005" s="12"/>
      <c r="K1005" s="12"/>
      <c r="L1005" s="12"/>
      <c r="M1005" s="2" t="s">
        <v>527</v>
      </c>
      <c r="N1005" s="2" t="b">
        <f t="shared" si="32"/>
        <v>0</v>
      </c>
      <c r="O1005" s="2" t="b">
        <f t="shared" si="33"/>
        <v>0</v>
      </c>
      <c r="P1005" s="9"/>
      <c r="Q1005" s="10"/>
      <c r="R1005" s="9"/>
      <c r="S1005" s="11"/>
      <c r="T1005" s="10"/>
      <c r="U1005" s="12"/>
      <c r="V1005" s="13"/>
      <c r="W1005" s="12"/>
      <c r="X1005" s="12"/>
      <c r="Y1005" s="12"/>
    </row>
    <row r="1006" spans="2:25" x14ac:dyDescent="0.3">
      <c r="B1006" s="2" t="s">
        <v>436</v>
      </c>
      <c r="C1006" s="2" t="s">
        <v>59</v>
      </c>
      <c r="D1006" s="2" t="s">
        <v>377</v>
      </c>
      <c r="E1006" s="2" t="s">
        <v>709</v>
      </c>
      <c r="F1006" s="2" t="s">
        <v>710</v>
      </c>
      <c r="G1006" s="6">
        <v>240728</v>
      </c>
      <c r="H1006" s="12"/>
      <c r="I1006" s="13"/>
      <c r="J1006" s="12"/>
      <c r="K1006" s="12"/>
      <c r="L1006" s="12"/>
      <c r="M1006" s="2" t="s">
        <v>642</v>
      </c>
      <c r="N1006" s="2" t="b">
        <f t="shared" si="32"/>
        <v>0</v>
      </c>
      <c r="O1006" s="2" t="b">
        <f t="shared" si="33"/>
        <v>0</v>
      </c>
      <c r="P1006" s="9"/>
      <c r="Q1006" s="10"/>
      <c r="R1006" s="9"/>
      <c r="S1006" s="11"/>
      <c r="T1006" s="10"/>
      <c r="U1006" s="12"/>
      <c r="V1006" s="13"/>
      <c r="W1006" s="12"/>
      <c r="X1006" s="12"/>
      <c r="Y1006" s="12"/>
    </row>
    <row r="1007" spans="2:25" x14ac:dyDescent="0.3">
      <c r="B1007" s="2" t="s">
        <v>436</v>
      </c>
      <c r="C1007" s="2" t="s">
        <v>59</v>
      </c>
      <c r="D1007" s="2" t="s">
        <v>377</v>
      </c>
      <c r="E1007" s="2" t="s">
        <v>647</v>
      </c>
      <c r="F1007" s="2" t="s">
        <v>516</v>
      </c>
      <c r="G1007" s="6">
        <v>240728</v>
      </c>
      <c r="H1007" s="12"/>
      <c r="I1007" s="13"/>
      <c r="J1007" s="12"/>
      <c r="K1007" s="12"/>
      <c r="L1007" s="12"/>
      <c r="M1007" s="2" t="s">
        <v>642</v>
      </c>
      <c r="N1007" s="2" t="b">
        <f t="shared" si="32"/>
        <v>0</v>
      </c>
      <c r="O1007" s="2" t="b">
        <f t="shared" si="33"/>
        <v>0</v>
      </c>
      <c r="P1007" s="9"/>
      <c r="Q1007" s="10"/>
      <c r="R1007" s="9"/>
      <c r="S1007" s="11"/>
      <c r="T1007" s="10"/>
      <c r="U1007" s="12"/>
      <c r="V1007" s="13"/>
      <c r="W1007" s="12"/>
      <c r="X1007" s="12"/>
      <c r="Y1007" s="12"/>
    </row>
    <row r="1008" spans="2:25" x14ac:dyDescent="0.3">
      <c r="B1008" s="2" t="s">
        <v>436</v>
      </c>
      <c r="C1008" s="2" t="s">
        <v>59</v>
      </c>
      <c r="D1008" s="2" t="s">
        <v>377</v>
      </c>
      <c r="E1008" s="2" t="s">
        <v>653</v>
      </c>
      <c r="F1008" s="2" t="s">
        <v>654</v>
      </c>
      <c r="G1008" s="6">
        <v>240728</v>
      </c>
      <c r="H1008" s="12"/>
      <c r="I1008" s="13"/>
      <c r="J1008" s="12"/>
      <c r="K1008" s="12"/>
      <c r="L1008" s="12"/>
      <c r="M1008" s="2" t="s">
        <v>642</v>
      </c>
      <c r="N1008" s="2" t="b">
        <f t="shared" si="32"/>
        <v>0</v>
      </c>
      <c r="O1008" s="2" t="b">
        <f t="shared" si="33"/>
        <v>0</v>
      </c>
      <c r="P1008" s="9"/>
      <c r="Q1008" s="10"/>
      <c r="R1008" s="9"/>
      <c r="S1008" s="11"/>
      <c r="T1008" s="10"/>
      <c r="U1008" s="12"/>
      <c r="V1008" s="13"/>
      <c r="W1008" s="12"/>
      <c r="X1008" s="12"/>
      <c r="Y1008" s="12"/>
    </row>
    <row r="1009" spans="2:25" x14ac:dyDescent="0.3">
      <c r="B1009" s="2" t="s">
        <v>436</v>
      </c>
      <c r="C1009" s="2" t="s">
        <v>59</v>
      </c>
      <c r="D1009" s="2" t="s">
        <v>377</v>
      </c>
      <c r="E1009" s="2" t="s">
        <v>704</v>
      </c>
      <c r="F1009" s="2" t="s">
        <v>705</v>
      </c>
      <c r="G1009" s="6">
        <v>240728</v>
      </c>
      <c r="H1009" s="12"/>
      <c r="I1009" s="13"/>
      <c r="J1009" s="12"/>
      <c r="K1009" s="12"/>
      <c r="L1009" s="12"/>
      <c r="M1009" s="2" t="s">
        <v>642</v>
      </c>
      <c r="N1009" s="2" t="b">
        <f t="shared" si="32"/>
        <v>0</v>
      </c>
      <c r="O1009" s="2" t="b">
        <f t="shared" si="33"/>
        <v>0</v>
      </c>
      <c r="P1009" s="9"/>
      <c r="Q1009" s="10"/>
      <c r="R1009" s="9"/>
      <c r="S1009" s="11"/>
      <c r="T1009" s="10"/>
      <c r="U1009" s="12"/>
      <c r="V1009" s="13"/>
      <c r="W1009" s="12"/>
      <c r="X1009" s="12"/>
      <c r="Y1009" s="12"/>
    </row>
    <row r="1010" spans="2:25" x14ac:dyDescent="0.3">
      <c r="B1010" s="2" t="s">
        <v>436</v>
      </c>
      <c r="C1010" s="2" t="s">
        <v>59</v>
      </c>
      <c r="D1010" s="2" t="s">
        <v>377</v>
      </c>
      <c r="E1010" s="2" t="s">
        <v>568</v>
      </c>
      <c r="F1010" s="2" t="s">
        <v>569</v>
      </c>
      <c r="G1010" s="6">
        <v>239998</v>
      </c>
      <c r="H1010" s="12"/>
      <c r="I1010" s="13"/>
      <c r="J1010" s="12"/>
      <c r="K1010" s="12"/>
      <c r="L1010" s="12"/>
      <c r="M1010" s="2" t="s">
        <v>527</v>
      </c>
      <c r="N1010" s="2" t="b">
        <f t="shared" si="32"/>
        <v>0</v>
      </c>
      <c r="O1010" s="2" t="b">
        <f t="shared" si="33"/>
        <v>0</v>
      </c>
      <c r="P1010" s="9"/>
      <c r="Q1010" s="10"/>
      <c r="R1010" s="9"/>
      <c r="S1010" s="11"/>
      <c r="T1010" s="10"/>
      <c r="U1010" s="12"/>
      <c r="V1010" s="13"/>
      <c r="W1010" s="12"/>
      <c r="X1010" s="12"/>
      <c r="Y1010" s="12"/>
    </row>
    <row r="1011" spans="2:25" x14ac:dyDescent="0.3">
      <c r="B1011" s="2" t="s">
        <v>436</v>
      </c>
      <c r="C1011" s="2" t="s">
        <v>59</v>
      </c>
      <c r="D1011" s="2" t="s">
        <v>377</v>
      </c>
      <c r="E1011" s="2" t="s">
        <v>652</v>
      </c>
      <c r="F1011" s="2" t="s">
        <v>591</v>
      </c>
      <c r="G1011" s="6">
        <v>240728</v>
      </c>
      <c r="H1011" s="12"/>
      <c r="I1011" s="13"/>
      <c r="J1011" s="12"/>
      <c r="K1011" s="12"/>
      <c r="L1011" s="12"/>
      <c r="M1011" s="2" t="s">
        <v>642</v>
      </c>
      <c r="N1011" s="2" t="b">
        <f t="shared" si="32"/>
        <v>0</v>
      </c>
      <c r="O1011" s="2" t="b">
        <f t="shared" si="33"/>
        <v>0</v>
      </c>
      <c r="P1011" s="9"/>
      <c r="Q1011" s="10"/>
      <c r="R1011" s="9"/>
      <c r="S1011" s="11"/>
      <c r="T1011" s="10"/>
      <c r="U1011" s="12"/>
      <c r="V1011" s="13"/>
      <c r="W1011" s="12"/>
      <c r="X1011" s="12"/>
      <c r="Y1011" s="12"/>
    </row>
    <row r="1012" spans="2:25" x14ac:dyDescent="0.3">
      <c r="B1012" s="2" t="s">
        <v>436</v>
      </c>
      <c r="C1012" s="2" t="s">
        <v>59</v>
      </c>
      <c r="D1012" s="2" t="s">
        <v>377</v>
      </c>
      <c r="E1012" s="2" t="s">
        <v>706</v>
      </c>
      <c r="F1012" s="2" t="s">
        <v>593</v>
      </c>
      <c r="G1012" s="6">
        <v>240728</v>
      </c>
      <c r="H1012" s="12"/>
      <c r="I1012" s="13"/>
      <c r="J1012" s="12"/>
      <c r="K1012" s="12"/>
      <c r="L1012" s="12"/>
      <c r="M1012" s="2" t="s">
        <v>642</v>
      </c>
      <c r="N1012" s="2" t="b">
        <f t="shared" si="32"/>
        <v>0</v>
      </c>
      <c r="O1012" s="2" t="b">
        <f t="shared" si="33"/>
        <v>0</v>
      </c>
      <c r="P1012" s="9"/>
      <c r="Q1012" s="10"/>
      <c r="R1012" s="9"/>
      <c r="S1012" s="11"/>
      <c r="T1012" s="10"/>
      <c r="U1012" s="12"/>
      <c r="V1012" s="13"/>
      <c r="W1012" s="12"/>
      <c r="X1012" s="12"/>
      <c r="Y1012" s="12"/>
    </row>
    <row r="1013" spans="2:25" x14ac:dyDescent="0.3">
      <c r="B1013" s="2" t="s">
        <v>436</v>
      </c>
      <c r="C1013" s="2" t="s">
        <v>59</v>
      </c>
      <c r="D1013" s="2" t="s">
        <v>377</v>
      </c>
      <c r="E1013" s="2" t="s">
        <v>711</v>
      </c>
      <c r="F1013" s="2" t="s">
        <v>712</v>
      </c>
      <c r="G1013" s="6">
        <v>240728</v>
      </c>
      <c r="H1013" s="12"/>
      <c r="I1013" s="13"/>
      <c r="J1013" s="12"/>
      <c r="K1013" s="12"/>
      <c r="L1013" s="12"/>
      <c r="M1013" s="2" t="s">
        <v>642</v>
      </c>
      <c r="N1013" s="2" t="b">
        <f t="shared" si="32"/>
        <v>0</v>
      </c>
      <c r="O1013" s="2" t="b">
        <f t="shared" si="33"/>
        <v>0</v>
      </c>
      <c r="P1013" s="9"/>
      <c r="Q1013" s="10"/>
      <c r="R1013" s="9"/>
      <c r="S1013" s="11"/>
      <c r="T1013" s="10"/>
      <c r="U1013" s="12"/>
      <c r="V1013" s="13"/>
      <c r="W1013" s="12"/>
      <c r="X1013" s="12"/>
      <c r="Y1013" s="12"/>
    </row>
    <row r="1014" spans="2:25" x14ac:dyDescent="0.3">
      <c r="B1014" s="2" t="s">
        <v>436</v>
      </c>
      <c r="C1014" s="2" t="s">
        <v>59</v>
      </c>
      <c r="D1014" s="2" t="s">
        <v>377</v>
      </c>
      <c r="E1014" s="2" t="s">
        <v>713</v>
      </c>
      <c r="F1014" s="2" t="s">
        <v>524</v>
      </c>
      <c r="G1014" s="6">
        <v>240728</v>
      </c>
      <c r="H1014" s="12"/>
      <c r="I1014" s="13"/>
      <c r="J1014" s="12"/>
      <c r="K1014" s="12"/>
      <c r="L1014" s="12"/>
      <c r="M1014" s="2" t="s">
        <v>642</v>
      </c>
      <c r="N1014" s="2" t="b">
        <f t="shared" si="32"/>
        <v>0</v>
      </c>
      <c r="O1014" s="2" t="b">
        <f t="shared" si="33"/>
        <v>0</v>
      </c>
      <c r="P1014" s="9"/>
      <c r="Q1014" s="10"/>
      <c r="R1014" s="9"/>
      <c r="S1014" s="11"/>
      <c r="T1014" s="10"/>
      <c r="U1014" s="12"/>
      <c r="V1014" s="13"/>
      <c r="W1014" s="12"/>
      <c r="X1014" s="12"/>
      <c r="Y1014" s="12"/>
    </row>
    <row r="1015" spans="2:25" x14ac:dyDescent="0.3">
      <c r="B1015" s="2" t="s">
        <v>584</v>
      </c>
      <c r="C1015" s="2" t="s">
        <v>320</v>
      </c>
      <c r="D1015" s="2" t="s">
        <v>319</v>
      </c>
      <c r="E1015" s="2" t="s">
        <v>466</v>
      </c>
      <c r="F1015" s="2" t="s">
        <v>467</v>
      </c>
      <c r="G1015" s="6">
        <v>240728</v>
      </c>
      <c r="H1015" s="12"/>
      <c r="I1015" s="13"/>
      <c r="J1015" s="12"/>
      <c r="K1015" s="12"/>
      <c r="L1015" s="12"/>
      <c r="M1015" s="2" t="s">
        <v>439</v>
      </c>
      <c r="N1015" s="2" t="b">
        <f t="shared" si="32"/>
        <v>0</v>
      </c>
      <c r="O1015" s="2" t="b">
        <f t="shared" si="33"/>
        <v>0</v>
      </c>
      <c r="P1015" s="9"/>
      <c r="Q1015" s="10"/>
      <c r="R1015" s="9"/>
      <c r="S1015" s="11"/>
      <c r="T1015" s="10"/>
      <c r="U1015" s="12"/>
      <c r="V1015" s="13"/>
      <c r="W1015" s="12"/>
      <c r="X1015" s="12"/>
      <c r="Y1015" s="12"/>
    </row>
    <row r="1016" spans="2:25" x14ac:dyDescent="0.3">
      <c r="B1016" s="2" t="s">
        <v>676</v>
      </c>
      <c r="C1016" s="2" t="s">
        <v>864</v>
      </c>
      <c r="D1016" s="2" t="s">
        <v>865</v>
      </c>
      <c r="E1016" s="2" t="s">
        <v>731</v>
      </c>
      <c r="F1016" s="2" t="s">
        <v>612</v>
      </c>
      <c r="G1016" s="6">
        <v>240697</v>
      </c>
      <c r="H1016" s="12"/>
      <c r="I1016" s="13"/>
      <c r="J1016" s="12"/>
      <c r="K1016" s="12"/>
      <c r="L1016" s="12"/>
      <c r="M1016" s="2" t="s">
        <v>732</v>
      </c>
      <c r="N1016" s="2" t="b">
        <f t="shared" si="32"/>
        <v>0</v>
      </c>
      <c r="O1016" s="2" t="b">
        <f t="shared" si="33"/>
        <v>0</v>
      </c>
      <c r="P1016" s="9"/>
      <c r="Q1016" s="10"/>
      <c r="R1016" s="9"/>
      <c r="S1016" s="11"/>
      <c r="T1016" s="10"/>
      <c r="U1016" s="12"/>
      <c r="V1016" s="13"/>
      <c r="W1016" s="12"/>
      <c r="X1016" s="12"/>
      <c r="Y1016" s="12"/>
    </row>
    <row r="1017" spans="2:25" x14ac:dyDescent="0.3">
      <c r="B1017" s="2" t="s">
        <v>676</v>
      </c>
      <c r="C1017" s="2" t="s">
        <v>864</v>
      </c>
      <c r="D1017" s="2" t="s">
        <v>865</v>
      </c>
      <c r="E1017" s="2" t="s">
        <v>868</v>
      </c>
      <c r="F1017" s="2" t="s">
        <v>869</v>
      </c>
      <c r="G1017" s="6">
        <v>240697</v>
      </c>
      <c r="H1017" s="12"/>
      <c r="I1017" s="13"/>
      <c r="J1017" s="12"/>
      <c r="K1017" s="12"/>
      <c r="L1017" s="12"/>
      <c r="M1017" s="2" t="s">
        <v>732</v>
      </c>
      <c r="N1017" s="2" t="b">
        <f t="shared" si="32"/>
        <v>0</v>
      </c>
      <c r="O1017" s="2" t="b">
        <f t="shared" si="33"/>
        <v>0</v>
      </c>
      <c r="P1017" s="9"/>
      <c r="Q1017" s="10"/>
      <c r="R1017" s="9"/>
      <c r="S1017" s="11"/>
      <c r="T1017" s="10"/>
      <c r="U1017" s="12"/>
      <c r="V1017" s="13"/>
      <c r="W1017" s="12"/>
      <c r="X1017" s="12"/>
      <c r="Y1017" s="12"/>
    </row>
    <row r="1018" spans="2:25" x14ac:dyDescent="0.3">
      <c r="B1018" s="2" t="s">
        <v>676</v>
      </c>
      <c r="C1018" s="2" t="s">
        <v>864</v>
      </c>
      <c r="D1018" s="2" t="s">
        <v>865</v>
      </c>
      <c r="E1018" s="2" t="s">
        <v>880</v>
      </c>
      <c r="F1018" s="2" t="s">
        <v>745</v>
      </c>
      <c r="G1018" s="6">
        <v>240697</v>
      </c>
      <c r="H1018" s="12"/>
      <c r="I1018" s="13"/>
      <c r="J1018" s="12"/>
      <c r="K1018" s="12"/>
      <c r="L1018" s="12"/>
      <c r="M1018" s="2" t="s">
        <v>732</v>
      </c>
      <c r="N1018" s="2" t="b">
        <f t="shared" si="32"/>
        <v>0</v>
      </c>
      <c r="O1018" s="2" t="b">
        <f t="shared" si="33"/>
        <v>0</v>
      </c>
      <c r="P1018" s="9"/>
      <c r="Q1018" s="10"/>
      <c r="R1018" s="9"/>
      <c r="S1018" s="11"/>
      <c r="T1018" s="10"/>
      <c r="U1018" s="12"/>
      <c r="V1018" s="13"/>
      <c r="W1018" s="12"/>
      <c r="X1018" s="12"/>
      <c r="Y1018" s="12"/>
    </row>
    <row r="1019" spans="2:25" x14ac:dyDescent="0.3">
      <c r="B1019" s="2" t="s">
        <v>676</v>
      </c>
      <c r="C1019" s="2" t="s">
        <v>864</v>
      </c>
      <c r="D1019" s="2" t="s">
        <v>865</v>
      </c>
      <c r="E1019" s="2" t="s">
        <v>881</v>
      </c>
      <c r="F1019" s="2" t="s">
        <v>882</v>
      </c>
      <c r="G1019" s="6">
        <v>240697</v>
      </c>
      <c r="H1019" s="12"/>
      <c r="I1019" s="13"/>
      <c r="J1019" s="12"/>
      <c r="K1019" s="12"/>
      <c r="L1019" s="12"/>
      <c r="M1019" s="2" t="s">
        <v>732</v>
      </c>
      <c r="N1019" s="2" t="b">
        <f t="shared" si="32"/>
        <v>0</v>
      </c>
      <c r="O1019" s="2" t="b">
        <f t="shared" si="33"/>
        <v>0</v>
      </c>
      <c r="P1019" s="9"/>
      <c r="Q1019" s="10"/>
      <c r="R1019" s="9"/>
      <c r="S1019" s="11"/>
      <c r="T1019" s="10"/>
      <c r="U1019" s="12"/>
      <c r="V1019" s="13"/>
      <c r="W1019" s="12"/>
      <c r="X1019" s="12"/>
      <c r="Y1019" s="12"/>
    </row>
    <row r="1020" spans="2:25" x14ac:dyDescent="0.3">
      <c r="B1020" s="2" t="s">
        <v>676</v>
      </c>
      <c r="C1020" s="2" t="s">
        <v>864</v>
      </c>
      <c r="D1020" s="2" t="s">
        <v>865</v>
      </c>
      <c r="E1020" s="2" t="s">
        <v>883</v>
      </c>
      <c r="F1020" s="2" t="s">
        <v>884</v>
      </c>
      <c r="G1020" s="6">
        <v>240697</v>
      </c>
      <c r="H1020" s="12"/>
      <c r="I1020" s="13"/>
      <c r="J1020" s="12"/>
      <c r="K1020" s="12"/>
      <c r="L1020" s="12"/>
      <c r="M1020" s="2" t="s">
        <v>732</v>
      </c>
      <c r="N1020" s="2" t="b">
        <f t="shared" si="32"/>
        <v>0</v>
      </c>
      <c r="O1020" s="2" t="b">
        <f t="shared" si="33"/>
        <v>0</v>
      </c>
      <c r="P1020" s="9"/>
      <c r="Q1020" s="10"/>
      <c r="R1020" s="9"/>
      <c r="S1020" s="11"/>
      <c r="T1020" s="10"/>
      <c r="U1020" s="12"/>
      <c r="V1020" s="13"/>
      <c r="W1020" s="12"/>
      <c r="X1020" s="12"/>
      <c r="Y1020" s="12"/>
    </row>
    <row r="1021" spans="2:25" x14ac:dyDescent="0.3">
      <c r="B1021" s="2" t="s">
        <v>676</v>
      </c>
      <c r="C1021" s="2" t="s">
        <v>864</v>
      </c>
      <c r="D1021" s="2" t="s">
        <v>865</v>
      </c>
      <c r="E1021" s="2" t="s">
        <v>866</v>
      </c>
      <c r="F1021" s="2" t="s">
        <v>867</v>
      </c>
      <c r="G1021" s="6">
        <v>240697</v>
      </c>
      <c r="H1021" s="12"/>
      <c r="I1021" s="13"/>
      <c r="J1021" s="12"/>
      <c r="K1021" s="12"/>
      <c r="L1021" s="12"/>
      <c r="M1021" s="2" t="s">
        <v>732</v>
      </c>
      <c r="N1021" s="2" t="b">
        <f t="shared" si="32"/>
        <v>0</v>
      </c>
      <c r="O1021" s="2" t="b">
        <f t="shared" si="33"/>
        <v>0</v>
      </c>
      <c r="P1021" s="9"/>
      <c r="Q1021" s="10"/>
      <c r="R1021" s="9"/>
      <c r="S1021" s="11"/>
      <c r="T1021" s="10"/>
      <c r="U1021" s="12"/>
      <c r="V1021" s="13"/>
      <c r="W1021" s="12"/>
      <c r="X1021" s="12"/>
      <c r="Y1021" s="12"/>
    </row>
    <row r="1022" spans="2:25" x14ac:dyDescent="0.3">
      <c r="B1022" s="2" t="s">
        <v>676</v>
      </c>
      <c r="C1022" s="2" t="s">
        <v>864</v>
      </c>
      <c r="D1022" s="2" t="s">
        <v>865</v>
      </c>
      <c r="E1022" s="2" t="s">
        <v>847</v>
      </c>
      <c r="F1022" s="2" t="s">
        <v>610</v>
      </c>
      <c r="G1022" s="6">
        <v>240697</v>
      </c>
      <c r="H1022" s="12"/>
      <c r="I1022" s="13"/>
      <c r="J1022" s="12"/>
      <c r="K1022" s="12"/>
      <c r="L1022" s="12"/>
      <c r="M1022" s="2" t="s">
        <v>732</v>
      </c>
      <c r="N1022" s="2" t="b">
        <f t="shared" si="32"/>
        <v>0</v>
      </c>
      <c r="O1022" s="2" t="b">
        <f t="shared" si="33"/>
        <v>0</v>
      </c>
      <c r="P1022" s="9"/>
      <c r="Q1022" s="10"/>
      <c r="R1022" s="9"/>
      <c r="S1022" s="11"/>
      <c r="T1022" s="10"/>
      <c r="U1022" s="12"/>
      <c r="V1022" s="13"/>
      <c r="W1022" s="12"/>
      <c r="X1022" s="12"/>
      <c r="Y1022" s="12"/>
    </row>
    <row r="1023" spans="2:25" x14ac:dyDescent="0.3">
      <c r="B1023" s="2" t="s">
        <v>676</v>
      </c>
      <c r="C1023" s="2" t="s">
        <v>864</v>
      </c>
      <c r="D1023" s="2" t="s">
        <v>865</v>
      </c>
      <c r="E1023" s="2" t="s">
        <v>875</v>
      </c>
      <c r="F1023" s="2" t="s">
        <v>876</v>
      </c>
      <c r="G1023" s="6">
        <v>240697</v>
      </c>
      <c r="H1023" s="12"/>
      <c r="I1023" s="13"/>
      <c r="J1023" s="12"/>
      <c r="K1023" s="12"/>
      <c r="L1023" s="12"/>
      <c r="M1023" s="2" t="s">
        <v>732</v>
      </c>
      <c r="N1023" s="2" t="b">
        <f t="shared" si="32"/>
        <v>0</v>
      </c>
      <c r="O1023" s="2" t="b">
        <f t="shared" si="33"/>
        <v>0</v>
      </c>
      <c r="P1023" s="9"/>
      <c r="Q1023" s="10"/>
      <c r="R1023" s="9"/>
      <c r="S1023" s="11"/>
      <c r="T1023" s="10"/>
      <c r="U1023" s="12"/>
      <c r="V1023" s="13"/>
      <c r="W1023" s="12"/>
      <c r="X1023" s="12"/>
      <c r="Y1023" s="12"/>
    </row>
    <row r="1024" spans="2:25" x14ac:dyDescent="0.3">
      <c r="B1024" s="2" t="s">
        <v>676</v>
      </c>
      <c r="C1024" s="2" t="s">
        <v>864</v>
      </c>
      <c r="D1024" s="2" t="s">
        <v>865</v>
      </c>
      <c r="E1024" s="2" t="s">
        <v>877</v>
      </c>
      <c r="F1024" s="2" t="s">
        <v>878</v>
      </c>
      <c r="G1024" s="6">
        <v>240697</v>
      </c>
      <c r="H1024" s="12"/>
      <c r="I1024" s="13"/>
      <c r="J1024" s="12"/>
      <c r="K1024" s="12"/>
      <c r="L1024" s="12"/>
      <c r="M1024" s="2" t="s">
        <v>732</v>
      </c>
      <c r="N1024" s="2" t="b">
        <f t="shared" si="32"/>
        <v>0</v>
      </c>
      <c r="O1024" s="2" t="b">
        <f t="shared" si="33"/>
        <v>0</v>
      </c>
      <c r="P1024" s="9"/>
      <c r="Q1024" s="10"/>
      <c r="R1024" s="9"/>
      <c r="S1024" s="11"/>
      <c r="T1024" s="10"/>
      <c r="U1024" s="12"/>
      <c r="V1024" s="13"/>
      <c r="W1024" s="12"/>
      <c r="X1024" s="12"/>
      <c r="Y1024" s="12"/>
    </row>
    <row r="1025" spans="2:25" x14ac:dyDescent="0.3">
      <c r="B1025" s="2" t="s">
        <v>676</v>
      </c>
      <c r="C1025" s="2" t="s">
        <v>864</v>
      </c>
      <c r="D1025" s="2" t="s">
        <v>865</v>
      </c>
      <c r="E1025" s="2" t="s">
        <v>870</v>
      </c>
      <c r="F1025" s="2" t="s">
        <v>557</v>
      </c>
      <c r="G1025" s="6">
        <v>240697</v>
      </c>
      <c r="H1025" s="12"/>
      <c r="I1025" s="13"/>
      <c r="J1025" s="12"/>
      <c r="K1025" s="12"/>
      <c r="L1025" s="12"/>
      <c r="M1025" s="2" t="s">
        <v>732</v>
      </c>
      <c r="N1025" s="2" t="b">
        <f t="shared" si="32"/>
        <v>0</v>
      </c>
      <c r="O1025" s="2" t="b">
        <f t="shared" si="33"/>
        <v>0</v>
      </c>
      <c r="P1025" s="9"/>
      <c r="Q1025" s="10"/>
      <c r="R1025" s="9"/>
      <c r="S1025" s="11"/>
      <c r="T1025" s="10"/>
      <c r="U1025" s="12"/>
      <c r="V1025" s="13"/>
      <c r="W1025" s="12"/>
      <c r="X1025" s="12"/>
      <c r="Y1025" s="12"/>
    </row>
    <row r="1026" spans="2:25" x14ac:dyDescent="0.3">
      <c r="B1026" s="2" t="s">
        <v>676</v>
      </c>
      <c r="C1026" s="2" t="s">
        <v>864</v>
      </c>
      <c r="D1026" s="2" t="s">
        <v>865</v>
      </c>
      <c r="E1026" s="2" t="s">
        <v>871</v>
      </c>
      <c r="F1026" s="2" t="s">
        <v>559</v>
      </c>
      <c r="G1026" s="6">
        <v>240697</v>
      </c>
      <c r="H1026" s="12"/>
      <c r="I1026" s="13"/>
      <c r="J1026" s="12"/>
      <c r="K1026" s="12"/>
      <c r="L1026" s="12"/>
      <c r="M1026" s="2" t="s">
        <v>732</v>
      </c>
      <c r="N1026" s="2" t="b">
        <f t="shared" si="32"/>
        <v>0</v>
      </c>
      <c r="O1026" s="2" t="b">
        <f t="shared" si="33"/>
        <v>0</v>
      </c>
      <c r="P1026" s="9"/>
      <c r="Q1026" s="10"/>
      <c r="R1026" s="9"/>
      <c r="S1026" s="11"/>
      <c r="T1026" s="10"/>
      <c r="U1026" s="12"/>
      <c r="V1026" s="13"/>
      <c r="W1026" s="12"/>
      <c r="X1026" s="12"/>
      <c r="Y1026" s="12"/>
    </row>
    <row r="1027" spans="2:25" x14ac:dyDescent="0.3">
      <c r="B1027" s="2" t="s">
        <v>676</v>
      </c>
      <c r="C1027" s="2" t="s">
        <v>864</v>
      </c>
      <c r="D1027" s="2" t="s">
        <v>865</v>
      </c>
      <c r="E1027" s="2" t="s">
        <v>839</v>
      </c>
      <c r="F1027" s="2" t="s">
        <v>879</v>
      </c>
      <c r="G1027" s="6">
        <v>240697</v>
      </c>
      <c r="H1027" s="12"/>
      <c r="I1027" s="13"/>
      <c r="J1027" s="12"/>
      <c r="K1027" s="12"/>
      <c r="L1027" s="12"/>
      <c r="M1027" s="2" t="s">
        <v>732</v>
      </c>
      <c r="N1027" s="2" t="b">
        <f t="shared" si="32"/>
        <v>0</v>
      </c>
      <c r="O1027" s="2" t="b">
        <f t="shared" si="33"/>
        <v>0</v>
      </c>
      <c r="P1027" s="9"/>
      <c r="Q1027" s="10"/>
      <c r="R1027" s="9"/>
      <c r="S1027" s="11"/>
      <c r="T1027" s="10"/>
      <c r="U1027" s="12"/>
      <c r="V1027" s="13"/>
      <c r="W1027" s="12"/>
      <c r="X1027" s="12"/>
      <c r="Y1027" s="12"/>
    </row>
    <row r="1028" spans="2:25" x14ac:dyDescent="0.3">
      <c r="B1028" s="2" t="s">
        <v>676</v>
      </c>
      <c r="C1028" s="2" t="s">
        <v>864</v>
      </c>
      <c r="D1028" s="2" t="s">
        <v>865</v>
      </c>
      <c r="E1028" s="2" t="s">
        <v>733</v>
      </c>
      <c r="F1028" s="2" t="s">
        <v>616</v>
      </c>
      <c r="G1028" s="6">
        <v>240697</v>
      </c>
      <c r="H1028" s="12"/>
      <c r="I1028" s="13"/>
      <c r="J1028" s="12"/>
      <c r="K1028" s="12"/>
      <c r="L1028" s="12"/>
      <c r="M1028" s="2" t="s">
        <v>732</v>
      </c>
      <c r="N1028" s="2" t="b">
        <f t="shared" si="32"/>
        <v>0</v>
      </c>
      <c r="O1028" s="2" t="b">
        <f t="shared" si="33"/>
        <v>0</v>
      </c>
      <c r="P1028" s="9"/>
      <c r="Q1028" s="10"/>
      <c r="R1028" s="9"/>
      <c r="S1028" s="11"/>
      <c r="T1028" s="10"/>
      <c r="U1028" s="12"/>
      <c r="V1028" s="13"/>
      <c r="W1028" s="12"/>
      <c r="X1028" s="12"/>
      <c r="Y1028" s="12"/>
    </row>
    <row r="1029" spans="2:25" x14ac:dyDescent="0.3">
      <c r="B1029" s="2" t="s">
        <v>676</v>
      </c>
      <c r="C1029" s="2" t="s">
        <v>864</v>
      </c>
      <c r="D1029" s="2" t="s">
        <v>865</v>
      </c>
      <c r="E1029" s="2" t="s">
        <v>544</v>
      </c>
      <c r="F1029" s="2" t="s">
        <v>545</v>
      </c>
      <c r="G1029" s="6">
        <v>240697</v>
      </c>
      <c r="H1029" s="12"/>
      <c r="I1029" s="13"/>
      <c r="J1029" s="12"/>
      <c r="K1029" s="12"/>
      <c r="L1029" s="12"/>
      <c r="M1029" s="2" t="s">
        <v>732</v>
      </c>
      <c r="N1029" s="2" t="b">
        <f t="shared" si="32"/>
        <v>0</v>
      </c>
      <c r="O1029" s="2" t="b">
        <f t="shared" si="33"/>
        <v>0</v>
      </c>
      <c r="P1029" s="9"/>
      <c r="Q1029" s="10"/>
      <c r="R1029" s="9"/>
      <c r="S1029" s="11"/>
      <c r="T1029" s="10"/>
      <c r="U1029" s="12"/>
      <c r="V1029" s="13"/>
      <c r="W1029" s="12"/>
      <c r="X1029" s="12"/>
      <c r="Y1029" s="12"/>
    </row>
    <row r="1030" spans="2:25" x14ac:dyDescent="0.3">
      <c r="B1030" s="2" t="s">
        <v>676</v>
      </c>
      <c r="C1030" s="2" t="s">
        <v>864</v>
      </c>
      <c r="D1030" s="2" t="s">
        <v>865</v>
      </c>
      <c r="E1030" s="2" t="s">
        <v>872</v>
      </c>
      <c r="F1030" s="2" t="s">
        <v>469</v>
      </c>
      <c r="G1030" s="6">
        <v>240697</v>
      </c>
      <c r="H1030" s="12"/>
      <c r="I1030" s="13"/>
      <c r="J1030" s="12"/>
      <c r="K1030" s="12"/>
      <c r="L1030" s="12"/>
      <c r="M1030" s="2" t="s">
        <v>732</v>
      </c>
      <c r="N1030" s="2" t="b">
        <f t="shared" si="32"/>
        <v>0</v>
      </c>
      <c r="O1030" s="2" t="b">
        <f t="shared" si="33"/>
        <v>0</v>
      </c>
      <c r="P1030" s="9"/>
      <c r="Q1030" s="10"/>
      <c r="R1030" s="9"/>
      <c r="S1030" s="11"/>
      <c r="T1030" s="10"/>
      <c r="U1030" s="12"/>
      <c r="V1030" s="13"/>
      <c r="W1030" s="12"/>
      <c r="X1030" s="12"/>
      <c r="Y1030" s="12"/>
    </row>
    <row r="1031" spans="2:25" x14ac:dyDescent="0.3">
      <c r="B1031" s="2" t="s">
        <v>676</v>
      </c>
      <c r="C1031" s="2" t="s">
        <v>864</v>
      </c>
      <c r="D1031" s="2" t="s">
        <v>865</v>
      </c>
      <c r="E1031" s="2" t="s">
        <v>774</v>
      </c>
      <c r="F1031" s="2" t="s">
        <v>718</v>
      </c>
      <c r="G1031" s="6">
        <v>240697</v>
      </c>
      <c r="H1031" s="12"/>
      <c r="I1031" s="13"/>
      <c r="J1031" s="12"/>
      <c r="K1031" s="12"/>
      <c r="L1031" s="12"/>
      <c r="M1031" s="2" t="s">
        <v>732</v>
      </c>
      <c r="N1031" s="2" t="b">
        <f t="shared" si="32"/>
        <v>0</v>
      </c>
      <c r="O1031" s="2" t="b">
        <f t="shared" si="33"/>
        <v>0</v>
      </c>
      <c r="P1031" s="9"/>
      <c r="Q1031" s="10"/>
      <c r="R1031" s="9"/>
      <c r="S1031" s="11"/>
      <c r="T1031" s="10"/>
      <c r="U1031" s="12"/>
      <c r="V1031" s="13"/>
      <c r="W1031" s="12"/>
      <c r="X1031" s="12"/>
      <c r="Y1031" s="12"/>
    </row>
    <row r="1032" spans="2:25" x14ac:dyDescent="0.3">
      <c r="B1032" s="2" t="s">
        <v>676</v>
      </c>
      <c r="C1032" s="2" t="s">
        <v>864</v>
      </c>
      <c r="D1032" s="2" t="s">
        <v>865</v>
      </c>
      <c r="E1032" s="2" t="s">
        <v>873</v>
      </c>
      <c r="F1032" s="2" t="s">
        <v>874</v>
      </c>
      <c r="G1032" s="6">
        <v>240697</v>
      </c>
      <c r="H1032" s="12"/>
      <c r="I1032" s="13"/>
      <c r="J1032" s="12"/>
      <c r="K1032" s="12"/>
      <c r="L1032" s="12"/>
      <c r="M1032" s="2" t="s">
        <v>732</v>
      </c>
      <c r="N1032" s="2" t="b">
        <f t="shared" si="32"/>
        <v>0</v>
      </c>
      <c r="O1032" s="2" t="b">
        <f t="shared" si="33"/>
        <v>0</v>
      </c>
      <c r="P1032" s="9"/>
      <c r="Q1032" s="10"/>
      <c r="R1032" s="9"/>
      <c r="S1032" s="11"/>
      <c r="T1032" s="10"/>
      <c r="U1032" s="12"/>
      <c r="V1032" s="13"/>
      <c r="W1032" s="12"/>
      <c r="X1032" s="12"/>
      <c r="Y1032" s="12"/>
    </row>
    <row r="1033" spans="2:25" x14ac:dyDescent="0.3">
      <c r="B1033" s="2" t="s">
        <v>676</v>
      </c>
      <c r="C1033" s="2" t="s">
        <v>864</v>
      </c>
      <c r="D1033" s="2" t="s">
        <v>865</v>
      </c>
      <c r="E1033" s="2" t="s">
        <v>850</v>
      </c>
      <c r="F1033" s="2" t="s">
        <v>529</v>
      </c>
      <c r="G1033" s="6">
        <v>240697</v>
      </c>
      <c r="H1033" s="12"/>
      <c r="I1033" s="13"/>
      <c r="J1033" s="12"/>
      <c r="K1033" s="12"/>
      <c r="L1033" s="12"/>
      <c r="M1033" s="2" t="s">
        <v>732</v>
      </c>
      <c r="N1033" s="2" t="b">
        <f t="shared" si="32"/>
        <v>0</v>
      </c>
      <c r="O1033" s="2" t="b">
        <f t="shared" si="33"/>
        <v>0</v>
      </c>
      <c r="P1033" s="9"/>
      <c r="Q1033" s="10"/>
      <c r="R1033" s="9"/>
      <c r="S1033" s="11"/>
      <c r="T1033" s="10"/>
      <c r="U1033" s="12"/>
      <c r="V1033" s="13"/>
      <c r="W1033" s="12"/>
      <c r="X1033" s="12"/>
      <c r="Y1033" s="12"/>
    </row>
    <row r="1034" spans="2:25" x14ac:dyDescent="0.3">
      <c r="B1034" s="2" t="s">
        <v>676</v>
      </c>
      <c r="C1034" s="2" t="s">
        <v>864</v>
      </c>
      <c r="D1034" s="2" t="s">
        <v>865</v>
      </c>
      <c r="E1034" s="2" t="s">
        <v>853</v>
      </c>
      <c r="F1034" s="2" t="s">
        <v>620</v>
      </c>
      <c r="G1034" s="6">
        <v>240697</v>
      </c>
      <c r="H1034" s="12"/>
      <c r="I1034" s="13"/>
      <c r="J1034" s="12"/>
      <c r="K1034" s="12"/>
      <c r="L1034" s="12"/>
      <c r="M1034" s="2" t="s">
        <v>732</v>
      </c>
      <c r="N1034" s="2" t="b">
        <f t="shared" si="32"/>
        <v>0</v>
      </c>
      <c r="O1034" s="2" t="b">
        <f t="shared" si="33"/>
        <v>0</v>
      </c>
      <c r="P1034" s="9"/>
      <c r="Q1034" s="10"/>
      <c r="R1034" s="9"/>
      <c r="S1034" s="11"/>
      <c r="T1034" s="10"/>
      <c r="U1034" s="12"/>
      <c r="V1034" s="13"/>
      <c r="W1034" s="12"/>
      <c r="X1034" s="12"/>
      <c r="Y1034" s="12"/>
    </row>
    <row r="1035" spans="2:25" x14ac:dyDescent="0.3">
      <c r="B1035" s="2" t="s">
        <v>676</v>
      </c>
      <c r="C1035" s="2" t="s">
        <v>951</v>
      </c>
      <c r="D1035" s="2" t="s">
        <v>952</v>
      </c>
      <c r="E1035" s="2" t="s">
        <v>621</v>
      </c>
      <c r="F1035" s="2" t="s">
        <v>622</v>
      </c>
      <c r="G1035" s="6">
        <v>240728</v>
      </c>
      <c r="H1035" s="12"/>
      <c r="I1035" s="13"/>
      <c r="J1035" s="12"/>
      <c r="K1035" s="12"/>
      <c r="L1035" s="12"/>
      <c r="M1035" s="2" t="s">
        <v>608</v>
      </c>
      <c r="N1035" s="2" t="b">
        <f t="shared" si="32"/>
        <v>0</v>
      </c>
      <c r="O1035" s="2" t="b">
        <f t="shared" si="33"/>
        <v>0</v>
      </c>
      <c r="P1035" s="9"/>
      <c r="Q1035" s="10"/>
      <c r="R1035" s="9"/>
      <c r="S1035" s="11"/>
      <c r="T1035" s="10"/>
      <c r="U1035" s="12"/>
      <c r="V1035" s="13"/>
      <c r="W1035" s="12"/>
      <c r="X1035" s="12"/>
      <c r="Y1035" s="12"/>
    </row>
    <row r="1036" spans="2:25" x14ac:dyDescent="0.3">
      <c r="B1036" s="2" t="s">
        <v>676</v>
      </c>
      <c r="C1036" s="2" t="s">
        <v>123</v>
      </c>
      <c r="D1036" s="2" t="s">
        <v>37</v>
      </c>
      <c r="E1036" s="2" t="s">
        <v>570</v>
      </c>
      <c r="F1036" s="2" t="s">
        <v>571</v>
      </c>
      <c r="G1036" s="6">
        <v>240728</v>
      </c>
      <c r="H1036" s="12"/>
      <c r="I1036" s="13"/>
      <c r="J1036" s="12"/>
      <c r="K1036" s="12"/>
      <c r="L1036" s="12"/>
      <c r="M1036" s="2" t="s">
        <v>527</v>
      </c>
      <c r="N1036" s="2" t="b">
        <f t="shared" si="32"/>
        <v>0</v>
      </c>
      <c r="O1036" s="2" t="b">
        <f t="shared" si="33"/>
        <v>0</v>
      </c>
      <c r="P1036" s="9"/>
      <c r="Q1036" s="10"/>
      <c r="R1036" s="9"/>
      <c r="S1036" s="11"/>
      <c r="T1036" s="10"/>
      <c r="U1036" s="12"/>
      <c r="V1036" s="13"/>
      <c r="W1036" s="12"/>
      <c r="X1036" s="12"/>
      <c r="Y1036" s="12"/>
    </row>
    <row r="1037" spans="2:25" x14ac:dyDescent="0.3">
      <c r="B1037" s="2" t="s">
        <v>676</v>
      </c>
      <c r="C1037" s="2" t="s">
        <v>123</v>
      </c>
      <c r="D1037" s="2" t="s">
        <v>37</v>
      </c>
      <c r="E1037" s="2" t="s">
        <v>632</v>
      </c>
      <c r="F1037" s="2" t="s">
        <v>633</v>
      </c>
      <c r="G1037" s="6">
        <v>240697</v>
      </c>
      <c r="H1037" s="12"/>
      <c r="I1037" s="13"/>
      <c r="J1037" s="12"/>
      <c r="K1037" s="12"/>
      <c r="L1037" s="12"/>
      <c r="M1037" s="2" t="s">
        <v>527</v>
      </c>
      <c r="N1037" s="2" t="b">
        <f t="shared" si="32"/>
        <v>0</v>
      </c>
      <c r="O1037" s="2" t="b">
        <f t="shared" si="33"/>
        <v>0</v>
      </c>
      <c r="P1037" s="9"/>
      <c r="Q1037" s="10"/>
      <c r="R1037" s="9"/>
      <c r="S1037" s="11"/>
      <c r="T1037" s="10"/>
      <c r="U1037" s="12"/>
      <c r="V1037" s="13"/>
      <c r="W1037" s="12"/>
      <c r="X1037" s="12"/>
      <c r="Y1037" s="12"/>
    </row>
    <row r="1038" spans="2:25" x14ac:dyDescent="0.3">
      <c r="B1038" s="2" t="s">
        <v>676</v>
      </c>
      <c r="C1038" s="2" t="s">
        <v>123</v>
      </c>
      <c r="D1038" s="2" t="s">
        <v>37</v>
      </c>
      <c r="E1038" s="2" t="s">
        <v>550</v>
      </c>
      <c r="F1038" s="2" t="s">
        <v>551</v>
      </c>
      <c r="G1038" s="6">
        <v>240728</v>
      </c>
      <c r="H1038" s="12"/>
      <c r="I1038" s="13"/>
      <c r="J1038" s="12"/>
      <c r="K1038" s="12"/>
      <c r="L1038" s="12"/>
      <c r="M1038" s="2" t="s">
        <v>527</v>
      </c>
      <c r="N1038" s="2" t="b">
        <f t="shared" si="32"/>
        <v>0</v>
      </c>
      <c r="O1038" s="2" t="b">
        <f t="shared" si="33"/>
        <v>0</v>
      </c>
      <c r="P1038" s="9"/>
      <c r="Q1038" s="10"/>
      <c r="R1038" s="9"/>
      <c r="S1038" s="11"/>
      <c r="T1038" s="10"/>
      <c r="U1038" s="12"/>
      <c r="V1038" s="13"/>
      <c r="W1038" s="12"/>
      <c r="X1038" s="12"/>
      <c r="Y1038" s="12"/>
    </row>
    <row r="1039" spans="2:25" x14ac:dyDescent="0.3">
      <c r="B1039" s="2" t="s">
        <v>676</v>
      </c>
      <c r="C1039" s="2" t="s">
        <v>123</v>
      </c>
      <c r="D1039" s="2" t="s">
        <v>37</v>
      </c>
      <c r="E1039" s="2" t="s">
        <v>530</v>
      </c>
      <c r="F1039" s="2" t="s">
        <v>448</v>
      </c>
      <c r="G1039" s="6">
        <v>240697</v>
      </c>
      <c r="H1039" s="12"/>
      <c r="I1039" s="13"/>
      <c r="J1039" s="12"/>
      <c r="K1039" s="12"/>
      <c r="L1039" s="12"/>
      <c r="M1039" s="2" t="s">
        <v>527</v>
      </c>
      <c r="N1039" s="2" t="b">
        <f t="shared" si="32"/>
        <v>0</v>
      </c>
      <c r="O1039" s="2" t="b">
        <f t="shared" si="33"/>
        <v>0</v>
      </c>
      <c r="P1039" s="9"/>
      <c r="Q1039" s="10"/>
      <c r="R1039" s="9"/>
      <c r="S1039" s="11"/>
      <c r="T1039" s="10"/>
      <c r="U1039" s="12"/>
      <c r="V1039" s="13"/>
      <c r="W1039" s="12"/>
      <c r="X1039" s="12"/>
      <c r="Y1039" s="12"/>
    </row>
    <row r="1040" spans="2:25" x14ac:dyDescent="0.3">
      <c r="B1040" s="2" t="s">
        <v>676</v>
      </c>
      <c r="C1040" s="2" t="s">
        <v>123</v>
      </c>
      <c r="D1040" s="2" t="s">
        <v>37</v>
      </c>
      <c r="E1040" s="2" t="s">
        <v>568</v>
      </c>
      <c r="F1040" s="2" t="s">
        <v>569</v>
      </c>
      <c r="G1040" s="6">
        <v>240728</v>
      </c>
      <c r="H1040" s="12"/>
      <c r="I1040" s="13"/>
      <c r="J1040" s="12"/>
      <c r="K1040" s="12"/>
      <c r="L1040" s="12"/>
      <c r="M1040" s="2" t="s">
        <v>527</v>
      </c>
      <c r="N1040" s="2" t="b">
        <f t="shared" si="32"/>
        <v>0</v>
      </c>
      <c r="O1040" s="2" t="b">
        <f t="shared" si="33"/>
        <v>0</v>
      </c>
      <c r="P1040" s="9"/>
      <c r="Q1040" s="10"/>
      <c r="R1040" s="9"/>
      <c r="S1040" s="11"/>
      <c r="T1040" s="10"/>
      <c r="U1040" s="12"/>
      <c r="V1040" s="13"/>
      <c r="W1040" s="12"/>
      <c r="X1040" s="12"/>
      <c r="Y1040" s="12"/>
    </row>
    <row r="1041" spans="2:25" x14ac:dyDescent="0.3">
      <c r="B1041" s="2" t="s">
        <v>676</v>
      </c>
      <c r="C1041" s="2" t="s">
        <v>123</v>
      </c>
      <c r="D1041" s="2" t="s">
        <v>37</v>
      </c>
      <c r="E1041" s="2" t="s">
        <v>548</v>
      </c>
      <c r="F1041" s="2" t="s">
        <v>549</v>
      </c>
      <c r="G1041" s="6">
        <v>240697</v>
      </c>
      <c r="H1041" s="12"/>
      <c r="I1041" s="13"/>
      <c r="J1041" s="12"/>
      <c r="K1041" s="12"/>
      <c r="L1041" s="12"/>
      <c r="M1041" s="2" t="s">
        <v>527</v>
      </c>
      <c r="N1041" s="2" t="b">
        <f t="shared" si="32"/>
        <v>0</v>
      </c>
      <c r="O1041" s="2" t="b">
        <f t="shared" si="33"/>
        <v>0</v>
      </c>
      <c r="P1041" s="9"/>
      <c r="Q1041" s="10"/>
      <c r="R1041" s="9"/>
      <c r="S1041" s="11"/>
      <c r="T1041" s="10"/>
      <c r="U1041" s="12"/>
      <c r="V1041" s="13"/>
      <c r="W1041" s="12"/>
      <c r="X1041" s="12"/>
      <c r="Y1041" s="12"/>
    </row>
    <row r="1042" spans="2:25" x14ac:dyDescent="0.3">
      <c r="B1042" s="2" t="s">
        <v>446</v>
      </c>
      <c r="C1042" s="2" t="s">
        <v>238</v>
      </c>
      <c r="D1042" s="2" t="s">
        <v>188</v>
      </c>
      <c r="E1042" s="2" t="s">
        <v>488</v>
      </c>
      <c r="F1042" s="2" t="s">
        <v>489</v>
      </c>
      <c r="G1042" s="6">
        <v>240697</v>
      </c>
      <c r="H1042" s="12"/>
      <c r="I1042" s="13"/>
      <c r="J1042" s="12"/>
      <c r="K1042" s="12"/>
      <c r="L1042" s="12"/>
      <c r="M1042" s="2" t="s">
        <v>485</v>
      </c>
      <c r="N1042" s="2" t="b">
        <f t="shared" ref="N1042:N1105" si="34">+C1042=S1042</f>
        <v>0</v>
      </c>
      <c r="O1042" s="2" t="b">
        <f t="shared" ref="O1042:O1105" si="35">+P1042=E1042</f>
        <v>0</v>
      </c>
      <c r="P1042" s="9"/>
      <c r="Q1042" s="10"/>
      <c r="R1042" s="9"/>
      <c r="S1042" s="11"/>
      <c r="T1042" s="10"/>
      <c r="U1042" s="12"/>
      <c r="V1042" s="13"/>
      <c r="W1042" s="12"/>
      <c r="X1042" s="12"/>
      <c r="Y1042" s="12"/>
    </row>
    <row r="1043" spans="2:25" x14ac:dyDescent="0.3">
      <c r="B1043" s="2" t="s">
        <v>446</v>
      </c>
      <c r="C1043" s="2" t="s">
        <v>238</v>
      </c>
      <c r="D1043" s="2" t="s">
        <v>188</v>
      </c>
      <c r="E1043" s="2" t="s">
        <v>517</v>
      </c>
      <c r="F1043" s="2" t="s">
        <v>518</v>
      </c>
      <c r="G1043" s="6">
        <v>240728</v>
      </c>
      <c r="H1043" s="12"/>
      <c r="I1043" s="13"/>
      <c r="J1043" s="12"/>
      <c r="K1043" s="12"/>
      <c r="L1043" s="12"/>
      <c r="M1043" s="2" t="s">
        <v>485</v>
      </c>
      <c r="N1043" s="2" t="b">
        <f t="shared" si="34"/>
        <v>0</v>
      </c>
      <c r="O1043" s="2" t="b">
        <f t="shared" si="35"/>
        <v>0</v>
      </c>
      <c r="P1043" s="9"/>
      <c r="Q1043" s="10"/>
      <c r="R1043" s="9"/>
      <c r="S1043" s="11"/>
      <c r="T1043" s="10"/>
      <c r="U1043" s="12"/>
      <c r="V1043" s="13"/>
      <c r="W1043" s="12"/>
      <c r="X1043" s="12"/>
      <c r="Y1043" s="12"/>
    </row>
    <row r="1044" spans="2:25" x14ac:dyDescent="0.3">
      <c r="B1044" s="2" t="s">
        <v>446</v>
      </c>
      <c r="C1044" s="2" t="s">
        <v>238</v>
      </c>
      <c r="D1044" s="2" t="s">
        <v>188</v>
      </c>
      <c r="E1044" s="2" t="s">
        <v>486</v>
      </c>
      <c r="F1044" s="2" t="s">
        <v>487</v>
      </c>
      <c r="G1044" s="6">
        <v>240697</v>
      </c>
      <c r="H1044" s="12"/>
      <c r="I1044" s="13"/>
      <c r="J1044" s="12"/>
      <c r="K1044" s="12"/>
      <c r="L1044" s="12"/>
      <c r="M1044" s="2" t="s">
        <v>485</v>
      </c>
      <c r="N1044" s="2" t="b">
        <f t="shared" si="34"/>
        <v>0</v>
      </c>
      <c r="O1044" s="2" t="b">
        <f t="shared" si="35"/>
        <v>0</v>
      </c>
      <c r="P1044" s="9"/>
      <c r="Q1044" s="10"/>
      <c r="R1044" s="9"/>
      <c r="S1044" s="11"/>
      <c r="T1044" s="10"/>
      <c r="U1044" s="12"/>
      <c r="V1044" s="13"/>
      <c r="W1044" s="12"/>
      <c r="X1044" s="12"/>
      <c r="Y1044" s="12"/>
    </row>
    <row r="1045" spans="2:25" x14ac:dyDescent="0.3">
      <c r="B1045" s="2" t="s">
        <v>446</v>
      </c>
      <c r="C1045" s="2" t="s">
        <v>238</v>
      </c>
      <c r="D1045" s="2" t="s">
        <v>188</v>
      </c>
      <c r="E1045" s="2" t="s">
        <v>515</v>
      </c>
      <c r="F1045" s="2" t="s">
        <v>516</v>
      </c>
      <c r="G1045" s="6">
        <v>240728</v>
      </c>
      <c r="H1045" s="12"/>
      <c r="I1045" s="13"/>
      <c r="J1045" s="12"/>
      <c r="K1045" s="12"/>
      <c r="L1045" s="12"/>
      <c r="M1045" s="2" t="s">
        <v>485</v>
      </c>
      <c r="N1045" s="2" t="b">
        <f t="shared" si="34"/>
        <v>0</v>
      </c>
      <c r="O1045" s="2" t="b">
        <f t="shared" si="35"/>
        <v>0</v>
      </c>
      <c r="P1045" s="9"/>
      <c r="Q1045" s="10"/>
      <c r="R1045" s="9"/>
      <c r="S1045" s="11"/>
      <c r="T1045" s="10"/>
      <c r="U1045" s="12"/>
      <c r="V1045" s="13"/>
      <c r="W1045" s="12"/>
      <c r="X1045" s="12"/>
      <c r="Y1045" s="12"/>
    </row>
    <row r="1046" spans="2:25" x14ac:dyDescent="0.3">
      <c r="B1046" s="2" t="s">
        <v>446</v>
      </c>
      <c r="C1046" s="2" t="s">
        <v>238</v>
      </c>
      <c r="D1046" s="2" t="s">
        <v>188</v>
      </c>
      <c r="E1046" s="2" t="s">
        <v>496</v>
      </c>
      <c r="F1046" s="2" t="s">
        <v>497</v>
      </c>
      <c r="G1046" s="6">
        <v>240697</v>
      </c>
      <c r="H1046" s="12"/>
      <c r="I1046" s="13"/>
      <c r="J1046" s="12"/>
      <c r="K1046" s="12"/>
      <c r="L1046" s="12"/>
      <c r="M1046" s="2" t="s">
        <v>485</v>
      </c>
      <c r="N1046" s="2" t="b">
        <f t="shared" si="34"/>
        <v>0</v>
      </c>
      <c r="O1046" s="2" t="b">
        <f t="shared" si="35"/>
        <v>0</v>
      </c>
      <c r="P1046" s="9"/>
      <c r="Q1046" s="10"/>
      <c r="R1046" s="9"/>
      <c r="S1046" s="11"/>
      <c r="T1046" s="10"/>
      <c r="U1046" s="12"/>
      <c r="V1046" s="13"/>
      <c r="W1046" s="12"/>
      <c r="X1046" s="12"/>
      <c r="Y1046" s="12"/>
    </row>
    <row r="1047" spans="2:25" x14ac:dyDescent="0.3">
      <c r="B1047" s="2" t="s">
        <v>446</v>
      </c>
      <c r="C1047" s="2" t="s">
        <v>238</v>
      </c>
      <c r="D1047" s="2" t="s">
        <v>188</v>
      </c>
      <c r="E1047" s="2" t="s">
        <v>760</v>
      </c>
      <c r="F1047" s="2" t="s">
        <v>761</v>
      </c>
      <c r="G1047" s="6">
        <v>240332</v>
      </c>
      <c r="H1047" s="12"/>
      <c r="I1047" s="13"/>
      <c r="J1047" s="12"/>
      <c r="K1047" s="12"/>
      <c r="L1047" s="12"/>
      <c r="M1047" s="2" t="s">
        <v>439</v>
      </c>
      <c r="N1047" s="2" t="b">
        <f t="shared" si="34"/>
        <v>0</v>
      </c>
      <c r="O1047" s="2" t="b">
        <f t="shared" si="35"/>
        <v>0</v>
      </c>
      <c r="P1047" s="9"/>
      <c r="Q1047" s="10"/>
      <c r="R1047" s="9"/>
      <c r="S1047" s="11"/>
      <c r="T1047" s="10"/>
      <c r="U1047" s="12"/>
      <c r="V1047" s="13"/>
      <c r="W1047" s="12"/>
      <c r="X1047" s="12"/>
      <c r="Y1047" s="12"/>
    </row>
    <row r="1048" spans="2:25" x14ac:dyDescent="0.3">
      <c r="B1048" s="2" t="s">
        <v>446</v>
      </c>
      <c r="C1048" s="2" t="s">
        <v>238</v>
      </c>
      <c r="D1048" s="2" t="s">
        <v>188</v>
      </c>
      <c r="E1048" s="2" t="s">
        <v>762</v>
      </c>
      <c r="F1048" s="2" t="s">
        <v>763</v>
      </c>
      <c r="G1048" s="6">
        <v>240697</v>
      </c>
      <c r="H1048" s="12"/>
      <c r="I1048" s="13"/>
      <c r="J1048" s="12"/>
      <c r="K1048" s="12"/>
      <c r="L1048" s="12"/>
      <c r="M1048" s="2" t="s">
        <v>485</v>
      </c>
      <c r="N1048" s="2" t="b">
        <f t="shared" si="34"/>
        <v>0</v>
      </c>
      <c r="O1048" s="2" t="b">
        <f t="shared" si="35"/>
        <v>0</v>
      </c>
      <c r="P1048" s="9"/>
      <c r="Q1048" s="10"/>
      <c r="R1048" s="9"/>
      <c r="S1048" s="11"/>
      <c r="T1048" s="10"/>
      <c r="U1048" s="12"/>
      <c r="V1048" s="13"/>
      <c r="W1048" s="12"/>
      <c r="X1048" s="12"/>
      <c r="Y1048" s="12"/>
    </row>
    <row r="1049" spans="2:25" x14ac:dyDescent="0.3">
      <c r="B1049" s="2" t="s">
        <v>446</v>
      </c>
      <c r="C1049" s="2" t="s">
        <v>238</v>
      </c>
      <c r="D1049" s="2" t="s">
        <v>188</v>
      </c>
      <c r="E1049" s="2" t="s">
        <v>502</v>
      </c>
      <c r="F1049" s="2" t="s">
        <v>503</v>
      </c>
      <c r="G1049" s="6">
        <v>240697</v>
      </c>
      <c r="H1049" s="12"/>
      <c r="I1049" s="13"/>
      <c r="J1049" s="12"/>
      <c r="K1049" s="12"/>
      <c r="L1049" s="12"/>
      <c r="M1049" s="2" t="s">
        <v>485</v>
      </c>
      <c r="N1049" s="2" t="b">
        <f t="shared" si="34"/>
        <v>0</v>
      </c>
      <c r="O1049" s="2" t="b">
        <f t="shared" si="35"/>
        <v>0</v>
      </c>
      <c r="P1049" s="9"/>
      <c r="Q1049" s="10"/>
      <c r="R1049" s="9"/>
      <c r="S1049" s="11"/>
      <c r="T1049" s="10"/>
      <c r="U1049" s="12"/>
      <c r="V1049" s="13"/>
      <c r="W1049" s="12"/>
      <c r="X1049" s="12"/>
      <c r="Y1049" s="12"/>
    </row>
    <row r="1050" spans="2:25" x14ac:dyDescent="0.3">
      <c r="B1050" s="2" t="s">
        <v>446</v>
      </c>
      <c r="C1050" s="2" t="s">
        <v>238</v>
      </c>
      <c r="D1050" s="2" t="s">
        <v>188</v>
      </c>
      <c r="E1050" s="2" t="s">
        <v>509</v>
      </c>
      <c r="F1050" s="2" t="s">
        <v>510</v>
      </c>
      <c r="G1050" s="6">
        <v>240697</v>
      </c>
      <c r="H1050" s="12"/>
      <c r="I1050" s="13"/>
      <c r="J1050" s="12"/>
      <c r="K1050" s="12"/>
      <c r="L1050" s="12"/>
      <c r="M1050" s="2" t="s">
        <v>485</v>
      </c>
      <c r="N1050" s="2" t="b">
        <f t="shared" si="34"/>
        <v>0</v>
      </c>
      <c r="O1050" s="2" t="b">
        <f t="shared" si="35"/>
        <v>0</v>
      </c>
      <c r="P1050" s="9"/>
      <c r="Q1050" s="10"/>
      <c r="R1050" s="9"/>
      <c r="S1050" s="11"/>
      <c r="T1050" s="10"/>
      <c r="U1050" s="12"/>
      <c r="V1050" s="13"/>
      <c r="W1050" s="12"/>
      <c r="X1050" s="12"/>
      <c r="Y1050" s="12"/>
    </row>
    <row r="1051" spans="2:25" x14ac:dyDescent="0.3">
      <c r="B1051" s="2" t="s">
        <v>436</v>
      </c>
      <c r="C1051" s="2" t="s">
        <v>1</v>
      </c>
      <c r="D1051" s="2" t="s">
        <v>937</v>
      </c>
      <c r="E1051" s="2" t="s">
        <v>611</v>
      </c>
      <c r="F1051" s="2" t="s">
        <v>612</v>
      </c>
      <c r="G1051" s="6">
        <v>240697</v>
      </c>
      <c r="H1051" s="12"/>
      <c r="I1051" s="13"/>
      <c r="J1051" s="12"/>
      <c r="K1051" s="12"/>
      <c r="L1051" s="12"/>
      <c r="M1051" s="2" t="s">
        <v>608</v>
      </c>
      <c r="N1051" s="2" t="b">
        <f t="shared" si="34"/>
        <v>0</v>
      </c>
      <c r="O1051" s="2" t="b">
        <f t="shared" si="35"/>
        <v>0</v>
      </c>
      <c r="P1051" s="9"/>
      <c r="Q1051" s="10"/>
      <c r="R1051" s="9"/>
      <c r="S1051" s="11"/>
      <c r="T1051" s="10"/>
      <c r="U1051" s="12"/>
      <c r="V1051" s="13"/>
      <c r="W1051" s="12"/>
      <c r="X1051" s="12"/>
      <c r="Y1051" s="12"/>
    </row>
    <row r="1052" spans="2:25" x14ac:dyDescent="0.3">
      <c r="B1052" s="2" t="s">
        <v>436</v>
      </c>
      <c r="C1052" s="2" t="s">
        <v>1</v>
      </c>
      <c r="D1052" s="2" t="s">
        <v>796</v>
      </c>
      <c r="E1052" s="2" t="s">
        <v>731</v>
      </c>
      <c r="F1052" s="2" t="s">
        <v>612</v>
      </c>
      <c r="G1052" s="6">
        <v>240697</v>
      </c>
      <c r="H1052" s="12"/>
      <c r="I1052" s="13"/>
      <c r="J1052" s="12"/>
      <c r="K1052" s="12"/>
      <c r="L1052" s="12"/>
      <c r="M1052" s="2" t="s">
        <v>732</v>
      </c>
      <c r="N1052" s="2" t="b">
        <f t="shared" si="34"/>
        <v>0</v>
      </c>
      <c r="O1052" s="2" t="b">
        <f t="shared" si="35"/>
        <v>0</v>
      </c>
      <c r="P1052" s="9"/>
      <c r="Q1052" s="10"/>
      <c r="R1052" s="9"/>
      <c r="S1052" s="11"/>
      <c r="T1052" s="10"/>
      <c r="U1052" s="12"/>
      <c r="V1052" s="13"/>
      <c r="W1052" s="12"/>
      <c r="X1052" s="12"/>
      <c r="Y1052" s="12"/>
    </row>
    <row r="1053" spans="2:25" x14ac:dyDescent="0.3">
      <c r="B1053" s="2" t="s">
        <v>436</v>
      </c>
      <c r="C1053" s="2" t="s">
        <v>1</v>
      </c>
      <c r="D1053" s="2" t="s">
        <v>796</v>
      </c>
      <c r="E1053" s="2" t="s">
        <v>737</v>
      </c>
      <c r="F1053" s="2" t="s">
        <v>624</v>
      </c>
      <c r="G1053" s="6">
        <v>240728</v>
      </c>
      <c r="H1053" s="12"/>
      <c r="I1053" s="13"/>
      <c r="J1053" s="12"/>
      <c r="K1053" s="12"/>
      <c r="L1053" s="12"/>
      <c r="M1053" s="2" t="s">
        <v>732</v>
      </c>
      <c r="N1053" s="2" t="b">
        <f t="shared" si="34"/>
        <v>0</v>
      </c>
      <c r="O1053" s="2" t="b">
        <f t="shared" si="35"/>
        <v>0</v>
      </c>
      <c r="P1053" s="9"/>
      <c r="Q1053" s="10"/>
      <c r="R1053" s="9"/>
      <c r="S1053" s="11"/>
      <c r="T1053" s="10"/>
      <c r="U1053" s="12"/>
      <c r="V1053" s="13"/>
      <c r="W1053" s="12"/>
      <c r="X1053" s="12"/>
      <c r="Y1053" s="12"/>
    </row>
    <row r="1054" spans="2:25" x14ac:dyDescent="0.3">
      <c r="B1054" s="2" t="s">
        <v>436</v>
      </c>
      <c r="C1054" s="2" t="s">
        <v>1</v>
      </c>
      <c r="D1054" s="2" t="s">
        <v>796</v>
      </c>
      <c r="E1054" s="2" t="s">
        <v>798</v>
      </c>
      <c r="F1054" s="2" t="s">
        <v>799</v>
      </c>
      <c r="G1054" s="6">
        <v>240728</v>
      </c>
      <c r="H1054" s="12"/>
      <c r="I1054" s="13"/>
      <c r="J1054" s="12"/>
      <c r="K1054" s="12"/>
      <c r="L1054" s="12"/>
      <c r="M1054" s="2" t="s">
        <v>732</v>
      </c>
      <c r="N1054" s="2" t="b">
        <f t="shared" si="34"/>
        <v>0</v>
      </c>
      <c r="O1054" s="2" t="b">
        <f t="shared" si="35"/>
        <v>0</v>
      </c>
      <c r="P1054" s="9"/>
      <c r="Q1054" s="10"/>
      <c r="R1054" s="9"/>
      <c r="S1054" s="11"/>
      <c r="T1054" s="10"/>
      <c r="U1054" s="12"/>
      <c r="V1054" s="13"/>
      <c r="W1054" s="12"/>
      <c r="X1054" s="12"/>
      <c r="Y1054" s="12"/>
    </row>
    <row r="1055" spans="2:25" x14ac:dyDescent="0.3">
      <c r="B1055" s="2" t="s">
        <v>436</v>
      </c>
      <c r="C1055" s="2" t="s">
        <v>1</v>
      </c>
      <c r="D1055" s="2" t="s">
        <v>937</v>
      </c>
      <c r="E1055" s="2" t="s">
        <v>617</v>
      </c>
      <c r="F1055" s="2" t="s">
        <v>618</v>
      </c>
      <c r="G1055" s="6">
        <v>240697</v>
      </c>
      <c r="H1055" s="12"/>
      <c r="I1055" s="13"/>
      <c r="J1055" s="12"/>
      <c r="K1055" s="12"/>
      <c r="L1055" s="12"/>
      <c r="M1055" s="2" t="s">
        <v>608</v>
      </c>
      <c r="N1055" s="2" t="b">
        <f t="shared" si="34"/>
        <v>0</v>
      </c>
      <c r="O1055" s="2" t="b">
        <f t="shared" si="35"/>
        <v>0</v>
      </c>
      <c r="P1055" s="9"/>
      <c r="Q1055" s="10"/>
      <c r="R1055" s="9"/>
      <c r="S1055" s="11"/>
      <c r="T1055" s="10"/>
      <c r="U1055" s="12"/>
      <c r="V1055" s="13"/>
      <c r="W1055" s="12"/>
      <c r="X1055" s="12"/>
      <c r="Y1055" s="12"/>
    </row>
    <row r="1056" spans="2:25" x14ac:dyDescent="0.3">
      <c r="B1056" s="2" t="s">
        <v>436</v>
      </c>
      <c r="C1056" s="2" t="s">
        <v>1</v>
      </c>
      <c r="D1056" s="2" t="s">
        <v>796</v>
      </c>
      <c r="E1056" s="2" t="s">
        <v>739</v>
      </c>
      <c r="F1056" s="2" t="s">
        <v>471</v>
      </c>
      <c r="G1056" s="6">
        <v>240728</v>
      </c>
      <c r="H1056" s="12"/>
      <c r="I1056" s="13"/>
      <c r="J1056" s="12"/>
      <c r="K1056" s="12"/>
      <c r="L1056" s="12"/>
      <c r="M1056" s="2" t="s">
        <v>732</v>
      </c>
      <c r="N1056" s="2" t="b">
        <f t="shared" si="34"/>
        <v>0</v>
      </c>
      <c r="O1056" s="2" t="b">
        <f t="shared" si="35"/>
        <v>0</v>
      </c>
      <c r="P1056" s="9"/>
      <c r="Q1056" s="10"/>
      <c r="R1056" s="9"/>
      <c r="S1056" s="11"/>
      <c r="T1056" s="10"/>
      <c r="U1056" s="12"/>
      <c r="V1056" s="13"/>
      <c r="W1056" s="12"/>
      <c r="X1056" s="12"/>
      <c r="Y1056" s="12"/>
    </row>
    <row r="1057" spans="2:25" x14ac:dyDescent="0.3">
      <c r="B1057" s="2" t="s">
        <v>436</v>
      </c>
      <c r="C1057" s="2" t="s">
        <v>1</v>
      </c>
      <c r="D1057" s="2" t="s">
        <v>937</v>
      </c>
      <c r="E1057" s="2" t="s">
        <v>609</v>
      </c>
      <c r="F1057" s="2" t="s">
        <v>610</v>
      </c>
      <c r="G1057" s="6">
        <v>240697</v>
      </c>
      <c r="H1057" s="12"/>
      <c r="I1057" s="13"/>
      <c r="J1057" s="12"/>
      <c r="K1057" s="12"/>
      <c r="L1057" s="12"/>
      <c r="M1057" s="2" t="s">
        <v>608</v>
      </c>
      <c r="N1057" s="2" t="b">
        <f t="shared" si="34"/>
        <v>0</v>
      </c>
      <c r="O1057" s="2" t="b">
        <f t="shared" si="35"/>
        <v>0</v>
      </c>
      <c r="P1057" s="9"/>
      <c r="Q1057" s="10"/>
      <c r="R1057" s="9"/>
      <c r="S1057" s="11"/>
      <c r="T1057" s="10"/>
      <c r="U1057" s="12"/>
      <c r="V1057" s="13"/>
      <c r="W1057" s="12"/>
      <c r="X1057" s="12"/>
      <c r="Y1057" s="12"/>
    </row>
    <row r="1058" spans="2:25" x14ac:dyDescent="0.3">
      <c r="B1058" s="2" t="s">
        <v>436</v>
      </c>
      <c r="C1058" s="2" t="s">
        <v>1</v>
      </c>
      <c r="D1058" s="2" t="s">
        <v>937</v>
      </c>
      <c r="E1058" s="2" t="s">
        <v>621</v>
      </c>
      <c r="F1058" s="2" t="s">
        <v>622</v>
      </c>
      <c r="G1058" s="6">
        <v>240728</v>
      </c>
      <c r="H1058" s="12"/>
      <c r="I1058" s="13"/>
      <c r="J1058" s="12"/>
      <c r="K1058" s="12"/>
      <c r="L1058" s="12"/>
      <c r="M1058" s="2" t="s">
        <v>608</v>
      </c>
      <c r="N1058" s="2" t="b">
        <f t="shared" si="34"/>
        <v>0</v>
      </c>
      <c r="O1058" s="2" t="b">
        <f t="shared" si="35"/>
        <v>0</v>
      </c>
      <c r="P1058" s="9"/>
      <c r="Q1058" s="10"/>
      <c r="R1058" s="9"/>
      <c r="S1058" s="11"/>
      <c r="T1058" s="10"/>
      <c r="U1058" s="12"/>
      <c r="V1058" s="13"/>
      <c r="W1058" s="12"/>
      <c r="X1058" s="12"/>
      <c r="Y1058" s="12"/>
    </row>
    <row r="1059" spans="2:25" x14ac:dyDescent="0.3">
      <c r="B1059" s="2" t="s">
        <v>436</v>
      </c>
      <c r="C1059" s="2" t="s">
        <v>1</v>
      </c>
      <c r="D1059" s="2" t="s">
        <v>796</v>
      </c>
      <c r="E1059" s="2" t="s">
        <v>641</v>
      </c>
      <c r="F1059" s="2" t="s">
        <v>487</v>
      </c>
      <c r="G1059" s="6">
        <v>240332</v>
      </c>
      <c r="H1059" s="12"/>
      <c r="I1059" s="13"/>
      <c r="J1059" s="12"/>
      <c r="K1059" s="12"/>
      <c r="L1059" s="12"/>
      <c r="M1059" s="2" t="s">
        <v>642</v>
      </c>
      <c r="N1059" s="2" t="b">
        <f t="shared" si="34"/>
        <v>0</v>
      </c>
      <c r="O1059" s="2" t="b">
        <f t="shared" si="35"/>
        <v>0</v>
      </c>
      <c r="P1059" s="9"/>
      <c r="Q1059" s="10"/>
      <c r="R1059" s="9"/>
      <c r="S1059" s="11"/>
      <c r="T1059" s="10"/>
      <c r="U1059" s="12"/>
      <c r="V1059" s="13"/>
      <c r="W1059" s="12"/>
      <c r="X1059" s="12"/>
      <c r="Y1059" s="12"/>
    </row>
    <row r="1060" spans="2:25" x14ac:dyDescent="0.3">
      <c r="B1060" s="2" t="s">
        <v>436</v>
      </c>
      <c r="C1060" s="2" t="s">
        <v>1</v>
      </c>
      <c r="D1060" s="2" t="s">
        <v>937</v>
      </c>
      <c r="E1060" s="2" t="s">
        <v>719</v>
      </c>
      <c r="F1060" s="2" t="s">
        <v>720</v>
      </c>
      <c r="G1060" s="6">
        <v>240697</v>
      </c>
      <c r="H1060" s="12"/>
      <c r="I1060" s="13"/>
      <c r="J1060" s="12"/>
      <c r="K1060" s="12"/>
      <c r="L1060" s="12"/>
      <c r="M1060" s="2" t="s">
        <v>608</v>
      </c>
      <c r="N1060" s="2" t="b">
        <f t="shared" si="34"/>
        <v>0</v>
      </c>
      <c r="O1060" s="2" t="b">
        <f t="shared" si="35"/>
        <v>0</v>
      </c>
      <c r="P1060" s="9"/>
      <c r="Q1060" s="10"/>
      <c r="R1060" s="9"/>
      <c r="S1060" s="11"/>
      <c r="T1060" s="10"/>
      <c r="U1060" s="12"/>
      <c r="V1060" s="13"/>
      <c r="W1060" s="12"/>
      <c r="X1060" s="12"/>
      <c r="Y1060" s="12"/>
    </row>
    <row r="1061" spans="2:25" x14ac:dyDescent="0.3">
      <c r="B1061" s="2" t="s">
        <v>436</v>
      </c>
      <c r="C1061" s="2" t="s">
        <v>1</v>
      </c>
      <c r="D1061" s="2" t="s">
        <v>796</v>
      </c>
      <c r="E1061" s="2" t="s">
        <v>800</v>
      </c>
      <c r="F1061" s="2" t="s">
        <v>801</v>
      </c>
      <c r="G1061" s="6">
        <v>240728</v>
      </c>
      <c r="H1061" s="12"/>
      <c r="I1061" s="13"/>
      <c r="J1061" s="12"/>
      <c r="K1061" s="12"/>
      <c r="L1061" s="12"/>
      <c r="M1061" s="2" t="s">
        <v>732</v>
      </c>
      <c r="N1061" s="2" t="b">
        <f t="shared" si="34"/>
        <v>0</v>
      </c>
      <c r="O1061" s="2" t="b">
        <f t="shared" si="35"/>
        <v>0</v>
      </c>
      <c r="P1061" s="9"/>
      <c r="Q1061" s="10"/>
      <c r="R1061" s="9"/>
      <c r="S1061" s="11"/>
      <c r="T1061" s="10"/>
      <c r="U1061" s="12"/>
      <c r="V1061" s="13"/>
      <c r="W1061" s="12"/>
      <c r="X1061" s="12"/>
      <c r="Y1061" s="12"/>
    </row>
    <row r="1062" spans="2:25" x14ac:dyDescent="0.3">
      <c r="B1062" s="2" t="s">
        <v>436</v>
      </c>
      <c r="C1062" s="2" t="s">
        <v>1</v>
      </c>
      <c r="D1062" s="2" t="s">
        <v>796</v>
      </c>
      <c r="E1062" s="2" t="s">
        <v>708</v>
      </c>
      <c r="F1062" s="2" t="s">
        <v>597</v>
      </c>
      <c r="G1062" s="6">
        <v>240363</v>
      </c>
      <c r="H1062" s="12"/>
      <c r="I1062" s="13"/>
      <c r="J1062" s="12"/>
      <c r="K1062" s="12"/>
      <c r="L1062" s="12"/>
      <c r="M1062" s="2" t="s">
        <v>642</v>
      </c>
      <c r="N1062" s="2" t="b">
        <f t="shared" si="34"/>
        <v>0</v>
      </c>
      <c r="O1062" s="2" t="b">
        <f t="shared" si="35"/>
        <v>0</v>
      </c>
      <c r="P1062" s="9"/>
      <c r="Q1062" s="10"/>
      <c r="R1062" s="9"/>
      <c r="S1062" s="11"/>
      <c r="T1062" s="10"/>
      <c r="U1062" s="12"/>
      <c r="V1062" s="13"/>
      <c r="W1062" s="12"/>
      <c r="X1062" s="12"/>
      <c r="Y1062" s="12"/>
    </row>
    <row r="1063" spans="2:25" x14ac:dyDescent="0.3">
      <c r="B1063" s="2" t="s">
        <v>436</v>
      </c>
      <c r="C1063" s="2" t="s">
        <v>1</v>
      </c>
      <c r="D1063" s="2" t="s">
        <v>796</v>
      </c>
      <c r="E1063" s="2" t="s">
        <v>733</v>
      </c>
      <c r="F1063" s="2" t="s">
        <v>616</v>
      </c>
      <c r="G1063" s="6">
        <v>240697</v>
      </c>
      <c r="H1063" s="12"/>
      <c r="I1063" s="13"/>
      <c r="J1063" s="12"/>
      <c r="K1063" s="12"/>
      <c r="L1063" s="12"/>
      <c r="M1063" s="2" t="s">
        <v>732</v>
      </c>
      <c r="N1063" s="2" t="b">
        <f t="shared" si="34"/>
        <v>0</v>
      </c>
      <c r="O1063" s="2" t="b">
        <f t="shared" si="35"/>
        <v>0</v>
      </c>
      <c r="P1063" s="9"/>
      <c r="Q1063" s="10"/>
      <c r="R1063" s="9"/>
      <c r="S1063" s="11"/>
      <c r="T1063" s="10"/>
      <c r="U1063" s="12"/>
      <c r="V1063" s="13"/>
      <c r="W1063" s="12"/>
      <c r="X1063" s="12"/>
      <c r="Y1063" s="12"/>
    </row>
    <row r="1064" spans="2:25" x14ac:dyDescent="0.3">
      <c r="B1064" s="2" t="s">
        <v>436</v>
      </c>
      <c r="C1064" s="2" t="s">
        <v>1</v>
      </c>
      <c r="D1064" s="2" t="s">
        <v>937</v>
      </c>
      <c r="E1064" s="2" t="s">
        <v>717</v>
      </c>
      <c r="F1064" s="2" t="s">
        <v>718</v>
      </c>
      <c r="G1064" s="6">
        <v>240697</v>
      </c>
      <c r="H1064" s="12"/>
      <c r="I1064" s="13"/>
      <c r="J1064" s="12"/>
      <c r="K1064" s="12"/>
      <c r="L1064" s="12"/>
      <c r="M1064" s="2" t="s">
        <v>608</v>
      </c>
      <c r="N1064" s="2" t="b">
        <f t="shared" si="34"/>
        <v>0</v>
      </c>
      <c r="O1064" s="2" t="b">
        <f t="shared" si="35"/>
        <v>0</v>
      </c>
      <c r="P1064" s="9"/>
      <c r="Q1064" s="10"/>
      <c r="R1064" s="9"/>
      <c r="S1064" s="11"/>
      <c r="T1064" s="10"/>
      <c r="U1064" s="12"/>
      <c r="V1064" s="13"/>
      <c r="W1064" s="12"/>
      <c r="X1064" s="12"/>
      <c r="Y1064" s="12"/>
    </row>
    <row r="1065" spans="2:25" x14ac:dyDescent="0.3">
      <c r="B1065" s="2" t="s">
        <v>436</v>
      </c>
      <c r="C1065" s="2" t="s">
        <v>1</v>
      </c>
      <c r="D1065" s="2" t="s">
        <v>937</v>
      </c>
      <c r="E1065" s="2" t="s">
        <v>613</v>
      </c>
      <c r="F1065" s="2" t="s">
        <v>614</v>
      </c>
      <c r="G1065" s="6">
        <v>240697</v>
      </c>
      <c r="H1065" s="12"/>
      <c r="I1065" s="13"/>
      <c r="J1065" s="12"/>
      <c r="K1065" s="12"/>
      <c r="L1065" s="12"/>
      <c r="M1065" s="2" t="s">
        <v>608</v>
      </c>
      <c r="N1065" s="2" t="b">
        <f t="shared" si="34"/>
        <v>0</v>
      </c>
      <c r="O1065" s="2" t="b">
        <f t="shared" si="35"/>
        <v>0</v>
      </c>
      <c r="P1065" s="9"/>
      <c r="Q1065" s="10"/>
      <c r="R1065" s="9"/>
      <c r="S1065" s="11"/>
      <c r="T1065" s="10"/>
      <c r="U1065" s="12"/>
      <c r="V1065" s="13"/>
      <c r="W1065" s="12"/>
      <c r="X1065" s="12"/>
      <c r="Y1065" s="12"/>
    </row>
    <row r="1066" spans="2:25" x14ac:dyDescent="0.3">
      <c r="B1066" s="2" t="s">
        <v>436</v>
      </c>
      <c r="C1066" s="2" t="s">
        <v>1</v>
      </c>
      <c r="D1066" s="2" t="s">
        <v>937</v>
      </c>
      <c r="E1066" s="2" t="s">
        <v>619</v>
      </c>
      <c r="F1066" s="2" t="s">
        <v>620</v>
      </c>
      <c r="G1066" s="6">
        <v>240697</v>
      </c>
      <c r="H1066" s="12"/>
      <c r="I1066" s="13"/>
      <c r="J1066" s="12"/>
      <c r="K1066" s="12"/>
      <c r="L1066" s="12"/>
      <c r="M1066" s="2" t="s">
        <v>608</v>
      </c>
      <c r="N1066" s="2" t="b">
        <f t="shared" si="34"/>
        <v>0</v>
      </c>
      <c r="O1066" s="2" t="b">
        <f t="shared" si="35"/>
        <v>0</v>
      </c>
      <c r="P1066" s="9"/>
      <c r="Q1066" s="10"/>
      <c r="R1066" s="9"/>
      <c r="S1066" s="11"/>
      <c r="T1066" s="10"/>
      <c r="U1066" s="12"/>
      <c r="V1066" s="13"/>
      <c r="W1066" s="12"/>
      <c r="X1066" s="12"/>
      <c r="Y1066" s="12"/>
    </row>
    <row r="1067" spans="2:25" x14ac:dyDescent="0.3">
      <c r="B1067" s="2" t="s">
        <v>436</v>
      </c>
      <c r="C1067" s="2" t="s">
        <v>75</v>
      </c>
      <c r="D1067" s="2" t="s">
        <v>74</v>
      </c>
      <c r="E1067" s="2" t="s">
        <v>647</v>
      </c>
      <c r="F1067" s="2" t="s">
        <v>516</v>
      </c>
      <c r="G1067" s="6">
        <v>240728</v>
      </c>
      <c r="H1067" s="12"/>
      <c r="I1067" s="13"/>
      <c r="J1067" s="12"/>
      <c r="K1067" s="12"/>
      <c r="L1067" s="12"/>
      <c r="M1067" s="2" t="s">
        <v>642</v>
      </c>
      <c r="N1067" s="2" t="b">
        <f t="shared" si="34"/>
        <v>0</v>
      </c>
      <c r="O1067" s="2" t="b">
        <f t="shared" si="35"/>
        <v>0</v>
      </c>
      <c r="P1067" s="9"/>
      <c r="Q1067" s="10"/>
      <c r="R1067" s="9"/>
      <c r="S1067" s="11"/>
      <c r="T1067" s="10"/>
      <c r="U1067" s="12"/>
      <c r="V1067" s="13"/>
      <c r="W1067" s="12"/>
      <c r="X1067" s="12"/>
      <c r="Y1067" s="12"/>
    </row>
    <row r="1068" spans="2:25" x14ac:dyDescent="0.3">
      <c r="B1068" s="2" t="s">
        <v>436</v>
      </c>
      <c r="C1068" s="2" t="s">
        <v>75</v>
      </c>
      <c r="D1068" s="2" t="s">
        <v>74</v>
      </c>
      <c r="E1068" s="2" t="s">
        <v>650</v>
      </c>
      <c r="F1068" s="2" t="s">
        <v>651</v>
      </c>
      <c r="G1068" s="6">
        <v>240728</v>
      </c>
      <c r="H1068" s="12"/>
      <c r="I1068" s="13"/>
      <c r="J1068" s="12"/>
      <c r="K1068" s="12"/>
      <c r="L1068" s="12"/>
      <c r="M1068" s="2" t="s">
        <v>642</v>
      </c>
      <c r="N1068" s="2" t="b">
        <f t="shared" si="34"/>
        <v>0</v>
      </c>
      <c r="O1068" s="2" t="b">
        <f t="shared" si="35"/>
        <v>0</v>
      </c>
      <c r="P1068" s="9"/>
      <c r="Q1068" s="10"/>
      <c r="R1068" s="9"/>
      <c r="S1068" s="11"/>
      <c r="T1068" s="10"/>
      <c r="U1068" s="12"/>
      <c r="V1068" s="13"/>
      <c r="W1068" s="12"/>
      <c r="X1068" s="12"/>
      <c r="Y1068" s="12"/>
    </row>
    <row r="1069" spans="2:25" x14ac:dyDescent="0.3">
      <c r="B1069" s="2" t="s">
        <v>446</v>
      </c>
      <c r="C1069" s="2" t="s">
        <v>190</v>
      </c>
      <c r="D1069" s="2" t="s">
        <v>237</v>
      </c>
      <c r="E1069" s="2" t="s">
        <v>488</v>
      </c>
      <c r="F1069" s="2" t="s">
        <v>489</v>
      </c>
      <c r="G1069" s="6">
        <v>240697</v>
      </c>
      <c r="H1069" s="12"/>
      <c r="I1069" s="13"/>
      <c r="J1069" s="12"/>
      <c r="K1069" s="12"/>
      <c r="L1069" s="12"/>
      <c r="M1069" s="2" t="s">
        <v>485</v>
      </c>
      <c r="N1069" s="2" t="b">
        <f t="shared" si="34"/>
        <v>0</v>
      </c>
      <c r="O1069" s="2" t="b">
        <f t="shared" si="35"/>
        <v>0</v>
      </c>
      <c r="P1069" s="9"/>
      <c r="Q1069" s="10"/>
      <c r="R1069" s="9"/>
      <c r="S1069" s="11"/>
      <c r="T1069" s="10"/>
      <c r="U1069" s="12"/>
      <c r="V1069" s="13"/>
      <c r="W1069" s="12"/>
      <c r="X1069" s="12"/>
      <c r="Y1069" s="12"/>
    </row>
    <row r="1070" spans="2:25" x14ac:dyDescent="0.3">
      <c r="B1070" s="2" t="s">
        <v>446</v>
      </c>
      <c r="C1070" s="2" t="s">
        <v>190</v>
      </c>
      <c r="D1070" s="2" t="s">
        <v>237</v>
      </c>
      <c r="E1070" s="2" t="s">
        <v>517</v>
      </c>
      <c r="F1070" s="2" t="s">
        <v>518</v>
      </c>
      <c r="G1070" s="6">
        <v>240728</v>
      </c>
      <c r="H1070" s="12"/>
      <c r="I1070" s="13"/>
      <c r="J1070" s="12"/>
      <c r="K1070" s="12"/>
      <c r="L1070" s="12"/>
      <c r="M1070" s="2" t="s">
        <v>485</v>
      </c>
      <c r="N1070" s="2" t="b">
        <f t="shared" si="34"/>
        <v>0</v>
      </c>
      <c r="O1070" s="2" t="b">
        <f t="shared" si="35"/>
        <v>0</v>
      </c>
      <c r="P1070" s="9"/>
      <c r="Q1070" s="10"/>
      <c r="R1070" s="9"/>
      <c r="S1070" s="11"/>
      <c r="T1070" s="10"/>
      <c r="U1070" s="12"/>
      <c r="V1070" s="13"/>
      <c r="W1070" s="12"/>
      <c r="X1070" s="12"/>
      <c r="Y1070" s="12"/>
    </row>
    <row r="1071" spans="2:25" x14ac:dyDescent="0.3">
      <c r="B1071" s="2" t="s">
        <v>446</v>
      </c>
      <c r="C1071" s="2" t="s">
        <v>190</v>
      </c>
      <c r="D1071" s="2" t="s">
        <v>237</v>
      </c>
      <c r="E1071" s="2" t="s">
        <v>604</v>
      </c>
      <c r="F1071" s="2" t="s">
        <v>605</v>
      </c>
      <c r="G1071" s="6">
        <v>240728</v>
      </c>
      <c r="H1071" s="12"/>
      <c r="I1071" s="13"/>
      <c r="J1071" s="12"/>
      <c r="K1071" s="12"/>
      <c r="L1071" s="12"/>
      <c r="M1071" s="2" t="s">
        <v>485</v>
      </c>
      <c r="N1071" s="2" t="b">
        <f t="shared" si="34"/>
        <v>0</v>
      </c>
      <c r="O1071" s="2" t="b">
        <f t="shared" si="35"/>
        <v>0</v>
      </c>
      <c r="P1071" s="9"/>
      <c r="Q1071" s="10"/>
      <c r="R1071" s="9"/>
      <c r="S1071" s="11"/>
      <c r="T1071" s="10"/>
      <c r="U1071" s="12"/>
      <c r="V1071" s="13"/>
      <c r="W1071" s="12"/>
      <c r="X1071" s="12"/>
      <c r="Y1071" s="12"/>
    </row>
    <row r="1072" spans="2:25" x14ac:dyDescent="0.3">
      <c r="B1072" s="2" t="s">
        <v>446</v>
      </c>
      <c r="C1072" s="2" t="s">
        <v>190</v>
      </c>
      <c r="D1072" s="2" t="s">
        <v>237</v>
      </c>
      <c r="E1072" s="2" t="s">
        <v>602</v>
      </c>
      <c r="F1072" s="2" t="s">
        <v>603</v>
      </c>
      <c r="G1072" s="6">
        <v>240728</v>
      </c>
      <c r="H1072" s="12"/>
      <c r="I1072" s="13"/>
      <c r="J1072" s="12"/>
      <c r="K1072" s="12"/>
      <c r="L1072" s="12"/>
      <c r="M1072" s="2" t="s">
        <v>485</v>
      </c>
      <c r="N1072" s="2" t="b">
        <f t="shared" si="34"/>
        <v>0</v>
      </c>
      <c r="O1072" s="2" t="b">
        <f t="shared" si="35"/>
        <v>0</v>
      </c>
      <c r="P1072" s="9"/>
      <c r="Q1072" s="10"/>
      <c r="R1072" s="9"/>
      <c r="S1072" s="11"/>
      <c r="T1072" s="10"/>
      <c r="U1072" s="12"/>
      <c r="V1072" s="13"/>
      <c r="W1072" s="12"/>
      <c r="X1072" s="12"/>
      <c r="Y1072" s="12"/>
    </row>
    <row r="1073" spans="2:25" x14ac:dyDescent="0.3">
      <c r="B1073" s="2" t="s">
        <v>446</v>
      </c>
      <c r="C1073" s="2" t="s">
        <v>190</v>
      </c>
      <c r="D1073" s="2" t="s">
        <v>237</v>
      </c>
      <c r="E1073" s="2" t="s">
        <v>470</v>
      </c>
      <c r="F1073" s="2" t="s">
        <v>471</v>
      </c>
      <c r="G1073" s="6">
        <v>240363</v>
      </c>
      <c r="H1073" s="12"/>
      <c r="I1073" s="13"/>
      <c r="J1073" s="12"/>
      <c r="K1073" s="12"/>
      <c r="L1073" s="12"/>
      <c r="M1073" s="2" t="s">
        <v>439</v>
      </c>
      <c r="N1073" s="2" t="b">
        <f t="shared" si="34"/>
        <v>0</v>
      </c>
      <c r="O1073" s="2" t="b">
        <f t="shared" si="35"/>
        <v>0</v>
      </c>
      <c r="P1073" s="9"/>
      <c r="Q1073" s="10"/>
      <c r="R1073" s="9"/>
      <c r="S1073" s="11"/>
      <c r="T1073" s="10"/>
      <c r="U1073" s="12"/>
      <c r="V1073" s="13"/>
      <c r="W1073" s="12"/>
      <c r="X1073" s="12"/>
      <c r="Y1073" s="12"/>
    </row>
    <row r="1074" spans="2:25" x14ac:dyDescent="0.3">
      <c r="B1074" s="2" t="s">
        <v>446</v>
      </c>
      <c r="C1074" s="2" t="s">
        <v>190</v>
      </c>
      <c r="D1074" s="2" t="s">
        <v>237</v>
      </c>
      <c r="E1074" s="2" t="s">
        <v>486</v>
      </c>
      <c r="F1074" s="2" t="s">
        <v>487</v>
      </c>
      <c r="G1074" s="6">
        <v>240697</v>
      </c>
      <c r="H1074" s="12"/>
      <c r="I1074" s="13"/>
      <c r="J1074" s="12"/>
      <c r="K1074" s="12"/>
      <c r="L1074" s="12"/>
      <c r="M1074" s="2" t="s">
        <v>485</v>
      </c>
      <c r="N1074" s="2" t="b">
        <f t="shared" si="34"/>
        <v>0</v>
      </c>
      <c r="O1074" s="2" t="b">
        <f t="shared" si="35"/>
        <v>0</v>
      </c>
      <c r="P1074" s="9"/>
      <c r="Q1074" s="10"/>
      <c r="R1074" s="9"/>
      <c r="S1074" s="11"/>
      <c r="T1074" s="10"/>
      <c r="U1074" s="12"/>
      <c r="V1074" s="13"/>
      <c r="W1074" s="12"/>
      <c r="X1074" s="12"/>
      <c r="Y1074" s="12"/>
    </row>
    <row r="1075" spans="2:25" x14ac:dyDescent="0.3">
      <c r="B1075" s="2" t="s">
        <v>446</v>
      </c>
      <c r="C1075" s="2" t="s">
        <v>190</v>
      </c>
      <c r="D1075" s="2" t="s">
        <v>237</v>
      </c>
      <c r="E1075" s="2" t="s">
        <v>515</v>
      </c>
      <c r="F1075" s="2" t="s">
        <v>516</v>
      </c>
      <c r="G1075" s="6">
        <v>240728</v>
      </c>
      <c r="H1075" s="12"/>
      <c r="I1075" s="13"/>
      <c r="J1075" s="12"/>
      <c r="K1075" s="12"/>
      <c r="L1075" s="12"/>
      <c r="M1075" s="2" t="s">
        <v>485</v>
      </c>
      <c r="N1075" s="2" t="b">
        <f t="shared" si="34"/>
        <v>0</v>
      </c>
      <c r="O1075" s="2" t="b">
        <f t="shared" si="35"/>
        <v>0</v>
      </c>
      <c r="P1075" s="9"/>
      <c r="Q1075" s="10"/>
      <c r="R1075" s="9"/>
      <c r="S1075" s="11"/>
      <c r="T1075" s="10"/>
      <c r="U1075" s="12"/>
      <c r="V1075" s="13"/>
      <c r="W1075" s="12"/>
      <c r="X1075" s="12"/>
      <c r="Y1075" s="12"/>
    </row>
    <row r="1076" spans="2:25" x14ac:dyDescent="0.3">
      <c r="B1076" s="2" t="s">
        <v>446</v>
      </c>
      <c r="C1076" s="2" t="s">
        <v>190</v>
      </c>
      <c r="D1076" s="2" t="s">
        <v>237</v>
      </c>
      <c r="E1076" s="2" t="s">
        <v>494</v>
      </c>
      <c r="F1076" s="2" t="s">
        <v>495</v>
      </c>
      <c r="G1076" s="6">
        <v>240697</v>
      </c>
      <c r="H1076" s="12"/>
      <c r="I1076" s="13"/>
      <c r="J1076" s="12"/>
      <c r="K1076" s="12"/>
      <c r="L1076" s="12"/>
      <c r="M1076" s="2" t="s">
        <v>485</v>
      </c>
      <c r="N1076" s="2" t="b">
        <f t="shared" si="34"/>
        <v>0</v>
      </c>
      <c r="O1076" s="2" t="b">
        <f t="shared" si="35"/>
        <v>0</v>
      </c>
      <c r="P1076" s="9"/>
      <c r="Q1076" s="10"/>
      <c r="R1076" s="9"/>
      <c r="S1076" s="11"/>
      <c r="T1076" s="10"/>
      <c r="U1076" s="12"/>
      <c r="V1076" s="13"/>
      <c r="W1076" s="12"/>
      <c r="X1076" s="12"/>
      <c r="Y1076" s="12"/>
    </row>
    <row r="1077" spans="2:25" x14ac:dyDescent="0.3">
      <c r="B1077" s="2" t="s">
        <v>446</v>
      </c>
      <c r="C1077" s="2" t="s">
        <v>190</v>
      </c>
      <c r="D1077" s="2" t="s">
        <v>237</v>
      </c>
      <c r="E1077" s="2" t="s">
        <v>592</v>
      </c>
      <c r="F1077" s="2" t="s">
        <v>593</v>
      </c>
      <c r="G1077" s="6">
        <v>240728</v>
      </c>
      <c r="H1077" s="12"/>
      <c r="I1077" s="13"/>
      <c r="J1077" s="12"/>
      <c r="K1077" s="12"/>
      <c r="L1077" s="12"/>
      <c r="M1077" s="2" t="s">
        <v>485</v>
      </c>
      <c r="N1077" s="2" t="b">
        <f t="shared" si="34"/>
        <v>0</v>
      </c>
      <c r="O1077" s="2" t="b">
        <f t="shared" si="35"/>
        <v>0</v>
      </c>
      <c r="P1077" s="9"/>
      <c r="Q1077" s="10"/>
      <c r="R1077" s="9"/>
      <c r="S1077" s="11"/>
      <c r="T1077" s="10"/>
      <c r="U1077" s="12"/>
      <c r="V1077" s="13"/>
      <c r="W1077" s="12"/>
      <c r="X1077" s="12"/>
      <c r="Y1077" s="12"/>
    </row>
    <row r="1078" spans="2:25" x14ac:dyDescent="0.3">
      <c r="B1078" s="2" t="s">
        <v>446</v>
      </c>
      <c r="C1078" s="2" t="s">
        <v>190</v>
      </c>
      <c r="D1078" s="2" t="s">
        <v>237</v>
      </c>
      <c r="E1078" s="2" t="s">
        <v>452</v>
      </c>
      <c r="F1078" s="2" t="s">
        <v>453</v>
      </c>
      <c r="G1078" s="6">
        <v>240332</v>
      </c>
      <c r="H1078" s="12"/>
      <c r="I1078" s="13"/>
      <c r="J1078" s="12"/>
      <c r="K1078" s="12"/>
      <c r="L1078" s="12"/>
      <c r="M1078" s="2" t="s">
        <v>439</v>
      </c>
      <c r="N1078" s="2" t="b">
        <f t="shared" si="34"/>
        <v>0</v>
      </c>
      <c r="O1078" s="2" t="b">
        <f t="shared" si="35"/>
        <v>0</v>
      </c>
      <c r="P1078" s="9"/>
      <c r="Q1078" s="10"/>
      <c r="R1078" s="9"/>
      <c r="S1078" s="11"/>
      <c r="T1078" s="10"/>
      <c r="U1078" s="12"/>
      <c r="V1078" s="13"/>
      <c r="W1078" s="12"/>
      <c r="X1078" s="12"/>
      <c r="Y1078" s="12"/>
    </row>
    <row r="1079" spans="2:25" x14ac:dyDescent="0.3">
      <c r="B1079" s="2" t="s">
        <v>446</v>
      </c>
      <c r="C1079" s="2" t="s">
        <v>190</v>
      </c>
      <c r="D1079" s="2" t="s">
        <v>237</v>
      </c>
      <c r="E1079" s="2" t="s">
        <v>523</v>
      </c>
      <c r="F1079" s="2" t="s">
        <v>524</v>
      </c>
      <c r="G1079" s="6">
        <v>240728</v>
      </c>
      <c r="H1079" s="12"/>
      <c r="I1079" s="13"/>
      <c r="J1079" s="12"/>
      <c r="K1079" s="12"/>
      <c r="L1079" s="12"/>
      <c r="M1079" s="2" t="s">
        <v>485</v>
      </c>
      <c r="N1079" s="2" t="b">
        <f t="shared" si="34"/>
        <v>0</v>
      </c>
      <c r="O1079" s="2" t="b">
        <f t="shared" si="35"/>
        <v>0</v>
      </c>
      <c r="P1079" s="9"/>
      <c r="Q1079" s="10"/>
      <c r="R1079" s="9"/>
      <c r="S1079" s="11"/>
      <c r="T1079" s="10"/>
      <c r="U1079" s="12"/>
      <c r="V1079" s="13"/>
      <c r="W1079" s="12"/>
      <c r="X1079" s="12"/>
      <c r="Y1079" s="12"/>
    </row>
    <row r="1080" spans="2:25" x14ac:dyDescent="0.3">
      <c r="B1080" s="2" t="s">
        <v>446</v>
      </c>
      <c r="C1080" s="2" t="s">
        <v>236</v>
      </c>
      <c r="D1080" s="2" t="s">
        <v>235</v>
      </c>
      <c r="E1080" s="2" t="s">
        <v>781</v>
      </c>
      <c r="F1080" s="2" t="s">
        <v>782</v>
      </c>
      <c r="G1080" s="6">
        <v>240697</v>
      </c>
      <c r="H1080" s="12"/>
      <c r="I1080" s="13"/>
      <c r="J1080" s="12"/>
      <c r="K1080" s="12"/>
      <c r="L1080" s="12"/>
      <c r="M1080" s="2" t="s">
        <v>485</v>
      </c>
      <c r="N1080" s="2" t="b">
        <f t="shared" si="34"/>
        <v>0</v>
      </c>
      <c r="O1080" s="2" t="b">
        <f t="shared" si="35"/>
        <v>0</v>
      </c>
      <c r="P1080" s="9"/>
      <c r="Q1080" s="10"/>
      <c r="R1080" s="9"/>
      <c r="S1080" s="11"/>
      <c r="T1080" s="10"/>
      <c r="U1080" s="12"/>
      <c r="V1080" s="13"/>
      <c r="W1080" s="12"/>
      <c r="X1080" s="12"/>
      <c r="Y1080" s="12"/>
    </row>
    <row r="1081" spans="2:25" x14ac:dyDescent="0.3">
      <c r="B1081" s="2" t="s">
        <v>446</v>
      </c>
      <c r="C1081" s="2" t="s">
        <v>236</v>
      </c>
      <c r="D1081" s="2" t="s">
        <v>235</v>
      </c>
      <c r="E1081" s="2" t="s">
        <v>509</v>
      </c>
      <c r="F1081" s="2" t="s">
        <v>510</v>
      </c>
      <c r="G1081" s="6">
        <v>240697</v>
      </c>
      <c r="H1081" s="12"/>
      <c r="I1081" s="13"/>
      <c r="J1081" s="12"/>
      <c r="K1081" s="12"/>
      <c r="L1081" s="12"/>
      <c r="M1081" s="2" t="s">
        <v>485</v>
      </c>
      <c r="N1081" s="2" t="b">
        <f t="shared" si="34"/>
        <v>0</v>
      </c>
      <c r="O1081" s="2" t="b">
        <f t="shared" si="35"/>
        <v>0</v>
      </c>
      <c r="P1081" s="9"/>
      <c r="Q1081" s="10"/>
      <c r="R1081" s="9"/>
      <c r="S1081" s="11"/>
      <c r="T1081" s="10"/>
      <c r="U1081" s="12"/>
      <c r="V1081" s="13"/>
      <c r="W1081" s="12"/>
      <c r="X1081" s="12"/>
      <c r="Y1081" s="12"/>
    </row>
    <row r="1082" spans="2:25" x14ac:dyDescent="0.3">
      <c r="B1082" s="2" t="s">
        <v>676</v>
      </c>
      <c r="C1082" s="2" t="s">
        <v>69</v>
      </c>
      <c r="D1082" s="2" t="s">
        <v>68</v>
      </c>
      <c r="E1082" s="2" t="s">
        <v>644</v>
      </c>
      <c r="F1082" s="2" t="s">
        <v>489</v>
      </c>
      <c r="G1082" s="6">
        <v>240697</v>
      </c>
      <c r="H1082" s="12"/>
      <c r="I1082" s="13"/>
      <c r="J1082" s="12"/>
      <c r="K1082" s="12"/>
      <c r="L1082" s="12"/>
      <c r="M1082" s="2" t="s">
        <v>642</v>
      </c>
      <c r="N1082" s="2" t="b">
        <f t="shared" si="34"/>
        <v>0</v>
      </c>
      <c r="O1082" s="2" t="b">
        <f t="shared" si="35"/>
        <v>0</v>
      </c>
      <c r="P1082" s="9"/>
      <c r="Q1082" s="10"/>
      <c r="R1082" s="9"/>
      <c r="S1082" s="11"/>
      <c r="T1082" s="10"/>
      <c r="U1082" s="12"/>
      <c r="V1082" s="13"/>
      <c r="W1082" s="12"/>
      <c r="X1082" s="12"/>
      <c r="Y1082" s="12"/>
    </row>
    <row r="1083" spans="2:25" x14ac:dyDescent="0.3">
      <c r="B1083" s="2" t="s">
        <v>676</v>
      </c>
      <c r="C1083" s="2" t="s">
        <v>69</v>
      </c>
      <c r="D1083" s="2" t="s">
        <v>68</v>
      </c>
      <c r="E1083" s="2" t="s">
        <v>696</v>
      </c>
      <c r="F1083" s="2" t="s">
        <v>697</v>
      </c>
      <c r="G1083" s="6">
        <v>240697</v>
      </c>
      <c r="H1083" s="12"/>
      <c r="I1083" s="13"/>
      <c r="J1083" s="12"/>
      <c r="K1083" s="12"/>
      <c r="L1083" s="12"/>
      <c r="M1083" s="2" t="s">
        <v>642</v>
      </c>
      <c r="N1083" s="2" t="b">
        <f t="shared" si="34"/>
        <v>0</v>
      </c>
      <c r="O1083" s="2" t="b">
        <f t="shared" si="35"/>
        <v>0</v>
      </c>
      <c r="P1083" s="9"/>
      <c r="Q1083" s="10"/>
      <c r="R1083" s="9"/>
      <c r="S1083" s="11"/>
      <c r="T1083" s="10"/>
      <c r="U1083" s="12"/>
      <c r="V1083" s="13"/>
      <c r="W1083" s="12"/>
      <c r="X1083" s="12"/>
      <c r="Y1083" s="12"/>
    </row>
    <row r="1084" spans="2:25" x14ac:dyDescent="0.3">
      <c r="B1084" s="2" t="s">
        <v>676</v>
      </c>
      <c r="C1084" s="2" t="s">
        <v>69</v>
      </c>
      <c r="D1084" s="2" t="s">
        <v>68</v>
      </c>
      <c r="E1084" s="2" t="s">
        <v>641</v>
      </c>
      <c r="F1084" s="2" t="s">
        <v>487</v>
      </c>
      <c r="G1084" s="6">
        <v>240697</v>
      </c>
      <c r="H1084" s="12"/>
      <c r="I1084" s="13"/>
      <c r="J1084" s="12"/>
      <c r="K1084" s="12"/>
      <c r="L1084" s="12"/>
      <c r="M1084" s="2" t="s">
        <v>642</v>
      </c>
      <c r="N1084" s="2" t="b">
        <f t="shared" si="34"/>
        <v>0</v>
      </c>
      <c r="O1084" s="2" t="b">
        <f t="shared" si="35"/>
        <v>0</v>
      </c>
      <c r="P1084" s="9"/>
      <c r="Q1084" s="10"/>
      <c r="R1084" s="9"/>
      <c r="S1084" s="11"/>
      <c r="T1084" s="10"/>
      <c r="U1084" s="12"/>
      <c r="V1084" s="13"/>
      <c r="W1084" s="12"/>
      <c r="X1084" s="12"/>
      <c r="Y1084" s="12"/>
    </row>
    <row r="1085" spans="2:25" x14ac:dyDescent="0.3">
      <c r="B1085" s="2" t="s">
        <v>676</v>
      </c>
      <c r="C1085" s="2" t="s">
        <v>69</v>
      </c>
      <c r="D1085" s="2" t="s">
        <v>68</v>
      </c>
      <c r="E1085" s="2" t="s">
        <v>647</v>
      </c>
      <c r="F1085" s="2" t="s">
        <v>516</v>
      </c>
      <c r="G1085" s="6">
        <v>240728</v>
      </c>
      <c r="H1085" s="12"/>
      <c r="I1085" s="13"/>
      <c r="J1085" s="12"/>
      <c r="K1085" s="12"/>
      <c r="L1085" s="12"/>
      <c r="M1085" s="2" t="s">
        <v>642</v>
      </c>
      <c r="N1085" s="2" t="b">
        <f t="shared" si="34"/>
        <v>0</v>
      </c>
      <c r="O1085" s="2" t="b">
        <f t="shared" si="35"/>
        <v>0</v>
      </c>
      <c r="P1085" s="9"/>
      <c r="Q1085" s="10"/>
      <c r="R1085" s="9"/>
      <c r="S1085" s="11"/>
      <c r="T1085" s="10"/>
      <c r="U1085" s="12"/>
      <c r="V1085" s="13"/>
      <c r="W1085" s="12"/>
      <c r="X1085" s="12"/>
      <c r="Y1085" s="12"/>
    </row>
    <row r="1086" spans="2:25" x14ac:dyDescent="0.3">
      <c r="B1086" s="2" t="s">
        <v>676</v>
      </c>
      <c r="C1086" s="2" t="s">
        <v>69</v>
      </c>
      <c r="D1086" s="2" t="s">
        <v>68</v>
      </c>
      <c r="E1086" s="2" t="s">
        <v>564</v>
      </c>
      <c r="F1086" s="2" t="s">
        <v>565</v>
      </c>
      <c r="G1086" s="6">
        <v>240363</v>
      </c>
      <c r="H1086" s="12"/>
      <c r="I1086" s="13"/>
      <c r="J1086" s="12"/>
      <c r="K1086" s="12"/>
      <c r="L1086" s="12"/>
      <c r="M1086" s="2" t="s">
        <v>527</v>
      </c>
      <c r="N1086" s="2" t="b">
        <f t="shared" si="34"/>
        <v>0</v>
      </c>
      <c r="O1086" s="2" t="b">
        <f t="shared" si="35"/>
        <v>0</v>
      </c>
      <c r="P1086" s="9"/>
      <c r="Q1086" s="10"/>
      <c r="R1086" s="9"/>
      <c r="S1086" s="11"/>
      <c r="T1086" s="10"/>
      <c r="U1086" s="12"/>
      <c r="V1086" s="13"/>
      <c r="W1086" s="12"/>
      <c r="X1086" s="12"/>
      <c r="Y1086" s="12"/>
    </row>
    <row r="1087" spans="2:25" x14ac:dyDescent="0.3">
      <c r="B1087" s="2" t="s">
        <v>676</v>
      </c>
      <c r="C1087" s="2" t="s">
        <v>69</v>
      </c>
      <c r="D1087" s="2" t="s">
        <v>68</v>
      </c>
      <c r="E1087" s="2" t="s">
        <v>673</v>
      </c>
      <c r="F1087" s="2" t="s">
        <v>497</v>
      </c>
      <c r="G1087" s="6">
        <v>240697</v>
      </c>
      <c r="H1087" s="12"/>
      <c r="I1087" s="13"/>
      <c r="J1087" s="12"/>
      <c r="K1087" s="12"/>
      <c r="L1087" s="12"/>
      <c r="M1087" s="2" t="s">
        <v>642</v>
      </c>
      <c r="N1087" s="2" t="b">
        <f t="shared" si="34"/>
        <v>0</v>
      </c>
      <c r="O1087" s="2" t="b">
        <f t="shared" si="35"/>
        <v>0</v>
      </c>
      <c r="P1087" s="9"/>
      <c r="Q1087" s="10"/>
      <c r="R1087" s="9"/>
      <c r="S1087" s="11"/>
      <c r="T1087" s="10"/>
      <c r="U1087" s="12"/>
      <c r="V1087" s="13"/>
      <c r="W1087" s="12"/>
      <c r="X1087" s="12"/>
      <c r="Y1087" s="12"/>
    </row>
    <row r="1088" spans="2:25" x14ac:dyDescent="0.3">
      <c r="B1088" s="2" t="s">
        <v>676</v>
      </c>
      <c r="C1088" s="2" t="s">
        <v>69</v>
      </c>
      <c r="D1088" s="2" t="s">
        <v>68</v>
      </c>
      <c r="E1088" s="2" t="s">
        <v>707</v>
      </c>
      <c r="F1088" s="2" t="s">
        <v>529</v>
      </c>
      <c r="G1088" s="6">
        <v>240728</v>
      </c>
      <c r="H1088" s="12"/>
      <c r="I1088" s="13"/>
      <c r="J1088" s="12"/>
      <c r="K1088" s="12"/>
      <c r="L1088" s="12"/>
      <c r="M1088" s="2" t="s">
        <v>642</v>
      </c>
      <c r="N1088" s="2" t="b">
        <f t="shared" si="34"/>
        <v>0</v>
      </c>
      <c r="O1088" s="2" t="b">
        <f t="shared" si="35"/>
        <v>0</v>
      </c>
      <c r="P1088" s="9"/>
      <c r="Q1088" s="10"/>
      <c r="R1088" s="9"/>
      <c r="S1088" s="11"/>
      <c r="T1088" s="10"/>
      <c r="U1088" s="12"/>
      <c r="V1088" s="13"/>
      <c r="W1088" s="12"/>
      <c r="X1088" s="12"/>
      <c r="Y1088" s="12"/>
    </row>
    <row r="1089" spans="2:25" x14ac:dyDescent="0.3">
      <c r="B1089" s="2" t="s">
        <v>436</v>
      </c>
      <c r="C1089" s="2" t="s">
        <v>430</v>
      </c>
      <c r="D1089" s="2" t="s">
        <v>431</v>
      </c>
      <c r="E1089" s="2" t="s">
        <v>627</v>
      </c>
      <c r="F1089" s="2" t="s">
        <v>628</v>
      </c>
      <c r="G1089" s="6">
        <v>240728</v>
      </c>
      <c r="H1089" s="12"/>
      <c r="I1089" s="13"/>
      <c r="J1089" s="12"/>
      <c r="K1089" s="12"/>
      <c r="L1089" s="12"/>
      <c r="M1089" s="2" t="s">
        <v>608</v>
      </c>
      <c r="N1089" s="2" t="b">
        <f t="shared" si="34"/>
        <v>0</v>
      </c>
      <c r="O1089" s="2" t="b">
        <f t="shared" si="35"/>
        <v>0</v>
      </c>
      <c r="P1089" s="9"/>
      <c r="Q1089" s="10"/>
      <c r="R1089" s="9"/>
      <c r="S1089" s="11"/>
      <c r="T1089" s="10"/>
      <c r="U1089" s="12"/>
      <c r="V1089" s="13"/>
      <c r="W1089" s="12"/>
      <c r="X1089" s="12"/>
      <c r="Y1089" s="12"/>
    </row>
    <row r="1090" spans="2:25" x14ac:dyDescent="0.3">
      <c r="B1090" s="2" t="s">
        <v>436</v>
      </c>
      <c r="C1090" s="2" t="s">
        <v>77</v>
      </c>
      <c r="D1090" s="2" t="s">
        <v>76</v>
      </c>
      <c r="E1090" s="2" t="s">
        <v>645</v>
      </c>
      <c r="F1090" s="2" t="s">
        <v>646</v>
      </c>
      <c r="G1090" s="6">
        <v>240697</v>
      </c>
      <c r="H1090" s="12"/>
      <c r="I1090" s="13"/>
      <c r="J1090" s="12"/>
      <c r="K1090" s="12"/>
      <c r="L1090" s="12"/>
      <c r="M1090" s="2" t="s">
        <v>642</v>
      </c>
      <c r="N1090" s="2" t="b">
        <f t="shared" si="34"/>
        <v>0</v>
      </c>
      <c r="O1090" s="2" t="b">
        <f t="shared" si="35"/>
        <v>0</v>
      </c>
      <c r="P1090" s="9"/>
      <c r="Q1090" s="10"/>
      <c r="R1090" s="9"/>
      <c r="S1090" s="11"/>
      <c r="T1090" s="10"/>
      <c r="U1090" s="12"/>
      <c r="V1090" s="13"/>
      <c r="W1090" s="12"/>
      <c r="X1090" s="12"/>
      <c r="Y1090" s="12"/>
    </row>
    <row r="1091" spans="2:25" x14ac:dyDescent="0.3">
      <c r="B1091" s="2" t="s">
        <v>436</v>
      </c>
      <c r="C1091" s="2" t="s">
        <v>77</v>
      </c>
      <c r="D1091" s="2" t="s">
        <v>76</v>
      </c>
      <c r="E1091" s="2" t="s">
        <v>641</v>
      </c>
      <c r="F1091" s="2" t="s">
        <v>487</v>
      </c>
      <c r="G1091" s="6">
        <v>240697</v>
      </c>
      <c r="H1091" s="12"/>
      <c r="I1091" s="13"/>
      <c r="J1091" s="12"/>
      <c r="K1091" s="12"/>
      <c r="L1091" s="12"/>
      <c r="M1091" s="2" t="s">
        <v>642</v>
      </c>
      <c r="N1091" s="2" t="b">
        <f t="shared" si="34"/>
        <v>0</v>
      </c>
      <c r="O1091" s="2" t="b">
        <f t="shared" si="35"/>
        <v>0</v>
      </c>
      <c r="P1091" s="9"/>
      <c r="Q1091" s="10"/>
      <c r="R1091" s="9"/>
      <c r="S1091" s="11"/>
      <c r="T1091" s="10"/>
      <c r="U1091" s="12"/>
      <c r="V1091" s="13"/>
      <c r="W1091" s="12"/>
      <c r="X1091" s="12"/>
      <c r="Y1091" s="12"/>
    </row>
    <row r="1092" spans="2:25" x14ac:dyDescent="0.3">
      <c r="B1092" s="2" t="s">
        <v>436</v>
      </c>
      <c r="C1092" s="2" t="s">
        <v>77</v>
      </c>
      <c r="D1092" s="2" t="s">
        <v>76</v>
      </c>
      <c r="E1092" s="2" t="s">
        <v>647</v>
      </c>
      <c r="F1092" s="2" t="s">
        <v>516</v>
      </c>
      <c r="G1092" s="6">
        <v>240728</v>
      </c>
      <c r="H1092" s="12"/>
      <c r="I1092" s="13"/>
      <c r="J1092" s="12"/>
      <c r="K1092" s="12"/>
      <c r="L1092" s="12"/>
      <c r="M1092" s="2" t="s">
        <v>642</v>
      </c>
      <c r="N1092" s="2" t="b">
        <f t="shared" si="34"/>
        <v>0</v>
      </c>
      <c r="O1092" s="2" t="b">
        <f t="shared" si="35"/>
        <v>0</v>
      </c>
      <c r="P1092" s="9"/>
      <c r="Q1092" s="10"/>
      <c r="R1092" s="9"/>
      <c r="S1092" s="11"/>
      <c r="T1092" s="10"/>
      <c r="U1092" s="12"/>
      <c r="V1092" s="13"/>
      <c r="W1092" s="12"/>
      <c r="X1092" s="12"/>
      <c r="Y1092" s="12"/>
    </row>
    <row r="1093" spans="2:25" x14ac:dyDescent="0.3">
      <c r="B1093" s="2" t="s">
        <v>436</v>
      </c>
      <c r="C1093" s="2" t="s">
        <v>77</v>
      </c>
      <c r="D1093" s="2" t="s">
        <v>76</v>
      </c>
      <c r="E1093" s="2" t="s">
        <v>673</v>
      </c>
      <c r="F1093" s="2" t="s">
        <v>497</v>
      </c>
      <c r="G1093" s="6">
        <v>240697</v>
      </c>
      <c r="H1093" s="12"/>
      <c r="I1093" s="13"/>
      <c r="J1093" s="12"/>
      <c r="K1093" s="12"/>
      <c r="L1093" s="12"/>
      <c r="M1093" s="2" t="s">
        <v>642</v>
      </c>
      <c r="N1093" s="2" t="b">
        <f t="shared" si="34"/>
        <v>0</v>
      </c>
      <c r="O1093" s="2" t="b">
        <f t="shared" si="35"/>
        <v>0</v>
      </c>
      <c r="P1093" s="9"/>
      <c r="Q1093" s="10"/>
      <c r="R1093" s="9"/>
      <c r="S1093" s="11"/>
      <c r="T1093" s="10"/>
      <c r="U1093" s="12"/>
      <c r="V1093" s="13"/>
      <c r="W1093" s="12"/>
      <c r="X1093" s="12"/>
      <c r="Y1093" s="12"/>
    </row>
    <row r="1094" spans="2:25" x14ac:dyDescent="0.3">
      <c r="B1094" s="2" t="s">
        <v>436</v>
      </c>
      <c r="C1094" s="2" t="s">
        <v>77</v>
      </c>
      <c r="D1094" s="2" t="s">
        <v>76</v>
      </c>
      <c r="E1094" s="2" t="s">
        <v>652</v>
      </c>
      <c r="F1094" s="2" t="s">
        <v>591</v>
      </c>
      <c r="G1094" s="6">
        <v>240728</v>
      </c>
      <c r="H1094" s="12"/>
      <c r="I1094" s="13"/>
      <c r="J1094" s="12"/>
      <c r="K1094" s="12"/>
      <c r="L1094" s="12"/>
      <c r="M1094" s="2" t="s">
        <v>642</v>
      </c>
      <c r="N1094" s="2" t="b">
        <f t="shared" si="34"/>
        <v>0</v>
      </c>
      <c r="O1094" s="2" t="b">
        <f t="shared" si="35"/>
        <v>0</v>
      </c>
      <c r="P1094" s="9"/>
      <c r="Q1094" s="10"/>
      <c r="R1094" s="9"/>
      <c r="S1094" s="11"/>
      <c r="T1094" s="10"/>
      <c r="U1094" s="12"/>
      <c r="V1094" s="13"/>
      <c r="W1094" s="12"/>
      <c r="X1094" s="12"/>
      <c r="Y1094" s="12"/>
    </row>
    <row r="1095" spans="2:25" x14ac:dyDescent="0.3">
      <c r="B1095" s="2" t="s">
        <v>436</v>
      </c>
      <c r="C1095" s="2" t="s">
        <v>77</v>
      </c>
      <c r="D1095" s="2" t="s">
        <v>76</v>
      </c>
      <c r="E1095" s="2" t="s">
        <v>579</v>
      </c>
      <c r="F1095" s="2" t="s">
        <v>482</v>
      </c>
      <c r="G1095" s="6">
        <v>240363</v>
      </c>
      <c r="H1095" s="12"/>
      <c r="I1095" s="13"/>
      <c r="J1095" s="12"/>
      <c r="K1095" s="12"/>
      <c r="L1095" s="12"/>
      <c r="M1095" s="2" t="s">
        <v>527</v>
      </c>
      <c r="N1095" s="2" t="b">
        <f t="shared" si="34"/>
        <v>0</v>
      </c>
      <c r="O1095" s="2" t="b">
        <f t="shared" si="35"/>
        <v>0</v>
      </c>
      <c r="P1095" s="9"/>
      <c r="Q1095" s="10"/>
      <c r="R1095" s="9"/>
      <c r="S1095" s="11"/>
      <c r="T1095" s="10"/>
      <c r="U1095" s="12"/>
      <c r="V1095" s="13"/>
      <c r="W1095" s="12"/>
      <c r="X1095" s="12"/>
      <c r="Y1095" s="12"/>
    </row>
    <row r="1096" spans="2:25" x14ac:dyDescent="0.3">
      <c r="B1096" s="2" t="s">
        <v>446</v>
      </c>
      <c r="C1096" s="2" t="s">
        <v>104</v>
      </c>
      <c r="D1096" s="2" t="s">
        <v>234</v>
      </c>
      <c r="E1096" s="2" t="s">
        <v>517</v>
      </c>
      <c r="F1096" s="2" t="s">
        <v>518</v>
      </c>
      <c r="G1096" s="6">
        <v>240728</v>
      </c>
      <c r="H1096" s="12"/>
      <c r="I1096" s="13"/>
      <c r="J1096" s="12"/>
      <c r="K1096" s="12"/>
      <c r="L1096" s="12"/>
      <c r="M1096" s="2" t="s">
        <v>485</v>
      </c>
      <c r="N1096" s="2" t="b">
        <f t="shared" si="34"/>
        <v>0</v>
      </c>
      <c r="O1096" s="2" t="b">
        <f t="shared" si="35"/>
        <v>0</v>
      </c>
      <c r="P1096" s="9"/>
      <c r="Q1096" s="10"/>
      <c r="R1096" s="9"/>
      <c r="S1096" s="11"/>
      <c r="T1096" s="10"/>
      <c r="U1096" s="12"/>
      <c r="V1096" s="13"/>
      <c r="W1096" s="12"/>
      <c r="X1096" s="12"/>
      <c r="Y1096" s="12"/>
    </row>
    <row r="1097" spans="2:25" x14ac:dyDescent="0.3">
      <c r="B1097" s="2" t="s">
        <v>446</v>
      </c>
      <c r="C1097" s="2" t="s">
        <v>104</v>
      </c>
      <c r="D1097" s="2" t="s">
        <v>234</v>
      </c>
      <c r="E1097" s="2" t="s">
        <v>479</v>
      </c>
      <c r="F1097" s="2" t="s">
        <v>480</v>
      </c>
      <c r="G1097" s="6">
        <v>240363</v>
      </c>
      <c r="H1097" s="12"/>
      <c r="I1097" s="13"/>
      <c r="J1097" s="12"/>
      <c r="K1097" s="12"/>
      <c r="L1097" s="12"/>
      <c r="M1097" s="2" t="s">
        <v>439</v>
      </c>
      <c r="N1097" s="2" t="b">
        <f t="shared" si="34"/>
        <v>0</v>
      </c>
      <c r="O1097" s="2" t="b">
        <f t="shared" si="35"/>
        <v>0</v>
      </c>
      <c r="P1097" s="9"/>
      <c r="Q1097" s="10"/>
      <c r="R1097" s="9"/>
      <c r="S1097" s="11"/>
      <c r="T1097" s="10"/>
      <c r="U1097" s="12"/>
      <c r="V1097" s="13"/>
      <c r="W1097" s="12"/>
      <c r="X1097" s="12"/>
      <c r="Y1097" s="12"/>
    </row>
    <row r="1098" spans="2:25" x14ac:dyDescent="0.3">
      <c r="B1098" s="2" t="s">
        <v>446</v>
      </c>
      <c r="C1098" s="2" t="s">
        <v>104</v>
      </c>
      <c r="D1098" s="2" t="s">
        <v>234</v>
      </c>
      <c r="E1098" s="2" t="s">
        <v>602</v>
      </c>
      <c r="F1098" s="2" t="s">
        <v>603</v>
      </c>
      <c r="G1098" s="6">
        <v>240728</v>
      </c>
      <c r="H1098" s="12"/>
      <c r="I1098" s="13"/>
      <c r="J1098" s="12"/>
      <c r="K1098" s="12"/>
      <c r="L1098" s="12"/>
      <c r="M1098" s="2" t="s">
        <v>485</v>
      </c>
      <c r="N1098" s="2" t="b">
        <f t="shared" si="34"/>
        <v>0</v>
      </c>
      <c r="O1098" s="2" t="b">
        <f t="shared" si="35"/>
        <v>0</v>
      </c>
      <c r="P1098" s="9"/>
      <c r="Q1098" s="10"/>
      <c r="R1098" s="9"/>
      <c r="S1098" s="11"/>
      <c r="T1098" s="10"/>
      <c r="U1098" s="12"/>
      <c r="V1098" s="13"/>
      <c r="W1098" s="12"/>
      <c r="X1098" s="12"/>
      <c r="Y1098" s="12"/>
    </row>
    <row r="1099" spans="2:25" x14ac:dyDescent="0.3">
      <c r="B1099" s="2" t="s">
        <v>446</v>
      </c>
      <c r="C1099" s="2" t="s">
        <v>104</v>
      </c>
      <c r="D1099" s="2" t="s">
        <v>234</v>
      </c>
      <c r="E1099" s="2" t="s">
        <v>486</v>
      </c>
      <c r="F1099" s="2" t="s">
        <v>487</v>
      </c>
      <c r="G1099" s="6">
        <v>240697</v>
      </c>
      <c r="H1099" s="12"/>
      <c r="I1099" s="13"/>
      <c r="J1099" s="12"/>
      <c r="K1099" s="12"/>
      <c r="L1099" s="12"/>
      <c r="M1099" s="2" t="s">
        <v>485</v>
      </c>
      <c r="N1099" s="2" t="b">
        <f t="shared" si="34"/>
        <v>0</v>
      </c>
      <c r="O1099" s="2" t="b">
        <f t="shared" si="35"/>
        <v>0</v>
      </c>
      <c r="P1099" s="9"/>
      <c r="Q1099" s="10"/>
      <c r="R1099" s="9"/>
      <c r="S1099" s="11"/>
      <c r="T1099" s="10"/>
      <c r="U1099" s="12"/>
      <c r="V1099" s="13"/>
      <c r="W1099" s="12"/>
      <c r="X1099" s="12"/>
      <c r="Y1099" s="12"/>
    </row>
    <row r="1100" spans="2:25" x14ac:dyDescent="0.3">
      <c r="B1100" s="2" t="s">
        <v>446</v>
      </c>
      <c r="C1100" s="2" t="s">
        <v>104</v>
      </c>
      <c r="D1100" s="2" t="s">
        <v>234</v>
      </c>
      <c r="E1100" s="2" t="s">
        <v>515</v>
      </c>
      <c r="F1100" s="2" t="s">
        <v>516</v>
      </c>
      <c r="G1100" s="6">
        <v>240728</v>
      </c>
      <c r="H1100" s="12"/>
      <c r="I1100" s="13"/>
      <c r="J1100" s="12"/>
      <c r="K1100" s="12"/>
      <c r="L1100" s="12"/>
      <c r="M1100" s="2" t="s">
        <v>485</v>
      </c>
      <c r="N1100" s="2" t="b">
        <f t="shared" si="34"/>
        <v>0</v>
      </c>
      <c r="O1100" s="2" t="b">
        <f t="shared" si="35"/>
        <v>0</v>
      </c>
      <c r="P1100" s="9"/>
      <c r="Q1100" s="10"/>
      <c r="R1100" s="9"/>
      <c r="S1100" s="11"/>
      <c r="T1100" s="10"/>
      <c r="U1100" s="12"/>
      <c r="V1100" s="13"/>
      <c r="W1100" s="12"/>
      <c r="X1100" s="12"/>
      <c r="Y1100" s="12"/>
    </row>
    <row r="1101" spans="2:25" x14ac:dyDescent="0.3">
      <c r="B1101" s="2" t="s">
        <v>446</v>
      </c>
      <c r="C1101" s="2" t="s">
        <v>104</v>
      </c>
      <c r="D1101" s="2" t="s">
        <v>234</v>
      </c>
      <c r="E1101" s="2" t="s">
        <v>496</v>
      </c>
      <c r="F1101" s="2" t="s">
        <v>497</v>
      </c>
      <c r="G1101" s="6">
        <v>240697</v>
      </c>
      <c r="H1101" s="12"/>
      <c r="I1101" s="13"/>
      <c r="J1101" s="12"/>
      <c r="K1101" s="12"/>
      <c r="L1101" s="12"/>
      <c r="M1101" s="2" t="s">
        <v>485</v>
      </c>
      <c r="N1101" s="2" t="b">
        <f t="shared" si="34"/>
        <v>0</v>
      </c>
      <c r="O1101" s="2" t="b">
        <f t="shared" si="35"/>
        <v>0</v>
      </c>
      <c r="P1101" s="9"/>
      <c r="Q1101" s="10"/>
      <c r="R1101" s="9"/>
      <c r="S1101" s="11"/>
      <c r="T1101" s="10"/>
      <c r="U1101" s="12"/>
      <c r="V1101" s="13"/>
      <c r="W1101" s="12"/>
      <c r="X1101" s="12"/>
      <c r="Y1101" s="12"/>
    </row>
    <row r="1102" spans="2:25" x14ac:dyDescent="0.3">
      <c r="B1102" s="2" t="s">
        <v>446</v>
      </c>
      <c r="C1102" s="2" t="s">
        <v>104</v>
      </c>
      <c r="D1102" s="2" t="s">
        <v>234</v>
      </c>
      <c r="E1102" s="2" t="s">
        <v>667</v>
      </c>
      <c r="F1102" s="2" t="s">
        <v>638</v>
      </c>
      <c r="G1102" s="6">
        <v>240332</v>
      </c>
      <c r="H1102" s="12"/>
      <c r="I1102" s="13"/>
      <c r="J1102" s="12"/>
      <c r="K1102" s="12"/>
      <c r="L1102" s="12"/>
      <c r="M1102" s="2" t="s">
        <v>439</v>
      </c>
      <c r="N1102" s="2" t="b">
        <f t="shared" si="34"/>
        <v>0</v>
      </c>
      <c r="O1102" s="2" t="b">
        <f t="shared" si="35"/>
        <v>0</v>
      </c>
      <c r="P1102" s="9"/>
      <c r="Q1102" s="10"/>
      <c r="R1102" s="9"/>
      <c r="S1102" s="11"/>
      <c r="T1102" s="10"/>
      <c r="U1102" s="12"/>
      <c r="V1102" s="13"/>
      <c r="W1102" s="12"/>
      <c r="X1102" s="12"/>
      <c r="Y1102" s="12"/>
    </row>
    <row r="1103" spans="2:25" x14ac:dyDescent="0.3">
      <c r="B1103" s="2" t="s">
        <v>446</v>
      </c>
      <c r="C1103" s="2" t="s">
        <v>104</v>
      </c>
      <c r="D1103" s="2" t="s">
        <v>234</v>
      </c>
      <c r="E1103" s="2" t="s">
        <v>596</v>
      </c>
      <c r="F1103" s="2" t="s">
        <v>597</v>
      </c>
      <c r="G1103" s="6">
        <v>240728</v>
      </c>
      <c r="H1103" s="12"/>
      <c r="I1103" s="13"/>
      <c r="J1103" s="12"/>
      <c r="K1103" s="12"/>
      <c r="L1103" s="12"/>
      <c r="M1103" s="2" t="s">
        <v>485</v>
      </c>
      <c r="N1103" s="2" t="b">
        <f t="shared" si="34"/>
        <v>0</v>
      </c>
      <c r="O1103" s="2" t="b">
        <f t="shared" si="35"/>
        <v>0</v>
      </c>
      <c r="P1103" s="9"/>
      <c r="Q1103" s="10"/>
      <c r="R1103" s="9"/>
      <c r="S1103" s="11"/>
      <c r="T1103" s="10"/>
      <c r="U1103" s="12"/>
      <c r="V1103" s="13"/>
      <c r="W1103" s="12"/>
      <c r="X1103" s="12"/>
      <c r="Y1103" s="12"/>
    </row>
    <row r="1104" spans="2:25" x14ac:dyDescent="0.3">
      <c r="B1104" s="2" t="s">
        <v>446</v>
      </c>
      <c r="C1104" s="2" t="s">
        <v>104</v>
      </c>
      <c r="D1104" s="2" t="s">
        <v>234</v>
      </c>
      <c r="E1104" s="2" t="s">
        <v>444</v>
      </c>
      <c r="F1104" s="2" t="s">
        <v>445</v>
      </c>
      <c r="G1104" s="6">
        <v>240332</v>
      </c>
      <c r="H1104" s="12"/>
      <c r="I1104" s="13"/>
      <c r="J1104" s="12"/>
      <c r="K1104" s="12"/>
      <c r="L1104" s="12"/>
      <c r="M1104" s="2" t="s">
        <v>439</v>
      </c>
      <c r="N1104" s="2" t="b">
        <f t="shared" si="34"/>
        <v>0</v>
      </c>
      <c r="O1104" s="2" t="b">
        <f t="shared" si="35"/>
        <v>0</v>
      </c>
      <c r="P1104" s="9"/>
      <c r="Q1104" s="10"/>
      <c r="R1104" s="9"/>
      <c r="S1104" s="11"/>
      <c r="T1104" s="10"/>
      <c r="U1104" s="12"/>
      <c r="V1104" s="13"/>
      <c r="W1104" s="12"/>
      <c r="X1104" s="12"/>
      <c r="Y1104" s="12"/>
    </row>
    <row r="1105" spans="2:25" x14ac:dyDescent="0.3">
      <c r="B1105" s="2" t="s">
        <v>446</v>
      </c>
      <c r="C1105" s="2" t="s">
        <v>104</v>
      </c>
      <c r="D1105" s="2" t="s">
        <v>234</v>
      </c>
      <c r="E1105" s="2" t="s">
        <v>490</v>
      </c>
      <c r="F1105" s="2" t="s">
        <v>491</v>
      </c>
      <c r="G1105" s="6">
        <v>240697</v>
      </c>
      <c r="H1105" s="12"/>
      <c r="I1105" s="13"/>
      <c r="J1105" s="12"/>
      <c r="K1105" s="12"/>
      <c r="L1105" s="12"/>
      <c r="M1105" s="2" t="s">
        <v>485</v>
      </c>
      <c r="N1105" s="2" t="b">
        <f t="shared" si="34"/>
        <v>0</v>
      </c>
      <c r="O1105" s="2" t="b">
        <f t="shared" si="35"/>
        <v>0</v>
      </c>
      <c r="P1105" s="9"/>
      <c r="Q1105" s="10"/>
      <c r="R1105" s="9"/>
      <c r="S1105" s="11"/>
      <c r="T1105" s="10"/>
      <c r="U1105" s="12"/>
      <c r="V1105" s="13"/>
      <c r="W1105" s="12"/>
      <c r="X1105" s="12"/>
      <c r="Y1105" s="12"/>
    </row>
    <row r="1106" spans="2:25" x14ac:dyDescent="0.3">
      <c r="B1106" s="2" t="s">
        <v>446</v>
      </c>
      <c r="C1106" s="2" t="s">
        <v>104</v>
      </c>
      <c r="D1106" s="2" t="s">
        <v>234</v>
      </c>
      <c r="E1106" s="2" t="s">
        <v>590</v>
      </c>
      <c r="F1106" s="2" t="s">
        <v>591</v>
      </c>
      <c r="G1106" s="6">
        <v>240728</v>
      </c>
      <c r="H1106" s="12"/>
      <c r="I1106" s="13"/>
      <c r="J1106" s="12"/>
      <c r="K1106" s="12"/>
      <c r="L1106" s="12"/>
      <c r="M1106" s="2" t="s">
        <v>485</v>
      </c>
      <c r="N1106" s="2" t="b">
        <f t="shared" ref="N1106:N1169" si="36">+C1106=S1106</f>
        <v>0</v>
      </c>
      <c r="O1106" s="2" t="b">
        <f t="shared" ref="O1106:O1169" si="37">+P1106=E1106</f>
        <v>0</v>
      </c>
      <c r="P1106" s="9"/>
      <c r="Q1106" s="10"/>
      <c r="R1106" s="9"/>
      <c r="S1106" s="11"/>
      <c r="T1106" s="10"/>
      <c r="U1106" s="12"/>
      <c r="V1106" s="13"/>
      <c r="W1106" s="12"/>
      <c r="X1106" s="12"/>
      <c r="Y1106" s="12"/>
    </row>
    <row r="1107" spans="2:25" x14ac:dyDescent="0.3">
      <c r="B1107" s="2" t="s">
        <v>446</v>
      </c>
      <c r="C1107" s="2" t="s">
        <v>104</v>
      </c>
      <c r="D1107" s="2" t="s">
        <v>234</v>
      </c>
      <c r="E1107" s="2" t="s">
        <v>592</v>
      </c>
      <c r="F1107" s="2" t="s">
        <v>593</v>
      </c>
      <c r="G1107" s="6">
        <v>240728</v>
      </c>
      <c r="H1107" s="12"/>
      <c r="I1107" s="13"/>
      <c r="J1107" s="12"/>
      <c r="K1107" s="12"/>
      <c r="L1107" s="12"/>
      <c r="M1107" s="2" t="s">
        <v>485</v>
      </c>
      <c r="N1107" s="2" t="b">
        <f t="shared" si="36"/>
        <v>0</v>
      </c>
      <c r="O1107" s="2" t="b">
        <f t="shared" si="37"/>
        <v>0</v>
      </c>
      <c r="P1107" s="9"/>
      <c r="Q1107" s="10"/>
      <c r="R1107" s="9"/>
      <c r="S1107" s="11"/>
      <c r="T1107" s="10"/>
      <c r="U1107" s="12"/>
      <c r="V1107" s="13"/>
      <c r="W1107" s="12"/>
      <c r="X1107" s="12"/>
      <c r="Y1107" s="12"/>
    </row>
    <row r="1108" spans="2:25" x14ac:dyDescent="0.3">
      <c r="B1108" s="2" t="s">
        <v>446</v>
      </c>
      <c r="C1108" s="2" t="s">
        <v>104</v>
      </c>
      <c r="D1108" s="2" t="s">
        <v>234</v>
      </c>
      <c r="E1108" s="2" t="s">
        <v>509</v>
      </c>
      <c r="F1108" s="2" t="s">
        <v>510</v>
      </c>
      <c r="G1108" s="6">
        <v>240697</v>
      </c>
      <c r="H1108" s="12"/>
      <c r="I1108" s="13"/>
      <c r="J1108" s="12"/>
      <c r="K1108" s="12"/>
      <c r="L1108" s="12"/>
      <c r="M1108" s="2" t="s">
        <v>485</v>
      </c>
      <c r="N1108" s="2" t="b">
        <f t="shared" si="36"/>
        <v>0</v>
      </c>
      <c r="O1108" s="2" t="b">
        <f t="shared" si="37"/>
        <v>0</v>
      </c>
      <c r="P1108" s="9"/>
      <c r="Q1108" s="10"/>
      <c r="R1108" s="9"/>
      <c r="S1108" s="11"/>
      <c r="T1108" s="10"/>
      <c r="U1108" s="12"/>
      <c r="V1108" s="13"/>
      <c r="W1108" s="12"/>
      <c r="X1108" s="12"/>
      <c r="Y1108" s="12"/>
    </row>
    <row r="1109" spans="2:25" x14ac:dyDescent="0.3">
      <c r="B1109" s="2" t="s">
        <v>446</v>
      </c>
      <c r="C1109" s="2" t="s">
        <v>104</v>
      </c>
      <c r="D1109" s="2" t="s">
        <v>234</v>
      </c>
      <c r="E1109" s="2" t="s">
        <v>523</v>
      </c>
      <c r="F1109" s="2" t="s">
        <v>524</v>
      </c>
      <c r="G1109" s="6">
        <v>240728</v>
      </c>
      <c r="H1109" s="12"/>
      <c r="I1109" s="13"/>
      <c r="J1109" s="12"/>
      <c r="K1109" s="12"/>
      <c r="L1109" s="12"/>
      <c r="M1109" s="2" t="s">
        <v>485</v>
      </c>
      <c r="N1109" s="2" t="b">
        <f t="shared" si="36"/>
        <v>0</v>
      </c>
      <c r="O1109" s="2" t="b">
        <f t="shared" si="37"/>
        <v>0</v>
      </c>
      <c r="P1109" s="9"/>
      <c r="Q1109" s="10"/>
      <c r="R1109" s="9"/>
      <c r="S1109" s="11"/>
      <c r="T1109" s="10"/>
      <c r="U1109" s="12"/>
      <c r="V1109" s="13"/>
      <c r="W1109" s="12"/>
      <c r="X1109" s="12"/>
      <c r="Y1109" s="12"/>
    </row>
    <row r="1110" spans="2:25" x14ac:dyDescent="0.3">
      <c r="B1110" s="2" t="s">
        <v>446</v>
      </c>
      <c r="C1110" s="2" t="s">
        <v>104</v>
      </c>
      <c r="D1110" s="2" t="s">
        <v>276</v>
      </c>
      <c r="E1110" s="2" t="s">
        <v>517</v>
      </c>
      <c r="F1110" s="2" t="s">
        <v>518</v>
      </c>
      <c r="G1110" s="6">
        <v>240728</v>
      </c>
      <c r="H1110" s="12"/>
      <c r="I1110" s="13"/>
      <c r="J1110" s="12"/>
      <c r="K1110" s="12"/>
      <c r="L1110" s="12"/>
      <c r="M1110" s="2" t="s">
        <v>485</v>
      </c>
      <c r="N1110" s="2" t="b">
        <f t="shared" si="36"/>
        <v>0</v>
      </c>
      <c r="O1110" s="2" t="b">
        <f t="shared" si="37"/>
        <v>0</v>
      </c>
      <c r="P1110" s="9"/>
      <c r="Q1110" s="10"/>
      <c r="R1110" s="9"/>
      <c r="S1110" s="11"/>
      <c r="T1110" s="10"/>
      <c r="U1110" s="12"/>
      <c r="V1110" s="13"/>
      <c r="W1110" s="12"/>
      <c r="X1110" s="12"/>
      <c r="Y1110" s="12"/>
    </row>
    <row r="1111" spans="2:25" x14ac:dyDescent="0.3">
      <c r="B1111" s="2" t="s">
        <v>446</v>
      </c>
      <c r="C1111" s="2" t="s">
        <v>104</v>
      </c>
      <c r="D1111" s="2" t="s">
        <v>276</v>
      </c>
      <c r="E1111" s="2" t="s">
        <v>498</v>
      </c>
      <c r="F1111" s="2" t="s">
        <v>499</v>
      </c>
      <c r="G1111" s="6">
        <v>240697</v>
      </c>
      <c r="H1111" s="12"/>
      <c r="I1111" s="13"/>
      <c r="J1111" s="12"/>
      <c r="K1111" s="12"/>
      <c r="L1111" s="12"/>
      <c r="M1111" s="2" t="s">
        <v>485</v>
      </c>
      <c r="N1111" s="2" t="b">
        <f t="shared" si="36"/>
        <v>0</v>
      </c>
      <c r="O1111" s="2" t="b">
        <f t="shared" si="37"/>
        <v>0</v>
      </c>
      <c r="P1111" s="9"/>
      <c r="Q1111" s="10"/>
      <c r="R1111" s="9"/>
      <c r="S1111" s="11"/>
      <c r="T1111" s="10"/>
      <c r="U1111" s="12"/>
      <c r="V1111" s="13"/>
      <c r="W1111" s="12"/>
      <c r="X1111" s="12"/>
      <c r="Y1111" s="12"/>
    </row>
    <row r="1112" spans="2:25" x14ac:dyDescent="0.3">
      <c r="B1112" s="2" t="s">
        <v>446</v>
      </c>
      <c r="C1112" s="2" t="s">
        <v>233</v>
      </c>
      <c r="D1112" s="2" t="s">
        <v>232</v>
      </c>
      <c r="E1112" s="2" t="s">
        <v>488</v>
      </c>
      <c r="F1112" s="2" t="s">
        <v>489</v>
      </c>
      <c r="G1112" s="6">
        <v>240697</v>
      </c>
      <c r="H1112" s="12"/>
      <c r="I1112" s="13"/>
      <c r="J1112" s="12"/>
      <c r="K1112" s="12"/>
      <c r="L1112" s="12"/>
      <c r="M1112" s="2" t="s">
        <v>485</v>
      </c>
      <c r="N1112" s="2" t="b">
        <f t="shared" si="36"/>
        <v>0</v>
      </c>
      <c r="O1112" s="2" t="b">
        <f t="shared" si="37"/>
        <v>0</v>
      </c>
      <c r="P1112" s="9"/>
      <c r="Q1112" s="10"/>
      <c r="R1112" s="9"/>
      <c r="S1112" s="11"/>
      <c r="T1112" s="10"/>
      <c r="U1112" s="12"/>
      <c r="V1112" s="13"/>
      <c r="W1112" s="12"/>
      <c r="X1112" s="12"/>
      <c r="Y1112" s="12"/>
    </row>
    <row r="1113" spans="2:25" x14ac:dyDescent="0.3">
      <c r="B1113" s="2" t="s">
        <v>446</v>
      </c>
      <c r="C1113" s="2" t="s">
        <v>233</v>
      </c>
      <c r="D1113" s="2" t="s">
        <v>232</v>
      </c>
      <c r="E1113" s="2" t="s">
        <v>517</v>
      </c>
      <c r="F1113" s="2" t="s">
        <v>518</v>
      </c>
      <c r="G1113" s="6">
        <v>240728</v>
      </c>
      <c r="H1113" s="12"/>
      <c r="I1113" s="13"/>
      <c r="J1113" s="12"/>
      <c r="K1113" s="12"/>
      <c r="L1113" s="12"/>
      <c r="M1113" s="2" t="s">
        <v>485</v>
      </c>
      <c r="N1113" s="2" t="b">
        <f t="shared" si="36"/>
        <v>0</v>
      </c>
      <c r="O1113" s="2" t="b">
        <f t="shared" si="37"/>
        <v>0</v>
      </c>
      <c r="P1113" s="9"/>
      <c r="Q1113" s="10"/>
      <c r="R1113" s="9"/>
      <c r="S1113" s="11"/>
      <c r="T1113" s="10"/>
      <c r="U1113" s="12"/>
      <c r="V1113" s="13"/>
      <c r="W1113" s="12"/>
      <c r="X1113" s="12"/>
      <c r="Y1113" s="12"/>
    </row>
    <row r="1114" spans="2:25" x14ac:dyDescent="0.3">
      <c r="B1114" s="2" t="s">
        <v>446</v>
      </c>
      <c r="C1114" s="2" t="s">
        <v>233</v>
      </c>
      <c r="D1114" s="2" t="s">
        <v>232</v>
      </c>
      <c r="E1114" s="2" t="s">
        <v>486</v>
      </c>
      <c r="F1114" s="2" t="s">
        <v>487</v>
      </c>
      <c r="G1114" s="6">
        <v>240697</v>
      </c>
      <c r="H1114" s="12"/>
      <c r="I1114" s="13"/>
      <c r="J1114" s="12"/>
      <c r="K1114" s="12"/>
      <c r="L1114" s="12"/>
      <c r="M1114" s="2" t="s">
        <v>485</v>
      </c>
      <c r="N1114" s="2" t="b">
        <f t="shared" si="36"/>
        <v>0</v>
      </c>
      <c r="O1114" s="2" t="b">
        <f t="shared" si="37"/>
        <v>0</v>
      </c>
      <c r="P1114" s="9"/>
      <c r="Q1114" s="10"/>
      <c r="R1114" s="9"/>
      <c r="S1114" s="11"/>
      <c r="T1114" s="10"/>
      <c r="U1114" s="12"/>
      <c r="V1114" s="13"/>
      <c r="W1114" s="12"/>
      <c r="X1114" s="12"/>
      <c r="Y1114" s="12"/>
    </row>
    <row r="1115" spans="2:25" x14ac:dyDescent="0.3">
      <c r="B1115" s="2" t="s">
        <v>446</v>
      </c>
      <c r="C1115" s="2" t="s">
        <v>233</v>
      </c>
      <c r="D1115" s="2" t="s">
        <v>232</v>
      </c>
      <c r="E1115" s="2" t="s">
        <v>515</v>
      </c>
      <c r="F1115" s="2" t="s">
        <v>516</v>
      </c>
      <c r="G1115" s="6">
        <v>240728</v>
      </c>
      <c r="H1115" s="12"/>
      <c r="I1115" s="13"/>
      <c r="J1115" s="12"/>
      <c r="K1115" s="12"/>
      <c r="L1115" s="12"/>
      <c r="M1115" s="2" t="s">
        <v>485</v>
      </c>
      <c r="N1115" s="2" t="b">
        <f t="shared" si="36"/>
        <v>0</v>
      </c>
      <c r="O1115" s="2" t="b">
        <f t="shared" si="37"/>
        <v>0</v>
      </c>
      <c r="P1115" s="9"/>
      <c r="Q1115" s="10"/>
      <c r="R1115" s="9"/>
      <c r="S1115" s="11"/>
      <c r="T1115" s="10"/>
      <c r="U1115" s="12"/>
      <c r="V1115" s="13"/>
      <c r="W1115" s="12"/>
      <c r="X1115" s="12"/>
      <c r="Y1115" s="12"/>
    </row>
    <row r="1116" spans="2:25" x14ac:dyDescent="0.3">
      <c r="B1116" s="2" t="s">
        <v>446</v>
      </c>
      <c r="C1116" s="2" t="s">
        <v>233</v>
      </c>
      <c r="D1116" s="2" t="s">
        <v>232</v>
      </c>
      <c r="E1116" s="2" t="s">
        <v>496</v>
      </c>
      <c r="F1116" s="2" t="s">
        <v>497</v>
      </c>
      <c r="G1116" s="6">
        <v>240697</v>
      </c>
      <c r="H1116" s="12"/>
      <c r="I1116" s="13"/>
      <c r="J1116" s="12"/>
      <c r="K1116" s="12"/>
      <c r="L1116" s="12"/>
      <c r="M1116" s="2" t="s">
        <v>485</v>
      </c>
      <c r="N1116" s="2" t="b">
        <f t="shared" si="36"/>
        <v>0</v>
      </c>
      <c r="O1116" s="2" t="b">
        <f t="shared" si="37"/>
        <v>0</v>
      </c>
      <c r="P1116" s="9"/>
      <c r="Q1116" s="10"/>
      <c r="R1116" s="9"/>
      <c r="S1116" s="11"/>
      <c r="T1116" s="10"/>
      <c r="U1116" s="12"/>
      <c r="V1116" s="13"/>
      <c r="W1116" s="12"/>
      <c r="X1116" s="12"/>
      <c r="Y1116" s="12"/>
    </row>
    <row r="1117" spans="2:25" x14ac:dyDescent="0.3">
      <c r="B1117" s="2" t="s">
        <v>446</v>
      </c>
      <c r="C1117" s="2" t="s">
        <v>233</v>
      </c>
      <c r="D1117" s="2" t="s">
        <v>232</v>
      </c>
      <c r="E1117" s="2" t="s">
        <v>592</v>
      </c>
      <c r="F1117" s="2" t="s">
        <v>593</v>
      </c>
      <c r="G1117" s="6">
        <v>240728</v>
      </c>
      <c r="H1117" s="12"/>
      <c r="I1117" s="13"/>
      <c r="J1117" s="12"/>
      <c r="K1117" s="12"/>
      <c r="L1117" s="12"/>
      <c r="M1117" s="2" t="s">
        <v>485</v>
      </c>
      <c r="N1117" s="2" t="b">
        <f t="shared" si="36"/>
        <v>0</v>
      </c>
      <c r="O1117" s="2" t="b">
        <f t="shared" si="37"/>
        <v>0</v>
      </c>
      <c r="P1117" s="9"/>
      <c r="Q1117" s="10"/>
      <c r="R1117" s="9"/>
      <c r="S1117" s="11"/>
      <c r="T1117" s="10"/>
      <c r="U1117" s="12"/>
      <c r="V1117" s="13"/>
      <c r="W1117" s="12"/>
      <c r="X1117" s="12"/>
      <c r="Y1117" s="12"/>
    </row>
    <row r="1118" spans="2:25" x14ac:dyDescent="0.3">
      <c r="B1118" s="2" t="s">
        <v>446</v>
      </c>
      <c r="C1118" s="2" t="s">
        <v>233</v>
      </c>
      <c r="D1118" s="2" t="s">
        <v>232</v>
      </c>
      <c r="E1118" s="2" t="s">
        <v>452</v>
      </c>
      <c r="F1118" s="2" t="s">
        <v>453</v>
      </c>
      <c r="G1118" s="6">
        <v>240332</v>
      </c>
      <c r="H1118" s="12"/>
      <c r="I1118" s="13"/>
      <c r="J1118" s="12"/>
      <c r="K1118" s="12"/>
      <c r="L1118" s="12"/>
      <c r="M1118" s="2" t="s">
        <v>439</v>
      </c>
      <c r="N1118" s="2" t="b">
        <f t="shared" si="36"/>
        <v>0</v>
      </c>
      <c r="O1118" s="2" t="b">
        <f t="shared" si="37"/>
        <v>0</v>
      </c>
      <c r="P1118" s="9"/>
      <c r="Q1118" s="10"/>
      <c r="R1118" s="9"/>
      <c r="S1118" s="11"/>
      <c r="T1118" s="10"/>
      <c r="U1118" s="12"/>
      <c r="V1118" s="13"/>
      <c r="W1118" s="12"/>
      <c r="X1118" s="12"/>
      <c r="Y1118" s="12"/>
    </row>
    <row r="1119" spans="2:25" x14ac:dyDescent="0.3">
      <c r="B1119" s="2" t="s">
        <v>446</v>
      </c>
      <c r="C1119" s="2" t="s">
        <v>233</v>
      </c>
      <c r="D1119" s="2" t="s">
        <v>232</v>
      </c>
      <c r="E1119" s="2" t="s">
        <v>509</v>
      </c>
      <c r="F1119" s="2" t="s">
        <v>510</v>
      </c>
      <c r="G1119" s="6">
        <v>240697</v>
      </c>
      <c r="H1119" s="12"/>
      <c r="I1119" s="13"/>
      <c r="J1119" s="12"/>
      <c r="K1119" s="12"/>
      <c r="L1119" s="12"/>
      <c r="M1119" s="2" t="s">
        <v>485</v>
      </c>
      <c r="N1119" s="2" t="b">
        <f t="shared" si="36"/>
        <v>0</v>
      </c>
      <c r="O1119" s="2" t="b">
        <f t="shared" si="37"/>
        <v>0</v>
      </c>
      <c r="P1119" s="9"/>
      <c r="Q1119" s="10"/>
      <c r="R1119" s="9"/>
      <c r="S1119" s="11"/>
      <c r="T1119" s="10"/>
      <c r="U1119" s="12"/>
      <c r="V1119" s="13"/>
      <c r="W1119" s="12"/>
      <c r="X1119" s="12"/>
      <c r="Y1119" s="12"/>
    </row>
    <row r="1120" spans="2:25" x14ac:dyDescent="0.3">
      <c r="B1120" s="2" t="s">
        <v>446</v>
      </c>
      <c r="C1120" s="2" t="s">
        <v>233</v>
      </c>
      <c r="D1120" s="2" t="s">
        <v>232</v>
      </c>
      <c r="E1120" s="2" t="s">
        <v>523</v>
      </c>
      <c r="F1120" s="2" t="s">
        <v>524</v>
      </c>
      <c r="G1120" s="6">
        <v>240728</v>
      </c>
      <c r="H1120" s="12"/>
      <c r="I1120" s="13"/>
      <c r="J1120" s="12"/>
      <c r="K1120" s="12"/>
      <c r="L1120" s="12"/>
      <c r="M1120" s="2" t="s">
        <v>485</v>
      </c>
      <c r="N1120" s="2" t="b">
        <f t="shared" si="36"/>
        <v>0</v>
      </c>
      <c r="O1120" s="2" t="b">
        <f t="shared" si="37"/>
        <v>0</v>
      </c>
      <c r="P1120" s="9"/>
      <c r="Q1120" s="10"/>
      <c r="R1120" s="9"/>
      <c r="S1120" s="11"/>
      <c r="T1120" s="10"/>
      <c r="U1120" s="12"/>
      <c r="V1120" s="13"/>
      <c r="W1120" s="12"/>
      <c r="X1120" s="12"/>
      <c r="Y1120" s="12"/>
    </row>
    <row r="1121" spans="2:25" x14ac:dyDescent="0.3">
      <c r="B1121" s="2" t="s">
        <v>584</v>
      </c>
      <c r="C1121" s="2" t="s">
        <v>259</v>
      </c>
      <c r="D1121" s="2" t="s">
        <v>258</v>
      </c>
      <c r="E1121" s="2" t="s">
        <v>488</v>
      </c>
      <c r="F1121" s="2" t="s">
        <v>489</v>
      </c>
      <c r="G1121" s="6">
        <v>240697</v>
      </c>
      <c r="H1121" s="12"/>
      <c r="I1121" s="13"/>
      <c r="J1121" s="12"/>
      <c r="K1121" s="12"/>
      <c r="L1121" s="12"/>
      <c r="M1121" s="2" t="s">
        <v>485</v>
      </c>
      <c r="N1121" s="2" t="b">
        <f t="shared" si="36"/>
        <v>0</v>
      </c>
      <c r="O1121" s="2" t="b">
        <f t="shared" si="37"/>
        <v>0</v>
      </c>
      <c r="P1121" s="9"/>
      <c r="Q1121" s="10"/>
      <c r="R1121" s="9"/>
      <c r="S1121" s="11"/>
      <c r="T1121" s="10"/>
      <c r="U1121" s="12"/>
      <c r="V1121" s="13"/>
      <c r="W1121" s="12"/>
      <c r="X1121" s="12"/>
      <c r="Y1121" s="12"/>
    </row>
    <row r="1122" spans="2:25" x14ac:dyDescent="0.3">
      <c r="B1122" s="2" t="s">
        <v>584</v>
      </c>
      <c r="C1122" s="2" t="s">
        <v>259</v>
      </c>
      <c r="D1122" s="2" t="s">
        <v>258</v>
      </c>
      <c r="E1122" s="2" t="s">
        <v>517</v>
      </c>
      <c r="F1122" s="2" t="s">
        <v>518</v>
      </c>
      <c r="G1122" s="6">
        <v>240728</v>
      </c>
      <c r="H1122" s="12"/>
      <c r="I1122" s="13"/>
      <c r="J1122" s="12"/>
      <c r="K1122" s="12"/>
      <c r="L1122" s="12"/>
      <c r="M1122" s="2" t="s">
        <v>485</v>
      </c>
      <c r="N1122" s="2" t="b">
        <f t="shared" si="36"/>
        <v>0</v>
      </c>
      <c r="O1122" s="2" t="b">
        <f t="shared" si="37"/>
        <v>0</v>
      </c>
      <c r="P1122" s="9"/>
      <c r="Q1122" s="10"/>
      <c r="R1122" s="9"/>
      <c r="S1122" s="11"/>
      <c r="T1122" s="10"/>
      <c r="U1122" s="12"/>
      <c r="V1122" s="13"/>
      <c r="W1122" s="12"/>
      <c r="X1122" s="12"/>
      <c r="Y1122" s="12"/>
    </row>
    <row r="1123" spans="2:25" x14ac:dyDescent="0.3">
      <c r="B1123" s="2" t="s">
        <v>584</v>
      </c>
      <c r="C1123" s="2" t="s">
        <v>259</v>
      </c>
      <c r="D1123" s="2" t="s">
        <v>258</v>
      </c>
      <c r="E1123" s="2" t="s">
        <v>519</v>
      </c>
      <c r="F1123" s="2" t="s">
        <v>520</v>
      </c>
      <c r="G1123" s="6">
        <v>240728</v>
      </c>
      <c r="H1123" s="12"/>
      <c r="I1123" s="13"/>
      <c r="J1123" s="12"/>
      <c r="K1123" s="12"/>
      <c r="L1123" s="12"/>
      <c r="M1123" s="2" t="s">
        <v>485</v>
      </c>
      <c r="N1123" s="2" t="b">
        <f t="shared" si="36"/>
        <v>0</v>
      </c>
      <c r="O1123" s="2" t="b">
        <f t="shared" si="37"/>
        <v>0</v>
      </c>
      <c r="P1123" s="9"/>
      <c r="Q1123" s="10"/>
      <c r="R1123" s="9"/>
      <c r="S1123" s="11"/>
      <c r="T1123" s="10"/>
      <c r="U1123" s="12"/>
      <c r="V1123" s="13"/>
      <c r="W1123" s="12"/>
      <c r="X1123" s="12"/>
      <c r="Y1123" s="12"/>
    </row>
    <row r="1124" spans="2:25" x14ac:dyDescent="0.3">
      <c r="B1124" s="2" t="s">
        <v>584</v>
      </c>
      <c r="C1124" s="2" t="s">
        <v>259</v>
      </c>
      <c r="D1124" s="2" t="s">
        <v>258</v>
      </c>
      <c r="E1124" s="2" t="s">
        <v>596</v>
      </c>
      <c r="F1124" s="2" t="s">
        <v>597</v>
      </c>
      <c r="G1124" s="6">
        <v>240728</v>
      </c>
      <c r="H1124" s="12"/>
      <c r="I1124" s="13"/>
      <c r="J1124" s="12"/>
      <c r="K1124" s="12"/>
      <c r="L1124" s="12"/>
      <c r="M1124" s="2" t="s">
        <v>485</v>
      </c>
      <c r="N1124" s="2" t="b">
        <f t="shared" si="36"/>
        <v>0</v>
      </c>
      <c r="O1124" s="2" t="b">
        <f t="shared" si="37"/>
        <v>0</v>
      </c>
      <c r="P1124" s="9"/>
      <c r="Q1124" s="10"/>
      <c r="R1124" s="9"/>
      <c r="S1124" s="11"/>
      <c r="T1124" s="10"/>
      <c r="U1124" s="12"/>
      <c r="V1124" s="13"/>
      <c r="W1124" s="12"/>
      <c r="X1124" s="12"/>
      <c r="Y1124" s="12"/>
    </row>
    <row r="1125" spans="2:25" x14ac:dyDescent="0.3">
      <c r="B1125" s="2" t="s">
        <v>676</v>
      </c>
      <c r="C1125" s="2" t="s">
        <v>139</v>
      </c>
      <c r="D1125" s="2" t="s">
        <v>138</v>
      </c>
      <c r="E1125" s="2" t="s">
        <v>552</v>
      </c>
      <c r="F1125" s="2" t="s">
        <v>473</v>
      </c>
      <c r="G1125" s="6">
        <v>240728</v>
      </c>
      <c r="H1125" s="12"/>
      <c r="I1125" s="13"/>
      <c r="J1125" s="12"/>
      <c r="K1125" s="12"/>
      <c r="L1125" s="12"/>
      <c r="M1125" s="2" t="s">
        <v>527</v>
      </c>
      <c r="N1125" s="2" t="b">
        <f t="shared" si="36"/>
        <v>0</v>
      </c>
      <c r="O1125" s="2" t="b">
        <f t="shared" si="37"/>
        <v>0</v>
      </c>
      <c r="P1125" s="9"/>
      <c r="Q1125" s="10"/>
      <c r="R1125" s="9"/>
      <c r="S1125" s="11"/>
      <c r="T1125" s="10"/>
      <c r="U1125" s="12"/>
      <c r="V1125" s="13"/>
      <c r="W1125" s="12"/>
      <c r="X1125" s="12"/>
      <c r="Y1125" s="12"/>
    </row>
    <row r="1126" spans="2:25" x14ac:dyDescent="0.3">
      <c r="B1126" s="2" t="s">
        <v>676</v>
      </c>
      <c r="C1126" s="2" t="s">
        <v>139</v>
      </c>
      <c r="D1126" s="2" t="s">
        <v>138</v>
      </c>
      <c r="E1126" s="2" t="s">
        <v>568</v>
      </c>
      <c r="F1126" s="2" t="s">
        <v>569</v>
      </c>
      <c r="G1126" s="6">
        <v>240728</v>
      </c>
      <c r="H1126" s="12"/>
      <c r="I1126" s="13"/>
      <c r="J1126" s="12"/>
      <c r="K1126" s="12"/>
      <c r="L1126" s="12"/>
      <c r="M1126" s="2" t="s">
        <v>527</v>
      </c>
      <c r="N1126" s="2" t="b">
        <f t="shared" si="36"/>
        <v>0</v>
      </c>
      <c r="O1126" s="2" t="b">
        <f t="shared" si="37"/>
        <v>0</v>
      </c>
      <c r="P1126" s="9"/>
      <c r="Q1126" s="10"/>
      <c r="R1126" s="9"/>
      <c r="S1126" s="11"/>
      <c r="T1126" s="10"/>
      <c r="U1126" s="12"/>
      <c r="V1126" s="13"/>
      <c r="W1126" s="12"/>
      <c r="X1126" s="12"/>
      <c r="Y1126" s="12"/>
    </row>
    <row r="1127" spans="2:25" x14ac:dyDescent="0.3">
      <c r="B1127" s="2" t="s">
        <v>676</v>
      </c>
      <c r="C1127" s="2" t="s">
        <v>139</v>
      </c>
      <c r="D1127" s="2" t="s">
        <v>138</v>
      </c>
      <c r="E1127" s="2" t="s">
        <v>546</v>
      </c>
      <c r="F1127" s="2" t="s">
        <v>455</v>
      </c>
      <c r="G1127" s="6">
        <v>240697</v>
      </c>
      <c r="H1127" s="12"/>
      <c r="I1127" s="13"/>
      <c r="J1127" s="12"/>
      <c r="K1127" s="12"/>
      <c r="L1127" s="12"/>
      <c r="M1127" s="2" t="s">
        <v>527</v>
      </c>
      <c r="N1127" s="2" t="b">
        <f t="shared" si="36"/>
        <v>0</v>
      </c>
      <c r="O1127" s="2" t="b">
        <f t="shared" si="37"/>
        <v>0</v>
      </c>
      <c r="P1127" s="9"/>
      <c r="Q1127" s="10"/>
      <c r="R1127" s="9"/>
      <c r="S1127" s="11"/>
      <c r="T1127" s="10"/>
      <c r="U1127" s="12"/>
      <c r="V1127" s="13"/>
      <c r="W1127" s="12"/>
      <c r="X1127" s="12"/>
      <c r="Y1127" s="12"/>
    </row>
    <row r="1128" spans="2:25" x14ac:dyDescent="0.3">
      <c r="B1128" s="2" t="s">
        <v>676</v>
      </c>
      <c r="C1128" s="2" t="s">
        <v>139</v>
      </c>
      <c r="D1128" s="2" t="s">
        <v>138</v>
      </c>
      <c r="E1128" s="2" t="s">
        <v>528</v>
      </c>
      <c r="F1128" s="2" t="s">
        <v>529</v>
      </c>
      <c r="G1128" s="6">
        <v>240697</v>
      </c>
      <c r="H1128" s="12"/>
      <c r="I1128" s="13"/>
      <c r="J1128" s="12"/>
      <c r="K1128" s="12"/>
      <c r="L1128" s="12"/>
      <c r="M1128" s="2" t="s">
        <v>527</v>
      </c>
      <c r="N1128" s="2" t="b">
        <f t="shared" si="36"/>
        <v>0</v>
      </c>
      <c r="O1128" s="2" t="b">
        <f t="shared" si="37"/>
        <v>0</v>
      </c>
      <c r="P1128" s="9"/>
      <c r="Q1128" s="10"/>
      <c r="R1128" s="9"/>
      <c r="S1128" s="11"/>
      <c r="T1128" s="10"/>
      <c r="U1128" s="12"/>
      <c r="V1128" s="13"/>
      <c r="W1128" s="12"/>
      <c r="X1128" s="12"/>
      <c r="Y1128" s="12"/>
    </row>
    <row r="1129" spans="2:25" x14ac:dyDescent="0.3">
      <c r="B1129" s="2" t="s">
        <v>676</v>
      </c>
      <c r="C1129" s="2" t="s">
        <v>139</v>
      </c>
      <c r="D1129" s="2" t="s">
        <v>138</v>
      </c>
      <c r="E1129" s="2" t="s">
        <v>548</v>
      </c>
      <c r="F1129" s="2" t="s">
        <v>549</v>
      </c>
      <c r="G1129" s="6">
        <v>240697</v>
      </c>
      <c r="H1129" s="12"/>
      <c r="I1129" s="13"/>
      <c r="J1129" s="12"/>
      <c r="K1129" s="12"/>
      <c r="L1129" s="12"/>
      <c r="M1129" s="2" t="s">
        <v>527</v>
      </c>
      <c r="N1129" s="2" t="b">
        <f t="shared" si="36"/>
        <v>0</v>
      </c>
      <c r="O1129" s="2" t="b">
        <f t="shared" si="37"/>
        <v>0</v>
      </c>
      <c r="P1129" s="9"/>
      <c r="Q1129" s="10"/>
      <c r="R1129" s="9"/>
      <c r="S1129" s="11"/>
      <c r="T1129" s="10"/>
      <c r="U1129" s="12"/>
      <c r="V1129" s="13"/>
      <c r="W1129" s="12"/>
      <c r="X1129" s="12"/>
      <c r="Y1129" s="12"/>
    </row>
    <row r="1130" spans="2:25" x14ac:dyDescent="0.3">
      <c r="B1130" s="2" t="s">
        <v>676</v>
      </c>
      <c r="C1130" s="2" t="s">
        <v>139</v>
      </c>
      <c r="D1130" s="2" t="s">
        <v>138</v>
      </c>
      <c r="E1130" s="2" t="s">
        <v>539</v>
      </c>
      <c r="F1130" s="2" t="s">
        <v>453</v>
      </c>
      <c r="G1130" s="6">
        <v>240697</v>
      </c>
      <c r="H1130" s="12"/>
      <c r="I1130" s="13"/>
      <c r="J1130" s="12"/>
      <c r="K1130" s="12"/>
      <c r="L1130" s="12"/>
      <c r="M1130" s="2" t="s">
        <v>527</v>
      </c>
      <c r="N1130" s="2" t="b">
        <f t="shared" si="36"/>
        <v>0</v>
      </c>
      <c r="O1130" s="2" t="b">
        <f t="shared" si="37"/>
        <v>0</v>
      </c>
      <c r="P1130" s="9"/>
      <c r="Q1130" s="10"/>
      <c r="R1130" s="9"/>
      <c r="S1130" s="11"/>
      <c r="T1130" s="10"/>
      <c r="U1130" s="12"/>
      <c r="V1130" s="13"/>
      <c r="W1130" s="12"/>
      <c r="X1130" s="12"/>
      <c r="Y1130" s="12"/>
    </row>
    <row r="1131" spans="2:25" x14ac:dyDescent="0.3">
      <c r="B1131" s="2" t="s">
        <v>584</v>
      </c>
      <c r="C1131" s="2" t="s">
        <v>139</v>
      </c>
      <c r="D1131" s="2" t="s">
        <v>961</v>
      </c>
      <c r="E1131" s="2" t="s">
        <v>623</v>
      </c>
      <c r="F1131" s="2" t="s">
        <v>624</v>
      </c>
      <c r="G1131" s="6">
        <v>240728</v>
      </c>
      <c r="H1131" s="12"/>
      <c r="I1131" s="13"/>
      <c r="J1131" s="12"/>
      <c r="K1131" s="12"/>
      <c r="L1131" s="12"/>
      <c r="M1131" s="2" t="s">
        <v>608</v>
      </c>
      <c r="N1131" s="2" t="b">
        <f t="shared" si="36"/>
        <v>0</v>
      </c>
      <c r="O1131" s="2" t="b">
        <f t="shared" si="37"/>
        <v>0</v>
      </c>
      <c r="P1131" s="9"/>
      <c r="Q1131" s="10"/>
      <c r="R1131" s="9"/>
      <c r="S1131" s="11"/>
      <c r="T1131" s="10"/>
      <c r="U1131" s="12"/>
      <c r="V1131" s="13"/>
      <c r="W1131" s="12"/>
      <c r="X1131" s="12"/>
      <c r="Y1131" s="12"/>
    </row>
    <row r="1132" spans="2:25" x14ac:dyDescent="0.3">
      <c r="B1132" s="2" t="s">
        <v>584</v>
      </c>
      <c r="C1132" s="2" t="s">
        <v>139</v>
      </c>
      <c r="D1132" s="2" t="s">
        <v>208</v>
      </c>
      <c r="E1132" s="2" t="s">
        <v>781</v>
      </c>
      <c r="F1132" s="2" t="s">
        <v>782</v>
      </c>
      <c r="G1132" s="6">
        <v>240697</v>
      </c>
      <c r="H1132" s="12"/>
      <c r="I1132" s="13"/>
      <c r="J1132" s="12"/>
      <c r="K1132" s="12"/>
      <c r="L1132" s="12"/>
      <c r="M1132" s="2" t="s">
        <v>485</v>
      </c>
      <c r="N1132" s="2" t="b">
        <f t="shared" si="36"/>
        <v>0</v>
      </c>
      <c r="O1132" s="2" t="b">
        <f t="shared" si="37"/>
        <v>0</v>
      </c>
      <c r="P1132" s="9"/>
      <c r="Q1132" s="10"/>
      <c r="R1132" s="9"/>
      <c r="S1132" s="11"/>
      <c r="T1132" s="10"/>
      <c r="U1132" s="12"/>
      <c r="V1132" s="13"/>
      <c r="W1132" s="12"/>
      <c r="X1132" s="12"/>
      <c r="Y1132" s="12"/>
    </row>
    <row r="1133" spans="2:25" x14ac:dyDescent="0.3">
      <c r="B1133" s="2" t="s">
        <v>584</v>
      </c>
      <c r="C1133" s="2" t="s">
        <v>139</v>
      </c>
      <c r="D1133" s="2" t="s">
        <v>208</v>
      </c>
      <c r="E1133" s="2" t="s">
        <v>486</v>
      </c>
      <c r="F1133" s="2" t="s">
        <v>487</v>
      </c>
      <c r="G1133" s="6">
        <v>240697</v>
      </c>
      <c r="H1133" s="12"/>
      <c r="I1133" s="13"/>
      <c r="J1133" s="12"/>
      <c r="K1133" s="12"/>
      <c r="L1133" s="12"/>
      <c r="M1133" s="2" t="s">
        <v>485</v>
      </c>
      <c r="N1133" s="2" t="b">
        <f t="shared" si="36"/>
        <v>0</v>
      </c>
      <c r="O1133" s="2" t="b">
        <f t="shared" si="37"/>
        <v>0</v>
      </c>
      <c r="P1133" s="9"/>
      <c r="Q1133" s="10"/>
      <c r="R1133" s="9"/>
      <c r="S1133" s="11"/>
      <c r="T1133" s="10"/>
      <c r="U1133" s="12"/>
      <c r="V1133" s="13"/>
      <c r="W1133" s="12"/>
      <c r="X1133" s="12"/>
      <c r="Y1133" s="12"/>
    </row>
    <row r="1134" spans="2:25" x14ac:dyDescent="0.3">
      <c r="B1134" s="2" t="s">
        <v>584</v>
      </c>
      <c r="C1134" s="2" t="s">
        <v>139</v>
      </c>
      <c r="D1134" s="2" t="s">
        <v>208</v>
      </c>
      <c r="E1134" s="2" t="s">
        <v>502</v>
      </c>
      <c r="F1134" s="2" t="s">
        <v>503</v>
      </c>
      <c r="G1134" s="6">
        <v>240697</v>
      </c>
      <c r="H1134" s="12"/>
      <c r="I1134" s="13"/>
      <c r="J1134" s="12"/>
      <c r="K1134" s="12"/>
      <c r="L1134" s="12"/>
      <c r="M1134" s="2" t="s">
        <v>485</v>
      </c>
      <c r="N1134" s="2" t="b">
        <f t="shared" si="36"/>
        <v>0</v>
      </c>
      <c r="O1134" s="2" t="b">
        <f t="shared" si="37"/>
        <v>0</v>
      </c>
      <c r="P1134" s="9"/>
      <c r="Q1134" s="10"/>
      <c r="R1134" s="9"/>
      <c r="S1134" s="11"/>
      <c r="T1134" s="10"/>
      <c r="U1134" s="12"/>
      <c r="V1134" s="13"/>
      <c r="W1134" s="12"/>
      <c r="X1134" s="12"/>
      <c r="Y1134" s="12"/>
    </row>
    <row r="1135" spans="2:25" x14ac:dyDescent="0.3">
      <c r="B1135" s="2" t="s">
        <v>584</v>
      </c>
      <c r="C1135" s="2" t="s">
        <v>139</v>
      </c>
      <c r="D1135" s="2" t="s">
        <v>208</v>
      </c>
      <c r="E1135" s="2" t="s">
        <v>492</v>
      </c>
      <c r="F1135" s="2" t="s">
        <v>493</v>
      </c>
      <c r="G1135" s="6">
        <v>240697</v>
      </c>
      <c r="H1135" s="12"/>
      <c r="I1135" s="13"/>
      <c r="J1135" s="12"/>
      <c r="K1135" s="12"/>
      <c r="L1135" s="12"/>
      <c r="M1135" s="2" t="s">
        <v>485</v>
      </c>
      <c r="N1135" s="2" t="b">
        <f t="shared" si="36"/>
        <v>0</v>
      </c>
      <c r="O1135" s="2" t="b">
        <f t="shared" si="37"/>
        <v>0</v>
      </c>
      <c r="P1135" s="9"/>
      <c r="Q1135" s="10"/>
      <c r="R1135" s="9"/>
      <c r="S1135" s="11"/>
      <c r="T1135" s="10"/>
      <c r="U1135" s="12"/>
      <c r="V1135" s="13"/>
      <c r="W1135" s="12"/>
      <c r="X1135" s="12"/>
      <c r="Y1135" s="12"/>
    </row>
    <row r="1136" spans="2:25" x14ac:dyDescent="0.3">
      <c r="B1136" s="2" t="s">
        <v>584</v>
      </c>
      <c r="C1136" s="2" t="s">
        <v>139</v>
      </c>
      <c r="D1136" s="2" t="s">
        <v>208</v>
      </c>
      <c r="E1136" s="2" t="s">
        <v>494</v>
      </c>
      <c r="F1136" s="2" t="s">
        <v>495</v>
      </c>
      <c r="G1136" s="6">
        <v>240697</v>
      </c>
      <c r="H1136" s="12"/>
      <c r="I1136" s="13"/>
      <c r="J1136" s="12"/>
      <c r="K1136" s="12"/>
      <c r="L1136" s="12"/>
      <c r="M1136" s="2" t="s">
        <v>485</v>
      </c>
      <c r="N1136" s="2" t="b">
        <f t="shared" si="36"/>
        <v>0</v>
      </c>
      <c r="O1136" s="2" t="b">
        <f t="shared" si="37"/>
        <v>0</v>
      </c>
      <c r="P1136" s="9"/>
      <c r="Q1136" s="10"/>
      <c r="R1136" s="9"/>
      <c r="S1136" s="11"/>
      <c r="T1136" s="10"/>
      <c r="U1136" s="12"/>
      <c r="V1136" s="13"/>
      <c r="W1136" s="12"/>
      <c r="X1136" s="12"/>
      <c r="Y1136" s="12"/>
    </row>
    <row r="1137" spans="2:25" x14ac:dyDescent="0.3">
      <c r="B1137" s="2" t="s">
        <v>584</v>
      </c>
      <c r="C1137" s="2" t="s">
        <v>139</v>
      </c>
      <c r="D1137" s="2" t="s">
        <v>208</v>
      </c>
      <c r="E1137" s="2" t="s">
        <v>452</v>
      </c>
      <c r="F1137" s="2" t="s">
        <v>453</v>
      </c>
      <c r="G1137" s="6">
        <v>240332</v>
      </c>
      <c r="H1137" s="12"/>
      <c r="I1137" s="13"/>
      <c r="J1137" s="12"/>
      <c r="K1137" s="12"/>
      <c r="L1137" s="12"/>
      <c r="M1137" s="2" t="s">
        <v>439</v>
      </c>
      <c r="N1137" s="2" t="b">
        <f t="shared" si="36"/>
        <v>0</v>
      </c>
      <c r="O1137" s="2" t="b">
        <f t="shared" si="37"/>
        <v>0</v>
      </c>
      <c r="P1137" s="9"/>
      <c r="Q1137" s="10"/>
      <c r="R1137" s="9"/>
      <c r="S1137" s="11"/>
      <c r="T1137" s="10"/>
      <c r="U1137" s="12"/>
      <c r="V1137" s="13"/>
      <c r="W1137" s="12"/>
      <c r="X1137" s="12"/>
      <c r="Y1137" s="12"/>
    </row>
    <row r="1138" spans="2:25" x14ac:dyDescent="0.3">
      <c r="B1138" s="2" t="s">
        <v>584</v>
      </c>
      <c r="C1138" s="2" t="s">
        <v>139</v>
      </c>
      <c r="D1138" s="2" t="s">
        <v>208</v>
      </c>
      <c r="E1138" s="2" t="s">
        <v>509</v>
      </c>
      <c r="F1138" s="2" t="s">
        <v>510</v>
      </c>
      <c r="G1138" s="6">
        <v>240697</v>
      </c>
      <c r="H1138" s="12"/>
      <c r="I1138" s="13"/>
      <c r="J1138" s="12"/>
      <c r="K1138" s="12"/>
      <c r="L1138" s="12"/>
      <c r="M1138" s="2" t="s">
        <v>485</v>
      </c>
      <c r="N1138" s="2" t="b">
        <f t="shared" si="36"/>
        <v>0</v>
      </c>
      <c r="O1138" s="2" t="b">
        <f t="shared" si="37"/>
        <v>0</v>
      </c>
      <c r="P1138" s="9"/>
      <c r="Q1138" s="10"/>
      <c r="R1138" s="9"/>
      <c r="S1138" s="11"/>
      <c r="T1138" s="10"/>
      <c r="U1138" s="12"/>
      <c r="V1138" s="13"/>
      <c r="W1138" s="12"/>
      <c r="X1138" s="12"/>
      <c r="Y1138" s="12"/>
    </row>
    <row r="1139" spans="2:25" x14ac:dyDescent="0.3">
      <c r="B1139" s="2" t="s">
        <v>676</v>
      </c>
      <c r="C1139" s="2" t="s">
        <v>139</v>
      </c>
      <c r="D1139" s="2" t="s">
        <v>856</v>
      </c>
      <c r="E1139" s="2" t="s">
        <v>553</v>
      </c>
      <c r="F1139" s="2" t="s">
        <v>463</v>
      </c>
      <c r="G1139" s="6">
        <v>240363</v>
      </c>
      <c r="H1139" s="12"/>
      <c r="I1139" s="13"/>
      <c r="J1139" s="12"/>
      <c r="K1139" s="12"/>
      <c r="L1139" s="12"/>
      <c r="M1139" s="2" t="s">
        <v>527</v>
      </c>
      <c r="N1139" s="2" t="b">
        <f t="shared" si="36"/>
        <v>0</v>
      </c>
      <c r="O1139" s="2" t="b">
        <f t="shared" si="37"/>
        <v>0</v>
      </c>
      <c r="P1139" s="9"/>
      <c r="Q1139" s="10"/>
      <c r="R1139" s="9"/>
      <c r="S1139" s="11"/>
      <c r="T1139" s="10"/>
      <c r="U1139" s="12"/>
      <c r="V1139" s="13"/>
      <c r="W1139" s="12"/>
      <c r="X1139" s="12"/>
      <c r="Y1139" s="12"/>
    </row>
    <row r="1140" spans="2:25" x14ac:dyDescent="0.3">
      <c r="B1140" s="2" t="s">
        <v>676</v>
      </c>
      <c r="C1140" s="2" t="s">
        <v>139</v>
      </c>
      <c r="D1140" s="2" t="s">
        <v>856</v>
      </c>
      <c r="E1140" s="2" t="s">
        <v>858</v>
      </c>
      <c r="F1140" s="2" t="s">
        <v>859</v>
      </c>
      <c r="G1140" s="6">
        <v>240363</v>
      </c>
      <c r="H1140" s="12"/>
      <c r="I1140" s="13"/>
      <c r="J1140" s="12"/>
      <c r="K1140" s="12"/>
      <c r="L1140" s="12"/>
      <c r="M1140" s="2" t="s">
        <v>527</v>
      </c>
      <c r="N1140" s="2" t="b">
        <f t="shared" si="36"/>
        <v>0</v>
      </c>
      <c r="O1140" s="2" t="b">
        <f t="shared" si="37"/>
        <v>0</v>
      </c>
      <c r="P1140" s="9"/>
      <c r="Q1140" s="10"/>
      <c r="R1140" s="9"/>
      <c r="S1140" s="11"/>
      <c r="T1140" s="10"/>
      <c r="U1140" s="12"/>
      <c r="V1140" s="13"/>
      <c r="W1140" s="12"/>
      <c r="X1140" s="12"/>
      <c r="Y1140" s="12"/>
    </row>
    <row r="1141" spans="2:25" x14ac:dyDescent="0.3">
      <c r="B1141" s="2" t="s">
        <v>676</v>
      </c>
      <c r="C1141" s="2" t="s">
        <v>139</v>
      </c>
      <c r="D1141" s="2" t="s">
        <v>856</v>
      </c>
      <c r="E1141" s="2" t="s">
        <v>574</v>
      </c>
      <c r="F1141" s="2" t="s">
        <v>575</v>
      </c>
      <c r="G1141" s="6">
        <v>240363</v>
      </c>
      <c r="H1141" s="12"/>
      <c r="I1141" s="13"/>
      <c r="J1141" s="12"/>
      <c r="K1141" s="12"/>
      <c r="L1141" s="12"/>
      <c r="M1141" s="2" t="s">
        <v>527</v>
      </c>
      <c r="N1141" s="2" t="b">
        <f t="shared" si="36"/>
        <v>0</v>
      </c>
      <c r="O1141" s="2" t="b">
        <f t="shared" si="37"/>
        <v>0</v>
      </c>
      <c r="P1141" s="9"/>
      <c r="Q1141" s="10"/>
      <c r="R1141" s="9"/>
      <c r="S1141" s="11"/>
      <c r="T1141" s="10"/>
      <c r="U1141" s="12"/>
      <c r="V1141" s="13"/>
      <c r="W1141" s="12"/>
      <c r="X1141" s="12"/>
      <c r="Y1141" s="12"/>
    </row>
    <row r="1142" spans="2:25" x14ac:dyDescent="0.3">
      <c r="B1142" s="2" t="s">
        <v>676</v>
      </c>
      <c r="C1142" s="2" t="s">
        <v>139</v>
      </c>
      <c r="D1142" s="2" t="s">
        <v>856</v>
      </c>
      <c r="E1142" s="2" t="s">
        <v>576</v>
      </c>
      <c r="F1142" s="2" t="s">
        <v>471</v>
      </c>
      <c r="G1142" s="6">
        <v>240363</v>
      </c>
      <c r="H1142" s="12"/>
      <c r="I1142" s="13"/>
      <c r="J1142" s="12"/>
      <c r="K1142" s="12"/>
      <c r="L1142" s="12"/>
      <c r="M1142" s="2" t="s">
        <v>527</v>
      </c>
      <c r="N1142" s="2" t="b">
        <f t="shared" si="36"/>
        <v>0</v>
      </c>
      <c r="O1142" s="2" t="b">
        <f t="shared" si="37"/>
        <v>0</v>
      </c>
      <c r="P1142" s="9"/>
      <c r="Q1142" s="10"/>
      <c r="R1142" s="9"/>
      <c r="S1142" s="11"/>
      <c r="T1142" s="10"/>
      <c r="U1142" s="12"/>
      <c r="V1142" s="13"/>
      <c r="W1142" s="12"/>
      <c r="X1142" s="12"/>
      <c r="Y1142" s="12"/>
    </row>
    <row r="1143" spans="2:25" x14ac:dyDescent="0.3">
      <c r="B1143" s="2" t="s">
        <v>676</v>
      </c>
      <c r="C1143" s="2" t="s">
        <v>139</v>
      </c>
      <c r="D1143" s="2" t="s">
        <v>856</v>
      </c>
      <c r="E1143" s="2" t="s">
        <v>552</v>
      </c>
      <c r="F1143" s="2" t="s">
        <v>473</v>
      </c>
      <c r="G1143" s="6">
        <v>240363</v>
      </c>
      <c r="H1143" s="12"/>
      <c r="I1143" s="13"/>
      <c r="J1143" s="12"/>
      <c r="K1143" s="12"/>
      <c r="L1143" s="12"/>
      <c r="M1143" s="2" t="s">
        <v>527</v>
      </c>
      <c r="N1143" s="2" t="b">
        <f t="shared" si="36"/>
        <v>0</v>
      </c>
      <c r="O1143" s="2" t="b">
        <f t="shared" si="37"/>
        <v>0</v>
      </c>
      <c r="P1143" s="9"/>
      <c r="Q1143" s="10"/>
      <c r="R1143" s="9"/>
      <c r="S1143" s="11"/>
      <c r="T1143" s="10"/>
      <c r="U1143" s="12"/>
      <c r="V1143" s="13"/>
      <c r="W1143" s="12"/>
      <c r="X1143" s="12"/>
      <c r="Y1143" s="12"/>
    </row>
    <row r="1144" spans="2:25" x14ac:dyDescent="0.3">
      <c r="B1144" s="2" t="s">
        <v>676</v>
      </c>
      <c r="C1144" s="2" t="s">
        <v>139</v>
      </c>
      <c r="D1144" s="2" t="s">
        <v>856</v>
      </c>
      <c r="E1144" s="2" t="s">
        <v>564</v>
      </c>
      <c r="F1144" s="2" t="s">
        <v>565</v>
      </c>
      <c r="G1144" s="6">
        <v>240363</v>
      </c>
      <c r="H1144" s="12"/>
      <c r="I1144" s="13"/>
      <c r="J1144" s="12"/>
      <c r="K1144" s="12"/>
      <c r="L1144" s="12"/>
      <c r="M1144" s="2" t="s">
        <v>527</v>
      </c>
      <c r="N1144" s="2" t="b">
        <f t="shared" si="36"/>
        <v>0</v>
      </c>
      <c r="O1144" s="2" t="b">
        <f t="shared" si="37"/>
        <v>0</v>
      </c>
      <c r="P1144" s="9"/>
      <c r="Q1144" s="10"/>
      <c r="R1144" s="9"/>
      <c r="S1144" s="11"/>
      <c r="T1144" s="10"/>
      <c r="U1144" s="12"/>
      <c r="V1144" s="13"/>
      <c r="W1144" s="12"/>
      <c r="X1144" s="12"/>
      <c r="Y1144" s="12"/>
    </row>
    <row r="1145" spans="2:25" x14ac:dyDescent="0.3">
      <c r="B1145" s="2" t="s">
        <v>676</v>
      </c>
      <c r="C1145" s="2" t="s">
        <v>139</v>
      </c>
      <c r="D1145" s="2" t="s">
        <v>856</v>
      </c>
      <c r="E1145" s="2" t="s">
        <v>556</v>
      </c>
      <c r="F1145" s="2" t="s">
        <v>557</v>
      </c>
      <c r="G1145" s="6">
        <v>240363</v>
      </c>
      <c r="H1145" s="12"/>
      <c r="I1145" s="13"/>
      <c r="J1145" s="12"/>
      <c r="K1145" s="12"/>
      <c r="L1145" s="12"/>
      <c r="M1145" s="2" t="s">
        <v>527</v>
      </c>
      <c r="N1145" s="2" t="b">
        <f t="shared" si="36"/>
        <v>0</v>
      </c>
      <c r="O1145" s="2" t="b">
        <f t="shared" si="37"/>
        <v>0</v>
      </c>
      <c r="P1145" s="9"/>
      <c r="Q1145" s="10"/>
      <c r="R1145" s="9"/>
      <c r="S1145" s="11"/>
      <c r="T1145" s="10"/>
      <c r="U1145" s="12"/>
      <c r="V1145" s="13"/>
      <c r="W1145" s="12"/>
      <c r="X1145" s="12"/>
      <c r="Y1145" s="12"/>
    </row>
    <row r="1146" spans="2:25" x14ac:dyDescent="0.3">
      <c r="B1146" s="2" t="s">
        <v>676</v>
      </c>
      <c r="C1146" s="2" t="s">
        <v>139</v>
      </c>
      <c r="D1146" s="2" t="s">
        <v>856</v>
      </c>
      <c r="E1146" s="2" t="s">
        <v>558</v>
      </c>
      <c r="F1146" s="2" t="s">
        <v>559</v>
      </c>
      <c r="G1146" s="6">
        <v>240363</v>
      </c>
      <c r="H1146" s="12"/>
      <c r="I1146" s="13"/>
      <c r="J1146" s="12"/>
      <c r="K1146" s="12"/>
      <c r="L1146" s="12"/>
      <c r="M1146" s="2" t="s">
        <v>527</v>
      </c>
      <c r="N1146" s="2" t="b">
        <f t="shared" si="36"/>
        <v>0</v>
      </c>
      <c r="O1146" s="2" t="b">
        <f t="shared" si="37"/>
        <v>0</v>
      </c>
      <c r="P1146" s="9"/>
      <c r="Q1146" s="10"/>
      <c r="R1146" s="9"/>
      <c r="S1146" s="11"/>
      <c r="T1146" s="10"/>
      <c r="U1146" s="12"/>
      <c r="V1146" s="13"/>
      <c r="W1146" s="12"/>
      <c r="X1146" s="12"/>
      <c r="Y1146" s="12"/>
    </row>
    <row r="1147" spans="2:25" x14ac:dyDescent="0.3">
      <c r="B1147" s="2" t="s">
        <v>676</v>
      </c>
      <c r="C1147" s="2" t="s">
        <v>139</v>
      </c>
      <c r="D1147" s="2" t="s">
        <v>856</v>
      </c>
      <c r="E1147" s="2" t="s">
        <v>860</v>
      </c>
      <c r="F1147" s="2" t="s">
        <v>752</v>
      </c>
      <c r="G1147" s="6">
        <v>240363</v>
      </c>
      <c r="H1147" s="12"/>
      <c r="I1147" s="13"/>
      <c r="J1147" s="12"/>
      <c r="K1147" s="12"/>
      <c r="L1147" s="12"/>
      <c r="M1147" s="2" t="s">
        <v>527</v>
      </c>
      <c r="N1147" s="2" t="b">
        <f t="shared" si="36"/>
        <v>0</v>
      </c>
      <c r="O1147" s="2" t="b">
        <f t="shared" si="37"/>
        <v>0</v>
      </c>
      <c r="P1147" s="9"/>
      <c r="Q1147" s="10"/>
      <c r="R1147" s="9"/>
      <c r="S1147" s="11"/>
      <c r="T1147" s="10"/>
      <c r="U1147" s="12"/>
      <c r="V1147" s="13"/>
      <c r="W1147" s="12"/>
      <c r="X1147" s="12"/>
      <c r="Y1147" s="12"/>
    </row>
    <row r="1148" spans="2:25" x14ac:dyDescent="0.3">
      <c r="B1148" s="2" t="s">
        <v>676</v>
      </c>
      <c r="C1148" s="2" t="s">
        <v>139</v>
      </c>
      <c r="D1148" s="2" t="s">
        <v>856</v>
      </c>
      <c r="E1148" s="2" t="s">
        <v>861</v>
      </c>
      <c r="F1148" s="2" t="s">
        <v>651</v>
      </c>
      <c r="G1148" s="6">
        <v>240363</v>
      </c>
      <c r="H1148" s="12"/>
      <c r="I1148" s="13"/>
      <c r="J1148" s="12"/>
      <c r="K1148" s="12"/>
      <c r="L1148" s="12"/>
      <c r="M1148" s="2" t="s">
        <v>527</v>
      </c>
      <c r="N1148" s="2" t="b">
        <f t="shared" si="36"/>
        <v>0</v>
      </c>
      <c r="O1148" s="2" t="b">
        <f t="shared" si="37"/>
        <v>0</v>
      </c>
      <c r="P1148" s="9"/>
      <c r="Q1148" s="10"/>
      <c r="R1148" s="9"/>
      <c r="S1148" s="11"/>
      <c r="T1148" s="10"/>
      <c r="U1148" s="12"/>
      <c r="V1148" s="13"/>
      <c r="W1148" s="12"/>
      <c r="X1148" s="12"/>
      <c r="Y1148" s="12"/>
    </row>
    <row r="1149" spans="2:25" x14ac:dyDescent="0.3">
      <c r="B1149" s="2" t="s">
        <v>676</v>
      </c>
      <c r="C1149" s="2" t="s">
        <v>139</v>
      </c>
      <c r="D1149" s="2" t="s">
        <v>856</v>
      </c>
      <c r="E1149" s="2" t="s">
        <v>635</v>
      </c>
      <c r="F1149" s="2" t="s">
        <v>636</v>
      </c>
      <c r="G1149" s="6">
        <v>240332</v>
      </c>
      <c r="H1149" s="12"/>
      <c r="I1149" s="13"/>
      <c r="J1149" s="12"/>
      <c r="K1149" s="12"/>
      <c r="L1149" s="12"/>
      <c r="M1149" s="2" t="s">
        <v>527</v>
      </c>
      <c r="N1149" s="2" t="b">
        <f t="shared" si="36"/>
        <v>0</v>
      </c>
      <c r="O1149" s="2" t="b">
        <f t="shared" si="37"/>
        <v>0</v>
      </c>
      <c r="P1149" s="9"/>
      <c r="Q1149" s="10"/>
      <c r="R1149" s="9"/>
      <c r="S1149" s="11"/>
      <c r="T1149" s="10"/>
      <c r="U1149" s="12"/>
      <c r="V1149" s="13"/>
      <c r="W1149" s="12"/>
      <c r="X1149" s="12"/>
      <c r="Y1149" s="12"/>
    </row>
    <row r="1150" spans="2:25" x14ac:dyDescent="0.3">
      <c r="B1150" s="2" t="s">
        <v>676</v>
      </c>
      <c r="C1150" s="2" t="s">
        <v>139</v>
      </c>
      <c r="D1150" s="2" t="s">
        <v>856</v>
      </c>
      <c r="E1150" s="2" t="s">
        <v>862</v>
      </c>
      <c r="F1150" s="2" t="s">
        <v>636</v>
      </c>
      <c r="G1150" s="6">
        <v>240363</v>
      </c>
      <c r="H1150" s="12"/>
      <c r="I1150" s="13"/>
      <c r="J1150" s="12"/>
      <c r="K1150" s="12"/>
      <c r="L1150" s="12"/>
      <c r="M1150" s="2" t="s">
        <v>527</v>
      </c>
      <c r="N1150" s="2" t="b">
        <f t="shared" si="36"/>
        <v>0</v>
      </c>
      <c r="O1150" s="2" t="b">
        <f t="shared" si="37"/>
        <v>0</v>
      </c>
      <c r="P1150" s="9"/>
      <c r="Q1150" s="10"/>
      <c r="R1150" s="9"/>
      <c r="S1150" s="11"/>
      <c r="T1150" s="10"/>
      <c r="U1150" s="12"/>
      <c r="V1150" s="13"/>
      <c r="W1150" s="12"/>
      <c r="X1150" s="12"/>
      <c r="Y1150" s="12"/>
    </row>
    <row r="1151" spans="2:25" x14ac:dyDescent="0.3">
      <c r="B1151" s="2" t="s">
        <v>676</v>
      </c>
      <c r="C1151" s="2" t="s">
        <v>139</v>
      </c>
      <c r="D1151" s="2" t="s">
        <v>856</v>
      </c>
      <c r="E1151" s="2" t="s">
        <v>637</v>
      </c>
      <c r="F1151" s="2" t="s">
        <v>638</v>
      </c>
      <c r="G1151" s="6">
        <v>240332</v>
      </c>
      <c r="H1151" s="12"/>
      <c r="I1151" s="13"/>
      <c r="J1151" s="12"/>
      <c r="K1151" s="12"/>
      <c r="L1151" s="12"/>
      <c r="M1151" s="2" t="s">
        <v>527</v>
      </c>
      <c r="N1151" s="2" t="b">
        <f t="shared" si="36"/>
        <v>0</v>
      </c>
      <c r="O1151" s="2" t="b">
        <f t="shared" si="37"/>
        <v>0</v>
      </c>
      <c r="P1151" s="9"/>
      <c r="Q1151" s="10"/>
      <c r="R1151" s="9"/>
      <c r="S1151" s="11"/>
      <c r="T1151" s="10"/>
      <c r="U1151" s="12"/>
      <c r="V1151" s="13"/>
      <c r="W1151" s="12"/>
      <c r="X1151" s="12"/>
      <c r="Y1151" s="12"/>
    </row>
    <row r="1152" spans="2:25" x14ac:dyDescent="0.3">
      <c r="B1152" s="2" t="s">
        <v>676</v>
      </c>
      <c r="C1152" s="2" t="s">
        <v>139</v>
      </c>
      <c r="D1152" s="2" t="s">
        <v>856</v>
      </c>
      <c r="E1152" s="2" t="s">
        <v>568</v>
      </c>
      <c r="F1152" s="2" t="s">
        <v>569</v>
      </c>
      <c r="G1152" s="6">
        <v>240363</v>
      </c>
      <c r="H1152" s="12"/>
      <c r="I1152" s="13"/>
      <c r="J1152" s="12"/>
      <c r="K1152" s="12"/>
      <c r="L1152" s="12"/>
      <c r="M1152" s="2" t="s">
        <v>527</v>
      </c>
      <c r="N1152" s="2" t="b">
        <f t="shared" si="36"/>
        <v>0</v>
      </c>
      <c r="O1152" s="2" t="b">
        <f t="shared" si="37"/>
        <v>0</v>
      </c>
      <c r="P1152" s="9"/>
      <c r="Q1152" s="10"/>
      <c r="R1152" s="9"/>
      <c r="S1152" s="11"/>
      <c r="T1152" s="10"/>
      <c r="U1152" s="12"/>
      <c r="V1152" s="13"/>
      <c r="W1152" s="12"/>
      <c r="X1152" s="12"/>
      <c r="Y1152" s="12"/>
    </row>
    <row r="1153" spans="2:25" x14ac:dyDescent="0.3">
      <c r="B1153" s="2" t="s">
        <v>676</v>
      </c>
      <c r="C1153" s="2" t="s">
        <v>139</v>
      </c>
      <c r="D1153" s="2" t="s">
        <v>856</v>
      </c>
      <c r="E1153" s="2" t="s">
        <v>560</v>
      </c>
      <c r="F1153" s="2" t="s">
        <v>465</v>
      </c>
      <c r="G1153" s="6">
        <v>240363</v>
      </c>
      <c r="H1153" s="12"/>
      <c r="I1153" s="13"/>
      <c r="J1153" s="12"/>
      <c r="K1153" s="12"/>
      <c r="L1153" s="12"/>
      <c r="M1153" s="2" t="s">
        <v>527</v>
      </c>
      <c r="N1153" s="2" t="b">
        <f t="shared" si="36"/>
        <v>0</v>
      </c>
      <c r="O1153" s="2" t="b">
        <f t="shared" si="37"/>
        <v>0</v>
      </c>
      <c r="P1153" s="9"/>
      <c r="Q1153" s="10"/>
      <c r="R1153" s="9"/>
      <c r="S1153" s="11"/>
      <c r="T1153" s="10"/>
      <c r="U1153" s="12"/>
      <c r="V1153" s="13"/>
      <c r="W1153" s="12"/>
      <c r="X1153" s="12"/>
      <c r="Y1153" s="12"/>
    </row>
    <row r="1154" spans="2:25" x14ac:dyDescent="0.3">
      <c r="B1154" s="2" t="s">
        <v>676</v>
      </c>
      <c r="C1154" s="2" t="s">
        <v>139</v>
      </c>
      <c r="D1154" s="2" t="s">
        <v>856</v>
      </c>
      <c r="E1154" s="2" t="s">
        <v>664</v>
      </c>
      <c r="F1154" s="2" t="s">
        <v>477</v>
      </c>
      <c r="G1154" s="6">
        <v>240363</v>
      </c>
      <c r="H1154" s="12"/>
      <c r="I1154" s="13"/>
      <c r="J1154" s="12"/>
      <c r="K1154" s="12"/>
      <c r="L1154" s="12"/>
      <c r="M1154" s="2" t="s">
        <v>527</v>
      </c>
      <c r="N1154" s="2" t="b">
        <f t="shared" si="36"/>
        <v>0</v>
      </c>
      <c r="O1154" s="2" t="b">
        <f t="shared" si="37"/>
        <v>0</v>
      </c>
      <c r="P1154" s="9"/>
      <c r="Q1154" s="10"/>
      <c r="R1154" s="9"/>
      <c r="S1154" s="11"/>
      <c r="T1154" s="10"/>
      <c r="U1154" s="12"/>
      <c r="V1154" s="13"/>
      <c r="W1154" s="12"/>
      <c r="X1154" s="12"/>
      <c r="Y1154" s="12"/>
    </row>
    <row r="1155" spans="2:25" x14ac:dyDescent="0.3">
      <c r="B1155" s="2" t="s">
        <v>676</v>
      </c>
      <c r="C1155" s="2" t="s">
        <v>139</v>
      </c>
      <c r="D1155" s="2" t="s">
        <v>856</v>
      </c>
      <c r="E1155" s="2" t="s">
        <v>561</v>
      </c>
      <c r="F1155" s="2" t="s">
        <v>467</v>
      </c>
      <c r="G1155" s="6">
        <v>240363</v>
      </c>
      <c r="H1155" s="12"/>
      <c r="I1155" s="13"/>
      <c r="J1155" s="12"/>
      <c r="K1155" s="12"/>
      <c r="L1155" s="12"/>
      <c r="M1155" s="2" t="s">
        <v>527</v>
      </c>
      <c r="N1155" s="2" t="b">
        <f t="shared" si="36"/>
        <v>0</v>
      </c>
      <c r="O1155" s="2" t="b">
        <f t="shared" si="37"/>
        <v>0</v>
      </c>
      <c r="P1155" s="9"/>
      <c r="Q1155" s="10"/>
      <c r="R1155" s="9"/>
      <c r="S1155" s="11"/>
      <c r="T1155" s="10"/>
      <c r="U1155" s="12"/>
      <c r="V1155" s="13"/>
      <c r="W1155" s="12"/>
      <c r="X1155" s="12"/>
      <c r="Y1155" s="12"/>
    </row>
    <row r="1156" spans="2:25" x14ac:dyDescent="0.3">
      <c r="B1156" s="2" t="s">
        <v>676</v>
      </c>
      <c r="C1156" s="2" t="s">
        <v>139</v>
      </c>
      <c r="D1156" s="2" t="s">
        <v>856</v>
      </c>
      <c r="E1156" s="2" t="s">
        <v>528</v>
      </c>
      <c r="F1156" s="2" t="s">
        <v>529</v>
      </c>
      <c r="G1156" s="6">
        <v>240332</v>
      </c>
      <c r="H1156" s="12"/>
      <c r="I1156" s="13"/>
      <c r="J1156" s="12"/>
      <c r="K1156" s="12"/>
      <c r="L1156" s="12"/>
      <c r="M1156" s="2" t="s">
        <v>527</v>
      </c>
      <c r="N1156" s="2" t="b">
        <f t="shared" si="36"/>
        <v>0</v>
      </c>
      <c r="O1156" s="2" t="b">
        <f t="shared" si="37"/>
        <v>0</v>
      </c>
      <c r="P1156" s="9"/>
      <c r="Q1156" s="10"/>
      <c r="R1156" s="9"/>
      <c r="S1156" s="11"/>
      <c r="T1156" s="10"/>
      <c r="U1156" s="12"/>
      <c r="V1156" s="13"/>
      <c r="W1156" s="12"/>
      <c r="X1156" s="12"/>
      <c r="Y1156" s="12"/>
    </row>
    <row r="1157" spans="2:25" x14ac:dyDescent="0.3">
      <c r="B1157" s="2" t="s">
        <v>676</v>
      </c>
      <c r="C1157" s="2" t="s">
        <v>139</v>
      </c>
      <c r="D1157" s="2" t="s">
        <v>856</v>
      </c>
      <c r="E1157" s="2" t="s">
        <v>683</v>
      </c>
      <c r="F1157" s="2" t="s">
        <v>863</v>
      </c>
      <c r="G1157" s="6">
        <v>240363</v>
      </c>
      <c r="H1157" s="12"/>
      <c r="I1157" s="13"/>
      <c r="J1157" s="12"/>
      <c r="K1157" s="12"/>
      <c r="L1157" s="12"/>
      <c r="M1157" s="2" t="s">
        <v>527</v>
      </c>
      <c r="N1157" s="2" t="b">
        <f t="shared" si="36"/>
        <v>0</v>
      </c>
      <c r="O1157" s="2" t="b">
        <f t="shared" si="37"/>
        <v>0</v>
      </c>
      <c r="P1157" s="9"/>
      <c r="Q1157" s="10"/>
      <c r="R1157" s="9"/>
      <c r="S1157" s="11"/>
      <c r="T1157" s="10"/>
      <c r="U1157" s="12"/>
      <c r="V1157" s="13"/>
      <c r="W1157" s="12"/>
      <c r="X1157" s="12"/>
      <c r="Y1157" s="12"/>
    </row>
    <row r="1158" spans="2:25" x14ac:dyDescent="0.3">
      <c r="B1158" s="2" t="s">
        <v>676</v>
      </c>
      <c r="C1158" s="2" t="s">
        <v>139</v>
      </c>
      <c r="D1158" s="2" t="s">
        <v>856</v>
      </c>
      <c r="E1158" s="2" t="s">
        <v>539</v>
      </c>
      <c r="F1158" s="2" t="s">
        <v>453</v>
      </c>
      <c r="G1158" s="6">
        <v>240332</v>
      </c>
      <c r="H1158" s="12"/>
      <c r="I1158" s="13"/>
      <c r="J1158" s="12"/>
      <c r="K1158" s="12"/>
      <c r="L1158" s="12"/>
      <c r="M1158" s="2" t="s">
        <v>527</v>
      </c>
      <c r="N1158" s="2" t="b">
        <f t="shared" si="36"/>
        <v>0</v>
      </c>
      <c r="O1158" s="2" t="b">
        <f t="shared" si="37"/>
        <v>0</v>
      </c>
      <c r="P1158" s="9"/>
      <c r="Q1158" s="10"/>
      <c r="R1158" s="9"/>
      <c r="S1158" s="11"/>
      <c r="T1158" s="10"/>
      <c r="U1158" s="12"/>
      <c r="V1158" s="13"/>
      <c r="W1158" s="12"/>
      <c r="X1158" s="12"/>
      <c r="Y1158" s="12"/>
    </row>
    <row r="1159" spans="2:25" x14ac:dyDescent="0.3">
      <c r="B1159" s="2" t="s">
        <v>676</v>
      </c>
      <c r="C1159" s="2" t="s">
        <v>139</v>
      </c>
      <c r="D1159" s="2" t="s">
        <v>856</v>
      </c>
      <c r="E1159" s="2" t="s">
        <v>579</v>
      </c>
      <c r="F1159" s="2" t="s">
        <v>482</v>
      </c>
      <c r="G1159" s="6">
        <v>240363</v>
      </c>
      <c r="H1159" s="12"/>
      <c r="I1159" s="13"/>
      <c r="J1159" s="12"/>
      <c r="K1159" s="12"/>
      <c r="L1159" s="12"/>
      <c r="M1159" s="2" t="s">
        <v>527</v>
      </c>
      <c r="N1159" s="2" t="b">
        <f t="shared" si="36"/>
        <v>0</v>
      </c>
      <c r="O1159" s="2" t="b">
        <f t="shared" si="37"/>
        <v>0</v>
      </c>
      <c r="P1159" s="9"/>
      <c r="Q1159" s="10"/>
      <c r="R1159" s="9"/>
      <c r="S1159" s="11"/>
      <c r="T1159" s="10"/>
      <c r="U1159" s="12"/>
      <c r="V1159" s="13"/>
      <c r="W1159" s="12"/>
      <c r="X1159" s="12"/>
      <c r="Y1159" s="12"/>
    </row>
    <row r="1160" spans="2:25" x14ac:dyDescent="0.3">
      <c r="B1160" s="2" t="s">
        <v>676</v>
      </c>
      <c r="C1160" s="2" t="s">
        <v>122</v>
      </c>
      <c r="D1160" s="2" t="s">
        <v>121</v>
      </c>
      <c r="E1160" s="2" t="s">
        <v>530</v>
      </c>
      <c r="F1160" s="2" t="s">
        <v>448</v>
      </c>
      <c r="G1160" s="6">
        <v>240697</v>
      </c>
      <c r="H1160" s="12"/>
      <c r="I1160" s="13"/>
      <c r="J1160" s="12"/>
      <c r="K1160" s="12"/>
      <c r="L1160" s="12"/>
      <c r="M1160" s="2" t="s">
        <v>527</v>
      </c>
      <c r="N1160" s="2" t="b">
        <f t="shared" si="36"/>
        <v>0</v>
      </c>
      <c r="O1160" s="2" t="b">
        <f t="shared" si="37"/>
        <v>0</v>
      </c>
      <c r="P1160" s="9"/>
      <c r="Q1160" s="10"/>
      <c r="R1160" s="9"/>
      <c r="S1160" s="11"/>
      <c r="T1160" s="10"/>
      <c r="U1160" s="12"/>
      <c r="V1160" s="13"/>
      <c r="W1160" s="12"/>
      <c r="X1160" s="12"/>
      <c r="Y1160" s="12"/>
    </row>
    <row r="1161" spans="2:25" x14ac:dyDescent="0.3">
      <c r="B1161" s="2" t="s">
        <v>446</v>
      </c>
      <c r="C1161" s="2" t="s">
        <v>275</v>
      </c>
      <c r="D1161" s="2" t="s">
        <v>274</v>
      </c>
      <c r="E1161" s="2" t="s">
        <v>488</v>
      </c>
      <c r="F1161" s="2" t="s">
        <v>489</v>
      </c>
      <c r="G1161" s="6">
        <v>240697</v>
      </c>
      <c r="H1161" s="12"/>
      <c r="I1161" s="13"/>
      <c r="J1161" s="12"/>
      <c r="K1161" s="12"/>
      <c r="L1161" s="12"/>
      <c r="M1161" s="2" t="s">
        <v>485</v>
      </c>
      <c r="N1161" s="2" t="b">
        <f t="shared" si="36"/>
        <v>0</v>
      </c>
      <c r="O1161" s="2" t="b">
        <f t="shared" si="37"/>
        <v>0</v>
      </c>
      <c r="P1161" s="9"/>
      <c r="Q1161" s="10"/>
      <c r="R1161" s="9"/>
      <c r="S1161" s="11"/>
      <c r="T1161" s="10"/>
      <c r="U1161" s="12"/>
      <c r="V1161" s="13"/>
      <c r="W1161" s="12"/>
      <c r="X1161" s="12"/>
      <c r="Y1161" s="12"/>
    </row>
    <row r="1162" spans="2:25" x14ac:dyDescent="0.3">
      <c r="B1162" s="2" t="s">
        <v>446</v>
      </c>
      <c r="C1162" s="2" t="s">
        <v>275</v>
      </c>
      <c r="D1162" s="2" t="s">
        <v>274</v>
      </c>
      <c r="E1162" s="2" t="s">
        <v>657</v>
      </c>
      <c r="F1162" s="2" t="s">
        <v>658</v>
      </c>
      <c r="G1162" s="6">
        <v>240332</v>
      </c>
      <c r="H1162" s="12"/>
      <c r="I1162" s="13"/>
      <c r="J1162" s="12"/>
      <c r="K1162" s="12"/>
      <c r="L1162" s="12"/>
      <c r="M1162" s="2" t="s">
        <v>439</v>
      </c>
      <c r="N1162" s="2" t="b">
        <f t="shared" si="36"/>
        <v>0</v>
      </c>
      <c r="O1162" s="2" t="b">
        <f t="shared" si="37"/>
        <v>0</v>
      </c>
      <c r="P1162" s="9"/>
      <c r="Q1162" s="10"/>
      <c r="R1162" s="9"/>
      <c r="S1162" s="11"/>
      <c r="T1162" s="10"/>
      <c r="U1162" s="12"/>
      <c r="V1162" s="13"/>
      <c r="W1162" s="12"/>
      <c r="X1162" s="12"/>
      <c r="Y1162" s="12"/>
    </row>
    <row r="1163" spans="2:25" x14ac:dyDescent="0.3">
      <c r="B1163" s="2" t="s">
        <v>446</v>
      </c>
      <c r="C1163" s="2" t="s">
        <v>275</v>
      </c>
      <c r="D1163" s="2" t="s">
        <v>274</v>
      </c>
      <c r="E1163" s="2" t="s">
        <v>486</v>
      </c>
      <c r="F1163" s="2" t="s">
        <v>487</v>
      </c>
      <c r="G1163" s="6">
        <v>240697</v>
      </c>
      <c r="H1163" s="12"/>
      <c r="I1163" s="13"/>
      <c r="J1163" s="12"/>
      <c r="K1163" s="12"/>
      <c r="L1163" s="12"/>
      <c r="M1163" s="2" t="s">
        <v>485</v>
      </c>
      <c r="N1163" s="2" t="b">
        <f t="shared" si="36"/>
        <v>0</v>
      </c>
      <c r="O1163" s="2" t="b">
        <f t="shared" si="37"/>
        <v>0</v>
      </c>
      <c r="P1163" s="9"/>
      <c r="Q1163" s="10"/>
      <c r="R1163" s="9"/>
      <c r="S1163" s="11"/>
      <c r="T1163" s="10"/>
      <c r="U1163" s="12"/>
      <c r="V1163" s="13"/>
      <c r="W1163" s="12"/>
      <c r="X1163" s="12"/>
      <c r="Y1163" s="12"/>
    </row>
    <row r="1164" spans="2:25" x14ac:dyDescent="0.3">
      <c r="B1164" s="2" t="s">
        <v>446</v>
      </c>
      <c r="C1164" s="2" t="s">
        <v>275</v>
      </c>
      <c r="D1164" s="2" t="s">
        <v>274</v>
      </c>
      <c r="E1164" s="2" t="s">
        <v>447</v>
      </c>
      <c r="F1164" s="2" t="s">
        <v>448</v>
      </c>
      <c r="G1164" s="6">
        <v>240332</v>
      </c>
      <c r="H1164" s="12"/>
      <c r="I1164" s="13"/>
      <c r="J1164" s="12"/>
      <c r="K1164" s="12"/>
      <c r="L1164" s="12"/>
      <c r="M1164" s="2" t="s">
        <v>439</v>
      </c>
      <c r="N1164" s="2" t="b">
        <f t="shared" si="36"/>
        <v>0</v>
      </c>
      <c r="O1164" s="2" t="b">
        <f t="shared" si="37"/>
        <v>0</v>
      </c>
      <c r="P1164" s="9"/>
      <c r="Q1164" s="10"/>
      <c r="R1164" s="9"/>
      <c r="S1164" s="11"/>
      <c r="T1164" s="10"/>
      <c r="U1164" s="12"/>
      <c r="V1164" s="13"/>
      <c r="W1164" s="12"/>
      <c r="X1164" s="12"/>
      <c r="Y1164" s="12"/>
    </row>
    <row r="1165" spans="2:25" x14ac:dyDescent="0.3">
      <c r="B1165" s="2" t="s">
        <v>446</v>
      </c>
      <c r="C1165" s="2" t="s">
        <v>275</v>
      </c>
      <c r="D1165" s="2" t="s">
        <v>274</v>
      </c>
      <c r="E1165" s="2" t="s">
        <v>592</v>
      </c>
      <c r="F1165" s="2" t="s">
        <v>593</v>
      </c>
      <c r="G1165" s="6">
        <v>240728</v>
      </c>
      <c r="H1165" s="12"/>
      <c r="I1165" s="13"/>
      <c r="J1165" s="12"/>
      <c r="K1165" s="12"/>
      <c r="L1165" s="12"/>
      <c r="M1165" s="2" t="s">
        <v>485</v>
      </c>
      <c r="N1165" s="2" t="b">
        <f t="shared" si="36"/>
        <v>0</v>
      </c>
      <c r="O1165" s="2" t="b">
        <f t="shared" si="37"/>
        <v>0</v>
      </c>
      <c r="P1165" s="9"/>
      <c r="Q1165" s="10"/>
      <c r="R1165" s="9"/>
      <c r="S1165" s="11"/>
      <c r="T1165" s="10"/>
      <c r="U1165" s="12"/>
      <c r="V1165" s="13"/>
      <c r="W1165" s="12"/>
      <c r="X1165" s="12"/>
      <c r="Y1165" s="12"/>
    </row>
    <row r="1166" spans="2:25" x14ac:dyDescent="0.3">
      <c r="B1166" s="2" t="s">
        <v>446</v>
      </c>
      <c r="C1166" s="2" t="s">
        <v>275</v>
      </c>
      <c r="D1166" s="2" t="s">
        <v>274</v>
      </c>
      <c r="E1166" s="2" t="s">
        <v>481</v>
      </c>
      <c r="F1166" s="2" t="s">
        <v>482</v>
      </c>
      <c r="G1166" s="6">
        <v>240363</v>
      </c>
      <c r="H1166" s="12"/>
      <c r="I1166" s="13"/>
      <c r="J1166" s="12"/>
      <c r="K1166" s="12"/>
      <c r="L1166" s="12"/>
      <c r="M1166" s="2" t="s">
        <v>439</v>
      </c>
      <c r="N1166" s="2" t="b">
        <f t="shared" si="36"/>
        <v>0</v>
      </c>
      <c r="O1166" s="2" t="b">
        <f t="shared" si="37"/>
        <v>0</v>
      </c>
      <c r="P1166" s="9"/>
      <c r="Q1166" s="10"/>
      <c r="R1166" s="9"/>
      <c r="S1166" s="11"/>
      <c r="T1166" s="10"/>
      <c r="U1166" s="12"/>
      <c r="V1166" s="13"/>
      <c r="W1166" s="12"/>
      <c r="X1166" s="12"/>
      <c r="Y1166" s="12"/>
    </row>
    <row r="1167" spans="2:25" x14ac:dyDescent="0.3">
      <c r="B1167" s="2" t="s">
        <v>446</v>
      </c>
      <c r="C1167" s="2" t="s">
        <v>275</v>
      </c>
      <c r="D1167" s="2" t="s">
        <v>274</v>
      </c>
      <c r="E1167" s="2" t="s">
        <v>509</v>
      </c>
      <c r="F1167" s="2" t="s">
        <v>510</v>
      </c>
      <c r="G1167" s="6">
        <v>240697</v>
      </c>
      <c r="H1167" s="12"/>
      <c r="I1167" s="13"/>
      <c r="J1167" s="12"/>
      <c r="K1167" s="12"/>
      <c r="L1167" s="12"/>
      <c r="M1167" s="2" t="s">
        <v>485</v>
      </c>
      <c r="N1167" s="2" t="b">
        <f t="shared" si="36"/>
        <v>0</v>
      </c>
      <c r="O1167" s="2" t="b">
        <f t="shared" si="37"/>
        <v>0</v>
      </c>
      <c r="P1167" s="9"/>
      <c r="Q1167" s="10"/>
      <c r="R1167" s="9"/>
      <c r="S1167" s="11"/>
      <c r="T1167" s="10"/>
      <c r="U1167" s="12"/>
      <c r="V1167" s="13"/>
      <c r="W1167" s="12"/>
      <c r="X1167" s="12"/>
      <c r="Y1167" s="12"/>
    </row>
    <row r="1168" spans="2:25" x14ac:dyDescent="0.3">
      <c r="B1168" s="2" t="s">
        <v>436</v>
      </c>
      <c r="C1168" s="2" t="s">
        <v>153</v>
      </c>
      <c r="D1168" s="2" t="s">
        <v>3</v>
      </c>
      <c r="E1168" s="2" t="s">
        <v>550</v>
      </c>
      <c r="F1168" s="2" t="s">
        <v>551</v>
      </c>
      <c r="G1168" s="6">
        <v>240728</v>
      </c>
      <c r="H1168" s="12"/>
      <c r="I1168" s="13"/>
      <c r="J1168" s="12"/>
      <c r="K1168" s="12"/>
      <c r="L1168" s="12"/>
      <c r="M1168" s="2" t="s">
        <v>527</v>
      </c>
      <c r="N1168" s="2" t="b">
        <f t="shared" si="36"/>
        <v>0</v>
      </c>
      <c r="O1168" s="2" t="b">
        <f t="shared" si="37"/>
        <v>0</v>
      </c>
      <c r="P1168" s="9"/>
      <c r="Q1168" s="10"/>
      <c r="R1168" s="9"/>
      <c r="S1168" s="11"/>
      <c r="T1168" s="10"/>
      <c r="U1168" s="12"/>
      <c r="V1168" s="13"/>
      <c r="W1168" s="12"/>
      <c r="X1168" s="12"/>
      <c r="Y1168" s="12"/>
    </row>
    <row r="1169" spans="2:25" x14ac:dyDescent="0.3">
      <c r="B1169" s="2" t="s">
        <v>436</v>
      </c>
      <c r="C1169" s="2" t="s">
        <v>153</v>
      </c>
      <c r="D1169" s="2" t="s">
        <v>3</v>
      </c>
      <c r="E1169" s="2" t="s">
        <v>539</v>
      </c>
      <c r="F1169" s="2" t="s">
        <v>453</v>
      </c>
      <c r="G1169" s="6">
        <v>240697</v>
      </c>
      <c r="H1169" s="12"/>
      <c r="I1169" s="13"/>
      <c r="J1169" s="12"/>
      <c r="K1169" s="12"/>
      <c r="L1169" s="12"/>
      <c r="M1169" s="2" t="s">
        <v>527</v>
      </c>
      <c r="N1169" s="2" t="b">
        <f t="shared" si="36"/>
        <v>0</v>
      </c>
      <c r="O1169" s="2" t="b">
        <f t="shared" si="37"/>
        <v>0</v>
      </c>
      <c r="P1169" s="9"/>
      <c r="Q1169" s="10"/>
      <c r="R1169" s="9"/>
      <c r="S1169" s="11"/>
      <c r="T1169" s="10"/>
      <c r="U1169" s="12"/>
      <c r="V1169" s="13"/>
      <c r="W1169" s="12"/>
      <c r="X1169" s="12"/>
      <c r="Y1169" s="12"/>
    </row>
    <row r="1170" spans="2:25" x14ac:dyDescent="0.3">
      <c r="B1170" s="2" t="s">
        <v>436</v>
      </c>
      <c r="C1170" s="2" t="s">
        <v>153</v>
      </c>
      <c r="D1170" s="2" t="s">
        <v>3</v>
      </c>
      <c r="E1170" s="2" t="s">
        <v>579</v>
      </c>
      <c r="F1170" s="2" t="s">
        <v>482</v>
      </c>
      <c r="G1170" s="6">
        <v>240728</v>
      </c>
      <c r="H1170" s="12"/>
      <c r="I1170" s="13"/>
      <c r="J1170" s="12"/>
      <c r="K1170" s="12"/>
      <c r="L1170" s="12"/>
      <c r="M1170" s="2" t="s">
        <v>527</v>
      </c>
      <c r="N1170" s="2" t="b">
        <f t="shared" ref="N1170:N1233" si="38">+C1170=S1170</f>
        <v>0</v>
      </c>
      <c r="O1170" s="2" t="b">
        <f t="shared" ref="O1170:O1233" si="39">+P1170=E1170</f>
        <v>0</v>
      </c>
      <c r="P1170" s="9"/>
      <c r="Q1170" s="10"/>
      <c r="R1170" s="9"/>
      <c r="S1170" s="11"/>
      <c r="T1170" s="10"/>
      <c r="U1170" s="12"/>
      <c r="V1170" s="13"/>
      <c r="W1170" s="12"/>
      <c r="X1170" s="12"/>
      <c r="Y1170" s="12"/>
    </row>
    <row r="1171" spans="2:25" x14ac:dyDescent="0.3">
      <c r="B1171" s="2" t="s">
        <v>446</v>
      </c>
      <c r="C1171" s="2" t="s">
        <v>311</v>
      </c>
      <c r="D1171" s="2" t="s">
        <v>310</v>
      </c>
      <c r="E1171" s="2" t="s">
        <v>472</v>
      </c>
      <c r="F1171" s="2" t="s">
        <v>473</v>
      </c>
      <c r="G1171" s="6">
        <v>240728</v>
      </c>
      <c r="H1171" s="12"/>
      <c r="I1171" s="13"/>
      <c r="J1171" s="12"/>
      <c r="K1171" s="12"/>
      <c r="L1171" s="12"/>
      <c r="M1171" s="2" t="s">
        <v>439</v>
      </c>
      <c r="N1171" s="2" t="b">
        <f t="shared" si="38"/>
        <v>0</v>
      </c>
      <c r="O1171" s="2" t="b">
        <f t="shared" si="39"/>
        <v>0</v>
      </c>
      <c r="P1171" s="9"/>
      <c r="Q1171" s="10"/>
      <c r="R1171" s="9"/>
      <c r="S1171" s="11"/>
      <c r="T1171" s="10"/>
      <c r="U1171" s="12"/>
      <c r="V1171" s="13"/>
      <c r="W1171" s="12"/>
      <c r="X1171" s="12"/>
      <c r="Y1171" s="12"/>
    </row>
    <row r="1172" spans="2:25" x14ac:dyDescent="0.3">
      <c r="B1172" s="2" t="s">
        <v>446</v>
      </c>
      <c r="C1172" s="2" t="s">
        <v>311</v>
      </c>
      <c r="D1172" s="2" t="s">
        <v>310</v>
      </c>
      <c r="E1172" s="2" t="s">
        <v>454</v>
      </c>
      <c r="F1172" s="2" t="s">
        <v>455</v>
      </c>
      <c r="G1172" s="6">
        <v>240697</v>
      </c>
      <c r="H1172" s="12"/>
      <c r="I1172" s="13"/>
      <c r="J1172" s="12"/>
      <c r="K1172" s="12"/>
      <c r="L1172" s="12"/>
      <c r="M1172" s="2" t="s">
        <v>439</v>
      </c>
      <c r="N1172" s="2" t="b">
        <f t="shared" si="38"/>
        <v>0</v>
      </c>
      <c r="O1172" s="2" t="b">
        <f t="shared" si="39"/>
        <v>0</v>
      </c>
      <c r="P1172" s="9"/>
      <c r="Q1172" s="10"/>
      <c r="R1172" s="9"/>
      <c r="S1172" s="11"/>
      <c r="T1172" s="10"/>
      <c r="U1172" s="12"/>
      <c r="V1172" s="13"/>
      <c r="W1172" s="12"/>
      <c r="X1172" s="12"/>
      <c r="Y1172" s="12"/>
    </row>
    <row r="1173" spans="2:25" x14ac:dyDescent="0.3">
      <c r="B1173" s="2" t="s">
        <v>436</v>
      </c>
      <c r="C1173" s="2" t="s">
        <v>423</v>
      </c>
      <c r="D1173" s="2" t="s">
        <v>424</v>
      </c>
      <c r="E1173" s="2" t="s">
        <v>462</v>
      </c>
      <c r="F1173" s="2" t="s">
        <v>463</v>
      </c>
      <c r="G1173" s="6">
        <v>239998</v>
      </c>
      <c r="H1173" s="12"/>
      <c r="I1173" s="13"/>
      <c r="J1173" s="12"/>
      <c r="K1173" s="12"/>
      <c r="L1173" s="12"/>
      <c r="M1173" s="2" t="s">
        <v>439</v>
      </c>
      <c r="N1173" s="2" t="b">
        <f t="shared" si="38"/>
        <v>0</v>
      </c>
      <c r="O1173" s="2" t="b">
        <f t="shared" si="39"/>
        <v>0</v>
      </c>
      <c r="P1173" s="9"/>
      <c r="Q1173" s="10"/>
      <c r="R1173" s="9"/>
      <c r="S1173" s="11"/>
      <c r="T1173" s="10"/>
      <c r="U1173" s="12"/>
      <c r="V1173" s="13"/>
      <c r="W1173" s="12"/>
      <c r="X1173" s="12"/>
      <c r="Y1173" s="12"/>
    </row>
    <row r="1174" spans="2:25" x14ac:dyDescent="0.3">
      <c r="B1174" s="2" t="s">
        <v>584</v>
      </c>
      <c r="C1174" s="2" t="s">
        <v>826</v>
      </c>
      <c r="D1174" s="2" t="s">
        <v>137</v>
      </c>
      <c r="E1174" s="2" t="s">
        <v>541</v>
      </c>
      <c r="F1174" s="2" t="s">
        <v>441</v>
      </c>
      <c r="G1174" s="6">
        <v>240697</v>
      </c>
      <c r="H1174" s="12"/>
      <c r="I1174" s="13"/>
      <c r="J1174" s="12"/>
      <c r="K1174" s="12"/>
      <c r="L1174" s="12"/>
      <c r="M1174" s="2" t="s">
        <v>527</v>
      </c>
      <c r="N1174" s="2" t="b">
        <f t="shared" si="38"/>
        <v>0</v>
      </c>
      <c r="O1174" s="2" t="b">
        <f t="shared" si="39"/>
        <v>0</v>
      </c>
      <c r="P1174" s="9"/>
      <c r="Q1174" s="10"/>
      <c r="R1174" s="9"/>
      <c r="S1174" s="11"/>
      <c r="T1174" s="10"/>
      <c r="U1174" s="12"/>
      <c r="V1174" s="13"/>
      <c r="W1174" s="12"/>
      <c r="X1174" s="12"/>
      <c r="Y1174" s="12"/>
    </row>
    <row r="1175" spans="2:25" x14ac:dyDescent="0.3">
      <c r="B1175" s="2" t="s">
        <v>584</v>
      </c>
      <c r="C1175" s="2" t="s">
        <v>826</v>
      </c>
      <c r="D1175" s="2" t="s">
        <v>137</v>
      </c>
      <c r="E1175" s="2" t="s">
        <v>553</v>
      </c>
      <c r="F1175" s="2" t="s">
        <v>463</v>
      </c>
      <c r="G1175" s="6">
        <v>240728</v>
      </c>
      <c r="H1175" s="12"/>
      <c r="I1175" s="13"/>
      <c r="J1175" s="12"/>
      <c r="K1175" s="12"/>
      <c r="L1175" s="12"/>
      <c r="M1175" s="2" t="s">
        <v>527</v>
      </c>
      <c r="N1175" s="2" t="b">
        <f t="shared" si="38"/>
        <v>0</v>
      </c>
      <c r="O1175" s="2" t="b">
        <f t="shared" si="39"/>
        <v>0</v>
      </c>
      <c r="P1175" s="9"/>
      <c r="Q1175" s="10"/>
      <c r="R1175" s="9"/>
      <c r="S1175" s="11"/>
      <c r="T1175" s="10"/>
      <c r="U1175" s="12"/>
      <c r="V1175" s="13"/>
      <c r="W1175" s="12"/>
      <c r="X1175" s="12"/>
      <c r="Y1175" s="12"/>
    </row>
    <row r="1176" spans="2:25" x14ac:dyDescent="0.3">
      <c r="B1176" s="2" t="s">
        <v>584</v>
      </c>
      <c r="C1176" s="2" t="s">
        <v>826</v>
      </c>
      <c r="D1176" s="2" t="s">
        <v>137</v>
      </c>
      <c r="E1176" s="2" t="s">
        <v>770</v>
      </c>
      <c r="F1176" s="2" t="s">
        <v>771</v>
      </c>
      <c r="G1176" s="6">
        <v>240697</v>
      </c>
      <c r="H1176" s="12"/>
      <c r="I1176" s="13"/>
      <c r="J1176" s="12"/>
      <c r="K1176" s="12"/>
      <c r="L1176" s="12"/>
      <c r="M1176" s="2" t="s">
        <v>527</v>
      </c>
      <c r="N1176" s="2" t="b">
        <f t="shared" si="38"/>
        <v>0</v>
      </c>
      <c r="O1176" s="2" t="b">
        <f t="shared" si="39"/>
        <v>0</v>
      </c>
      <c r="P1176" s="9"/>
      <c r="Q1176" s="10"/>
      <c r="R1176" s="9"/>
      <c r="S1176" s="11"/>
      <c r="T1176" s="10"/>
      <c r="U1176" s="12"/>
      <c r="V1176" s="13"/>
      <c r="W1176" s="12"/>
      <c r="X1176" s="12"/>
      <c r="Y1176" s="12"/>
    </row>
    <row r="1177" spans="2:25" x14ac:dyDescent="0.3">
      <c r="B1177" s="2" t="s">
        <v>584</v>
      </c>
      <c r="C1177" s="2" t="s">
        <v>826</v>
      </c>
      <c r="D1177" s="2" t="s">
        <v>137</v>
      </c>
      <c r="E1177" s="2" t="s">
        <v>570</v>
      </c>
      <c r="F1177" s="2" t="s">
        <v>571</v>
      </c>
      <c r="G1177" s="6">
        <v>240728</v>
      </c>
      <c r="H1177" s="12"/>
      <c r="I1177" s="13"/>
      <c r="J1177" s="12"/>
      <c r="K1177" s="12"/>
      <c r="L1177" s="12"/>
      <c r="M1177" s="2" t="s">
        <v>527</v>
      </c>
      <c r="N1177" s="2" t="b">
        <f t="shared" si="38"/>
        <v>0</v>
      </c>
      <c r="O1177" s="2" t="b">
        <f t="shared" si="39"/>
        <v>0</v>
      </c>
      <c r="P1177" s="9"/>
      <c r="Q1177" s="10"/>
      <c r="R1177" s="9"/>
      <c r="S1177" s="11"/>
      <c r="T1177" s="10"/>
      <c r="U1177" s="12"/>
      <c r="V1177" s="13"/>
      <c r="W1177" s="12"/>
      <c r="X1177" s="12"/>
      <c r="Y1177" s="12"/>
    </row>
    <row r="1178" spans="2:25" x14ac:dyDescent="0.3">
      <c r="B1178" s="2" t="s">
        <v>584</v>
      </c>
      <c r="C1178" s="2" t="s">
        <v>826</v>
      </c>
      <c r="D1178" s="2" t="s">
        <v>137</v>
      </c>
      <c r="E1178" s="2" t="s">
        <v>827</v>
      </c>
      <c r="F1178" s="2" t="s">
        <v>828</v>
      </c>
      <c r="G1178" s="6">
        <v>240728</v>
      </c>
      <c r="H1178" s="12"/>
      <c r="I1178" s="13"/>
      <c r="J1178" s="12"/>
      <c r="K1178" s="12"/>
      <c r="L1178" s="12"/>
      <c r="M1178" s="2" t="s">
        <v>527</v>
      </c>
      <c r="N1178" s="2" t="b">
        <f t="shared" si="38"/>
        <v>0</v>
      </c>
      <c r="O1178" s="2" t="b">
        <f t="shared" si="39"/>
        <v>0</v>
      </c>
      <c r="P1178" s="9"/>
      <c r="Q1178" s="10"/>
      <c r="R1178" s="9"/>
      <c r="S1178" s="11"/>
      <c r="T1178" s="10"/>
      <c r="U1178" s="12"/>
      <c r="V1178" s="13"/>
      <c r="W1178" s="12"/>
      <c r="X1178" s="12"/>
      <c r="Y1178" s="12"/>
    </row>
    <row r="1179" spans="2:25" x14ac:dyDescent="0.3">
      <c r="B1179" s="2" t="s">
        <v>584</v>
      </c>
      <c r="C1179" s="2" t="s">
        <v>826</v>
      </c>
      <c r="D1179" s="2" t="s">
        <v>137</v>
      </c>
      <c r="E1179" s="2" t="s">
        <v>572</v>
      </c>
      <c r="F1179" s="2" t="s">
        <v>573</v>
      </c>
      <c r="G1179" s="6">
        <v>240728</v>
      </c>
      <c r="H1179" s="12"/>
      <c r="I1179" s="13"/>
      <c r="J1179" s="12"/>
      <c r="K1179" s="12"/>
      <c r="L1179" s="12"/>
      <c r="M1179" s="2" t="s">
        <v>527</v>
      </c>
      <c r="N1179" s="2" t="b">
        <f t="shared" si="38"/>
        <v>0</v>
      </c>
      <c r="O1179" s="2" t="b">
        <f t="shared" si="39"/>
        <v>0</v>
      </c>
      <c r="P1179" s="9"/>
      <c r="Q1179" s="10"/>
      <c r="R1179" s="9"/>
      <c r="S1179" s="11"/>
      <c r="T1179" s="10"/>
      <c r="U1179" s="12"/>
      <c r="V1179" s="13"/>
      <c r="W1179" s="12"/>
      <c r="X1179" s="12"/>
      <c r="Y1179" s="12"/>
    </row>
    <row r="1180" spans="2:25" x14ac:dyDescent="0.3">
      <c r="B1180" s="2" t="s">
        <v>584</v>
      </c>
      <c r="C1180" s="2" t="s">
        <v>826</v>
      </c>
      <c r="D1180" s="2" t="s">
        <v>137</v>
      </c>
      <c r="E1180" s="2" t="s">
        <v>576</v>
      </c>
      <c r="F1180" s="2" t="s">
        <v>471</v>
      </c>
      <c r="G1180" s="6">
        <v>240728</v>
      </c>
      <c r="H1180" s="12"/>
      <c r="I1180" s="13"/>
      <c r="J1180" s="12"/>
      <c r="K1180" s="12"/>
      <c r="L1180" s="12"/>
      <c r="M1180" s="2" t="s">
        <v>527</v>
      </c>
      <c r="N1180" s="2" t="b">
        <f t="shared" si="38"/>
        <v>0</v>
      </c>
      <c r="O1180" s="2" t="b">
        <f t="shared" si="39"/>
        <v>0</v>
      </c>
      <c r="P1180" s="9"/>
      <c r="Q1180" s="10"/>
      <c r="R1180" s="9"/>
      <c r="S1180" s="11"/>
      <c r="T1180" s="10"/>
      <c r="U1180" s="12"/>
      <c r="V1180" s="13"/>
      <c r="W1180" s="12"/>
      <c r="X1180" s="12"/>
      <c r="Y1180" s="12"/>
    </row>
    <row r="1181" spans="2:25" x14ac:dyDescent="0.3">
      <c r="B1181" s="2" t="s">
        <v>584</v>
      </c>
      <c r="C1181" s="2" t="s">
        <v>826</v>
      </c>
      <c r="D1181" s="2" t="s">
        <v>137</v>
      </c>
      <c r="E1181" s="2" t="s">
        <v>632</v>
      </c>
      <c r="F1181" s="2" t="s">
        <v>633</v>
      </c>
      <c r="G1181" s="6">
        <v>240697</v>
      </c>
      <c r="H1181" s="12"/>
      <c r="I1181" s="13"/>
      <c r="J1181" s="12"/>
      <c r="K1181" s="12"/>
      <c r="L1181" s="12"/>
      <c r="M1181" s="2" t="s">
        <v>527</v>
      </c>
      <c r="N1181" s="2" t="b">
        <f t="shared" si="38"/>
        <v>0</v>
      </c>
      <c r="O1181" s="2" t="b">
        <f t="shared" si="39"/>
        <v>0</v>
      </c>
      <c r="P1181" s="9"/>
      <c r="Q1181" s="10"/>
      <c r="R1181" s="9"/>
      <c r="S1181" s="11"/>
      <c r="T1181" s="10"/>
      <c r="U1181" s="12"/>
      <c r="V1181" s="13"/>
      <c r="W1181" s="12"/>
      <c r="X1181" s="12"/>
      <c r="Y1181" s="12"/>
    </row>
    <row r="1182" spans="2:25" x14ac:dyDescent="0.3">
      <c r="B1182" s="2" t="s">
        <v>584</v>
      </c>
      <c r="C1182" s="2" t="s">
        <v>826</v>
      </c>
      <c r="D1182" s="2" t="s">
        <v>137</v>
      </c>
      <c r="E1182" s="2" t="s">
        <v>550</v>
      </c>
      <c r="F1182" s="2" t="s">
        <v>551</v>
      </c>
      <c r="G1182" s="6">
        <v>240728</v>
      </c>
      <c r="H1182" s="12"/>
      <c r="I1182" s="13"/>
      <c r="J1182" s="12"/>
      <c r="K1182" s="12"/>
      <c r="L1182" s="12"/>
      <c r="M1182" s="2" t="s">
        <v>527</v>
      </c>
      <c r="N1182" s="2" t="b">
        <f t="shared" si="38"/>
        <v>0</v>
      </c>
      <c r="O1182" s="2" t="b">
        <f t="shared" si="39"/>
        <v>0</v>
      </c>
      <c r="P1182" s="9"/>
      <c r="Q1182" s="10"/>
      <c r="R1182" s="9"/>
      <c r="S1182" s="11"/>
      <c r="T1182" s="10"/>
      <c r="U1182" s="12"/>
      <c r="V1182" s="13"/>
      <c r="W1182" s="12"/>
      <c r="X1182" s="12"/>
      <c r="Y1182" s="12"/>
    </row>
    <row r="1183" spans="2:25" x14ac:dyDescent="0.3">
      <c r="B1183" s="2" t="s">
        <v>584</v>
      </c>
      <c r="C1183" s="2" t="s">
        <v>826</v>
      </c>
      <c r="D1183" s="2" t="s">
        <v>137</v>
      </c>
      <c r="E1183" s="2" t="s">
        <v>552</v>
      </c>
      <c r="F1183" s="2" t="s">
        <v>473</v>
      </c>
      <c r="G1183" s="6">
        <v>240728</v>
      </c>
      <c r="H1183" s="12"/>
      <c r="I1183" s="13"/>
      <c r="J1183" s="12"/>
      <c r="K1183" s="12"/>
      <c r="L1183" s="12"/>
      <c r="M1183" s="2" t="s">
        <v>527</v>
      </c>
      <c r="N1183" s="2" t="b">
        <f t="shared" si="38"/>
        <v>0</v>
      </c>
      <c r="O1183" s="2" t="b">
        <f t="shared" si="39"/>
        <v>0</v>
      </c>
      <c r="P1183" s="9"/>
      <c r="Q1183" s="10"/>
      <c r="R1183" s="9"/>
      <c r="S1183" s="11"/>
      <c r="T1183" s="10"/>
      <c r="U1183" s="12"/>
      <c r="V1183" s="13"/>
      <c r="W1183" s="12"/>
      <c r="X1183" s="12"/>
      <c r="Y1183" s="12"/>
    </row>
    <row r="1184" spans="2:25" x14ac:dyDescent="0.3">
      <c r="B1184" s="2" t="s">
        <v>584</v>
      </c>
      <c r="C1184" s="2" t="s">
        <v>826</v>
      </c>
      <c r="D1184" s="2" t="s">
        <v>137</v>
      </c>
      <c r="E1184" s="2" t="s">
        <v>530</v>
      </c>
      <c r="F1184" s="2" t="s">
        <v>448</v>
      </c>
      <c r="G1184" s="6">
        <v>240697</v>
      </c>
      <c r="H1184" s="12"/>
      <c r="I1184" s="13"/>
      <c r="J1184" s="12"/>
      <c r="K1184" s="12"/>
      <c r="L1184" s="12"/>
      <c r="M1184" s="2" t="s">
        <v>527</v>
      </c>
      <c r="N1184" s="2" t="b">
        <f t="shared" si="38"/>
        <v>0</v>
      </c>
      <c r="O1184" s="2" t="b">
        <f t="shared" si="39"/>
        <v>0</v>
      </c>
      <c r="P1184" s="9"/>
      <c r="Q1184" s="10"/>
      <c r="R1184" s="9"/>
      <c r="S1184" s="11"/>
      <c r="T1184" s="10"/>
      <c r="U1184" s="12"/>
      <c r="V1184" s="13"/>
      <c r="W1184" s="12"/>
      <c r="X1184" s="12"/>
      <c r="Y1184" s="12"/>
    </row>
    <row r="1185" spans="2:25" x14ac:dyDescent="0.3">
      <c r="B1185" s="2" t="s">
        <v>584</v>
      </c>
      <c r="C1185" s="2" t="s">
        <v>826</v>
      </c>
      <c r="D1185" s="2" t="s">
        <v>137</v>
      </c>
      <c r="E1185" s="2" t="s">
        <v>568</v>
      </c>
      <c r="F1185" s="2" t="s">
        <v>569</v>
      </c>
      <c r="G1185" s="6">
        <v>240728</v>
      </c>
      <c r="H1185" s="12"/>
      <c r="I1185" s="13"/>
      <c r="J1185" s="12"/>
      <c r="K1185" s="12"/>
      <c r="L1185" s="12"/>
      <c r="M1185" s="2" t="s">
        <v>527</v>
      </c>
      <c r="N1185" s="2" t="b">
        <f t="shared" si="38"/>
        <v>0</v>
      </c>
      <c r="O1185" s="2" t="b">
        <f t="shared" si="39"/>
        <v>0</v>
      </c>
      <c r="P1185" s="9"/>
      <c r="Q1185" s="10"/>
      <c r="R1185" s="9"/>
      <c r="S1185" s="11"/>
      <c r="T1185" s="10"/>
      <c r="U1185" s="12"/>
      <c r="V1185" s="13"/>
      <c r="W1185" s="12"/>
      <c r="X1185" s="12"/>
      <c r="Y1185" s="12"/>
    </row>
    <row r="1186" spans="2:25" x14ac:dyDescent="0.3">
      <c r="B1186" s="2" t="s">
        <v>584</v>
      </c>
      <c r="C1186" s="2" t="s">
        <v>826</v>
      </c>
      <c r="D1186" s="2" t="s">
        <v>137</v>
      </c>
      <c r="E1186" s="2" t="s">
        <v>664</v>
      </c>
      <c r="F1186" s="2" t="s">
        <v>477</v>
      </c>
      <c r="G1186" s="6">
        <v>240728</v>
      </c>
      <c r="H1186" s="12"/>
      <c r="I1186" s="13"/>
      <c r="J1186" s="12"/>
      <c r="K1186" s="12"/>
      <c r="L1186" s="12"/>
      <c r="M1186" s="2" t="s">
        <v>527</v>
      </c>
      <c r="N1186" s="2" t="b">
        <f t="shared" si="38"/>
        <v>0</v>
      </c>
      <c r="O1186" s="2" t="b">
        <f t="shared" si="39"/>
        <v>0</v>
      </c>
      <c r="P1186" s="9"/>
      <c r="Q1186" s="10"/>
      <c r="R1186" s="9"/>
      <c r="S1186" s="11"/>
      <c r="T1186" s="10"/>
      <c r="U1186" s="12"/>
      <c r="V1186" s="13"/>
      <c r="W1186" s="12"/>
      <c r="X1186" s="12"/>
      <c r="Y1186" s="12"/>
    </row>
    <row r="1187" spans="2:25" x14ac:dyDescent="0.3">
      <c r="B1187" s="2" t="s">
        <v>584</v>
      </c>
      <c r="C1187" s="2" t="s">
        <v>826</v>
      </c>
      <c r="D1187" s="2" t="s">
        <v>137</v>
      </c>
      <c r="E1187" s="2" t="s">
        <v>561</v>
      </c>
      <c r="F1187" s="2" t="s">
        <v>467</v>
      </c>
      <c r="G1187" s="6">
        <v>240728</v>
      </c>
      <c r="H1187" s="12"/>
      <c r="I1187" s="13"/>
      <c r="J1187" s="12"/>
      <c r="K1187" s="12"/>
      <c r="L1187" s="12"/>
      <c r="M1187" s="2" t="s">
        <v>527</v>
      </c>
      <c r="N1187" s="2" t="b">
        <f t="shared" si="38"/>
        <v>0</v>
      </c>
      <c r="O1187" s="2" t="b">
        <f t="shared" si="39"/>
        <v>0</v>
      </c>
      <c r="P1187" s="9"/>
      <c r="Q1187" s="10"/>
      <c r="R1187" s="9"/>
      <c r="S1187" s="11"/>
      <c r="T1187" s="10"/>
      <c r="U1187" s="12"/>
      <c r="V1187" s="13"/>
      <c r="W1187" s="12"/>
      <c r="X1187" s="12"/>
      <c r="Y1187" s="12"/>
    </row>
    <row r="1188" spans="2:25" x14ac:dyDescent="0.3">
      <c r="B1188" s="2" t="s">
        <v>584</v>
      </c>
      <c r="C1188" s="2" t="s">
        <v>826</v>
      </c>
      <c r="D1188" s="2" t="s">
        <v>137</v>
      </c>
      <c r="E1188" s="2" t="s">
        <v>528</v>
      </c>
      <c r="F1188" s="2" t="s">
        <v>529</v>
      </c>
      <c r="G1188" s="6">
        <v>240697</v>
      </c>
      <c r="H1188" s="12"/>
      <c r="I1188" s="13"/>
      <c r="J1188" s="12"/>
      <c r="K1188" s="12"/>
      <c r="L1188" s="12"/>
      <c r="M1188" s="2" t="s">
        <v>527</v>
      </c>
      <c r="N1188" s="2" t="b">
        <f t="shared" si="38"/>
        <v>0</v>
      </c>
      <c r="O1188" s="2" t="b">
        <f t="shared" si="39"/>
        <v>0</v>
      </c>
      <c r="P1188" s="9"/>
      <c r="Q1188" s="10"/>
      <c r="R1188" s="9"/>
      <c r="S1188" s="11"/>
      <c r="T1188" s="10"/>
      <c r="U1188" s="12"/>
      <c r="V1188" s="13"/>
      <c r="W1188" s="12"/>
      <c r="X1188" s="12"/>
      <c r="Y1188" s="12"/>
    </row>
    <row r="1189" spans="2:25" x14ac:dyDescent="0.3">
      <c r="B1189" s="2" t="s">
        <v>584</v>
      </c>
      <c r="C1189" s="2" t="s">
        <v>826</v>
      </c>
      <c r="D1189" s="2" t="s">
        <v>137</v>
      </c>
      <c r="E1189" s="2" t="s">
        <v>548</v>
      </c>
      <c r="F1189" s="2" t="s">
        <v>549</v>
      </c>
      <c r="G1189" s="6">
        <v>240697</v>
      </c>
      <c r="H1189" s="12"/>
      <c r="I1189" s="13"/>
      <c r="J1189" s="12"/>
      <c r="K1189" s="12"/>
      <c r="L1189" s="12"/>
      <c r="M1189" s="2" t="s">
        <v>527</v>
      </c>
      <c r="N1189" s="2" t="b">
        <f t="shared" si="38"/>
        <v>0</v>
      </c>
      <c r="O1189" s="2" t="b">
        <f t="shared" si="39"/>
        <v>0</v>
      </c>
      <c r="P1189" s="9"/>
      <c r="Q1189" s="10"/>
      <c r="R1189" s="9"/>
      <c r="S1189" s="11"/>
      <c r="T1189" s="10"/>
      <c r="U1189" s="12"/>
      <c r="V1189" s="13"/>
      <c r="W1189" s="12"/>
      <c r="X1189" s="12"/>
      <c r="Y1189" s="12"/>
    </row>
    <row r="1190" spans="2:25" x14ac:dyDescent="0.3">
      <c r="B1190" s="2" t="s">
        <v>584</v>
      </c>
      <c r="C1190" s="2" t="s">
        <v>826</v>
      </c>
      <c r="D1190" s="2" t="s">
        <v>137</v>
      </c>
      <c r="E1190" s="2" t="s">
        <v>539</v>
      </c>
      <c r="F1190" s="2" t="s">
        <v>453</v>
      </c>
      <c r="G1190" s="6">
        <v>240697</v>
      </c>
      <c r="H1190" s="12"/>
      <c r="I1190" s="13"/>
      <c r="J1190" s="12"/>
      <c r="K1190" s="12"/>
      <c r="L1190" s="12"/>
      <c r="M1190" s="2" t="s">
        <v>527</v>
      </c>
      <c r="N1190" s="2" t="b">
        <f t="shared" si="38"/>
        <v>0</v>
      </c>
      <c r="O1190" s="2" t="b">
        <f t="shared" si="39"/>
        <v>0</v>
      </c>
      <c r="P1190" s="9"/>
      <c r="Q1190" s="10"/>
      <c r="R1190" s="9"/>
      <c r="S1190" s="11"/>
      <c r="T1190" s="10"/>
      <c r="U1190" s="12"/>
      <c r="V1190" s="13"/>
      <c r="W1190" s="12"/>
      <c r="X1190" s="12"/>
      <c r="Y1190" s="12"/>
    </row>
    <row r="1191" spans="2:25" x14ac:dyDescent="0.3">
      <c r="B1191" s="2" t="s">
        <v>436</v>
      </c>
      <c r="C1191" s="2" t="s">
        <v>600</v>
      </c>
      <c r="D1191" s="2" t="s">
        <v>601</v>
      </c>
      <c r="E1191" s="2" t="s">
        <v>611</v>
      </c>
      <c r="F1191" s="2" t="s">
        <v>612</v>
      </c>
      <c r="G1191" s="6">
        <v>240697</v>
      </c>
      <c r="H1191" s="12"/>
      <c r="I1191" s="13"/>
      <c r="J1191" s="12"/>
      <c r="K1191" s="12"/>
      <c r="L1191" s="12"/>
      <c r="M1191" s="2" t="s">
        <v>608</v>
      </c>
      <c r="N1191" s="2" t="b">
        <f t="shared" si="38"/>
        <v>0</v>
      </c>
      <c r="O1191" s="2" t="b">
        <f t="shared" si="39"/>
        <v>0</v>
      </c>
      <c r="P1191" s="9"/>
      <c r="Q1191" s="10"/>
      <c r="R1191" s="9"/>
      <c r="S1191" s="11"/>
      <c r="T1191" s="10"/>
      <c r="U1191" s="12"/>
      <c r="V1191" s="13"/>
      <c r="W1191" s="12"/>
      <c r="X1191" s="12"/>
      <c r="Y1191" s="12"/>
    </row>
    <row r="1192" spans="2:25" x14ac:dyDescent="0.3">
      <c r="B1192" s="2" t="s">
        <v>436</v>
      </c>
      <c r="C1192" s="2" t="s">
        <v>600</v>
      </c>
      <c r="D1192" s="2" t="s">
        <v>601</v>
      </c>
      <c r="E1192" s="2" t="s">
        <v>623</v>
      </c>
      <c r="F1192" s="2" t="s">
        <v>624</v>
      </c>
      <c r="G1192" s="6">
        <v>240728</v>
      </c>
      <c r="H1192" s="12"/>
      <c r="I1192" s="13"/>
      <c r="J1192" s="12"/>
      <c r="K1192" s="12"/>
      <c r="L1192" s="12"/>
      <c r="M1192" s="2" t="s">
        <v>608</v>
      </c>
      <c r="N1192" s="2" t="b">
        <f t="shared" si="38"/>
        <v>0</v>
      </c>
      <c r="O1192" s="2" t="b">
        <f t="shared" si="39"/>
        <v>0</v>
      </c>
      <c r="P1192" s="9"/>
      <c r="Q1192" s="10"/>
      <c r="R1192" s="9"/>
      <c r="S1192" s="11"/>
      <c r="T1192" s="10"/>
      <c r="U1192" s="12"/>
      <c r="V1192" s="13"/>
      <c r="W1192" s="12"/>
      <c r="X1192" s="12"/>
      <c r="Y1192" s="12"/>
    </row>
    <row r="1193" spans="2:25" x14ac:dyDescent="0.3">
      <c r="B1193" s="2" t="s">
        <v>436</v>
      </c>
      <c r="C1193" s="2" t="s">
        <v>600</v>
      </c>
      <c r="D1193" s="2" t="s">
        <v>601</v>
      </c>
      <c r="E1193" s="2" t="s">
        <v>602</v>
      </c>
      <c r="F1193" s="2" t="s">
        <v>603</v>
      </c>
      <c r="G1193" s="6">
        <v>240363</v>
      </c>
      <c r="H1193" s="12"/>
      <c r="I1193" s="13"/>
      <c r="J1193" s="12"/>
      <c r="K1193" s="12"/>
      <c r="L1193" s="12"/>
      <c r="M1193" s="2" t="s">
        <v>485</v>
      </c>
      <c r="N1193" s="2" t="b">
        <f t="shared" si="38"/>
        <v>0</v>
      </c>
      <c r="O1193" s="2" t="b">
        <f t="shared" si="39"/>
        <v>0</v>
      </c>
      <c r="P1193" s="9"/>
      <c r="Q1193" s="10"/>
      <c r="R1193" s="9"/>
      <c r="S1193" s="11"/>
      <c r="T1193" s="10"/>
      <c r="U1193" s="12"/>
      <c r="V1193" s="13"/>
      <c r="W1193" s="12"/>
      <c r="X1193" s="12"/>
      <c r="Y1193" s="12"/>
    </row>
    <row r="1194" spans="2:25" x14ac:dyDescent="0.3">
      <c r="B1194" s="2" t="s">
        <v>436</v>
      </c>
      <c r="C1194" s="2" t="s">
        <v>600</v>
      </c>
      <c r="D1194" s="2" t="s">
        <v>601</v>
      </c>
      <c r="E1194" s="2" t="s">
        <v>617</v>
      </c>
      <c r="F1194" s="2" t="s">
        <v>618</v>
      </c>
      <c r="G1194" s="6">
        <v>240697</v>
      </c>
      <c r="H1194" s="12"/>
      <c r="I1194" s="13"/>
      <c r="J1194" s="12"/>
      <c r="K1194" s="12"/>
      <c r="L1194" s="12"/>
      <c r="M1194" s="2" t="s">
        <v>608</v>
      </c>
      <c r="N1194" s="2" t="b">
        <f t="shared" si="38"/>
        <v>0</v>
      </c>
      <c r="O1194" s="2" t="b">
        <f t="shared" si="39"/>
        <v>0</v>
      </c>
      <c r="P1194" s="9"/>
      <c r="Q1194" s="10"/>
      <c r="R1194" s="9"/>
      <c r="S1194" s="11"/>
      <c r="T1194" s="10"/>
      <c r="U1194" s="12"/>
      <c r="V1194" s="13"/>
      <c r="W1194" s="12"/>
      <c r="X1194" s="12"/>
      <c r="Y1194" s="12"/>
    </row>
    <row r="1195" spans="2:25" x14ac:dyDescent="0.3">
      <c r="B1195" s="2" t="s">
        <v>436</v>
      </c>
      <c r="C1195" s="2" t="s">
        <v>600</v>
      </c>
      <c r="D1195" s="2" t="s">
        <v>601</v>
      </c>
      <c r="E1195" s="2" t="s">
        <v>606</v>
      </c>
      <c r="F1195" s="2" t="s">
        <v>607</v>
      </c>
      <c r="G1195" s="6">
        <v>240697</v>
      </c>
      <c r="H1195" s="12"/>
      <c r="I1195" s="13"/>
      <c r="J1195" s="12"/>
      <c r="K1195" s="12"/>
      <c r="L1195" s="12"/>
      <c r="M1195" s="2" t="s">
        <v>608</v>
      </c>
      <c r="N1195" s="2" t="b">
        <f t="shared" si="38"/>
        <v>0</v>
      </c>
      <c r="O1195" s="2" t="b">
        <f t="shared" si="39"/>
        <v>0</v>
      </c>
      <c r="P1195" s="9"/>
      <c r="Q1195" s="10"/>
      <c r="R1195" s="9"/>
      <c r="S1195" s="11"/>
      <c r="T1195" s="10"/>
      <c r="U1195" s="12"/>
      <c r="V1195" s="13"/>
      <c r="W1195" s="12"/>
      <c r="X1195" s="12"/>
      <c r="Y1195" s="12"/>
    </row>
    <row r="1196" spans="2:25" x14ac:dyDescent="0.3">
      <c r="B1196" s="2" t="s">
        <v>436</v>
      </c>
      <c r="C1196" s="2" t="s">
        <v>600</v>
      </c>
      <c r="D1196" s="2" t="s">
        <v>601</v>
      </c>
      <c r="E1196" s="2" t="s">
        <v>609</v>
      </c>
      <c r="F1196" s="2" t="s">
        <v>610</v>
      </c>
      <c r="G1196" s="6">
        <v>240697</v>
      </c>
      <c r="H1196" s="12"/>
      <c r="I1196" s="13"/>
      <c r="J1196" s="12"/>
      <c r="K1196" s="12"/>
      <c r="L1196" s="12"/>
      <c r="M1196" s="2" t="s">
        <v>608</v>
      </c>
      <c r="N1196" s="2" t="b">
        <f t="shared" si="38"/>
        <v>0</v>
      </c>
      <c r="O1196" s="2" t="b">
        <f t="shared" si="39"/>
        <v>0</v>
      </c>
      <c r="P1196" s="9"/>
      <c r="Q1196" s="10"/>
      <c r="R1196" s="9"/>
      <c r="S1196" s="11"/>
      <c r="T1196" s="10"/>
      <c r="U1196" s="12"/>
      <c r="V1196" s="13"/>
      <c r="W1196" s="12"/>
      <c r="X1196" s="12"/>
      <c r="Y1196" s="12"/>
    </row>
    <row r="1197" spans="2:25" x14ac:dyDescent="0.3">
      <c r="B1197" s="2" t="s">
        <v>436</v>
      </c>
      <c r="C1197" s="2" t="s">
        <v>600</v>
      </c>
      <c r="D1197" s="2" t="s">
        <v>601</v>
      </c>
      <c r="E1197" s="2" t="s">
        <v>621</v>
      </c>
      <c r="F1197" s="2" t="s">
        <v>622</v>
      </c>
      <c r="G1197" s="6">
        <v>240728</v>
      </c>
      <c r="H1197" s="12"/>
      <c r="I1197" s="13"/>
      <c r="J1197" s="12"/>
      <c r="K1197" s="12"/>
      <c r="L1197" s="12"/>
      <c r="M1197" s="2" t="s">
        <v>608</v>
      </c>
      <c r="N1197" s="2" t="b">
        <f t="shared" si="38"/>
        <v>0</v>
      </c>
      <c r="O1197" s="2" t="b">
        <f t="shared" si="39"/>
        <v>0</v>
      </c>
      <c r="P1197" s="9"/>
      <c r="Q1197" s="10"/>
      <c r="R1197" s="9"/>
      <c r="S1197" s="11"/>
      <c r="T1197" s="10"/>
      <c r="U1197" s="12"/>
      <c r="V1197" s="13"/>
      <c r="W1197" s="12"/>
      <c r="X1197" s="12"/>
      <c r="Y1197" s="12"/>
    </row>
    <row r="1198" spans="2:25" x14ac:dyDescent="0.3">
      <c r="B1198" s="2" t="s">
        <v>436</v>
      </c>
      <c r="C1198" s="2" t="s">
        <v>600</v>
      </c>
      <c r="D1198" s="2" t="s">
        <v>601</v>
      </c>
      <c r="E1198" s="2" t="s">
        <v>615</v>
      </c>
      <c r="F1198" s="2" t="s">
        <v>616</v>
      </c>
      <c r="G1198" s="6">
        <v>240697</v>
      </c>
      <c r="H1198" s="12"/>
      <c r="I1198" s="13"/>
      <c r="J1198" s="12"/>
      <c r="K1198" s="12"/>
      <c r="L1198" s="12"/>
      <c r="M1198" s="2" t="s">
        <v>608</v>
      </c>
      <c r="N1198" s="2" t="b">
        <f t="shared" si="38"/>
        <v>0</v>
      </c>
      <c r="O1198" s="2" t="b">
        <f t="shared" si="39"/>
        <v>0</v>
      </c>
      <c r="P1198" s="9"/>
      <c r="Q1198" s="10"/>
      <c r="R1198" s="9"/>
      <c r="S1198" s="11"/>
      <c r="T1198" s="10"/>
      <c r="U1198" s="12"/>
      <c r="V1198" s="13"/>
      <c r="W1198" s="12"/>
      <c r="X1198" s="12"/>
      <c r="Y1198" s="12"/>
    </row>
    <row r="1199" spans="2:25" x14ac:dyDescent="0.3">
      <c r="B1199" s="2" t="s">
        <v>436</v>
      </c>
      <c r="C1199" s="2" t="s">
        <v>600</v>
      </c>
      <c r="D1199" s="2" t="s">
        <v>601</v>
      </c>
      <c r="E1199" s="2" t="s">
        <v>613</v>
      </c>
      <c r="F1199" s="2" t="s">
        <v>614</v>
      </c>
      <c r="G1199" s="6">
        <v>240697</v>
      </c>
      <c r="H1199" s="12"/>
      <c r="I1199" s="13"/>
      <c r="J1199" s="12"/>
      <c r="K1199" s="12"/>
      <c r="L1199" s="12"/>
      <c r="M1199" s="2" t="s">
        <v>608</v>
      </c>
      <c r="N1199" s="2" t="b">
        <f t="shared" si="38"/>
        <v>0</v>
      </c>
      <c r="O1199" s="2" t="b">
        <f t="shared" si="39"/>
        <v>0</v>
      </c>
      <c r="P1199" s="9"/>
      <c r="Q1199" s="10"/>
      <c r="R1199" s="9"/>
      <c r="S1199" s="11"/>
      <c r="T1199" s="10"/>
      <c r="U1199" s="12"/>
      <c r="V1199" s="13"/>
      <c r="W1199" s="12"/>
      <c r="X1199" s="12"/>
      <c r="Y1199" s="12"/>
    </row>
    <row r="1200" spans="2:25" x14ac:dyDescent="0.3">
      <c r="B1200" s="2" t="s">
        <v>436</v>
      </c>
      <c r="C1200" s="2" t="s">
        <v>600</v>
      </c>
      <c r="D1200" s="2" t="s">
        <v>601</v>
      </c>
      <c r="E1200" s="2" t="s">
        <v>625</v>
      </c>
      <c r="F1200" s="2" t="s">
        <v>626</v>
      </c>
      <c r="G1200" s="6">
        <v>240728</v>
      </c>
      <c r="H1200" s="12"/>
      <c r="I1200" s="13"/>
      <c r="J1200" s="12"/>
      <c r="K1200" s="12"/>
      <c r="L1200" s="12"/>
      <c r="M1200" s="2" t="s">
        <v>608</v>
      </c>
      <c r="N1200" s="2" t="b">
        <f t="shared" si="38"/>
        <v>0</v>
      </c>
      <c r="O1200" s="2" t="b">
        <f t="shared" si="39"/>
        <v>0</v>
      </c>
      <c r="P1200" s="9"/>
      <c r="Q1200" s="10"/>
      <c r="R1200" s="9"/>
      <c r="S1200" s="11"/>
      <c r="T1200" s="10"/>
      <c r="U1200" s="12"/>
      <c r="V1200" s="13"/>
      <c r="W1200" s="12"/>
      <c r="X1200" s="12"/>
      <c r="Y1200" s="12"/>
    </row>
    <row r="1201" spans="2:25" x14ac:dyDescent="0.3">
      <c r="B1201" s="2" t="s">
        <v>436</v>
      </c>
      <c r="C1201" s="2" t="s">
        <v>600</v>
      </c>
      <c r="D1201" s="2" t="s">
        <v>601</v>
      </c>
      <c r="E1201" s="2" t="s">
        <v>629</v>
      </c>
      <c r="F1201" s="2" t="s">
        <v>630</v>
      </c>
      <c r="G1201" s="6">
        <v>240728</v>
      </c>
      <c r="H1201" s="12"/>
      <c r="I1201" s="13"/>
      <c r="J1201" s="12"/>
      <c r="K1201" s="12"/>
      <c r="L1201" s="12"/>
      <c r="M1201" s="2" t="s">
        <v>608</v>
      </c>
      <c r="N1201" s="2" t="b">
        <f t="shared" si="38"/>
        <v>0</v>
      </c>
      <c r="O1201" s="2" t="b">
        <f t="shared" si="39"/>
        <v>0</v>
      </c>
      <c r="P1201" s="9"/>
      <c r="Q1201" s="10"/>
      <c r="R1201" s="9"/>
      <c r="S1201" s="11"/>
      <c r="T1201" s="10"/>
      <c r="U1201" s="12"/>
      <c r="V1201" s="13"/>
      <c r="W1201" s="12"/>
      <c r="X1201" s="12"/>
      <c r="Y1201" s="12"/>
    </row>
    <row r="1202" spans="2:25" x14ac:dyDescent="0.3">
      <c r="B1202" s="2" t="s">
        <v>584</v>
      </c>
      <c r="C1202" s="2" t="s">
        <v>304</v>
      </c>
      <c r="D1202" s="2" t="s">
        <v>303</v>
      </c>
      <c r="E1202" s="2" t="s">
        <v>657</v>
      </c>
      <c r="F1202" s="2" t="s">
        <v>658</v>
      </c>
      <c r="G1202" s="6">
        <v>240697</v>
      </c>
      <c r="H1202" s="12"/>
      <c r="I1202" s="13"/>
      <c r="J1202" s="12"/>
      <c r="K1202" s="12"/>
      <c r="L1202" s="12"/>
      <c r="M1202" s="2" t="s">
        <v>439</v>
      </c>
      <c r="N1202" s="2" t="b">
        <f t="shared" si="38"/>
        <v>0</v>
      </c>
      <c r="O1202" s="2" t="b">
        <f t="shared" si="39"/>
        <v>0</v>
      </c>
      <c r="P1202" s="9"/>
      <c r="Q1202" s="10"/>
      <c r="R1202" s="9"/>
      <c r="S1202" s="11"/>
      <c r="T1202" s="10"/>
      <c r="U1202" s="12"/>
      <c r="V1202" s="13"/>
      <c r="W1202" s="12"/>
      <c r="X1202" s="12"/>
      <c r="Y1202" s="12"/>
    </row>
    <row r="1203" spans="2:25" x14ac:dyDescent="0.3">
      <c r="B1203" s="2" t="s">
        <v>584</v>
      </c>
      <c r="C1203" s="2" t="s">
        <v>304</v>
      </c>
      <c r="D1203" s="2" t="s">
        <v>303</v>
      </c>
      <c r="E1203" s="2" t="s">
        <v>481</v>
      </c>
      <c r="F1203" s="2" t="s">
        <v>482</v>
      </c>
      <c r="G1203" s="6">
        <v>240728</v>
      </c>
      <c r="H1203" s="12"/>
      <c r="I1203" s="13"/>
      <c r="J1203" s="12"/>
      <c r="K1203" s="12"/>
      <c r="L1203" s="12"/>
      <c r="M1203" s="2" t="s">
        <v>439</v>
      </c>
      <c r="N1203" s="2" t="b">
        <f t="shared" si="38"/>
        <v>0</v>
      </c>
      <c r="O1203" s="2" t="b">
        <f t="shared" si="39"/>
        <v>0</v>
      </c>
      <c r="P1203" s="9"/>
      <c r="Q1203" s="10"/>
      <c r="R1203" s="9"/>
      <c r="S1203" s="11"/>
      <c r="T1203" s="10"/>
      <c r="U1203" s="12"/>
      <c r="V1203" s="13"/>
      <c r="W1203" s="12"/>
      <c r="X1203" s="12"/>
      <c r="Y1203" s="12"/>
    </row>
    <row r="1204" spans="2:25" x14ac:dyDescent="0.3">
      <c r="B1204" s="2" t="s">
        <v>584</v>
      </c>
      <c r="C1204" s="2" t="s">
        <v>329</v>
      </c>
      <c r="D1204" s="2" t="s">
        <v>215</v>
      </c>
      <c r="E1204" s="2" t="s">
        <v>667</v>
      </c>
      <c r="F1204" s="2" t="s">
        <v>638</v>
      </c>
      <c r="G1204" s="6">
        <v>240697</v>
      </c>
      <c r="H1204" s="12"/>
      <c r="I1204" s="13"/>
      <c r="J1204" s="12"/>
      <c r="K1204" s="12"/>
      <c r="L1204" s="12"/>
      <c r="M1204" s="2" t="s">
        <v>439</v>
      </c>
      <c r="N1204" s="2" t="b">
        <f t="shared" si="38"/>
        <v>0</v>
      </c>
      <c r="O1204" s="2" t="b">
        <f t="shared" si="39"/>
        <v>0</v>
      </c>
      <c r="P1204" s="9"/>
      <c r="Q1204" s="10"/>
      <c r="R1204" s="9"/>
      <c r="S1204" s="11"/>
      <c r="T1204" s="10"/>
      <c r="U1204" s="12"/>
      <c r="V1204" s="13"/>
      <c r="W1204" s="12"/>
      <c r="X1204" s="12"/>
      <c r="Y1204" s="12"/>
    </row>
    <row r="1205" spans="2:25" x14ac:dyDescent="0.3">
      <c r="B1205" s="2" t="s">
        <v>436</v>
      </c>
      <c r="C1205" s="2" t="s">
        <v>787</v>
      </c>
      <c r="D1205" s="2" t="s">
        <v>183</v>
      </c>
      <c r="E1205" s="2" t="s">
        <v>611</v>
      </c>
      <c r="F1205" s="2" t="s">
        <v>612</v>
      </c>
      <c r="G1205" s="6">
        <v>240697</v>
      </c>
      <c r="H1205" s="12"/>
      <c r="I1205" s="13"/>
      <c r="J1205" s="12"/>
      <c r="K1205" s="12"/>
      <c r="L1205" s="12"/>
      <c r="M1205" s="2" t="s">
        <v>608</v>
      </c>
      <c r="N1205" s="2" t="b">
        <f t="shared" si="38"/>
        <v>0</v>
      </c>
      <c r="O1205" s="2" t="b">
        <f t="shared" si="39"/>
        <v>0</v>
      </c>
      <c r="P1205" s="9"/>
      <c r="Q1205" s="10"/>
      <c r="R1205" s="9"/>
      <c r="S1205" s="11"/>
      <c r="T1205" s="10"/>
      <c r="U1205" s="12"/>
      <c r="V1205" s="13"/>
      <c r="W1205" s="12"/>
      <c r="X1205" s="12"/>
      <c r="Y1205" s="12"/>
    </row>
    <row r="1206" spans="2:25" x14ac:dyDescent="0.3">
      <c r="B1206" s="2" t="s">
        <v>436</v>
      </c>
      <c r="C1206" s="2" t="s">
        <v>787</v>
      </c>
      <c r="D1206" s="2" t="s">
        <v>183</v>
      </c>
      <c r="E1206" s="2" t="s">
        <v>617</v>
      </c>
      <c r="F1206" s="2" t="s">
        <v>618</v>
      </c>
      <c r="G1206" s="6">
        <v>240697</v>
      </c>
      <c r="H1206" s="12"/>
      <c r="I1206" s="13"/>
      <c r="J1206" s="12"/>
      <c r="K1206" s="12"/>
      <c r="L1206" s="12"/>
      <c r="M1206" s="2" t="s">
        <v>608</v>
      </c>
      <c r="N1206" s="2" t="b">
        <f t="shared" si="38"/>
        <v>0</v>
      </c>
      <c r="O1206" s="2" t="b">
        <f t="shared" si="39"/>
        <v>0</v>
      </c>
      <c r="P1206" s="9"/>
      <c r="Q1206" s="10"/>
      <c r="R1206" s="9"/>
      <c r="S1206" s="11"/>
      <c r="T1206" s="10"/>
      <c r="U1206" s="12"/>
      <c r="V1206" s="13"/>
      <c r="W1206" s="12"/>
      <c r="X1206" s="12"/>
      <c r="Y1206" s="12"/>
    </row>
    <row r="1207" spans="2:25" x14ac:dyDescent="0.3">
      <c r="B1207" s="2" t="s">
        <v>436</v>
      </c>
      <c r="C1207" s="2" t="s">
        <v>787</v>
      </c>
      <c r="D1207" s="2" t="s">
        <v>183</v>
      </c>
      <c r="E1207" s="2" t="s">
        <v>606</v>
      </c>
      <c r="F1207" s="2" t="s">
        <v>607</v>
      </c>
      <c r="G1207" s="6">
        <v>240697</v>
      </c>
      <c r="H1207" s="12"/>
      <c r="I1207" s="13"/>
      <c r="J1207" s="12"/>
      <c r="K1207" s="12"/>
      <c r="L1207" s="12"/>
      <c r="M1207" s="2" t="s">
        <v>608</v>
      </c>
      <c r="N1207" s="2" t="b">
        <f t="shared" si="38"/>
        <v>0</v>
      </c>
      <c r="O1207" s="2" t="b">
        <f t="shared" si="39"/>
        <v>0</v>
      </c>
      <c r="P1207" s="9"/>
      <c r="Q1207" s="10"/>
      <c r="R1207" s="9"/>
      <c r="S1207" s="11"/>
      <c r="T1207" s="10"/>
      <c r="U1207" s="12"/>
      <c r="V1207" s="13"/>
      <c r="W1207" s="12"/>
      <c r="X1207" s="12"/>
      <c r="Y1207" s="12"/>
    </row>
    <row r="1208" spans="2:25" x14ac:dyDescent="0.3">
      <c r="B1208" s="2" t="s">
        <v>676</v>
      </c>
      <c r="C1208" s="2" t="s">
        <v>120</v>
      </c>
      <c r="D1208" s="2" t="s">
        <v>119</v>
      </c>
      <c r="E1208" s="2" t="s">
        <v>541</v>
      </c>
      <c r="F1208" s="2" t="s">
        <v>441</v>
      </c>
      <c r="G1208" s="6">
        <v>240697</v>
      </c>
      <c r="H1208" s="12"/>
      <c r="I1208" s="13"/>
      <c r="J1208" s="12"/>
      <c r="K1208" s="12"/>
      <c r="L1208" s="12"/>
      <c r="M1208" s="2" t="s">
        <v>527</v>
      </c>
      <c r="N1208" s="2" t="b">
        <f t="shared" si="38"/>
        <v>0</v>
      </c>
      <c r="O1208" s="2" t="b">
        <f t="shared" si="39"/>
        <v>0</v>
      </c>
      <c r="P1208" s="9"/>
      <c r="Q1208" s="10"/>
      <c r="R1208" s="9"/>
      <c r="S1208" s="11"/>
      <c r="T1208" s="10"/>
      <c r="U1208" s="12"/>
      <c r="V1208" s="13"/>
      <c r="W1208" s="12"/>
      <c r="X1208" s="12"/>
      <c r="Y1208" s="12"/>
    </row>
    <row r="1209" spans="2:25" x14ac:dyDescent="0.3">
      <c r="B1209" s="2" t="s">
        <v>676</v>
      </c>
      <c r="C1209" s="2" t="s">
        <v>120</v>
      </c>
      <c r="D1209" s="2" t="s">
        <v>119</v>
      </c>
      <c r="E1209" s="2" t="s">
        <v>770</v>
      </c>
      <c r="F1209" s="2" t="s">
        <v>771</v>
      </c>
      <c r="G1209" s="6">
        <v>240697</v>
      </c>
      <c r="H1209" s="12"/>
      <c r="I1209" s="13"/>
      <c r="J1209" s="12"/>
      <c r="K1209" s="12"/>
      <c r="L1209" s="12"/>
      <c r="M1209" s="2" t="s">
        <v>527</v>
      </c>
      <c r="N1209" s="2" t="b">
        <f t="shared" si="38"/>
        <v>0</v>
      </c>
      <c r="O1209" s="2" t="b">
        <f t="shared" si="39"/>
        <v>0</v>
      </c>
      <c r="P1209" s="9"/>
      <c r="Q1209" s="10"/>
      <c r="R1209" s="9"/>
      <c r="S1209" s="11"/>
      <c r="T1209" s="10"/>
      <c r="U1209" s="12"/>
      <c r="V1209" s="13"/>
      <c r="W1209" s="12"/>
      <c r="X1209" s="12"/>
      <c r="Y1209" s="12"/>
    </row>
    <row r="1210" spans="2:25" x14ac:dyDescent="0.3">
      <c r="B1210" s="2" t="s">
        <v>676</v>
      </c>
      <c r="C1210" s="2" t="s">
        <v>120</v>
      </c>
      <c r="D1210" s="2" t="s">
        <v>119</v>
      </c>
      <c r="E1210" s="2" t="s">
        <v>550</v>
      </c>
      <c r="F1210" s="2" t="s">
        <v>551</v>
      </c>
      <c r="G1210" s="6">
        <v>240728</v>
      </c>
      <c r="H1210" s="12"/>
      <c r="I1210" s="13"/>
      <c r="J1210" s="12"/>
      <c r="K1210" s="12"/>
      <c r="L1210" s="12"/>
      <c r="M1210" s="2" t="s">
        <v>527</v>
      </c>
      <c r="N1210" s="2" t="b">
        <f t="shared" si="38"/>
        <v>0</v>
      </c>
      <c r="O1210" s="2" t="b">
        <f t="shared" si="39"/>
        <v>0</v>
      </c>
      <c r="P1210" s="9"/>
      <c r="Q1210" s="10"/>
      <c r="R1210" s="9"/>
      <c r="S1210" s="11"/>
      <c r="T1210" s="10"/>
      <c r="U1210" s="12"/>
      <c r="V1210" s="13"/>
      <c r="W1210" s="12"/>
      <c r="X1210" s="12"/>
      <c r="Y1210" s="12"/>
    </row>
    <row r="1211" spans="2:25" x14ac:dyDescent="0.3">
      <c r="B1211" s="2" t="s">
        <v>676</v>
      </c>
      <c r="C1211" s="2" t="s">
        <v>120</v>
      </c>
      <c r="D1211" s="2" t="s">
        <v>119</v>
      </c>
      <c r="E1211" s="2" t="s">
        <v>530</v>
      </c>
      <c r="F1211" s="2" t="s">
        <v>448</v>
      </c>
      <c r="G1211" s="6">
        <v>240697</v>
      </c>
      <c r="H1211" s="12"/>
      <c r="I1211" s="13"/>
      <c r="J1211" s="12"/>
      <c r="K1211" s="12"/>
      <c r="L1211" s="12"/>
      <c r="M1211" s="2" t="s">
        <v>527</v>
      </c>
      <c r="N1211" s="2" t="b">
        <f t="shared" si="38"/>
        <v>0</v>
      </c>
      <c r="O1211" s="2" t="b">
        <f t="shared" si="39"/>
        <v>0</v>
      </c>
      <c r="P1211" s="9"/>
      <c r="Q1211" s="10"/>
      <c r="R1211" s="9"/>
      <c r="S1211" s="11"/>
      <c r="T1211" s="10"/>
      <c r="U1211" s="12"/>
      <c r="V1211" s="13"/>
      <c r="W1211" s="12"/>
      <c r="X1211" s="12"/>
      <c r="Y1211" s="12"/>
    </row>
    <row r="1212" spans="2:25" x14ac:dyDescent="0.3">
      <c r="B1212" s="2" t="s">
        <v>676</v>
      </c>
      <c r="C1212" s="2" t="s">
        <v>120</v>
      </c>
      <c r="D1212" s="2" t="s">
        <v>119</v>
      </c>
      <c r="E1212" s="2" t="s">
        <v>542</v>
      </c>
      <c r="F1212" s="2" t="s">
        <v>543</v>
      </c>
      <c r="G1212" s="6">
        <v>240697</v>
      </c>
      <c r="H1212" s="12"/>
      <c r="I1212" s="13"/>
      <c r="J1212" s="12"/>
      <c r="K1212" s="12"/>
      <c r="L1212" s="12"/>
      <c r="M1212" s="2" t="s">
        <v>527</v>
      </c>
      <c r="N1212" s="2" t="b">
        <f t="shared" si="38"/>
        <v>0</v>
      </c>
      <c r="O1212" s="2" t="b">
        <f t="shared" si="39"/>
        <v>0</v>
      </c>
      <c r="P1212" s="9"/>
      <c r="Q1212" s="10"/>
      <c r="R1212" s="9"/>
      <c r="S1212" s="11"/>
      <c r="T1212" s="10"/>
      <c r="U1212" s="12"/>
      <c r="V1212" s="13"/>
      <c r="W1212" s="12"/>
      <c r="X1212" s="12"/>
      <c r="Y1212" s="12"/>
    </row>
    <row r="1213" spans="2:25" x14ac:dyDescent="0.3">
      <c r="B1213" s="2" t="s">
        <v>676</v>
      </c>
      <c r="C1213" s="2" t="s">
        <v>120</v>
      </c>
      <c r="D1213" s="2" t="s">
        <v>119</v>
      </c>
      <c r="E1213" s="2" t="s">
        <v>556</v>
      </c>
      <c r="F1213" s="2" t="s">
        <v>557</v>
      </c>
      <c r="G1213" s="6">
        <v>240728</v>
      </c>
      <c r="H1213" s="12"/>
      <c r="I1213" s="13"/>
      <c r="J1213" s="12"/>
      <c r="K1213" s="12"/>
      <c r="L1213" s="12"/>
      <c r="M1213" s="2" t="s">
        <v>527</v>
      </c>
      <c r="N1213" s="2" t="b">
        <f t="shared" si="38"/>
        <v>0</v>
      </c>
      <c r="O1213" s="2" t="b">
        <f t="shared" si="39"/>
        <v>0</v>
      </c>
      <c r="P1213" s="9"/>
      <c r="Q1213" s="10"/>
      <c r="R1213" s="9"/>
      <c r="S1213" s="11"/>
      <c r="T1213" s="10"/>
      <c r="U1213" s="12"/>
      <c r="V1213" s="13"/>
      <c r="W1213" s="12"/>
      <c r="X1213" s="12"/>
      <c r="Y1213" s="12"/>
    </row>
    <row r="1214" spans="2:25" x14ac:dyDescent="0.3">
      <c r="B1214" s="2" t="s">
        <v>676</v>
      </c>
      <c r="C1214" s="2" t="s">
        <v>120</v>
      </c>
      <c r="D1214" s="2" t="s">
        <v>119</v>
      </c>
      <c r="E1214" s="2" t="s">
        <v>548</v>
      </c>
      <c r="F1214" s="2" t="s">
        <v>549</v>
      </c>
      <c r="G1214" s="6">
        <v>240697</v>
      </c>
      <c r="H1214" s="12"/>
      <c r="I1214" s="13"/>
      <c r="J1214" s="12"/>
      <c r="K1214" s="12"/>
      <c r="L1214" s="12"/>
      <c r="M1214" s="2" t="s">
        <v>527</v>
      </c>
      <c r="N1214" s="2" t="b">
        <f t="shared" si="38"/>
        <v>0</v>
      </c>
      <c r="O1214" s="2" t="b">
        <f t="shared" si="39"/>
        <v>0</v>
      </c>
      <c r="P1214" s="9"/>
      <c r="Q1214" s="10"/>
      <c r="R1214" s="9"/>
      <c r="S1214" s="11"/>
      <c r="T1214" s="10"/>
      <c r="U1214" s="12"/>
      <c r="V1214" s="13"/>
      <c r="W1214" s="12"/>
      <c r="X1214" s="12"/>
      <c r="Y1214" s="12"/>
    </row>
    <row r="1215" spans="2:25" x14ac:dyDescent="0.3">
      <c r="B1215" s="2" t="s">
        <v>676</v>
      </c>
      <c r="C1215" s="2" t="s">
        <v>120</v>
      </c>
      <c r="D1215" s="2" t="s">
        <v>119</v>
      </c>
      <c r="E1215" s="2" t="s">
        <v>539</v>
      </c>
      <c r="F1215" s="2" t="s">
        <v>453</v>
      </c>
      <c r="G1215" s="6">
        <v>240697</v>
      </c>
      <c r="H1215" s="12"/>
      <c r="I1215" s="13"/>
      <c r="J1215" s="12"/>
      <c r="K1215" s="12"/>
      <c r="L1215" s="12"/>
      <c r="M1215" s="2" t="s">
        <v>527</v>
      </c>
      <c r="N1215" s="2" t="b">
        <f t="shared" si="38"/>
        <v>0</v>
      </c>
      <c r="O1215" s="2" t="b">
        <f t="shared" si="39"/>
        <v>0</v>
      </c>
      <c r="P1215" s="9"/>
      <c r="Q1215" s="10"/>
      <c r="R1215" s="9"/>
      <c r="S1215" s="11"/>
      <c r="T1215" s="10"/>
      <c r="U1215" s="12"/>
      <c r="V1215" s="13"/>
      <c r="W1215" s="12"/>
      <c r="X1215" s="12"/>
      <c r="Y1215" s="12"/>
    </row>
    <row r="1216" spans="2:25" x14ac:dyDescent="0.3">
      <c r="B1216" s="2" t="s">
        <v>676</v>
      </c>
      <c r="C1216" s="2" t="s">
        <v>30</v>
      </c>
      <c r="D1216" s="2" t="s">
        <v>29</v>
      </c>
      <c r="E1216" s="2" t="s">
        <v>701</v>
      </c>
      <c r="F1216" s="2" t="s">
        <v>702</v>
      </c>
      <c r="G1216" s="6">
        <v>240728</v>
      </c>
      <c r="H1216" s="12"/>
      <c r="I1216" s="13"/>
      <c r="J1216" s="12"/>
      <c r="K1216" s="12"/>
      <c r="L1216" s="12"/>
      <c r="M1216" s="2" t="s">
        <v>642</v>
      </c>
      <c r="N1216" s="2" t="b">
        <f t="shared" si="38"/>
        <v>0</v>
      </c>
      <c r="O1216" s="2" t="b">
        <f t="shared" si="39"/>
        <v>0</v>
      </c>
      <c r="P1216" s="9"/>
      <c r="Q1216" s="10"/>
      <c r="R1216" s="9"/>
      <c r="S1216" s="11"/>
      <c r="T1216" s="10"/>
      <c r="U1216" s="12"/>
      <c r="V1216" s="13"/>
      <c r="W1216" s="12"/>
      <c r="X1216" s="12"/>
      <c r="Y1216" s="12"/>
    </row>
    <row r="1217" spans="2:25" x14ac:dyDescent="0.3">
      <c r="B1217" s="2" t="s">
        <v>676</v>
      </c>
      <c r="C1217" s="2" t="s">
        <v>30</v>
      </c>
      <c r="D1217" s="2" t="s">
        <v>29</v>
      </c>
      <c r="E1217" s="2" t="s">
        <v>647</v>
      </c>
      <c r="F1217" s="2" t="s">
        <v>516</v>
      </c>
      <c r="G1217" s="6">
        <v>240728</v>
      </c>
      <c r="H1217" s="12"/>
      <c r="I1217" s="13"/>
      <c r="J1217" s="12"/>
      <c r="K1217" s="12"/>
      <c r="L1217" s="12"/>
      <c r="M1217" s="2" t="s">
        <v>642</v>
      </c>
      <c r="N1217" s="2" t="b">
        <f t="shared" si="38"/>
        <v>0</v>
      </c>
      <c r="O1217" s="2" t="b">
        <f t="shared" si="39"/>
        <v>0</v>
      </c>
      <c r="P1217" s="9"/>
      <c r="Q1217" s="10"/>
      <c r="R1217" s="9"/>
      <c r="S1217" s="11"/>
      <c r="T1217" s="10"/>
      <c r="U1217" s="12"/>
      <c r="V1217" s="13"/>
      <c r="W1217" s="12"/>
      <c r="X1217" s="12"/>
      <c r="Y1217" s="12"/>
    </row>
    <row r="1218" spans="2:25" x14ac:dyDescent="0.3">
      <c r="B1218" s="2" t="s">
        <v>676</v>
      </c>
      <c r="C1218" s="2" t="s">
        <v>30</v>
      </c>
      <c r="D1218" s="2" t="s">
        <v>29</v>
      </c>
      <c r="E1218" s="2" t="s">
        <v>708</v>
      </c>
      <c r="F1218" s="2" t="s">
        <v>597</v>
      </c>
      <c r="G1218" s="6">
        <v>240728</v>
      </c>
      <c r="H1218" s="12"/>
      <c r="I1218" s="13"/>
      <c r="J1218" s="12"/>
      <c r="K1218" s="12"/>
      <c r="L1218" s="12"/>
      <c r="M1218" s="2" t="s">
        <v>642</v>
      </c>
      <c r="N1218" s="2" t="b">
        <f t="shared" si="38"/>
        <v>0</v>
      </c>
      <c r="O1218" s="2" t="b">
        <f t="shared" si="39"/>
        <v>0</v>
      </c>
      <c r="P1218" s="9"/>
      <c r="Q1218" s="10"/>
      <c r="R1218" s="9"/>
      <c r="S1218" s="11"/>
      <c r="T1218" s="10"/>
      <c r="U1218" s="12"/>
      <c r="V1218" s="13"/>
      <c r="W1218" s="12"/>
      <c r="X1218" s="12"/>
      <c r="Y1218" s="12"/>
    </row>
    <row r="1219" spans="2:25" x14ac:dyDescent="0.3">
      <c r="B1219" s="2" t="s">
        <v>676</v>
      </c>
      <c r="C1219" s="2" t="s">
        <v>30</v>
      </c>
      <c r="D1219" s="2" t="s">
        <v>29</v>
      </c>
      <c r="E1219" s="2" t="s">
        <v>707</v>
      </c>
      <c r="F1219" s="2" t="s">
        <v>529</v>
      </c>
      <c r="G1219" s="6">
        <v>240728</v>
      </c>
      <c r="H1219" s="12"/>
      <c r="I1219" s="13"/>
      <c r="J1219" s="12"/>
      <c r="K1219" s="12"/>
      <c r="L1219" s="12"/>
      <c r="M1219" s="2" t="s">
        <v>642</v>
      </c>
      <c r="N1219" s="2" t="b">
        <f t="shared" si="38"/>
        <v>0</v>
      </c>
      <c r="O1219" s="2" t="b">
        <f t="shared" si="39"/>
        <v>0</v>
      </c>
      <c r="P1219" s="9"/>
      <c r="Q1219" s="10"/>
      <c r="R1219" s="9"/>
      <c r="S1219" s="11"/>
      <c r="T1219" s="10"/>
      <c r="U1219" s="12"/>
      <c r="V1219" s="13"/>
      <c r="W1219" s="12"/>
      <c r="X1219" s="12"/>
      <c r="Y1219" s="12"/>
    </row>
    <row r="1220" spans="2:25" x14ac:dyDescent="0.3">
      <c r="B1220" s="2" t="s">
        <v>676</v>
      </c>
      <c r="C1220" s="2" t="s">
        <v>136</v>
      </c>
      <c r="D1220" s="2" t="s">
        <v>135</v>
      </c>
      <c r="E1220" s="2" t="s">
        <v>550</v>
      </c>
      <c r="F1220" s="2" t="s">
        <v>551</v>
      </c>
      <c r="G1220" s="6">
        <v>240728</v>
      </c>
      <c r="H1220" s="12"/>
      <c r="I1220" s="13"/>
      <c r="J1220" s="12"/>
      <c r="K1220" s="12"/>
      <c r="L1220" s="12"/>
      <c r="M1220" s="2" t="s">
        <v>527</v>
      </c>
      <c r="N1220" s="2" t="b">
        <f t="shared" si="38"/>
        <v>0</v>
      </c>
      <c r="O1220" s="2" t="b">
        <f t="shared" si="39"/>
        <v>0</v>
      </c>
      <c r="P1220" s="9"/>
      <c r="Q1220" s="10"/>
      <c r="R1220" s="9"/>
      <c r="S1220" s="11"/>
      <c r="T1220" s="10"/>
      <c r="U1220" s="12"/>
      <c r="V1220" s="13"/>
      <c r="W1220" s="12"/>
      <c r="X1220" s="12"/>
      <c r="Y1220" s="12"/>
    </row>
    <row r="1221" spans="2:25" x14ac:dyDescent="0.3">
      <c r="B1221" s="2" t="s">
        <v>676</v>
      </c>
      <c r="C1221" s="2" t="s">
        <v>136</v>
      </c>
      <c r="D1221" s="2" t="s">
        <v>135</v>
      </c>
      <c r="E1221" s="2" t="s">
        <v>539</v>
      </c>
      <c r="F1221" s="2" t="s">
        <v>453</v>
      </c>
      <c r="G1221" s="6">
        <v>240697</v>
      </c>
      <c r="H1221" s="12"/>
      <c r="I1221" s="13"/>
      <c r="J1221" s="12"/>
      <c r="K1221" s="12"/>
      <c r="L1221" s="12"/>
      <c r="M1221" s="2" t="s">
        <v>527</v>
      </c>
      <c r="N1221" s="2" t="b">
        <f t="shared" si="38"/>
        <v>0</v>
      </c>
      <c r="O1221" s="2" t="b">
        <f t="shared" si="39"/>
        <v>0</v>
      </c>
      <c r="P1221" s="9"/>
      <c r="Q1221" s="10"/>
      <c r="R1221" s="9"/>
      <c r="S1221" s="11"/>
      <c r="T1221" s="10"/>
      <c r="U1221" s="12"/>
      <c r="V1221" s="13"/>
      <c r="W1221" s="12"/>
      <c r="X1221" s="12"/>
      <c r="Y1221" s="12"/>
    </row>
    <row r="1222" spans="2:25" x14ac:dyDescent="0.3">
      <c r="B1222" s="2" t="s">
        <v>584</v>
      </c>
      <c r="C1222" s="2" t="s">
        <v>302</v>
      </c>
      <c r="D1222" s="2" t="s">
        <v>219</v>
      </c>
      <c r="E1222" s="2" t="s">
        <v>466</v>
      </c>
      <c r="F1222" s="2" t="s">
        <v>467</v>
      </c>
      <c r="G1222" s="6">
        <v>240728</v>
      </c>
      <c r="H1222" s="12"/>
      <c r="I1222" s="13"/>
      <c r="J1222" s="12"/>
      <c r="K1222" s="12"/>
      <c r="L1222" s="12"/>
      <c r="M1222" s="2" t="s">
        <v>439</v>
      </c>
      <c r="N1222" s="2" t="b">
        <f t="shared" si="38"/>
        <v>0</v>
      </c>
      <c r="O1222" s="2" t="b">
        <f t="shared" si="39"/>
        <v>0</v>
      </c>
      <c r="P1222" s="9"/>
      <c r="Q1222" s="10"/>
      <c r="R1222" s="9"/>
      <c r="S1222" s="11"/>
      <c r="T1222" s="10"/>
      <c r="U1222" s="12"/>
      <c r="V1222" s="13"/>
      <c r="W1222" s="12"/>
      <c r="X1222" s="12"/>
      <c r="Y1222" s="12"/>
    </row>
    <row r="1223" spans="2:25" x14ac:dyDescent="0.3">
      <c r="B1223" s="2" t="s">
        <v>584</v>
      </c>
      <c r="C1223" s="2" t="s">
        <v>302</v>
      </c>
      <c r="D1223" s="2" t="s">
        <v>219</v>
      </c>
      <c r="E1223" s="2" t="s">
        <v>481</v>
      </c>
      <c r="F1223" s="2" t="s">
        <v>482</v>
      </c>
      <c r="G1223" s="6">
        <v>240728</v>
      </c>
      <c r="H1223" s="12"/>
      <c r="I1223" s="13"/>
      <c r="J1223" s="12"/>
      <c r="K1223" s="12"/>
      <c r="L1223" s="12"/>
      <c r="M1223" s="2" t="s">
        <v>439</v>
      </c>
      <c r="N1223" s="2" t="b">
        <f t="shared" si="38"/>
        <v>0</v>
      </c>
      <c r="O1223" s="2" t="b">
        <f t="shared" si="39"/>
        <v>0</v>
      </c>
      <c r="P1223" s="9"/>
      <c r="Q1223" s="10"/>
      <c r="R1223" s="9"/>
      <c r="S1223" s="11"/>
      <c r="T1223" s="10"/>
      <c r="U1223" s="12"/>
      <c r="V1223" s="13"/>
      <c r="W1223" s="12"/>
      <c r="X1223" s="12"/>
      <c r="Y1223" s="12"/>
    </row>
    <row r="1224" spans="2:25" x14ac:dyDescent="0.3">
      <c r="B1224" s="2" t="s">
        <v>436</v>
      </c>
      <c r="C1224" s="2" t="s">
        <v>88</v>
      </c>
      <c r="D1224" s="2" t="s">
        <v>87</v>
      </c>
      <c r="E1224" s="2" t="s">
        <v>665</v>
      </c>
      <c r="F1224" s="2" t="s">
        <v>510</v>
      </c>
      <c r="G1224" s="6">
        <v>240697</v>
      </c>
      <c r="H1224" s="12"/>
      <c r="I1224" s="13"/>
      <c r="J1224" s="12"/>
      <c r="K1224" s="12"/>
      <c r="L1224" s="12"/>
      <c r="M1224" s="2" t="s">
        <v>642</v>
      </c>
      <c r="N1224" s="2" t="b">
        <f t="shared" si="38"/>
        <v>0</v>
      </c>
      <c r="O1224" s="2" t="b">
        <f t="shared" si="39"/>
        <v>0</v>
      </c>
      <c r="P1224" s="9"/>
      <c r="Q1224" s="10"/>
      <c r="R1224" s="9"/>
      <c r="S1224" s="11"/>
      <c r="T1224" s="10"/>
      <c r="U1224" s="12"/>
      <c r="V1224" s="13"/>
      <c r="W1224" s="12"/>
      <c r="X1224" s="12"/>
      <c r="Y1224" s="12"/>
    </row>
    <row r="1225" spans="2:25" x14ac:dyDescent="0.3">
      <c r="B1225" s="2" t="s">
        <v>436</v>
      </c>
      <c r="C1225" s="2" t="s">
        <v>51</v>
      </c>
      <c r="D1225" s="2" t="s">
        <v>50</v>
      </c>
      <c r="E1225" s="2" t="s">
        <v>541</v>
      </c>
      <c r="F1225" s="2" t="s">
        <v>441</v>
      </c>
      <c r="G1225" s="6">
        <v>240332</v>
      </c>
      <c r="H1225" s="12"/>
      <c r="I1225" s="13"/>
      <c r="J1225" s="12"/>
      <c r="K1225" s="12"/>
      <c r="L1225" s="12"/>
      <c r="M1225" s="2" t="s">
        <v>527</v>
      </c>
      <c r="N1225" s="2" t="b">
        <f t="shared" si="38"/>
        <v>0</v>
      </c>
      <c r="O1225" s="2" t="b">
        <f t="shared" si="39"/>
        <v>0</v>
      </c>
      <c r="P1225" s="9"/>
      <c r="Q1225" s="10"/>
      <c r="R1225" s="9"/>
      <c r="S1225" s="11"/>
      <c r="T1225" s="10"/>
      <c r="U1225" s="12"/>
      <c r="V1225" s="13"/>
      <c r="W1225" s="12"/>
      <c r="X1225" s="12"/>
      <c r="Y1225" s="12"/>
    </row>
    <row r="1226" spans="2:25" x14ac:dyDescent="0.3">
      <c r="B1226" s="2" t="s">
        <v>436</v>
      </c>
      <c r="C1226" s="2" t="s">
        <v>51</v>
      </c>
      <c r="D1226" s="2" t="s">
        <v>50</v>
      </c>
      <c r="E1226" s="2" t="s">
        <v>553</v>
      </c>
      <c r="F1226" s="2" t="s">
        <v>463</v>
      </c>
      <c r="G1226" s="6">
        <v>240363</v>
      </c>
      <c r="H1226" s="12"/>
      <c r="I1226" s="13"/>
      <c r="J1226" s="12"/>
      <c r="K1226" s="12"/>
      <c r="L1226" s="12"/>
      <c r="M1226" s="2" t="s">
        <v>527</v>
      </c>
      <c r="N1226" s="2" t="b">
        <f t="shared" si="38"/>
        <v>0</v>
      </c>
      <c r="O1226" s="2" t="b">
        <f t="shared" si="39"/>
        <v>0</v>
      </c>
      <c r="P1226" s="9"/>
      <c r="Q1226" s="10"/>
      <c r="R1226" s="9"/>
      <c r="S1226" s="11"/>
      <c r="T1226" s="10"/>
      <c r="U1226" s="12"/>
      <c r="V1226" s="13"/>
      <c r="W1226" s="12"/>
      <c r="X1226" s="12"/>
      <c r="Y1226" s="12"/>
    </row>
    <row r="1227" spans="2:25" x14ac:dyDescent="0.3">
      <c r="B1227" s="2" t="s">
        <v>436</v>
      </c>
      <c r="C1227" s="2" t="s">
        <v>51</v>
      </c>
      <c r="D1227" s="2" t="s">
        <v>50</v>
      </c>
      <c r="E1227" s="2" t="s">
        <v>574</v>
      </c>
      <c r="F1227" s="2" t="s">
        <v>575</v>
      </c>
      <c r="G1227" s="6">
        <v>240363</v>
      </c>
      <c r="H1227" s="12"/>
      <c r="I1227" s="13"/>
      <c r="J1227" s="12"/>
      <c r="K1227" s="12"/>
      <c r="L1227" s="12"/>
      <c r="M1227" s="2" t="s">
        <v>527</v>
      </c>
      <c r="N1227" s="2" t="b">
        <f t="shared" si="38"/>
        <v>0</v>
      </c>
      <c r="O1227" s="2" t="b">
        <f t="shared" si="39"/>
        <v>0</v>
      </c>
      <c r="P1227" s="9"/>
      <c r="Q1227" s="10"/>
      <c r="R1227" s="9"/>
      <c r="S1227" s="11"/>
      <c r="T1227" s="10"/>
      <c r="U1227" s="12"/>
      <c r="V1227" s="13"/>
      <c r="W1227" s="12"/>
      <c r="X1227" s="12"/>
      <c r="Y1227" s="12"/>
    </row>
    <row r="1228" spans="2:25" x14ac:dyDescent="0.3">
      <c r="B1228" s="2" t="s">
        <v>436</v>
      </c>
      <c r="C1228" s="2" t="s">
        <v>51</v>
      </c>
      <c r="D1228" s="2" t="s">
        <v>50</v>
      </c>
      <c r="E1228" s="2" t="s">
        <v>701</v>
      </c>
      <c r="F1228" s="2" t="s">
        <v>702</v>
      </c>
      <c r="G1228" s="6">
        <v>240728</v>
      </c>
      <c r="H1228" s="12"/>
      <c r="I1228" s="13"/>
      <c r="J1228" s="12"/>
      <c r="K1228" s="12"/>
      <c r="L1228" s="12"/>
      <c r="M1228" s="2" t="s">
        <v>642</v>
      </c>
      <c r="N1228" s="2" t="b">
        <f t="shared" si="38"/>
        <v>0</v>
      </c>
      <c r="O1228" s="2" t="b">
        <f t="shared" si="39"/>
        <v>0</v>
      </c>
      <c r="P1228" s="9"/>
      <c r="Q1228" s="10"/>
      <c r="R1228" s="9"/>
      <c r="S1228" s="11"/>
      <c r="T1228" s="10"/>
      <c r="U1228" s="12"/>
      <c r="V1228" s="13"/>
      <c r="W1228" s="12"/>
      <c r="X1228" s="12"/>
      <c r="Y1228" s="12"/>
    </row>
    <row r="1229" spans="2:25" x14ac:dyDescent="0.3">
      <c r="B1229" s="2" t="s">
        <v>436</v>
      </c>
      <c r="C1229" s="2" t="s">
        <v>51</v>
      </c>
      <c r="D1229" s="2" t="s">
        <v>50</v>
      </c>
      <c r="E1229" s="2" t="s">
        <v>552</v>
      </c>
      <c r="F1229" s="2" t="s">
        <v>473</v>
      </c>
      <c r="G1229" s="6">
        <v>240363</v>
      </c>
      <c r="H1229" s="12"/>
      <c r="I1229" s="13"/>
      <c r="J1229" s="12"/>
      <c r="K1229" s="12"/>
      <c r="L1229" s="12"/>
      <c r="M1229" s="2" t="s">
        <v>527</v>
      </c>
      <c r="N1229" s="2" t="b">
        <f t="shared" si="38"/>
        <v>0</v>
      </c>
      <c r="O1229" s="2" t="b">
        <f t="shared" si="39"/>
        <v>0</v>
      </c>
      <c r="P1229" s="9"/>
      <c r="Q1229" s="10"/>
      <c r="R1229" s="9"/>
      <c r="S1229" s="11"/>
      <c r="T1229" s="10"/>
      <c r="U1229" s="12"/>
      <c r="V1229" s="13"/>
      <c r="W1229" s="12"/>
      <c r="X1229" s="12"/>
      <c r="Y1229" s="12"/>
    </row>
    <row r="1230" spans="2:25" x14ac:dyDescent="0.3">
      <c r="B1230" s="2" t="s">
        <v>436</v>
      </c>
      <c r="C1230" s="2" t="s">
        <v>51</v>
      </c>
      <c r="D1230" s="2" t="s">
        <v>50</v>
      </c>
      <c r="E1230" s="2" t="s">
        <v>647</v>
      </c>
      <c r="F1230" s="2" t="s">
        <v>516</v>
      </c>
      <c r="G1230" s="6">
        <v>240728</v>
      </c>
      <c r="H1230" s="12"/>
      <c r="I1230" s="13"/>
      <c r="J1230" s="12"/>
      <c r="K1230" s="12"/>
      <c r="L1230" s="12"/>
      <c r="M1230" s="2" t="s">
        <v>642</v>
      </c>
      <c r="N1230" s="2" t="b">
        <f t="shared" si="38"/>
        <v>0</v>
      </c>
      <c r="O1230" s="2" t="b">
        <f t="shared" si="39"/>
        <v>0</v>
      </c>
      <c r="P1230" s="9"/>
      <c r="Q1230" s="10"/>
      <c r="R1230" s="9"/>
      <c r="S1230" s="11"/>
      <c r="T1230" s="10"/>
      <c r="U1230" s="12"/>
      <c r="V1230" s="13"/>
      <c r="W1230" s="12"/>
      <c r="X1230" s="12"/>
      <c r="Y1230" s="12"/>
    </row>
    <row r="1231" spans="2:25" x14ac:dyDescent="0.3">
      <c r="B1231" s="2" t="s">
        <v>436</v>
      </c>
      <c r="C1231" s="2" t="s">
        <v>51</v>
      </c>
      <c r="D1231" s="2" t="s">
        <v>50</v>
      </c>
      <c r="E1231" s="2" t="s">
        <v>528</v>
      </c>
      <c r="F1231" s="2" t="s">
        <v>529</v>
      </c>
      <c r="G1231" s="6">
        <v>240332</v>
      </c>
      <c r="H1231" s="12"/>
      <c r="I1231" s="13"/>
      <c r="J1231" s="12"/>
      <c r="K1231" s="12"/>
      <c r="L1231" s="12"/>
      <c r="M1231" s="2" t="s">
        <v>527</v>
      </c>
      <c r="N1231" s="2" t="b">
        <f t="shared" si="38"/>
        <v>0</v>
      </c>
      <c r="O1231" s="2" t="b">
        <f t="shared" si="39"/>
        <v>0</v>
      </c>
      <c r="P1231" s="9"/>
      <c r="Q1231" s="10"/>
      <c r="R1231" s="9"/>
      <c r="S1231" s="11"/>
      <c r="T1231" s="10"/>
      <c r="U1231" s="12"/>
      <c r="V1231" s="13"/>
      <c r="W1231" s="12"/>
      <c r="X1231" s="12"/>
      <c r="Y1231" s="12"/>
    </row>
    <row r="1232" spans="2:25" x14ac:dyDescent="0.3">
      <c r="B1232" s="2" t="s">
        <v>436</v>
      </c>
      <c r="C1232" s="2" t="s">
        <v>51</v>
      </c>
      <c r="D1232" s="2" t="s">
        <v>50</v>
      </c>
      <c r="E1232" s="2" t="s">
        <v>707</v>
      </c>
      <c r="F1232" s="2" t="s">
        <v>529</v>
      </c>
      <c r="G1232" s="6">
        <v>240728</v>
      </c>
      <c r="H1232" s="12"/>
      <c r="I1232" s="13"/>
      <c r="J1232" s="12"/>
      <c r="K1232" s="12"/>
      <c r="L1232" s="12"/>
      <c r="M1232" s="2" t="s">
        <v>642</v>
      </c>
      <c r="N1232" s="2" t="b">
        <f t="shared" si="38"/>
        <v>0</v>
      </c>
      <c r="O1232" s="2" t="b">
        <f t="shared" si="39"/>
        <v>0</v>
      </c>
      <c r="P1232" s="9"/>
      <c r="Q1232" s="10"/>
      <c r="R1232" s="9"/>
      <c r="S1232" s="11"/>
      <c r="T1232" s="10"/>
      <c r="U1232" s="12"/>
      <c r="V1232" s="13"/>
      <c r="W1232" s="12"/>
      <c r="X1232" s="12"/>
      <c r="Y1232" s="12"/>
    </row>
    <row r="1233" spans="2:25" x14ac:dyDescent="0.3">
      <c r="B1233" s="2" t="s">
        <v>436</v>
      </c>
      <c r="C1233" s="2" t="s">
        <v>51</v>
      </c>
      <c r="D1233" s="2" t="s">
        <v>50</v>
      </c>
      <c r="E1233" s="2" t="s">
        <v>577</v>
      </c>
      <c r="F1233" s="2" t="s">
        <v>578</v>
      </c>
      <c r="G1233" s="6">
        <v>240363</v>
      </c>
      <c r="H1233" s="12"/>
      <c r="I1233" s="13"/>
      <c r="J1233" s="12"/>
      <c r="K1233" s="12"/>
      <c r="L1233" s="12"/>
      <c r="M1233" s="2" t="s">
        <v>527</v>
      </c>
      <c r="N1233" s="2" t="b">
        <f t="shared" si="38"/>
        <v>0</v>
      </c>
      <c r="O1233" s="2" t="b">
        <f t="shared" si="39"/>
        <v>0</v>
      </c>
      <c r="P1233" s="9"/>
      <c r="Q1233" s="10"/>
      <c r="R1233" s="9"/>
      <c r="S1233" s="11"/>
      <c r="T1233" s="10"/>
      <c r="U1233" s="12"/>
      <c r="V1233" s="13"/>
      <c r="W1233" s="12"/>
      <c r="X1233" s="12"/>
      <c r="Y1233" s="12"/>
    </row>
    <row r="1234" spans="2:25" x14ac:dyDescent="0.3">
      <c r="B1234" s="2" t="s">
        <v>436</v>
      </c>
      <c r="C1234" s="2" t="s">
        <v>51</v>
      </c>
      <c r="D1234" s="2" t="s">
        <v>50</v>
      </c>
      <c r="E1234" s="2" t="s">
        <v>579</v>
      </c>
      <c r="F1234" s="2" t="s">
        <v>482</v>
      </c>
      <c r="G1234" s="6">
        <v>240363</v>
      </c>
      <c r="H1234" s="12"/>
      <c r="I1234" s="13"/>
      <c r="J1234" s="12"/>
      <c r="K1234" s="12"/>
      <c r="L1234" s="12"/>
      <c r="M1234" s="2" t="s">
        <v>527</v>
      </c>
      <c r="N1234" s="2" t="b">
        <f t="shared" ref="N1234:N1297" si="40">+C1234=S1234</f>
        <v>0</v>
      </c>
      <c r="O1234" s="2" t="b">
        <f t="shared" ref="O1234:O1297" si="41">+P1234=E1234</f>
        <v>0</v>
      </c>
      <c r="P1234" s="9"/>
      <c r="Q1234" s="10"/>
      <c r="R1234" s="9"/>
      <c r="S1234" s="11"/>
      <c r="T1234" s="10"/>
      <c r="U1234" s="12"/>
      <c r="V1234" s="13"/>
      <c r="W1234" s="12"/>
      <c r="X1234" s="12"/>
      <c r="Y1234" s="12"/>
    </row>
    <row r="1235" spans="2:25" x14ac:dyDescent="0.3">
      <c r="B1235" s="2" t="s">
        <v>676</v>
      </c>
      <c r="C1235" s="2" t="s">
        <v>26</v>
      </c>
      <c r="D1235" s="2" t="s">
        <v>25</v>
      </c>
      <c r="E1235" s="2" t="s">
        <v>647</v>
      </c>
      <c r="F1235" s="2" t="s">
        <v>516</v>
      </c>
      <c r="G1235" s="6">
        <v>240728</v>
      </c>
      <c r="H1235" s="12"/>
      <c r="I1235" s="13"/>
      <c r="J1235" s="12"/>
      <c r="K1235" s="12"/>
      <c r="L1235" s="12"/>
      <c r="M1235" s="2" t="s">
        <v>642</v>
      </c>
      <c r="N1235" s="2" t="b">
        <f t="shared" si="40"/>
        <v>0</v>
      </c>
      <c r="O1235" s="2" t="b">
        <f t="shared" si="41"/>
        <v>0</v>
      </c>
      <c r="P1235" s="9"/>
      <c r="Q1235" s="10"/>
      <c r="R1235" s="9"/>
      <c r="S1235" s="11"/>
      <c r="T1235" s="10"/>
      <c r="U1235" s="12"/>
      <c r="V1235" s="13"/>
      <c r="W1235" s="12"/>
      <c r="X1235" s="12"/>
      <c r="Y1235" s="12"/>
    </row>
    <row r="1236" spans="2:25" x14ac:dyDescent="0.3">
      <c r="B1236" s="2" t="s">
        <v>676</v>
      </c>
      <c r="C1236" s="2" t="s">
        <v>26</v>
      </c>
      <c r="D1236" s="2" t="s">
        <v>25</v>
      </c>
      <c r="E1236" s="2" t="s">
        <v>707</v>
      </c>
      <c r="F1236" s="2" t="s">
        <v>529</v>
      </c>
      <c r="G1236" s="6">
        <v>240728</v>
      </c>
      <c r="H1236" s="12"/>
      <c r="I1236" s="13"/>
      <c r="J1236" s="12"/>
      <c r="K1236" s="12"/>
      <c r="L1236" s="12"/>
      <c r="M1236" s="2" t="s">
        <v>642</v>
      </c>
      <c r="N1236" s="2" t="b">
        <f t="shared" si="40"/>
        <v>0</v>
      </c>
      <c r="O1236" s="2" t="b">
        <f t="shared" si="41"/>
        <v>0</v>
      </c>
      <c r="P1236" s="9"/>
      <c r="Q1236" s="10"/>
      <c r="R1236" s="9"/>
      <c r="S1236" s="11"/>
      <c r="T1236" s="10"/>
      <c r="U1236" s="12"/>
      <c r="V1236" s="13"/>
      <c r="W1236" s="12"/>
      <c r="X1236" s="12"/>
      <c r="Y1236" s="12"/>
    </row>
    <row r="1237" spans="2:25" x14ac:dyDescent="0.3">
      <c r="B1237" s="2" t="s">
        <v>436</v>
      </c>
      <c r="C1237" s="2" t="s">
        <v>411</v>
      </c>
      <c r="D1237" s="2" t="s">
        <v>412</v>
      </c>
      <c r="E1237" s="2" t="s">
        <v>719</v>
      </c>
      <c r="F1237" s="2" t="s">
        <v>720</v>
      </c>
      <c r="G1237" s="6">
        <v>240697</v>
      </c>
      <c r="H1237" s="12"/>
      <c r="I1237" s="13"/>
      <c r="J1237" s="12"/>
      <c r="K1237" s="12"/>
      <c r="L1237" s="12"/>
      <c r="M1237" s="2" t="s">
        <v>608</v>
      </c>
      <c r="N1237" s="2" t="b">
        <f t="shared" si="40"/>
        <v>0</v>
      </c>
      <c r="O1237" s="2" t="b">
        <f t="shared" si="41"/>
        <v>0</v>
      </c>
      <c r="P1237" s="9"/>
      <c r="Q1237" s="10"/>
      <c r="R1237" s="9"/>
      <c r="S1237" s="11"/>
      <c r="T1237" s="10"/>
      <c r="U1237" s="12"/>
      <c r="V1237" s="13"/>
      <c r="W1237" s="12"/>
      <c r="X1237" s="12"/>
      <c r="Y1237" s="12"/>
    </row>
    <row r="1238" spans="2:25" x14ac:dyDescent="0.3">
      <c r="B1238" s="2" t="s">
        <v>436</v>
      </c>
      <c r="C1238" s="2" t="s">
        <v>411</v>
      </c>
      <c r="D1238" s="2" t="s">
        <v>412</v>
      </c>
      <c r="E1238" s="2" t="s">
        <v>613</v>
      </c>
      <c r="F1238" s="2" t="s">
        <v>614</v>
      </c>
      <c r="G1238" s="6">
        <v>240697</v>
      </c>
      <c r="H1238" s="12"/>
      <c r="I1238" s="13"/>
      <c r="J1238" s="12"/>
      <c r="K1238" s="12"/>
      <c r="L1238" s="12"/>
      <c r="M1238" s="2" t="s">
        <v>608</v>
      </c>
      <c r="N1238" s="2" t="b">
        <f t="shared" si="40"/>
        <v>0</v>
      </c>
      <c r="O1238" s="2" t="b">
        <f t="shared" si="41"/>
        <v>0</v>
      </c>
      <c r="P1238" s="9"/>
      <c r="Q1238" s="10"/>
      <c r="R1238" s="9"/>
      <c r="S1238" s="11"/>
      <c r="T1238" s="10"/>
      <c r="U1238" s="12"/>
      <c r="V1238" s="13"/>
      <c r="W1238" s="12"/>
      <c r="X1238" s="12"/>
      <c r="Y1238" s="12"/>
    </row>
    <row r="1239" spans="2:25" x14ac:dyDescent="0.3">
      <c r="B1239" s="2" t="s">
        <v>676</v>
      </c>
      <c r="C1239" s="2" t="s">
        <v>24</v>
      </c>
      <c r="D1239" s="2" t="s">
        <v>23</v>
      </c>
      <c r="E1239" s="2" t="s">
        <v>533</v>
      </c>
      <c r="F1239" s="2" t="s">
        <v>534</v>
      </c>
      <c r="G1239" s="6">
        <v>240332</v>
      </c>
      <c r="H1239" s="12"/>
      <c r="I1239" s="13"/>
      <c r="J1239" s="12"/>
      <c r="K1239" s="12"/>
      <c r="L1239" s="12"/>
      <c r="M1239" s="2" t="s">
        <v>527</v>
      </c>
      <c r="N1239" s="2" t="b">
        <f t="shared" si="40"/>
        <v>0</v>
      </c>
      <c r="O1239" s="2" t="b">
        <f t="shared" si="41"/>
        <v>0</v>
      </c>
      <c r="P1239" s="9"/>
      <c r="Q1239" s="10"/>
      <c r="R1239" s="9"/>
      <c r="S1239" s="11"/>
      <c r="T1239" s="10"/>
      <c r="U1239" s="12"/>
      <c r="V1239" s="13"/>
      <c r="W1239" s="12"/>
      <c r="X1239" s="12"/>
      <c r="Y1239" s="12"/>
    </row>
    <row r="1240" spans="2:25" x14ac:dyDescent="0.3">
      <c r="B1240" s="2" t="s">
        <v>676</v>
      </c>
      <c r="C1240" s="2" t="s">
        <v>24</v>
      </c>
      <c r="D1240" s="2" t="s">
        <v>23</v>
      </c>
      <c r="E1240" s="2" t="s">
        <v>709</v>
      </c>
      <c r="F1240" s="2" t="s">
        <v>710</v>
      </c>
      <c r="G1240" s="6">
        <v>240728</v>
      </c>
      <c r="H1240" s="12"/>
      <c r="I1240" s="13"/>
      <c r="J1240" s="12"/>
      <c r="K1240" s="12"/>
      <c r="L1240" s="12"/>
      <c r="M1240" s="2" t="s">
        <v>642</v>
      </c>
      <c r="N1240" s="2" t="b">
        <f t="shared" si="40"/>
        <v>0</v>
      </c>
      <c r="O1240" s="2" t="b">
        <f t="shared" si="41"/>
        <v>0</v>
      </c>
      <c r="P1240" s="9"/>
      <c r="Q1240" s="10"/>
      <c r="R1240" s="9"/>
      <c r="S1240" s="11"/>
      <c r="T1240" s="10"/>
      <c r="U1240" s="12"/>
      <c r="V1240" s="13"/>
      <c r="W1240" s="12"/>
      <c r="X1240" s="12"/>
      <c r="Y1240" s="12"/>
    </row>
    <row r="1241" spans="2:25" x14ac:dyDescent="0.3">
      <c r="B1241" s="2" t="s">
        <v>676</v>
      </c>
      <c r="C1241" s="2" t="s">
        <v>83</v>
      </c>
      <c r="D1241" s="2" t="s">
        <v>82</v>
      </c>
      <c r="E1241" s="2" t="s">
        <v>703</v>
      </c>
      <c r="F1241" s="2" t="s">
        <v>518</v>
      </c>
      <c r="G1241" s="6">
        <v>240728</v>
      </c>
      <c r="H1241" s="12"/>
      <c r="I1241" s="13"/>
      <c r="J1241" s="12"/>
      <c r="K1241" s="12"/>
      <c r="L1241" s="12"/>
      <c r="M1241" s="2" t="s">
        <v>642</v>
      </c>
      <c r="N1241" s="2" t="b">
        <f t="shared" si="40"/>
        <v>0</v>
      </c>
      <c r="O1241" s="2" t="b">
        <f t="shared" si="41"/>
        <v>0</v>
      </c>
      <c r="P1241" s="9"/>
      <c r="Q1241" s="10"/>
      <c r="R1241" s="9"/>
      <c r="S1241" s="11"/>
      <c r="T1241" s="10"/>
      <c r="U1241" s="12"/>
      <c r="V1241" s="13"/>
      <c r="W1241" s="12"/>
      <c r="X1241" s="12"/>
      <c r="Y1241" s="12"/>
    </row>
    <row r="1242" spans="2:25" x14ac:dyDescent="0.3">
      <c r="B1242" s="2" t="s">
        <v>676</v>
      </c>
      <c r="C1242" s="2" t="s">
        <v>83</v>
      </c>
      <c r="D1242" s="2" t="s">
        <v>82</v>
      </c>
      <c r="E1242" s="2" t="s">
        <v>648</v>
      </c>
      <c r="F1242" s="2" t="s">
        <v>649</v>
      </c>
      <c r="G1242" s="6">
        <v>240728</v>
      </c>
      <c r="H1242" s="12"/>
      <c r="I1242" s="13"/>
      <c r="J1242" s="12"/>
      <c r="K1242" s="12"/>
      <c r="L1242" s="12"/>
      <c r="M1242" s="2" t="s">
        <v>642</v>
      </c>
      <c r="N1242" s="2" t="b">
        <f t="shared" si="40"/>
        <v>0</v>
      </c>
      <c r="O1242" s="2" t="b">
        <f t="shared" si="41"/>
        <v>0</v>
      </c>
      <c r="P1242" s="9"/>
      <c r="Q1242" s="10"/>
      <c r="R1242" s="9"/>
      <c r="S1242" s="11"/>
      <c r="T1242" s="10"/>
      <c r="U1242" s="12"/>
      <c r="V1242" s="13"/>
      <c r="W1242" s="12"/>
      <c r="X1242" s="12"/>
      <c r="Y1242" s="12"/>
    </row>
    <row r="1243" spans="2:25" x14ac:dyDescent="0.3">
      <c r="B1243" s="2" t="s">
        <v>676</v>
      </c>
      <c r="C1243" s="2" t="s">
        <v>83</v>
      </c>
      <c r="D1243" s="2" t="s">
        <v>82</v>
      </c>
      <c r="E1243" s="2" t="s">
        <v>831</v>
      </c>
      <c r="F1243" s="2" t="s">
        <v>514</v>
      </c>
      <c r="G1243" s="6">
        <v>240728</v>
      </c>
      <c r="H1243" s="12"/>
      <c r="I1243" s="13"/>
      <c r="J1243" s="12"/>
      <c r="K1243" s="12"/>
      <c r="L1243" s="12"/>
      <c r="M1243" s="2" t="s">
        <v>642</v>
      </c>
      <c r="N1243" s="2" t="b">
        <f t="shared" si="40"/>
        <v>0</v>
      </c>
      <c r="O1243" s="2" t="b">
        <f t="shared" si="41"/>
        <v>0</v>
      </c>
      <c r="P1243" s="9"/>
      <c r="Q1243" s="10"/>
      <c r="R1243" s="9"/>
      <c r="S1243" s="11"/>
      <c r="T1243" s="10"/>
      <c r="U1243" s="12"/>
      <c r="V1243" s="13"/>
      <c r="W1243" s="12"/>
      <c r="X1243" s="12"/>
      <c r="Y1243" s="12"/>
    </row>
    <row r="1244" spans="2:25" x14ac:dyDescent="0.3">
      <c r="B1244" s="2" t="s">
        <v>676</v>
      </c>
      <c r="C1244" s="2" t="s">
        <v>83</v>
      </c>
      <c r="D1244" s="2" t="s">
        <v>82</v>
      </c>
      <c r="E1244" s="2" t="s">
        <v>647</v>
      </c>
      <c r="F1244" s="2" t="s">
        <v>516</v>
      </c>
      <c r="G1244" s="6">
        <v>240728</v>
      </c>
      <c r="H1244" s="12"/>
      <c r="I1244" s="13"/>
      <c r="J1244" s="12"/>
      <c r="K1244" s="12"/>
      <c r="L1244" s="12"/>
      <c r="M1244" s="2" t="s">
        <v>642</v>
      </c>
      <c r="N1244" s="2" t="b">
        <f t="shared" si="40"/>
        <v>0</v>
      </c>
      <c r="O1244" s="2" t="b">
        <f t="shared" si="41"/>
        <v>0</v>
      </c>
      <c r="P1244" s="9"/>
      <c r="Q1244" s="10"/>
      <c r="R1244" s="9"/>
      <c r="S1244" s="11"/>
      <c r="T1244" s="10"/>
      <c r="U1244" s="12"/>
      <c r="V1244" s="13"/>
      <c r="W1244" s="12"/>
      <c r="X1244" s="12"/>
      <c r="Y1244" s="12"/>
    </row>
    <row r="1245" spans="2:25" x14ac:dyDescent="0.3">
      <c r="B1245" s="2" t="s">
        <v>676</v>
      </c>
      <c r="C1245" s="2" t="s">
        <v>83</v>
      </c>
      <c r="D1245" s="2" t="s">
        <v>82</v>
      </c>
      <c r="E1245" s="2" t="s">
        <v>653</v>
      </c>
      <c r="F1245" s="2" t="s">
        <v>654</v>
      </c>
      <c r="G1245" s="6">
        <v>240728</v>
      </c>
      <c r="H1245" s="12"/>
      <c r="I1245" s="13"/>
      <c r="J1245" s="12"/>
      <c r="K1245" s="12"/>
      <c r="L1245" s="12"/>
      <c r="M1245" s="2" t="s">
        <v>642</v>
      </c>
      <c r="N1245" s="2" t="b">
        <f t="shared" si="40"/>
        <v>0</v>
      </c>
      <c r="O1245" s="2" t="b">
        <f t="shared" si="41"/>
        <v>0</v>
      </c>
      <c r="P1245" s="9"/>
      <c r="Q1245" s="10"/>
      <c r="R1245" s="9"/>
      <c r="S1245" s="11"/>
      <c r="T1245" s="10"/>
      <c r="U1245" s="12"/>
      <c r="V1245" s="13"/>
      <c r="W1245" s="12"/>
      <c r="X1245" s="12"/>
      <c r="Y1245" s="12"/>
    </row>
    <row r="1246" spans="2:25" x14ac:dyDescent="0.3">
      <c r="B1246" s="2" t="s">
        <v>676</v>
      </c>
      <c r="C1246" s="2" t="s">
        <v>83</v>
      </c>
      <c r="D1246" s="2" t="s">
        <v>82</v>
      </c>
      <c r="E1246" s="2" t="s">
        <v>650</v>
      </c>
      <c r="F1246" s="2" t="s">
        <v>651</v>
      </c>
      <c r="G1246" s="6">
        <v>240728</v>
      </c>
      <c r="H1246" s="12"/>
      <c r="I1246" s="13"/>
      <c r="J1246" s="12"/>
      <c r="K1246" s="12"/>
      <c r="L1246" s="12"/>
      <c r="M1246" s="2" t="s">
        <v>642</v>
      </c>
      <c r="N1246" s="2" t="b">
        <f t="shared" si="40"/>
        <v>0</v>
      </c>
      <c r="O1246" s="2" t="b">
        <f t="shared" si="41"/>
        <v>0</v>
      </c>
      <c r="P1246" s="9"/>
      <c r="Q1246" s="10"/>
      <c r="R1246" s="9"/>
      <c r="S1246" s="11"/>
      <c r="T1246" s="10"/>
      <c r="U1246" s="12"/>
      <c r="V1246" s="13"/>
      <c r="W1246" s="12"/>
      <c r="X1246" s="12"/>
      <c r="Y1246" s="12"/>
    </row>
    <row r="1247" spans="2:25" x14ac:dyDescent="0.3">
      <c r="B1247" s="2" t="s">
        <v>446</v>
      </c>
      <c r="C1247" s="2" t="s">
        <v>290</v>
      </c>
      <c r="D1247" s="2" t="s">
        <v>289</v>
      </c>
      <c r="E1247" s="2" t="s">
        <v>488</v>
      </c>
      <c r="F1247" s="2" t="s">
        <v>489</v>
      </c>
      <c r="G1247" s="6">
        <v>240697</v>
      </c>
      <c r="H1247" s="12"/>
      <c r="I1247" s="13"/>
      <c r="J1247" s="12"/>
      <c r="K1247" s="12"/>
      <c r="L1247" s="12"/>
      <c r="M1247" s="2" t="s">
        <v>485</v>
      </c>
      <c r="N1247" s="2" t="b">
        <f t="shared" si="40"/>
        <v>0</v>
      </c>
      <c r="O1247" s="2" t="b">
        <f t="shared" si="41"/>
        <v>0</v>
      </c>
      <c r="P1247" s="9"/>
      <c r="Q1247" s="10"/>
      <c r="R1247" s="9"/>
      <c r="S1247" s="11"/>
      <c r="T1247" s="10"/>
      <c r="U1247" s="12"/>
      <c r="V1247" s="13"/>
      <c r="W1247" s="12"/>
      <c r="X1247" s="12"/>
      <c r="Y1247" s="12"/>
    </row>
    <row r="1248" spans="2:25" x14ac:dyDescent="0.3">
      <c r="B1248" s="2" t="s">
        <v>446</v>
      </c>
      <c r="C1248" s="2" t="s">
        <v>290</v>
      </c>
      <c r="D1248" s="2" t="s">
        <v>289</v>
      </c>
      <c r="E1248" s="2" t="s">
        <v>517</v>
      </c>
      <c r="F1248" s="2" t="s">
        <v>518</v>
      </c>
      <c r="G1248" s="6">
        <v>240728</v>
      </c>
      <c r="H1248" s="12"/>
      <c r="I1248" s="13"/>
      <c r="J1248" s="12"/>
      <c r="K1248" s="12"/>
      <c r="L1248" s="12"/>
      <c r="M1248" s="2" t="s">
        <v>485</v>
      </c>
      <c r="N1248" s="2" t="b">
        <f t="shared" si="40"/>
        <v>0</v>
      </c>
      <c r="O1248" s="2" t="b">
        <f t="shared" si="41"/>
        <v>0</v>
      </c>
      <c r="P1248" s="9"/>
      <c r="Q1248" s="10"/>
      <c r="R1248" s="9"/>
      <c r="S1248" s="11"/>
      <c r="T1248" s="10"/>
      <c r="U1248" s="12"/>
      <c r="V1248" s="13"/>
      <c r="W1248" s="12"/>
      <c r="X1248" s="12"/>
      <c r="Y1248" s="12"/>
    </row>
    <row r="1249" spans="2:25" x14ac:dyDescent="0.3">
      <c r="B1249" s="2" t="s">
        <v>446</v>
      </c>
      <c r="C1249" s="2" t="s">
        <v>290</v>
      </c>
      <c r="D1249" s="2" t="s">
        <v>289</v>
      </c>
      <c r="E1249" s="2" t="s">
        <v>509</v>
      </c>
      <c r="F1249" s="2" t="s">
        <v>510</v>
      </c>
      <c r="G1249" s="6">
        <v>240697</v>
      </c>
      <c r="H1249" s="12"/>
      <c r="I1249" s="13"/>
      <c r="J1249" s="12"/>
      <c r="K1249" s="12"/>
      <c r="L1249" s="12"/>
      <c r="M1249" s="2" t="s">
        <v>485</v>
      </c>
      <c r="N1249" s="2" t="b">
        <f t="shared" si="40"/>
        <v>0</v>
      </c>
      <c r="O1249" s="2" t="b">
        <f t="shared" si="41"/>
        <v>0</v>
      </c>
      <c r="P1249" s="9"/>
      <c r="Q1249" s="10"/>
      <c r="R1249" s="9"/>
      <c r="S1249" s="11"/>
      <c r="T1249" s="10"/>
      <c r="U1249" s="12"/>
      <c r="V1249" s="13"/>
      <c r="W1249" s="12"/>
      <c r="X1249" s="12"/>
      <c r="Y1249" s="12"/>
    </row>
    <row r="1250" spans="2:25" x14ac:dyDescent="0.3">
      <c r="B1250" s="2" t="s">
        <v>446</v>
      </c>
      <c r="C1250" s="2" t="s">
        <v>290</v>
      </c>
      <c r="D1250" s="2" t="s">
        <v>289</v>
      </c>
      <c r="E1250" s="2" t="s">
        <v>523</v>
      </c>
      <c r="F1250" s="2" t="s">
        <v>524</v>
      </c>
      <c r="G1250" s="6">
        <v>240728</v>
      </c>
      <c r="H1250" s="12"/>
      <c r="I1250" s="13"/>
      <c r="J1250" s="12"/>
      <c r="K1250" s="12"/>
      <c r="L1250" s="12"/>
      <c r="M1250" s="2" t="s">
        <v>485</v>
      </c>
      <c r="N1250" s="2" t="b">
        <f t="shared" si="40"/>
        <v>0</v>
      </c>
      <c r="O1250" s="2" t="b">
        <f t="shared" si="41"/>
        <v>0</v>
      </c>
      <c r="P1250" s="9"/>
      <c r="Q1250" s="10"/>
      <c r="R1250" s="9"/>
      <c r="S1250" s="11"/>
      <c r="T1250" s="10"/>
      <c r="U1250" s="12"/>
      <c r="V1250" s="13"/>
      <c r="W1250" s="12"/>
      <c r="X1250" s="12"/>
      <c r="Y1250" s="12"/>
    </row>
    <row r="1251" spans="2:25" x14ac:dyDescent="0.3">
      <c r="B1251" s="2" t="s">
        <v>446</v>
      </c>
      <c r="C1251" s="2" t="s">
        <v>265</v>
      </c>
      <c r="D1251" s="2" t="s">
        <v>264</v>
      </c>
      <c r="E1251" s="2" t="s">
        <v>517</v>
      </c>
      <c r="F1251" s="2" t="s">
        <v>518</v>
      </c>
      <c r="G1251" s="6">
        <v>240728</v>
      </c>
      <c r="H1251" s="12"/>
      <c r="I1251" s="13"/>
      <c r="J1251" s="12"/>
      <c r="K1251" s="12"/>
      <c r="L1251" s="12"/>
      <c r="M1251" s="2" t="s">
        <v>485</v>
      </c>
      <c r="N1251" s="2" t="b">
        <f t="shared" si="40"/>
        <v>0</v>
      </c>
      <c r="O1251" s="2" t="b">
        <f t="shared" si="41"/>
        <v>0</v>
      </c>
      <c r="P1251" s="9"/>
      <c r="Q1251" s="10"/>
      <c r="R1251" s="9"/>
      <c r="S1251" s="11"/>
      <c r="T1251" s="10"/>
      <c r="U1251" s="12"/>
      <c r="V1251" s="13"/>
      <c r="W1251" s="12"/>
      <c r="X1251" s="12"/>
      <c r="Y1251" s="12"/>
    </row>
    <row r="1252" spans="2:25" x14ac:dyDescent="0.3">
      <c r="B1252" s="2" t="s">
        <v>446</v>
      </c>
      <c r="C1252" s="2" t="s">
        <v>265</v>
      </c>
      <c r="D1252" s="2" t="s">
        <v>264</v>
      </c>
      <c r="E1252" s="2" t="s">
        <v>515</v>
      </c>
      <c r="F1252" s="2" t="s">
        <v>516</v>
      </c>
      <c r="G1252" s="6">
        <v>240728</v>
      </c>
      <c r="H1252" s="12"/>
      <c r="I1252" s="13"/>
      <c r="J1252" s="12"/>
      <c r="K1252" s="12"/>
      <c r="L1252" s="12"/>
      <c r="M1252" s="2" t="s">
        <v>485</v>
      </c>
      <c r="N1252" s="2" t="b">
        <f t="shared" si="40"/>
        <v>0</v>
      </c>
      <c r="O1252" s="2" t="b">
        <f t="shared" si="41"/>
        <v>0</v>
      </c>
      <c r="P1252" s="9"/>
      <c r="Q1252" s="10"/>
      <c r="R1252" s="9"/>
      <c r="S1252" s="11"/>
      <c r="T1252" s="10"/>
      <c r="U1252" s="12"/>
      <c r="V1252" s="13"/>
      <c r="W1252" s="12"/>
      <c r="X1252" s="12"/>
      <c r="Y1252" s="12"/>
    </row>
    <row r="1253" spans="2:25" x14ac:dyDescent="0.3">
      <c r="B1253" s="2" t="s">
        <v>446</v>
      </c>
      <c r="C1253" s="2" t="s">
        <v>265</v>
      </c>
      <c r="D1253" s="2" t="s">
        <v>264</v>
      </c>
      <c r="E1253" s="2" t="s">
        <v>509</v>
      </c>
      <c r="F1253" s="2" t="s">
        <v>510</v>
      </c>
      <c r="G1253" s="6">
        <v>240697</v>
      </c>
      <c r="H1253" s="12"/>
      <c r="I1253" s="13"/>
      <c r="J1253" s="12"/>
      <c r="K1253" s="12"/>
      <c r="L1253" s="12"/>
      <c r="M1253" s="2" t="s">
        <v>485</v>
      </c>
      <c r="N1253" s="2" t="b">
        <f t="shared" si="40"/>
        <v>0</v>
      </c>
      <c r="O1253" s="2" t="b">
        <f t="shared" si="41"/>
        <v>0</v>
      </c>
      <c r="P1253" s="9"/>
      <c r="Q1253" s="10"/>
      <c r="R1253" s="9"/>
      <c r="S1253" s="11"/>
      <c r="T1253" s="10"/>
      <c r="U1253" s="12"/>
      <c r="V1253" s="13"/>
      <c r="W1253" s="12"/>
      <c r="X1253" s="12"/>
      <c r="Y1253" s="12"/>
    </row>
    <row r="1254" spans="2:25" x14ac:dyDescent="0.3">
      <c r="B1254" s="2" t="s">
        <v>446</v>
      </c>
      <c r="C1254" s="2" t="s">
        <v>265</v>
      </c>
      <c r="D1254" s="2" t="s">
        <v>264</v>
      </c>
      <c r="E1254" s="2" t="s">
        <v>523</v>
      </c>
      <c r="F1254" s="2" t="s">
        <v>524</v>
      </c>
      <c r="G1254" s="6">
        <v>240728</v>
      </c>
      <c r="H1254" s="12"/>
      <c r="I1254" s="13"/>
      <c r="J1254" s="12"/>
      <c r="K1254" s="12"/>
      <c r="L1254" s="12"/>
      <c r="M1254" s="2" t="s">
        <v>485</v>
      </c>
      <c r="N1254" s="2" t="b">
        <f t="shared" si="40"/>
        <v>0</v>
      </c>
      <c r="O1254" s="2" t="b">
        <f t="shared" si="41"/>
        <v>0</v>
      </c>
      <c r="P1254" s="9"/>
      <c r="Q1254" s="10"/>
      <c r="R1254" s="9"/>
      <c r="S1254" s="11"/>
      <c r="T1254" s="10"/>
      <c r="U1254" s="12"/>
      <c r="V1254" s="13"/>
      <c r="W1254" s="12"/>
      <c r="X1254" s="12"/>
      <c r="Y1254" s="12"/>
    </row>
    <row r="1255" spans="2:25" x14ac:dyDescent="0.3">
      <c r="B1255" s="2" t="s">
        <v>436</v>
      </c>
      <c r="C1255" s="2" t="s">
        <v>432</v>
      </c>
      <c r="D1255" s="2" t="s">
        <v>433</v>
      </c>
      <c r="E1255" s="2" t="s">
        <v>602</v>
      </c>
      <c r="F1255" s="2" t="s">
        <v>603</v>
      </c>
      <c r="G1255" s="6">
        <v>240363</v>
      </c>
      <c r="H1255" s="12"/>
      <c r="I1255" s="13"/>
      <c r="J1255" s="12"/>
      <c r="K1255" s="12"/>
      <c r="L1255" s="12"/>
      <c r="M1255" s="2" t="s">
        <v>485</v>
      </c>
      <c r="N1255" s="2" t="b">
        <f t="shared" si="40"/>
        <v>0</v>
      </c>
      <c r="O1255" s="2" t="b">
        <f t="shared" si="41"/>
        <v>0</v>
      </c>
      <c r="P1255" s="9"/>
      <c r="Q1255" s="10"/>
      <c r="R1255" s="9"/>
      <c r="S1255" s="11"/>
      <c r="T1255" s="10"/>
      <c r="U1255" s="12"/>
      <c r="V1255" s="13"/>
      <c r="W1255" s="12"/>
      <c r="X1255" s="12"/>
      <c r="Y1255" s="12"/>
    </row>
    <row r="1256" spans="2:25" x14ac:dyDescent="0.3">
      <c r="B1256" s="2" t="s">
        <v>436</v>
      </c>
      <c r="C1256" s="2" t="s">
        <v>49</v>
      </c>
      <c r="D1256" s="2" t="s">
        <v>48</v>
      </c>
      <c r="E1256" s="2" t="s">
        <v>554</v>
      </c>
      <c r="F1256" s="2" t="s">
        <v>555</v>
      </c>
      <c r="G1256" s="6">
        <v>240363</v>
      </c>
      <c r="H1256" s="12"/>
      <c r="I1256" s="13"/>
      <c r="J1256" s="12"/>
      <c r="K1256" s="12"/>
      <c r="L1256" s="12"/>
      <c r="M1256" s="2" t="s">
        <v>527</v>
      </c>
      <c r="N1256" s="2" t="b">
        <f t="shared" si="40"/>
        <v>0</v>
      </c>
      <c r="O1256" s="2" t="b">
        <f t="shared" si="41"/>
        <v>0</v>
      </c>
      <c r="P1256" s="9"/>
      <c r="Q1256" s="10"/>
      <c r="R1256" s="9"/>
      <c r="S1256" s="11"/>
      <c r="T1256" s="10"/>
      <c r="U1256" s="12"/>
      <c r="V1256" s="13"/>
      <c r="W1256" s="12"/>
      <c r="X1256" s="12"/>
      <c r="Y1256" s="12"/>
    </row>
    <row r="1257" spans="2:25" x14ac:dyDescent="0.3">
      <c r="B1257" s="2" t="s">
        <v>436</v>
      </c>
      <c r="C1257" s="2" t="s">
        <v>49</v>
      </c>
      <c r="D1257" s="2" t="s">
        <v>48</v>
      </c>
      <c r="E1257" s="2" t="s">
        <v>644</v>
      </c>
      <c r="F1257" s="2" t="s">
        <v>489</v>
      </c>
      <c r="G1257" s="6">
        <v>240697</v>
      </c>
      <c r="H1257" s="12"/>
      <c r="I1257" s="13"/>
      <c r="J1257" s="12"/>
      <c r="K1257" s="12"/>
      <c r="L1257" s="12"/>
      <c r="M1257" s="2" t="s">
        <v>642</v>
      </c>
      <c r="N1257" s="2" t="b">
        <f t="shared" si="40"/>
        <v>0</v>
      </c>
      <c r="O1257" s="2" t="b">
        <f t="shared" si="41"/>
        <v>0</v>
      </c>
      <c r="P1257" s="9"/>
      <c r="Q1257" s="10"/>
      <c r="R1257" s="9"/>
      <c r="S1257" s="11"/>
      <c r="T1257" s="10"/>
      <c r="U1257" s="12"/>
      <c r="V1257" s="13"/>
      <c r="W1257" s="12"/>
      <c r="X1257" s="12"/>
      <c r="Y1257" s="12"/>
    </row>
    <row r="1258" spans="2:25" x14ac:dyDescent="0.3">
      <c r="B1258" s="2" t="s">
        <v>436</v>
      </c>
      <c r="C1258" s="2" t="s">
        <v>49</v>
      </c>
      <c r="D1258" s="2" t="s">
        <v>48</v>
      </c>
      <c r="E1258" s="2" t="s">
        <v>703</v>
      </c>
      <c r="F1258" s="2" t="s">
        <v>518</v>
      </c>
      <c r="G1258" s="6">
        <v>240728</v>
      </c>
      <c r="H1258" s="12"/>
      <c r="I1258" s="13"/>
      <c r="J1258" s="12"/>
      <c r="K1258" s="12"/>
      <c r="L1258" s="12"/>
      <c r="M1258" s="2" t="s">
        <v>642</v>
      </c>
      <c r="N1258" s="2" t="b">
        <f t="shared" si="40"/>
        <v>0</v>
      </c>
      <c r="O1258" s="2" t="b">
        <f t="shared" si="41"/>
        <v>0</v>
      </c>
      <c r="P1258" s="9"/>
      <c r="Q1258" s="10"/>
      <c r="R1258" s="9"/>
      <c r="S1258" s="11"/>
      <c r="T1258" s="10"/>
      <c r="U1258" s="12"/>
      <c r="V1258" s="13"/>
      <c r="W1258" s="12"/>
      <c r="X1258" s="12"/>
      <c r="Y1258" s="12"/>
    </row>
    <row r="1259" spans="2:25" x14ac:dyDescent="0.3">
      <c r="B1259" s="2" t="s">
        <v>436</v>
      </c>
      <c r="C1259" s="2" t="s">
        <v>49</v>
      </c>
      <c r="D1259" s="2" t="s">
        <v>48</v>
      </c>
      <c r="E1259" s="2" t="s">
        <v>687</v>
      </c>
      <c r="F1259" s="2" t="s">
        <v>688</v>
      </c>
      <c r="G1259" s="6">
        <v>240697</v>
      </c>
      <c r="H1259" s="12"/>
      <c r="I1259" s="13"/>
      <c r="J1259" s="12"/>
      <c r="K1259" s="12"/>
      <c r="L1259" s="12"/>
      <c r="M1259" s="2" t="s">
        <v>642</v>
      </c>
      <c r="N1259" s="2" t="b">
        <f t="shared" si="40"/>
        <v>0</v>
      </c>
      <c r="O1259" s="2" t="b">
        <f t="shared" si="41"/>
        <v>0</v>
      </c>
      <c r="P1259" s="9"/>
      <c r="Q1259" s="10"/>
      <c r="R1259" s="9"/>
      <c r="S1259" s="11"/>
      <c r="T1259" s="10"/>
      <c r="U1259" s="12"/>
      <c r="V1259" s="13"/>
      <c r="W1259" s="12"/>
      <c r="X1259" s="12"/>
      <c r="Y1259" s="12"/>
    </row>
    <row r="1260" spans="2:25" x14ac:dyDescent="0.3">
      <c r="B1260" s="2" t="s">
        <v>436</v>
      </c>
      <c r="C1260" s="2" t="s">
        <v>49</v>
      </c>
      <c r="D1260" s="2" t="s">
        <v>48</v>
      </c>
      <c r="E1260" s="2" t="s">
        <v>696</v>
      </c>
      <c r="F1260" s="2" t="s">
        <v>697</v>
      </c>
      <c r="G1260" s="6">
        <v>240697</v>
      </c>
      <c r="H1260" s="12"/>
      <c r="I1260" s="13"/>
      <c r="J1260" s="12"/>
      <c r="K1260" s="12"/>
      <c r="L1260" s="12"/>
      <c r="M1260" s="2" t="s">
        <v>642</v>
      </c>
      <c r="N1260" s="2" t="b">
        <f t="shared" si="40"/>
        <v>0</v>
      </c>
      <c r="O1260" s="2" t="b">
        <f t="shared" si="41"/>
        <v>0</v>
      </c>
      <c r="P1260" s="9"/>
      <c r="Q1260" s="10"/>
      <c r="R1260" s="9"/>
      <c r="S1260" s="11"/>
      <c r="T1260" s="10"/>
      <c r="U1260" s="12"/>
      <c r="V1260" s="13"/>
      <c r="W1260" s="12"/>
      <c r="X1260" s="12"/>
      <c r="Y1260" s="12"/>
    </row>
    <row r="1261" spans="2:25" x14ac:dyDescent="0.3">
      <c r="B1261" s="2" t="s">
        <v>436</v>
      </c>
      <c r="C1261" s="2" t="s">
        <v>49</v>
      </c>
      <c r="D1261" s="2" t="s">
        <v>48</v>
      </c>
      <c r="E1261" s="2" t="s">
        <v>576</v>
      </c>
      <c r="F1261" s="2" t="s">
        <v>471</v>
      </c>
      <c r="G1261" s="6">
        <v>240363</v>
      </c>
      <c r="H1261" s="12"/>
      <c r="I1261" s="13"/>
      <c r="J1261" s="12"/>
      <c r="K1261" s="12"/>
      <c r="L1261" s="12"/>
      <c r="M1261" s="2" t="s">
        <v>527</v>
      </c>
      <c r="N1261" s="2" t="b">
        <f t="shared" si="40"/>
        <v>0</v>
      </c>
      <c r="O1261" s="2" t="b">
        <f t="shared" si="41"/>
        <v>0</v>
      </c>
      <c r="P1261" s="9"/>
      <c r="Q1261" s="10"/>
      <c r="R1261" s="9"/>
      <c r="S1261" s="11"/>
      <c r="T1261" s="10"/>
      <c r="U1261" s="12"/>
      <c r="V1261" s="13"/>
      <c r="W1261" s="12"/>
      <c r="X1261" s="12"/>
      <c r="Y1261" s="12"/>
    </row>
    <row r="1262" spans="2:25" x14ac:dyDescent="0.3">
      <c r="B1262" s="2" t="s">
        <v>436</v>
      </c>
      <c r="C1262" s="2" t="s">
        <v>49</v>
      </c>
      <c r="D1262" s="2" t="s">
        <v>48</v>
      </c>
      <c r="E1262" s="2" t="s">
        <v>698</v>
      </c>
      <c r="F1262" s="2" t="s">
        <v>471</v>
      </c>
      <c r="G1262" s="6">
        <v>240697</v>
      </c>
      <c r="H1262" s="12"/>
      <c r="I1262" s="13"/>
      <c r="J1262" s="12"/>
      <c r="K1262" s="12"/>
      <c r="L1262" s="12"/>
      <c r="M1262" s="2" t="s">
        <v>642</v>
      </c>
      <c r="N1262" s="2" t="b">
        <f t="shared" si="40"/>
        <v>0</v>
      </c>
      <c r="O1262" s="2" t="b">
        <f t="shared" si="41"/>
        <v>0</v>
      </c>
      <c r="P1262" s="9"/>
      <c r="Q1262" s="10"/>
      <c r="R1262" s="9"/>
      <c r="S1262" s="11"/>
      <c r="T1262" s="10"/>
      <c r="U1262" s="12"/>
      <c r="V1262" s="13"/>
      <c r="W1262" s="12"/>
      <c r="X1262" s="12"/>
      <c r="Y1262" s="12"/>
    </row>
    <row r="1263" spans="2:25" x14ac:dyDescent="0.3">
      <c r="B1263" s="2" t="s">
        <v>436</v>
      </c>
      <c r="C1263" s="2" t="s">
        <v>49</v>
      </c>
      <c r="D1263" s="2" t="s">
        <v>48</v>
      </c>
      <c r="E1263" s="2" t="s">
        <v>685</v>
      </c>
      <c r="F1263" s="2" t="s">
        <v>686</v>
      </c>
      <c r="G1263" s="6">
        <v>240697</v>
      </c>
      <c r="H1263" s="12"/>
      <c r="I1263" s="13"/>
      <c r="J1263" s="12"/>
      <c r="K1263" s="12"/>
      <c r="L1263" s="12"/>
      <c r="M1263" s="2" t="s">
        <v>642</v>
      </c>
      <c r="N1263" s="2" t="b">
        <f t="shared" si="40"/>
        <v>0</v>
      </c>
      <c r="O1263" s="2" t="b">
        <f t="shared" si="41"/>
        <v>0</v>
      </c>
      <c r="P1263" s="9"/>
      <c r="Q1263" s="10"/>
      <c r="R1263" s="9"/>
      <c r="S1263" s="11"/>
      <c r="T1263" s="10"/>
      <c r="U1263" s="12"/>
      <c r="V1263" s="13"/>
      <c r="W1263" s="12"/>
      <c r="X1263" s="12"/>
      <c r="Y1263" s="12"/>
    </row>
    <row r="1264" spans="2:25" x14ac:dyDescent="0.3">
      <c r="B1264" s="2" t="s">
        <v>436</v>
      </c>
      <c r="C1264" s="2" t="s">
        <v>49</v>
      </c>
      <c r="D1264" s="2" t="s">
        <v>48</v>
      </c>
      <c r="E1264" s="2" t="s">
        <v>701</v>
      </c>
      <c r="F1264" s="2" t="s">
        <v>702</v>
      </c>
      <c r="G1264" s="6">
        <v>240728</v>
      </c>
      <c r="H1264" s="12"/>
      <c r="I1264" s="13"/>
      <c r="J1264" s="12"/>
      <c r="K1264" s="12"/>
      <c r="L1264" s="12"/>
      <c r="M1264" s="2" t="s">
        <v>642</v>
      </c>
      <c r="N1264" s="2" t="b">
        <f t="shared" si="40"/>
        <v>0</v>
      </c>
      <c r="O1264" s="2" t="b">
        <f t="shared" si="41"/>
        <v>0</v>
      </c>
      <c r="P1264" s="9"/>
      <c r="Q1264" s="10"/>
      <c r="R1264" s="9"/>
      <c r="S1264" s="11"/>
      <c r="T1264" s="10"/>
      <c r="U1264" s="12"/>
      <c r="V1264" s="13"/>
      <c r="W1264" s="12"/>
      <c r="X1264" s="12"/>
      <c r="Y1264" s="12"/>
    </row>
    <row r="1265" spans="2:25" x14ac:dyDescent="0.3">
      <c r="B1265" s="2" t="s">
        <v>436</v>
      </c>
      <c r="C1265" s="2" t="s">
        <v>49</v>
      </c>
      <c r="D1265" s="2" t="s">
        <v>48</v>
      </c>
      <c r="E1265" s="2" t="s">
        <v>641</v>
      </c>
      <c r="F1265" s="2" t="s">
        <v>487</v>
      </c>
      <c r="G1265" s="6">
        <v>240697</v>
      </c>
      <c r="H1265" s="12"/>
      <c r="I1265" s="13"/>
      <c r="J1265" s="12"/>
      <c r="K1265" s="12"/>
      <c r="L1265" s="12"/>
      <c r="M1265" s="2" t="s">
        <v>642</v>
      </c>
      <c r="N1265" s="2" t="b">
        <f t="shared" si="40"/>
        <v>0</v>
      </c>
      <c r="O1265" s="2" t="b">
        <f t="shared" si="41"/>
        <v>0</v>
      </c>
      <c r="P1265" s="9"/>
      <c r="Q1265" s="10"/>
      <c r="R1265" s="9"/>
      <c r="S1265" s="11"/>
      <c r="T1265" s="10"/>
      <c r="U1265" s="12"/>
      <c r="V1265" s="13"/>
      <c r="W1265" s="12"/>
      <c r="X1265" s="12"/>
      <c r="Y1265" s="12"/>
    </row>
    <row r="1266" spans="2:25" x14ac:dyDescent="0.3">
      <c r="B1266" s="2" t="s">
        <v>436</v>
      </c>
      <c r="C1266" s="2" t="s">
        <v>49</v>
      </c>
      <c r="D1266" s="2" t="s">
        <v>48</v>
      </c>
      <c r="E1266" s="2" t="s">
        <v>647</v>
      </c>
      <c r="F1266" s="2" t="s">
        <v>516</v>
      </c>
      <c r="G1266" s="6">
        <v>240728</v>
      </c>
      <c r="H1266" s="12"/>
      <c r="I1266" s="13"/>
      <c r="J1266" s="12"/>
      <c r="K1266" s="12"/>
      <c r="L1266" s="12"/>
      <c r="M1266" s="2" t="s">
        <v>642</v>
      </c>
      <c r="N1266" s="2" t="b">
        <f t="shared" si="40"/>
        <v>0</v>
      </c>
      <c r="O1266" s="2" t="b">
        <f t="shared" si="41"/>
        <v>0</v>
      </c>
      <c r="P1266" s="9"/>
      <c r="Q1266" s="10"/>
      <c r="R1266" s="9"/>
      <c r="S1266" s="11"/>
      <c r="T1266" s="10"/>
      <c r="U1266" s="12"/>
      <c r="V1266" s="13"/>
      <c r="W1266" s="12"/>
      <c r="X1266" s="12"/>
      <c r="Y1266" s="12"/>
    </row>
    <row r="1267" spans="2:25" x14ac:dyDescent="0.3">
      <c r="B1267" s="2" t="s">
        <v>436</v>
      </c>
      <c r="C1267" s="2" t="s">
        <v>49</v>
      </c>
      <c r="D1267" s="2" t="s">
        <v>48</v>
      </c>
      <c r="E1267" s="2" t="s">
        <v>562</v>
      </c>
      <c r="F1267" s="2" t="s">
        <v>563</v>
      </c>
      <c r="G1267" s="6">
        <v>240363</v>
      </c>
      <c r="H1267" s="12"/>
      <c r="I1267" s="13"/>
      <c r="J1267" s="12"/>
      <c r="K1267" s="12"/>
      <c r="L1267" s="12"/>
      <c r="M1267" s="2" t="s">
        <v>527</v>
      </c>
      <c r="N1267" s="2" t="b">
        <f t="shared" si="40"/>
        <v>0</v>
      </c>
      <c r="O1267" s="2" t="b">
        <f t="shared" si="41"/>
        <v>0</v>
      </c>
      <c r="P1267" s="9"/>
      <c r="Q1267" s="10"/>
      <c r="R1267" s="9"/>
      <c r="S1267" s="11"/>
      <c r="T1267" s="10"/>
      <c r="U1267" s="12"/>
      <c r="V1267" s="13"/>
      <c r="W1267" s="12"/>
      <c r="X1267" s="12"/>
      <c r="Y1267" s="12"/>
    </row>
    <row r="1268" spans="2:25" x14ac:dyDescent="0.3">
      <c r="B1268" s="2" t="s">
        <v>436</v>
      </c>
      <c r="C1268" s="2" t="s">
        <v>49</v>
      </c>
      <c r="D1268" s="2" t="s">
        <v>48</v>
      </c>
      <c r="E1268" s="2" t="s">
        <v>673</v>
      </c>
      <c r="F1268" s="2" t="s">
        <v>497</v>
      </c>
      <c r="G1268" s="6">
        <v>240697</v>
      </c>
      <c r="H1268" s="12"/>
      <c r="I1268" s="13"/>
      <c r="J1268" s="12"/>
      <c r="K1268" s="12"/>
      <c r="L1268" s="12"/>
      <c r="M1268" s="2" t="s">
        <v>642</v>
      </c>
      <c r="N1268" s="2" t="b">
        <f t="shared" si="40"/>
        <v>0</v>
      </c>
      <c r="O1268" s="2" t="b">
        <f t="shared" si="41"/>
        <v>0</v>
      </c>
      <c r="P1268" s="9"/>
      <c r="Q1268" s="10"/>
      <c r="R1268" s="9"/>
      <c r="S1268" s="11"/>
      <c r="T1268" s="10"/>
      <c r="U1268" s="12"/>
      <c r="V1268" s="13"/>
      <c r="W1268" s="12"/>
      <c r="X1268" s="12"/>
      <c r="Y1268" s="12"/>
    </row>
    <row r="1269" spans="2:25" x14ac:dyDescent="0.3">
      <c r="B1269" s="2" t="s">
        <v>436</v>
      </c>
      <c r="C1269" s="2" t="s">
        <v>49</v>
      </c>
      <c r="D1269" s="2" t="s">
        <v>48</v>
      </c>
      <c r="E1269" s="2" t="s">
        <v>653</v>
      </c>
      <c r="F1269" s="2" t="s">
        <v>654</v>
      </c>
      <c r="G1269" s="6">
        <v>240728</v>
      </c>
      <c r="H1269" s="12"/>
      <c r="I1269" s="13"/>
      <c r="J1269" s="12"/>
      <c r="K1269" s="12"/>
      <c r="L1269" s="12"/>
      <c r="M1269" s="2" t="s">
        <v>642</v>
      </c>
      <c r="N1269" s="2" t="b">
        <f t="shared" si="40"/>
        <v>0</v>
      </c>
      <c r="O1269" s="2" t="b">
        <f t="shared" si="41"/>
        <v>0</v>
      </c>
      <c r="P1269" s="9"/>
      <c r="Q1269" s="10"/>
      <c r="R1269" s="9"/>
      <c r="S1269" s="11"/>
      <c r="T1269" s="10"/>
      <c r="U1269" s="12"/>
      <c r="V1269" s="13"/>
      <c r="W1269" s="12"/>
      <c r="X1269" s="12"/>
      <c r="Y1269" s="12"/>
    </row>
    <row r="1270" spans="2:25" x14ac:dyDescent="0.3">
      <c r="B1270" s="2" t="s">
        <v>436</v>
      </c>
      <c r="C1270" s="2" t="s">
        <v>49</v>
      </c>
      <c r="D1270" s="2" t="s">
        <v>48</v>
      </c>
      <c r="E1270" s="2" t="s">
        <v>689</v>
      </c>
      <c r="F1270" s="2" t="s">
        <v>543</v>
      </c>
      <c r="G1270" s="6">
        <v>240697</v>
      </c>
      <c r="H1270" s="12"/>
      <c r="I1270" s="13"/>
      <c r="J1270" s="12"/>
      <c r="K1270" s="12"/>
      <c r="L1270" s="12"/>
      <c r="M1270" s="2" t="s">
        <v>642</v>
      </c>
      <c r="N1270" s="2" t="b">
        <f t="shared" si="40"/>
        <v>0</v>
      </c>
      <c r="O1270" s="2" t="b">
        <f t="shared" si="41"/>
        <v>0</v>
      </c>
      <c r="P1270" s="9"/>
      <c r="Q1270" s="10"/>
      <c r="R1270" s="9"/>
      <c r="S1270" s="11"/>
      <c r="T1270" s="10"/>
      <c r="U1270" s="12"/>
      <c r="V1270" s="13"/>
      <c r="W1270" s="12"/>
      <c r="X1270" s="12"/>
      <c r="Y1270" s="12"/>
    </row>
    <row r="1271" spans="2:25" x14ac:dyDescent="0.3">
      <c r="B1271" s="2" t="s">
        <v>436</v>
      </c>
      <c r="C1271" s="2" t="s">
        <v>49</v>
      </c>
      <c r="D1271" s="2" t="s">
        <v>48</v>
      </c>
      <c r="E1271" s="2" t="s">
        <v>704</v>
      </c>
      <c r="F1271" s="2" t="s">
        <v>705</v>
      </c>
      <c r="G1271" s="6">
        <v>240728</v>
      </c>
      <c r="H1271" s="12"/>
      <c r="I1271" s="13"/>
      <c r="J1271" s="12"/>
      <c r="K1271" s="12"/>
      <c r="L1271" s="12"/>
      <c r="M1271" s="2" t="s">
        <v>642</v>
      </c>
      <c r="N1271" s="2" t="b">
        <f t="shared" si="40"/>
        <v>0</v>
      </c>
      <c r="O1271" s="2" t="b">
        <f t="shared" si="41"/>
        <v>0</v>
      </c>
      <c r="P1271" s="9"/>
      <c r="Q1271" s="10"/>
      <c r="R1271" s="9"/>
      <c r="S1271" s="11"/>
      <c r="T1271" s="10"/>
      <c r="U1271" s="12"/>
      <c r="V1271" s="13"/>
      <c r="W1271" s="12"/>
      <c r="X1271" s="12"/>
      <c r="Y1271" s="12"/>
    </row>
    <row r="1272" spans="2:25" x14ac:dyDescent="0.3">
      <c r="B1272" s="2" t="s">
        <v>436</v>
      </c>
      <c r="C1272" s="2" t="s">
        <v>49</v>
      </c>
      <c r="D1272" s="2" t="s">
        <v>48</v>
      </c>
      <c r="E1272" s="2" t="s">
        <v>693</v>
      </c>
      <c r="F1272" s="2" t="s">
        <v>694</v>
      </c>
      <c r="G1272" s="6">
        <v>240697</v>
      </c>
      <c r="H1272" s="12"/>
      <c r="I1272" s="13"/>
      <c r="J1272" s="12"/>
      <c r="K1272" s="12"/>
      <c r="L1272" s="12"/>
      <c r="M1272" s="2" t="s">
        <v>642</v>
      </c>
      <c r="N1272" s="2" t="b">
        <f t="shared" si="40"/>
        <v>0</v>
      </c>
      <c r="O1272" s="2" t="b">
        <f t="shared" si="41"/>
        <v>0</v>
      </c>
      <c r="P1272" s="9"/>
      <c r="Q1272" s="10"/>
      <c r="R1272" s="9"/>
      <c r="S1272" s="11"/>
      <c r="T1272" s="10"/>
      <c r="U1272" s="12"/>
      <c r="V1272" s="13"/>
      <c r="W1272" s="12"/>
      <c r="X1272" s="12"/>
      <c r="Y1272" s="12"/>
    </row>
    <row r="1273" spans="2:25" x14ac:dyDescent="0.3">
      <c r="B1273" s="2" t="s">
        <v>436</v>
      </c>
      <c r="C1273" s="2" t="s">
        <v>49</v>
      </c>
      <c r="D1273" s="2" t="s">
        <v>48</v>
      </c>
      <c r="E1273" s="2" t="s">
        <v>568</v>
      </c>
      <c r="F1273" s="2" t="s">
        <v>569</v>
      </c>
      <c r="G1273" s="6">
        <v>240363</v>
      </c>
      <c r="H1273" s="12"/>
      <c r="I1273" s="13"/>
      <c r="J1273" s="12"/>
      <c r="K1273" s="12"/>
      <c r="L1273" s="12"/>
      <c r="M1273" s="2" t="s">
        <v>527</v>
      </c>
      <c r="N1273" s="2" t="b">
        <f t="shared" si="40"/>
        <v>0</v>
      </c>
      <c r="O1273" s="2" t="b">
        <f t="shared" si="41"/>
        <v>0</v>
      </c>
      <c r="P1273" s="9"/>
      <c r="Q1273" s="10"/>
      <c r="R1273" s="9"/>
      <c r="S1273" s="11"/>
      <c r="T1273" s="10"/>
      <c r="U1273" s="12"/>
      <c r="V1273" s="13"/>
      <c r="W1273" s="12"/>
      <c r="X1273" s="12"/>
      <c r="Y1273" s="12"/>
    </row>
    <row r="1274" spans="2:25" x14ac:dyDescent="0.3">
      <c r="B1274" s="2" t="s">
        <v>436</v>
      </c>
      <c r="C1274" s="2" t="s">
        <v>49</v>
      </c>
      <c r="D1274" s="2" t="s">
        <v>48</v>
      </c>
      <c r="E1274" s="2" t="s">
        <v>695</v>
      </c>
      <c r="F1274" s="2" t="s">
        <v>503</v>
      </c>
      <c r="G1274" s="6">
        <v>240697</v>
      </c>
      <c r="H1274" s="12"/>
      <c r="I1274" s="13"/>
      <c r="J1274" s="12"/>
      <c r="K1274" s="12"/>
      <c r="L1274" s="12"/>
      <c r="M1274" s="2" t="s">
        <v>642</v>
      </c>
      <c r="N1274" s="2" t="b">
        <f t="shared" si="40"/>
        <v>0</v>
      </c>
      <c r="O1274" s="2" t="b">
        <f t="shared" si="41"/>
        <v>0</v>
      </c>
      <c r="P1274" s="9"/>
      <c r="Q1274" s="10"/>
      <c r="R1274" s="9"/>
      <c r="S1274" s="11"/>
      <c r="T1274" s="10"/>
      <c r="U1274" s="12"/>
      <c r="V1274" s="13"/>
      <c r="W1274" s="12"/>
      <c r="X1274" s="12"/>
      <c r="Y1274" s="12"/>
    </row>
    <row r="1275" spans="2:25" x14ac:dyDescent="0.3">
      <c r="B1275" s="2" t="s">
        <v>436</v>
      </c>
      <c r="C1275" s="2" t="s">
        <v>49</v>
      </c>
      <c r="D1275" s="2" t="s">
        <v>48</v>
      </c>
      <c r="E1275" s="2" t="s">
        <v>708</v>
      </c>
      <c r="F1275" s="2" t="s">
        <v>597</v>
      </c>
      <c r="G1275" s="6">
        <v>240728</v>
      </c>
      <c r="H1275" s="12"/>
      <c r="I1275" s="13"/>
      <c r="J1275" s="12"/>
      <c r="K1275" s="12"/>
      <c r="L1275" s="12"/>
      <c r="M1275" s="2" t="s">
        <v>642</v>
      </c>
      <c r="N1275" s="2" t="b">
        <f t="shared" si="40"/>
        <v>0</v>
      </c>
      <c r="O1275" s="2" t="b">
        <f t="shared" si="41"/>
        <v>0</v>
      </c>
      <c r="P1275" s="9"/>
      <c r="Q1275" s="10"/>
      <c r="R1275" s="9"/>
      <c r="S1275" s="11"/>
      <c r="T1275" s="10"/>
      <c r="U1275" s="12"/>
      <c r="V1275" s="13"/>
      <c r="W1275" s="12"/>
      <c r="X1275" s="12"/>
      <c r="Y1275" s="12"/>
    </row>
    <row r="1276" spans="2:25" x14ac:dyDescent="0.3">
      <c r="B1276" s="2" t="s">
        <v>436</v>
      </c>
      <c r="C1276" s="2" t="s">
        <v>49</v>
      </c>
      <c r="D1276" s="2" t="s">
        <v>48</v>
      </c>
      <c r="E1276" s="2" t="s">
        <v>692</v>
      </c>
      <c r="F1276" s="2" t="s">
        <v>491</v>
      </c>
      <c r="G1276" s="6">
        <v>240697</v>
      </c>
      <c r="H1276" s="12"/>
      <c r="I1276" s="13"/>
      <c r="J1276" s="12"/>
      <c r="K1276" s="12"/>
      <c r="L1276" s="12"/>
      <c r="M1276" s="2" t="s">
        <v>642</v>
      </c>
      <c r="N1276" s="2" t="b">
        <f t="shared" si="40"/>
        <v>0</v>
      </c>
      <c r="O1276" s="2" t="b">
        <f t="shared" si="41"/>
        <v>0</v>
      </c>
      <c r="P1276" s="9"/>
      <c r="Q1276" s="10"/>
      <c r="R1276" s="9"/>
      <c r="S1276" s="11"/>
      <c r="T1276" s="10"/>
      <c r="U1276" s="12"/>
      <c r="V1276" s="13"/>
      <c r="W1276" s="12"/>
      <c r="X1276" s="12"/>
      <c r="Y1276" s="12"/>
    </row>
    <row r="1277" spans="2:25" x14ac:dyDescent="0.3">
      <c r="B1277" s="2" t="s">
        <v>436</v>
      </c>
      <c r="C1277" s="2" t="s">
        <v>49</v>
      </c>
      <c r="D1277" s="2" t="s">
        <v>48</v>
      </c>
      <c r="E1277" s="2" t="s">
        <v>577</v>
      </c>
      <c r="F1277" s="2" t="s">
        <v>578</v>
      </c>
      <c r="G1277" s="6">
        <v>240363</v>
      </c>
      <c r="H1277" s="12"/>
      <c r="I1277" s="13"/>
      <c r="J1277" s="12"/>
      <c r="K1277" s="12"/>
      <c r="L1277" s="12"/>
      <c r="M1277" s="2" t="s">
        <v>527</v>
      </c>
      <c r="N1277" s="2" t="b">
        <f t="shared" si="40"/>
        <v>0</v>
      </c>
      <c r="O1277" s="2" t="b">
        <f t="shared" si="41"/>
        <v>0</v>
      </c>
      <c r="P1277" s="9"/>
      <c r="Q1277" s="10"/>
      <c r="R1277" s="9"/>
      <c r="S1277" s="11"/>
      <c r="T1277" s="10"/>
      <c r="U1277" s="12"/>
      <c r="V1277" s="13"/>
      <c r="W1277" s="12"/>
      <c r="X1277" s="12"/>
      <c r="Y1277" s="12"/>
    </row>
    <row r="1278" spans="2:25" x14ac:dyDescent="0.3">
      <c r="B1278" s="2" t="s">
        <v>436</v>
      </c>
      <c r="C1278" s="2" t="s">
        <v>49</v>
      </c>
      <c r="D1278" s="2" t="s">
        <v>48</v>
      </c>
      <c r="E1278" s="2" t="s">
        <v>699</v>
      </c>
      <c r="F1278" s="2" t="s">
        <v>700</v>
      </c>
      <c r="G1278" s="6">
        <v>240697</v>
      </c>
      <c r="H1278" s="12"/>
      <c r="I1278" s="13"/>
      <c r="J1278" s="12"/>
      <c r="K1278" s="12"/>
      <c r="L1278" s="12"/>
      <c r="M1278" s="2" t="s">
        <v>642</v>
      </c>
      <c r="N1278" s="2" t="b">
        <f t="shared" si="40"/>
        <v>0</v>
      </c>
      <c r="O1278" s="2" t="b">
        <f t="shared" si="41"/>
        <v>0</v>
      </c>
      <c r="P1278" s="9"/>
      <c r="Q1278" s="10"/>
      <c r="R1278" s="9"/>
      <c r="S1278" s="11"/>
      <c r="T1278" s="10"/>
      <c r="U1278" s="12"/>
      <c r="V1278" s="13"/>
      <c r="W1278" s="12"/>
      <c r="X1278" s="12"/>
      <c r="Y1278" s="12"/>
    </row>
    <row r="1279" spans="2:25" x14ac:dyDescent="0.3">
      <c r="B1279" s="2" t="s">
        <v>436</v>
      </c>
      <c r="C1279" s="2" t="s">
        <v>49</v>
      </c>
      <c r="D1279" s="2" t="s">
        <v>48</v>
      </c>
      <c r="E1279" s="2" t="s">
        <v>711</v>
      </c>
      <c r="F1279" s="2" t="s">
        <v>712</v>
      </c>
      <c r="G1279" s="6">
        <v>240728</v>
      </c>
      <c r="H1279" s="12"/>
      <c r="I1279" s="13"/>
      <c r="J1279" s="12"/>
      <c r="K1279" s="12"/>
      <c r="L1279" s="12"/>
      <c r="M1279" s="2" t="s">
        <v>642</v>
      </c>
      <c r="N1279" s="2" t="b">
        <f t="shared" si="40"/>
        <v>0</v>
      </c>
      <c r="O1279" s="2" t="b">
        <f t="shared" si="41"/>
        <v>0</v>
      </c>
      <c r="P1279" s="9"/>
      <c r="Q1279" s="10"/>
      <c r="R1279" s="9"/>
      <c r="S1279" s="11"/>
      <c r="T1279" s="10"/>
      <c r="U1279" s="12"/>
      <c r="V1279" s="13"/>
      <c r="W1279" s="12"/>
      <c r="X1279" s="12"/>
      <c r="Y1279" s="12"/>
    </row>
    <row r="1280" spans="2:25" x14ac:dyDescent="0.3">
      <c r="B1280" s="2" t="s">
        <v>436</v>
      </c>
      <c r="C1280" s="2" t="s">
        <v>49</v>
      </c>
      <c r="D1280" s="2" t="s">
        <v>48</v>
      </c>
      <c r="E1280" s="2" t="s">
        <v>539</v>
      </c>
      <c r="F1280" s="2" t="s">
        <v>453</v>
      </c>
      <c r="G1280" s="6">
        <v>240332</v>
      </c>
      <c r="H1280" s="12"/>
      <c r="I1280" s="13"/>
      <c r="J1280" s="12"/>
      <c r="K1280" s="12"/>
      <c r="L1280" s="12"/>
      <c r="M1280" s="2" t="s">
        <v>527</v>
      </c>
      <c r="N1280" s="2" t="b">
        <f t="shared" si="40"/>
        <v>0</v>
      </c>
      <c r="O1280" s="2" t="b">
        <f t="shared" si="41"/>
        <v>0</v>
      </c>
      <c r="P1280" s="9"/>
      <c r="Q1280" s="10"/>
      <c r="R1280" s="9"/>
      <c r="S1280" s="11"/>
      <c r="T1280" s="10"/>
      <c r="U1280" s="12"/>
      <c r="V1280" s="13"/>
      <c r="W1280" s="12"/>
      <c r="X1280" s="12"/>
      <c r="Y1280" s="12"/>
    </row>
    <row r="1281" spans="2:25" x14ac:dyDescent="0.3">
      <c r="B1281" s="2" t="s">
        <v>436</v>
      </c>
      <c r="C1281" s="2" t="s">
        <v>49</v>
      </c>
      <c r="D1281" s="2" t="s">
        <v>48</v>
      </c>
      <c r="E1281" s="2" t="s">
        <v>579</v>
      </c>
      <c r="F1281" s="2" t="s">
        <v>482</v>
      </c>
      <c r="G1281" s="6">
        <v>240363</v>
      </c>
      <c r="H1281" s="12"/>
      <c r="I1281" s="13"/>
      <c r="J1281" s="12"/>
      <c r="K1281" s="12"/>
      <c r="L1281" s="12"/>
      <c r="M1281" s="2" t="s">
        <v>527</v>
      </c>
      <c r="N1281" s="2" t="b">
        <f t="shared" si="40"/>
        <v>0</v>
      </c>
      <c r="O1281" s="2" t="b">
        <f t="shared" si="41"/>
        <v>0</v>
      </c>
      <c r="P1281" s="9"/>
      <c r="Q1281" s="10"/>
      <c r="R1281" s="9"/>
      <c r="S1281" s="11"/>
      <c r="T1281" s="10"/>
      <c r="U1281" s="12"/>
      <c r="V1281" s="13"/>
      <c r="W1281" s="12"/>
      <c r="X1281" s="12"/>
      <c r="Y1281" s="12"/>
    </row>
    <row r="1282" spans="2:25" x14ac:dyDescent="0.3">
      <c r="B1282" s="2" t="s">
        <v>436</v>
      </c>
      <c r="C1282" s="2" t="s">
        <v>49</v>
      </c>
      <c r="D1282" s="2" t="s">
        <v>48</v>
      </c>
      <c r="E1282" s="2" t="s">
        <v>665</v>
      </c>
      <c r="F1282" s="2" t="s">
        <v>510</v>
      </c>
      <c r="G1282" s="6">
        <v>240697</v>
      </c>
      <c r="H1282" s="12"/>
      <c r="I1282" s="13"/>
      <c r="J1282" s="12"/>
      <c r="K1282" s="12"/>
      <c r="L1282" s="12"/>
      <c r="M1282" s="2" t="s">
        <v>642</v>
      </c>
      <c r="N1282" s="2" t="b">
        <f t="shared" si="40"/>
        <v>0</v>
      </c>
      <c r="O1282" s="2" t="b">
        <f t="shared" si="41"/>
        <v>0</v>
      </c>
      <c r="P1282" s="9"/>
      <c r="Q1282" s="10"/>
      <c r="R1282" s="9"/>
      <c r="S1282" s="11"/>
      <c r="T1282" s="10"/>
      <c r="U1282" s="12"/>
      <c r="V1282" s="13"/>
      <c r="W1282" s="12"/>
      <c r="X1282" s="12"/>
      <c r="Y1282" s="12"/>
    </row>
    <row r="1283" spans="2:25" x14ac:dyDescent="0.3">
      <c r="B1283" s="2" t="s">
        <v>436</v>
      </c>
      <c r="C1283" s="2" t="s">
        <v>49</v>
      </c>
      <c r="D1283" s="2" t="s">
        <v>48</v>
      </c>
      <c r="E1283" s="2" t="s">
        <v>713</v>
      </c>
      <c r="F1283" s="2" t="s">
        <v>524</v>
      </c>
      <c r="G1283" s="6">
        <v>240728</v>
      </c>
      <c r="H1283" s="12"/>
      <c r="I1283" s="13"/>
      <c r="J1283" s="12"/>
      <c r="K1283" s="12"/>
      <c r="L1283" s="12"/>
      <c r="M1283" s="2" t="s">
        <v>642</v>
      </c>
      <c r="N1283" s="2" t="b">
        <f t="shared" si="40"/>
        <v>0</v>
      </c>
      <c r="O1283" s="2" t="b">
        <f t="shared" si="41"/>
        <v>0</v>
      </c>
      <c r="P1283" s="9"/>
      <c r="Q1283" s="10"/>
      <c r="R1283" s="9"/>
      <c r="S1283" s="11"/>
      <c r="T1283" s="10"/>
      <c r="U1283" s="12"/>
      <c r="V1283" s="13"/>
      <c r="W1283" s="12"/>
      <c r="X1283" s="12"/>
      <c r="Y1283" s="12"/>
    </row>
    <row r="1284" spans="2:25" x14ac:dyDescent="0.3">
      <c r="B1284" s="2" t="s">
        <v>446</v>
      </c>
      <c r="C1284" s="2" t="s">
        <v>49</v>
      </c>
      <c r="D1284" s="2" t="s">
        <v>309</v>
      </c>
      <c r="E1284" s="2" t="s">
        <v>440</v>
      </c>
      <c r="F1284" s="2" t="s">
        <v>441</v>
      </c>
      <c r="G1284" s="6">
        <v>240697</v>
      </c>
      <c r="H1284" s="12"/>
      <c r="I1284" s="13"/>
      <c r="J1284" s="12"/>
      <c r="K1284" s="12"/>
      <c r="L1284" s="12"/>
      <c r="M1284" s="2" t="s">
        <v>439</v>
      </c>
      <c r="N1284" s="2" t="b">
        <f t="shared" si="40"/>
        <v>0</v>
      </c>
      <c r="O1284" s="2" t="b">
        <f t="shared" si="41"/>
        <v>0</v>
      </c>
      <c r="P1284" s="9"/>
      <c r="Q1284" s="10"/>
      <c r="R1284" s="9"/>
      <c r="S1284" s="11"/>
      <c r="T1284" s="10"/>
      <c r="U1284" s="12"/>
      <c r="V1284" s="13"/>
      <c r="W1284" s="12"/>
      <c r="X1284" s="12"/>
      <c r="Y1284" s="12"/>
    </row>
    <row r="1285" spans="2:25" x14ac:dyDescent="0.3">
      <c r="B1285" s="2" t="s">
        <v>446</v>
      </c>
      <c r="C1285" s="2" t="s">
        <v>49</v>
      </c>
      <c r="D1285" s="2" t="s">
        <v>309</v>
      </c>
      <c r="E1285" s="2" t="s">
        <v>479</v>
      </c>
      <c r="F1285" s="2" t="s">
        <v>480</v>
      </c>
      <c r="G1285" s="6">
        <v>240728</v>
      </c>
      <c r="H1285" s="12"/>
      <c r="I1285" s="13"/>
      <c r="J1285" s="12"/>
      <c r="K1285" s="12"/>
      <c r="L1285" s="12"/>
      <c r="M1285" s="2" t="s">
        <v>439</v>
      </c>
      <c r="N1285" s="2" t="b">
        <f t="shared" si="40"/>
        <v>0</v>
      </c>
      <c r="O1285" s="2" t="b">
        <f t="shared" si="41"/>
        <v>0</v>
      </c>
      <c r="P1285" s="9"/>
      <c r="Q1285" s="10"/>
      <c r="R1285" s="9"/>
      <c r="S1285" s="11"/>
      <c r="T1285" s="10"/>
      <c r="U1285" s="12"/>
      <c r="V1285" s="13"/>
      <c r="W1285" s="12"/>
      <c r="X1285" s="12"/>
      <c r="Y1285" s="12"/>
    </row>
    <row r="1286" spans="2:25" x14ac:dyDescent="0.3">
      <c r="B1286" s="2" t="s">
        <v>446</v>
      </c>
      <c r="C1286" s="2" t="s">
        <v>49</v>
      </c>
      <c r="D1286" s="2" t="s">
        <v>309</v>
      </c>
      <c r="E1286" s="2" t="s">
        <v>472</v>
      </c>
      <c r="F1286" s="2" t="s">
        <v>473</v>
      </c>
      <c r="G1286" s="6">
        <v>240728</v>
      </c>
      <c r="H1286" s="12"/>
      <c r="I1286" s="13"/>
      <c r="J1286" s="12"/>
      <c r="K1286" s="12"/>
      <c r="L1286" s="12"/>
      <c r="M1286" s="2" t="s">
        <v>439</v>
      </c>
      <c r="N1286" s="2" t="b">
        <f t="shared" si="40"/>
        <v>0</v>
      </c>
      <c r="O1286" s="2" t="b">
        <f t="shared" si="41"/>
        <v>0</v>
      </c>
      <c r="P1286" s="9"/>
      <c r="Q1286" s="10"/>
      <c r="R1286" s="9"/>
      <c r="S1286" s="11"/>
      <c r="T1286" s="10"/>
      <c r="U1286" s="12"/>
      <c r="V1286" s="13"/>
      <c r="W1286" s="12"/>
      <c r="X1286" s="12"/>
      <c r="Y1286" s="12"/>
    </row>
    <row r="1287" spans="2:25" x14ac:dyDescent="0.3">
      <c r="B1287" s="2" t="s">
        <v>446</v>
      </c>
      <c r="C1287" s="2" t="s">
        <v>49</v>
      </c>
      <c r="D1287" s="2" t="s">
        <v>309</v>
      </c>
      <c r="E1287" s="2" t="s">
        <v>466</v>
      </c>
      <c r="F1287" s="2" t="s">
        <v>467</v>
      </c>
      <c r="G1287" s="6">
        <v>240728</v>
      </c>
      <c r="H1287" s="12"/>
      <c r="I1287" s="13"/>
      <c r="J1287" s="12"/>
      <c r="K1287" s="12"/>
      <c r="L1287" s="12"/>
      <c r="M1287" s="2" t="s">
        <v>439</v>
      </c>
      <c r="N1287" s="2" t="b">
        <f t="shared" si="40"/>
        <v>0</v>
      </c>
      <c r="O1287" s="2" t="b">
        <f t="shared" si="41"/>
        <v>0</v>
      </c>
      <c r="P1287" s="9"/>
      <c r="Q1287" s="10"/>
      <c r="R1287" s="9"/>
      <c r="S1287" s="11"/>
      <c r="T1287" s="10"/>
      <c r="U1287" s="12"/>
      <c r="V1287" s="13"/>
      <c r="W1287" s="12"/>
      <c r="X1287" s="12"/>
      <c r="Y1287" s="12"/>
    </row>
    <row r="1288" spans="2:25" x14ac:dyDescent="0.3">
      <c r="B1288" s="2" t="s">
        <v>676</v>
      </c>
      <c r="C1288" s="2" t="s">
        <v>909</v>
      </c>
      <c r="D1288" s="2" t="s">
        <v>157</v>
      </c>
      <c r="E1288" s="2" t="s">
        <v>910</v>
      </c>
      <c r="F1288" s="2" t="s">
        <v>911</v>
      </c>
      <c r="G1288" s="6">
        <v>239967</v>
      </c>
      <c r="H1288" s="12"/>
      <c r="I1288" s="13"/>
      <c r="J1288" s="12"/>
      <c r="K1288" s="12"/>
      <c r="L1288" s="12"/>
      <c r="M1288" s="2" t="s">
        <v>527</v>
      </c>
      <c r="N1288" s="2" t="b">
        <f t="shared" si="40"/>
        <v>0</v>
      </c>
      <c r="O1288" s="2" t="b">
        <f t="shared" si="41"/>
        <v>0</v>
      </c>
      <c r="P1288" s="9"/>
      <c r="Q1288" s="10"/>
      <c r="R1288" s="9"/>
      <c r="S1288" s="11"/>
      <c r="T1288" s="10"/>
      <c r="U1288" s="12"/>
      <c r="V1288" s="13"/>
      <c r="W1288" s="12"/>
      <c r="X1288" s="12"/>
      <c r="Y1288" s="12"/>
    </row>
    <row r="1289" spans="2:25" x14ac:dyDescent="0.3">
      <c r="B1289" s="2" t="s">
        <v>676</v>
      </c>
      <c r="C1289" s="2" t="s">
        <v>909</v>
      </c>
      <c r="D1289" s="2" t="s">
        <v>157</v>
      </c>
      <c r="E1289" s="2" t="s">
        <v>644</v>
      </c>
      <c r="F1289" s="2" t="s">
        <v>489</v>
      </c>
      <c r="G1289" s="6">
        <v>240332</v>
      </c>
      <c r="H1289" s="12"/>
      <c r="I1289" s="13"/>
      <c r="J1289" s="12"/>
      <c r="K1289" s="12"/>
      <c r="L1289" s="12"/>
      <c r="M1289" s="2" t="s">
        <v>642</v>
      </c>
      <c r="N1289" s="2" t="b">
        <f t="shared" si="40"/>
        <v>0</v>
      </c>
      <c r="O1289" s="2" t="b">
        <f t="shared" si="41"/>
        <v>0</v>
      </c>
      <c r="P1289" s="9"/>
      <c r="Q1289" s="10"/>
      <c r="R1289" s="9"/>
      <c r="S1289" s="11"/>
      <c r="T1289" s="10"/>
      <c r="U1289" s="12"/>
      <c r="V1289" s="13"/>
      <c r="W1289" s="12"/>
      <c r="X1289" s="12"/>
      <c r="Y1289" s="12"/>
    </row>
    <row r="1290" spans="2:25" x14ac:dyDescent="0.3">
      <c r="B1290" s="2" t="s">
        <v>676</v>
      </c>
      <c r="C1290" s="2" t="s">
        <v>909</v>
      </c>
      <c r="D1290" s="2" t="s">
        <v>157</v>
      </c>
      <c r="E1290" s="2" t="s">
        <v>703</v>
      </c>
      <c r="F1290" s="2" t="s">
        <v>518</v>
      </c>
      <c r="G1290" s="6">
        <v>240363</v>
      </c>
      <c r="H1290" s="12"/>
      <c r="I1290" s="13"/>
      <c r="J1290" s="12"/>
      <c r="K1290" s="12"/>
      <c r="L1290" s="12"/>
      <c r="M1290" s="2" t="s">
        <v>642</v>
      </c>
      <c r="N1290" s="2" t="b">
        <f t="shared" si="40"/>
        <v>0</v>
      </c>
      <c r="O1290" s="2" t="b">
        <f t="shared" si="41"/>
        <v>0</v>
      </c>
      <c r="P1290" s="9"/>
      <c r="Q1290" s="10"/>
      <c r="R1290" s="9"/>
      <c r="S1290" s="11"/>
      <c r="T1290" s="10"/>
      <c r="U1290" s="12"/>
      <c r="V1290" s="13"/>
      <c r="W1290" s="12"/>
      <c r="X1290" s="12"/>
      <c r="Y1290" s="12"/>
    </row>
    <row r="1291" spans="2:25" x14ac:dyDescent="0.3">
      <c r="B1291" s="2" t="s">
        <v>676</v>
      </c>
      <c r="C1291" s="2" t="s">
        <v>909</v>
      </c>
      <c r="D1291" s="2" t="s">
        <v>157</v>
      </c>
      <c r="E1291" s="2" t="s">
        <v>913</v>
      </c>
      <c r="F1291" s="2" t="s">
        <v>505</v>
      </c>
      <c r="G1291" s="6">
        <v>240332</v>
      </c>
      <c r="H1291" s="12"/>
      <c r="I1291" s="13"/>
      <c r="J1291" s="12"/>
      <c r="K1291" s="12"/>
      <c r="L1291" s="12"/>
      <c r="M1291" s="2" t="s">
        <v>642</v>
      </c>
      <c r="N1291" s="2" t="b">
        <f t="shared" si="40"/>
        <v>0</v>
      </c>
      <c r="O1291" s="2" t="b">
        <f t="shared" si="41"/>
        <v>0</v>
      </c>
      <c r="P1291" s="9"/>
      <c r="Q1291" s="10"/>
      <c r="R1291" s="9"/>
      <c r="S1291" s="11"/>
      <c r="T1291" s="10"/>
      <c r="U1291" s="12"/>
      <c r="V1291" s="13"/>
      <c r="W1291" s="12"/>
      <c r="X1291" s="12"/>
      <c r="Y1291" s="12"/>
    </row>
    <row r="1292" spans="2:25" x14ac:dyDescent="0.3">
      <c r="B1292" s="2" t="s">
        <v>676</v>
      </c>
      <c r="C1292" s="2" t="s">
        <v>909</v>
      </c>
      <c r="D1292" s="2" t="s">
        <v>157</v>
      </c>
      <c r="E1292" s="2" t="s">
        <v>696</v>
      </c>
      <c r="F1292" s="2" t="s">
        <v>697</v>
      </c>
      <c r="G1292" s="6">
        <v>240332</v>
      </c>
      <c r="H1292" s="12"/>
      <c r="I1292" s="13"/>
      <c r="J1292" s="12"/>
      <c r="K1292" s="12"/>
      <c r="L1292" s="12"/>
      <c r="M1292" s="2" t="s">
        <v>642</v>
      </c>
      <c r="N1292" s="2" t="b">
        <f t="shared" si="40"/>
        <v>0</v>
      </c>
      <c r="O1292" s="2" t="b">
        <f t="shared" si="41"/>
        <v>0</v>
      </c>
      <c r="P1292" s="9"/>
      <c r="Q1292" s="10"/>
      <c r="R1292" s="9"/>
      <c r="S1292" s="11"/>
      <c r="T1292" s="10"/>
      <c r="U1292" s="12"/>
      <c r="V1292" s="13"/>
      <c r="W1292" s="12"/>
      <c r="X1292" s="12"/>
      <c r="Y1292" s="12"/>
    </row>
    <row r="1293" spans="2:25" x14ac:dyDescent="0.3">
      <c r="B1293" s="2" t="s">
        <v>676</v>
      </c>
      <c r="C1293" s="2" t="s">
        <v>909</v>
      </c>
      <c r="D1293" s="2" t="s">
        <v>157</v>
      </c>
      <c r="E1293" s="2" t="s">
        <v>709</v>
      </c>
      <c r="F1293" s="2" t="s">
        <v>710</v>
      </c>
      <c r="G1293" s="6">
        <v>240363</v>
      </c>
      <c r="H1293" s="12"/>
      <c r="I1293" s="13"/>
      <c r="J1293" s="12"/>
      <c r="K1293" s="12"/>
      <c r="L1293" s="12"/>
      <c r="M1293" s="2" t="s">
        <v>642</v>
      </c>
      <c r="N1293" s="2" t="b">
        <f t="shared" si="40"/>
        <v>0</v>
      </c>
      <c r="O1293" s="2" t="b">
        <f t="shared" si="41"/>
        <v>0</v>
      </c>
      <c r="P1293" s="9"/>
      <c r="Q1293" s="10"/>
      <c r="R1293" s="9"/>
      <c r="S1293" s="11"/>
      <c r="T1293" s="10"/>
      <c r="U1293" s="12"/>
      <c r="V1293" s="13"/>
      <c r="W1293" s="12"/>
      <c r="X1293" s="12"/>
      <c r="Y1293" s="12"/>
    </row>
    <row r="1294" spans="2:25" x14ac:dyDescent="0.3">
      <c r="B1294" s="2" t="s">
        <v>676</v>
      </c>
      <c r="C1294" s="2" t="s">
        <v>909</v>
      </c>
      <c r="D1294" s="2" t="s">
        <v>157</v>
      </c>
      <c r="E1294" s="2" t="s">
        <v>698</v>
      </c>
      <c r="F1294" s="2" t="s">
        <v>471</v>
      </c>
      <c r="G1294" s="6">
        <v>240332</v>
      </c>
      <c r="H1294" s="12"/>
      <c r="I1294" s="13"/>
      <c r="J1294" s="12"/>
      <c r="K1294" s="12"/>
      <c r="L1294" s="12"/>
      <c r="M1294" s="2" t="s">
        <v>642</v>
      </c>
      <c r="N1294" s="2" t="b">
        <f t="shared" si="40"/>
        <v>0</v>
      </c>
      <c r="O1294" s="2" t="b">
        <f t="shared" si="41"/>
        <v>0</v>
      </c>
      <c r="P1294" s="9"/>
      <c r="Q1294" s="10"/>
      <c r="R1294" s="9"/>
      <c r="S1294" s="11"/>
      <c r="T1294" s="10"/>
      <c r="U1294" s="12"/>
      <c r="V1294" s="13"/>
      <c r="W1294" s="12"/>
      <c r="X1294" s="12"/>
      <c r="Y1294" s="12"/>
    </row>
    <row r="1295" spans="2:25" x14ac:dyDescent="0.3">
      <c r="B1295" s="2" t="s">
        <v>676</v>
      </c>
      <c r="C1295" s="2" t="s">
        <v>909</v>
      </c>
      <c r="D1295" s="2" t="s">
        <v>157</v>
      </c>
      <c r="E1295" s="2" t="s">
        <v>701</v>
      </c>
      <c r="F1295" s="2" t="s">
        <v>702</v>
      </c>
      <c r="G1295" s="6">
        <v>240363</v>
      </c>
      <c r="H1295" s="12"/>
      <c r="I1295" s="13"/>
      <c r="J1295" s="12"/>
      <c r="K1295" s="12"/>
      <c r="L1295" s="12"/>
      <c r="M1295" s="2" t="s">
        <v>642</v>
      </c>
      <c r="N1295" s="2" t="b">
        <f t="shared" si="40"/>
        <v>0</v>
      </c>
      <c r="O1295" s="2" t="b">
        <f t="shared" si="41"/>
        <v>0</v>
      </c>
      <c r="P1295" s="9"/>
      <c r="Q1295" s="10"/>
      <c r="R1295" s="9"/>
      <c r="S1295" s="11"/>
      <c r="T1295" s="10"/>
      <c r="U1295" s="12"/>
      <c r="V1295" s="13"/>
      <c r="W1295" s="12"/>
      <c r="X1295" s="12"/>
      <c r="Y1295" s="12"/>
    </row>
    <row r="1296" spans="2:25" x14ac:dyDescent="0.3">
      <c r="B1296" s="2" t="s">
        <v>676</v>
      </c>
      <c r="C1296" s="2" t="s">
        <v>909</v>
      </c>
      <c r="D1296" s="2" t="s">
        <v>157</v>
      </c>
      <c r="E1296" s="2" t="s">
        <v>526</v>
      </c>
      <c r="F1296" s="2" t="s">
        <v>438</v>
      </c>
      <c r="G1296" s="6">
        <v>239967</v>
      </c>
      <c r="H1296" s="12"/>
      <c r="I1296" s="13"/>
      <c r="J1296" s="12"/>
      <c r="K1296" s="12"/>
      <c r="L1296" s="12"/>
      <c r="M1296" s="2" t="s">
        <v>527</v>
      </c>
      <c r="N1296" s="2" t="b">
        <f t="shared" si="40"/>
        <v>0</v>
      </c>
      <c r="O1296" s="2" t="b">
        <f t="shared" si="41"/>
        <v>0</v>
      </c>
      <c r="P1296" s="9"/>
      <c r="Q1296" s="10"/>
      <c r="R1296" s="9"/>
      <c r="S1296" s="11"/>
      <c r="T1296" s="10"/>
      <c r="U1296" s="12"/>
      <c r="V1296" s="13"/>
      <c r="W1296" s="12"/>
      <c r="X1296" s="12"/>
      <c r="Y1296" s="12"/>
    </row>
    <row r="1297" spans="2:25" x14ac:dyDescent="0.3">
      <c r="B1297" s="2" t="s">
        <v>676</v>
      </c>
      <c r="C1297" s="2" t="s">
        <v>909</v>
      </c>
      <c r="D1297" s="2" t="s">
        <v>157</v>
      </c>
      <c r="E1297" s="2" t="s">
        <v>647</v>
      </c>
      <c r="F1297" s="2" t="s">
        <v>516</v>
      </c>
      <c r="G1297" s="6">
        <v>240363</v>
      </c>
      <c r="H1297" s="12"/>
      <c r="I1297" s="13"/>
      <c r="J1297" s="12"/>
      <c r="K1297" s="12"/>
      <c r="L1297" s="12"/>
      <c r="M1297" s="2" t="s">
        <v>642</v>
      </c>
      <c r="N1297" s="2" t="b">
        <f t="shared" si="40"/>
        <v>0</v>
      </c>
      <c r="O1297" s="2" t="b">
        <f t="shared" si="41"/>
        <v>0</v>
      </c>
      <c r="P1297" s="9"/>
      <c r="Q1297" s="10"/>
      <c r="R1297" s="9"/>
      <c r="S1297" s="11"/>
      <c r="T1297" s="10"/>
      <c r="U1297" s="12"/>
      <c r="V1297" s="13"/>
      <c r="W1297" s="12"/>
      <c r="X1297" s="12"/>
      <c r="Y1297" s="12"/>
    </row>
    <row r="1298" spans="2:25" x14ac:dyDescent="0.3">
      <c r="B1298" s="2" t="s">
        <v>676</v>
      </c>
      <c r="C1298" s="2" t="s">
        <v>909</v>
      </c>
      <c r="D1298" s="2" t="s">
        <v>157</v>
      </c>
      <c r="E1298" s="2" t="s">
        <v>681</v>
      </c>
      <c r="F1298" s="2" t="s">
        <v>906</v>
      </c>
      <c r="G1298" s="6">
        <v>240363</v>
      </c>
      <c r="H1298" s="12"/>
      <c r="I1298" s="13"/>
      <c r="J1298" s="12"/>
      <c r="K1298" s="12"/>
      <c r="L1298" s="12"/>
      <c r="M1298" s="2" t="s">
        <v>642</v>
      </c>
      <c r="N1298" s="2" t="b">
        <f t="shared" ref="N1298:N1361" si="42">+C1298=S1298</f>
        <v>0</v>
      </c>
      <c r="O1298" s="2" t="b">
        <f t="shared" ref="O1298:O1361" si="43">+P1298=E1298</f>
        <v>0</v>
      </c>
      <c r="P1298" s="9"/>
      <c r="Q1298" s="10"/>
      <c r="R1298" s="9"/>
      <c r="S1298" s="11"/>
      <c r="T1298" s="10"/>
      <c r="U1298" s="12"/>
      <c r="V1298" s="13"/>
      <c r="W1298" s="12"/>
      <c r="X1298" s="12"/>
      <c r="Y1298" s="12"/>
    </row>
    <row r="1299" spans="2:25" x14ac:dyDescent="0.3">
      <c r="B1299" s="2" t="s">
        <v>676</v>
      </c>
      <c r="C1299" s="2" t="s">
        <v>909</v>
      </c>
      <c r="D1299" s="2" t="s">
        <v>157</v>
      </c>
      <c r="E1299" s="2" t="s">
        <v>530</v>
      </c>
      <c r="F1299" s="2" t="s">
        <v>448</v>
      </c>
      <c r="G1299" s="6">
        <v>239967</v>
      </c>
      <c r="H1299" s="12"/>
      <c r="I1299" s="13"/>
      <c r="J1299" s="12"/>
      <c r="K1299" s="12"/>
      <c r="L1299" s="12"/>
      <c r="M1299" s="2" t="s">
        <v>527</v>
      </c>
      <c r="N1299" s="2" t="b">
        <f t="shared" si="42"/>
        <v>0</v>
      </c>
      <c r="O1299" s="2" t="b">
        <f t="shared" si="43"/>
        <v>0</v>
      </c>
      <c r="P1299" s="9"/>
      <c r="Q1299" s="10"/>
      <c r="R1299" s="9"/>
      <c r="S1299" s="11"/>
      <c r="T1299" s="10"/>
      <c r="U1299" s="12"/>
      <c r="V1299" s="13"/>
      <c r="W1299" s="12"/>
      <c r="X1299" s="12"/>
      <c r="Y1299" s="12"/>
    </row>
    <row r="1300" spans="2:25" x14ac:dyDescent="0.3">
      <c r="B1300" s="2" t="s">
        <v>676</v>
      </c>
      <c r="C1300" s="2" t="s">
        <v>909</v>
      </c>
      <c r="D1300" s="2" t="s">
        <v>157</v>
      </c>
      <c r="E1300" s="2" t="s">
        <v>673</v>
      </c>
      <c r="F1300" s="2" t="s">
        <v>497</v>
      </c>
      <c r="G1300" s="6">
        <v>240332</v>
      </c>
      <c r="H1300" s="12"/>
      <c r="I1300" s="13"/>
      <c r="J1300" s="12"/>
      <c r="K1300" s="12"/>
      <c r="L1300" s="12"/>
      <c r="M1300" s="2" t="s">
        <v>642</v>
      </c>
      <c r="N1300" s="2" t="b">
        <f t="shared" si="42"/>
        <v>0</v>
      </c>
      <c r="O1300" s="2" t="b">
        <f t="shared" si="43"/>
        <v>0</v>
      </c>
      <c r="P1300" s="9"/>
      <c r="Q1300" s="10"/>
      <c r="R1300" s="9"/>
      <c r="S1300" s="11"/>
      <c r="T1300" s="10"/>
      <c r="U1300" s="12"/>
      <c r="V1300" s="13"/>
      <c r="W1300" s="12"/>
      <c r="X1300" s="12"/>
      <c r="Y1300" s="12"/>
    </row>
    <row r="1301" spans="2:25" x14ac:dyDescent="0.3">
      <c r="B1301" s="2" t="s">
        <v>676</v>
      </c>
      <c r="C1301" s="2" t="s">
        <v>909</v>
      </c>
      <c r="D1301" s="2" t="s">
        <v>157</v>
      </c>
      <c r="E1301" s="2" t="s">
        <v>542</v>
      </c>
      <c r="F1301" s="2" t="s">
        <v>543</v>
      </c>
      <c r="G1301" s="6">
        <v>239967</v>
      </c>
      <c r="H1301" s="12"/>
      <c r="I1301" s="13"/>
      <c r="J1301" s="12"/>
      <c r="K1301" s="12"/>
      <c r="L1301" s="12"/>
      <c r="M1301" s="2" t="s">
        <v>527</v>
      </c>
      <c r="N1301" s="2" t="b">
        <f t="shared" si="42"/>
        <v>0</v>
      </c>
      <c r="O1301" s="2" t="b">
        <f t="shared" si="43"/>
        <v>0</v>
      </c>
      <c r="P1301" s="9"/>
      <c r="Q1301" s="10"/>
      <c r="R1301" s="9"/>
      <c r="S1301" s="11"/>
      <c r="T1301" s="10"/>
      <c r="U1301" s="12"/>
      <c r="V1301" s="13"/>
      <c r="W1301" s="12"/>
      <c r="X1301" s="12"/>
      <c r="Y1301" s="12"/>
    </row>
    <row r="1302" spans="2:25" x14ac:dyDescent="0.3">
      <c r="B1302" s="2" t="s">
        <v>676</v>
      </c>
      <c r="C1302" s="2" t="s">
        <v>909</v>
      </c>
      <c r="D1302" s="2" t="s">
        <v>157</v>
      </c>
      <c r="E1302" s="2" t="s">
        <v>912</v>
      </c>
      <c r="F1302" s="2" t="s">
        <v>559</v>
      </c>
      <c r="G1302" s="6">
        <v>240332</v>
      </c>
      <c r="H1302" s="12"/>
      <c r="I1302" s="13"/>
      <c r="J1302" s="12"/>
      <c r="K1302" s="12"/>
      <c r="L1302" s="12"/>
      <c r="M1302" s="2" t="s">
        <v>642</v>
      </c>
      <c r="N1302" s="2" t="b">
        <f t="shared" si="42"/>
        <v>0</v>
      </c>
      <c r="O1302" s="2" t="b">
        <f t="shared" si="43"/>
        <v>0</v>
      </c>
      <c r="P1302" s="9"/>
      <c r="Q1302" s="10"/>
      <c r="R1302" s="9"/>
      <c r="S1302" s="11"/>
      <c r="T1302" s="10"/>
      <c r="U1302" s="12"/>
      <c r="V1302" s="13"/>
      <c r="W1302" s="12"/>
      <c r="X1302" s="12"/>
      <c r="Y1302" s="12"/>
    </row>
    <row r="1303" spans="2:25" x14ac:dyDescent="0.3">
      <c r="B1303" s="2" t="s">
        <v>676</v>
      </c>
      <c r="C1303" s="2" t="s">
        <v>909</v>
      </c>
      <c r="D1303" s="2" t="s">
        <v>157</v>
      </c>
      <c r="E1303" s="2" t="s">
        <v>704</v>
      </c>
      <c r="F1303" s="2" t="s">
        <v>705</v>
      </c>
      <c r="G1303" s="6">
        <v>240363</v>
      </c>
      <c r="H1303" s="12"/>
      <c r="I1303" s="13"/>
      <c r="J1303" s="12"/>
      <c r="K1303" s="12"/>
      <c r="L1303" s="12"/>
      <c r="M1303" s="2" t="s">
        <v>642</v>
      </c>
      <c r="N1303" s="2" t="b">
        <f t="shared" si="42"/>
        <v>0</v>
      </c>
      <c r="O1303" s="2" t="b">
        <f t="shared" si="43"/>
        <v>0</v>
      </c>
      <c r="P1303" s="9"/>
      <c r="Q1303" s="10"/>
      <c r="R1303" s="9"/>
      <c r="S1303" s="11"/>
      <c r="T1303" s="10"/>
      <c r="U1303" s="12"/>
      <c r="V1303" s="13"/>
      <c r="W1303" s="12"/>
      <c r="X1303" s="12"/>
      <c r="Y1303" s="12"/>
    </row>
    <row r="1304" spans="2:25" x14ac:dyDescent="0.3">
      <c r="B1304" s="2" t="s">
        <v>676</v>
      </c>
      <c r="C1304" s="2" t="s">
        <v>909</v>
      </c>
      <c r="D1304" s="2" t="s">
        <v>157</v>
      </c>
      <c r="E1304" s="2" t="s">
        <v>708</v>
      </c>
      <c r="F1304" s="2" t="s">
        <v>597</v>
      </c>
      <c r="G1304" s="6">
        <v>240363</v>
      </c>
      <c r="H1304" s="12"/>
      <c r="I1304" s="13"/>
      <c r="J1304" s="12"/>
      <c r="K1304" s="12"/>
      <c r="L1304" s="12"/>
      <c r="M1304" s="2" t="s">
        <v>642</v>
      </c>
      <c r="N1304" s="2" t="b">
        <f t="shared" si="42"/>
        <v>0</v>
      </c>
      <c r="O1304" s="2" t="b">
        <f t="shared" si="43"/>
        <v>0</v>
      </c>
      <c r="P1304" s="9"/>
      <c r="Q1304" s="10"/>
      <c r="R1304" s="9"/>
      <c r="S1304" s="11"/>
      <c r="T1304" s="10"/>
      <c r="U1304" s="12"/>
      <c r="V1304" s="13"/>
      <c r="W1304" s="12"/>
      <c r="X1304" s="12"/>
      <c r="Y1304" s="12"/>
    </row>
    <row r="1305" spans="2:25" x14ac:dyDescent="0.3">
      <c r="B1305" s="2" t="s">
        <v>676</v>
      </c>
      <c r="C1305" s="2" t="s">
        <v>909</v>
      </c>
      <c r="D1305" s="2" t="s">
        <v>157</v>
      </c>
      <c r="E1305" s="2" t="s">
        <v>666</v>
      </c>
      <c r="F1305" s="2" t="s">
        <v>589</v>
      </c>
      <c r="G1305" s="6">
        <v>240363</v>
      </c>
      <c r="H1305" s="12"/>
      <c r="I1305" s="13"/>
      <c r="J1305" s="12"/>
      <c r="K1305" s="12"/>
      <c r="L1305" s="12"/>
      <c r="M1305" s="2" t="s">
        <v>642</v>
      </c>
      <c r="N1305" s="2" t="b">
        <f t="shared" si="42"/>
        <v>0</v>
      </c>
      <c r="O1305" s="2" t="b">
        <f t="shared" si="43"/>
        <v>0</v>
      </c>
      <c r="P1305" s="9"/>
      <c r="Q1305" s="10"/>
      <c r="R1305" s="9"/>
      <c r="S1305" s="11"/>
      <c r="T1305" s="10"/>
      <c r="U1305" s="12"/>
      <c r="V1305" s="13"/>
      <c r="W1305" s="12"/>
      <c r="X1305" s="12"/>
      <c r="Y1305" s="12"/>
    </row>
    <row r="1306" spans="2:25" x14ac:dyDescent="0.3">
      <c r="B1306" s="2" t="s">
        <v>676</v>
      </c>
      <c r="C1306" s="2" t="s">
        <v>909</v>
      </c>
      <c r="D1306" s="2" t="s">
        <v>157</v>
      </c>
      <c r="E1306" s="2" t="s">
        <v>707</v>
      </c>
      <c r="F1306" s="2" t="s">
        <v>529</v>
      </c>
      <c r="G1306" s="6">
        <v>240363</v>
      </c>
      <c r="H1306" s="12"/>
      <c r="I1306" s="13"/>
      <c r="J1306" s="12"/>
      <c r="K1306" s="12"/>
      <c r="L1306" s="12"/>
      <c r="M1306" s="2" t="s">
        <v>642</v>
      </c>
      <c r="N1306" s="2" t="b">
        <f t="shared" si="42"/>
        <v>0</v>
      </c>
      <c r="O1306" s="2" t="b">
        <f t="shared" si="43"/>
        <v>0</v>
      </c>
      <c r="P1306" s="9"/>
      <c r="Q1306" s="10"/>
      <c r="R1306" s="9"/>
      <c r="S1306" s="11"/>
      <c r="T1306" s="10"/>
      <c r="U1306" s="12"/>
      <c r="V1306" s="13"/>
      <c r="W1306" s="12"/>
      <c r="X1306" s="12"/>
      <c r="Y1306" s="12"/>
    </row>
    <row r="1307" spans="2:25" x14ac:dyDescent="0.3">
      <c r="B1307" s="2" t="s">
        <v>676</v>
      </c>
      <c r="C1307" s="2" t="s">
        <v>909</v>
      </c>
      <c r="D1307" s="2" t="s">
        <v>157</v>
      </c>
      <c r="E1307" s="2" t="s">
        <v>699</v>
      </c>
      <c r="F1307" s="2" t="s">
        <v>914</v>
      </c>
      <c r="G1307" s="6">
        <v>240332</v>
      </c>
      <c r="H1307" s="12"/>
      <c r="I1307" s="13"/>
      <c r="J1307" s="12"/>
      <c r="K1307" s="12"/>
      <c r="L1307" s="12"/>
      <c r="M1307" s="2" t="s">
        <v>642</v>
      </c>
      <c r="N1307" s="2" t="b">
        <f t="shared" si="42"/>
        <v>0</v>
      </c>
      <c r="O1307" s="2" t="b">
        <f t="shared" si="43"/>
        <v>0</v>
      </c>
      <c r="P1307" s="9"/>
      <c r="Q1307" s="10"/>
      <c r="R1307" s="9"/>
      <c r="S1307" s="11"/>
      <c r="T1307" s="10"/>
      <c r="U1307" s="12"/>
      <c r="V1307" s="13"/>
      <c r="W1307" s="12"/>
      <c r="X1307" s="12"/>
      <c r="Y1307" s="12"/>
    </row>
    <row r="1308" spans="2:25" x14ac:dyDescent="0.3">
      <c r="B1308" s="2" t="s">
        <v>676</v>
      </c>
      <c r="C1308" s="2" t="s">
        <v>909</v>
      </c>
      <c r="D1308" s="2" t="s">
        <v>157</v>
      </c>
      <c r="E1308" s="2" t="s">
        <v>764</v>
      </c>
      <c r="F1308" s="2" t="s">
        <v>765</v>
      </c>
      <c r="G1308" s="6">
        <v>239967</v>
      </c>
      <c r="H1308" s="12"/>
      <c r="I1308" s="13"/>
      <c r="J1308" s="12"/>
      <c r="K1308" s="12"/>
      <c r="L1308" s="12"/>
      <c r="M1308" s="2" t="s">
        <v>527</v>
      </c>
      <c r="N1308" s="2" t="b">
        <f t="shared" si="42"/>
        <v>0</v>
      </c>
      <c r="O1308" s="2" t="b">
        <f t="shared" si="43"/>
        <v>0</v>
      </c>
      <c r="P1308" s="9"/>
      <c r="Q1308" s="10"/>
      <c r="R1308" s="9"/>
      <c r="S1308" s="11"/>
      <c r="T1308" s="10"/>
      <c r="U1308" s="12"/>
      <c r="V1308" s="13"/>
      <c r="W1308" s="12"/>
      <c r="X1308" s="12"/>
      <c r="Y1308" s="12"/>
    </row>
    <row r="1309" spans="2:25" x14ac:dyDescent="0.3">
      <c r="B1309" s="2" t="s">
        <v>446</v>
      </c>
      <c r="C1309" s="2" t="s">
        <v>71</v>
      </c>
      <c r="D1309" s="2" t="s">
        <v>841</v>
      </c>
      <c r="E1309" s="2" t="s">
        <v>462</v>
      </c>
      <c r="F1309" s="2" t="s">
        <v>463</v>
      </c>
      <c r="G1309" s="6">
        <v>240363</v>
      </c>
      <c r="H1309" s="12"/>
      <c r="I1309" s="13"/>
      <c r="J1309" s="12"/>
      <c r="K1309" s="12"/>
      <c r="L1309" s="12"/>
      <c r="M1309" s="2" t="s">
        <v>439</v>
      </c>
      <c r="N1309" s="2" t="b">
        <f t="shared" si="42"/>
        <v>0</v>
      </c>
      <c r="O1309" s="2" t="b">
        <f t="shared" si="43"/>
        <v>0</v>
      </c>
      <c r="P1309" s="9"/>
      <c r="Q1309" s="10"/>
      <c r="R1309" s="9"/>
      <c r="S1309" s="11"/>
      <c r="T1309" s="10"/>
      <c r="U1309" s="12"/>
      <c r="V1309" s="13"/>
      <c r="W1309" s="12"/>
      <c r="X1309" s="12"/>
      <c r="Y1309" s="12"/>
    </row>
    <row r="1310" spans="2:25" x14ac:dyDescent="0.3">
      <c r="B1310" s="2" t="s">
        <v>446</v>
      </c>
      <c r="C1310" s="2" t="s">
        <v>71</v>
      </c>
      <c r="D1310" s="2" t="s">
        <v>841</v>
      </c>
      <c r="E1310" s="2" t="s">
        <v>479</v>
      </c>
      <c r="F1310" s="2" t="s">
        <v>480</v>
      </c>
      <c r="G1310" s="6">
        <v>240363</v>
      </c>
      <c r="H1310" s="12"/>
      <c r="I1310" s="13"/>
      <c r="J1310" s="12"/>
      <c r="K1310" s="12"/>
      <c r="L1310" s="12"/>
      <c r="M1310" s="2" t="s">
        <v>439</v>
      </c>
      <c r="N1310" s="2" t="b">
        <f t="shared" si="42"/>
        <v>0</v>
      </c>
      <c r="O1310" s="2" t="b">
        <f t="shared" si="43"/>
        <v>0</v>
      </c>
      <c r="P1310" s="9"/>
      <c r="Q1310" s="10"/>
      <c r="R1310" s="9"/>
      <c r="S1310" s="11"/>
      <c r="T1310" s="10"/>
      <c r="U1310" s="12"/>
      <c r="V1310" s="13"/>
      <c r="W1310" s="12"/>
      <c r="X1310" s="12"/>
      <c r="Y1310" s="12"/>
    </row>
    <row r="1311" spans="2:25" x14ac:dyDescent="0.3">
      <c r="B1311" s="2" t="s">
        <v>446</v>
      </c>
      <c r="C1311" s="2" t="s">
        <v>71</v>
      </c>
      <c r="D1311" s="2" t="s">
        <v>841</v>
      </c>
      <c r="E1311" s="2" t="s">
        <v>470</v>
      </c>
      <c r="F1311" s="2" t="s">
        <v>471</v>
      </c>
      <c r="G1311" s="6">
        <v>240363</v>
      </c>
      <c r="H1311" s="12"/>
      <c r="I1311" s="13"/>
      <c r="J1311" s="12"/>
      <c r="K1311" s="12"/>
      <c r="L1311" s="12"/>
      <c r="M1311" s="2" t="s">
        <v>439</v>
      </c>
      <c r="N1311" s="2" t="b">
        <f t="shared" si="42"/>
        <v>0</v>
      </c>
      <c r="O1311" s="2" t="b">
        <f t="shared" si="43"/>
        <v>0</v>
      </c>
      <c r="P1311" s="9"/>
      <c r="Q1311" s="10"/>
      <c r="R1311" s="9"/>
      <c r="S1311" s="11"/>
      <c r="T1311" s="10"/>
      <c r="U1311" s="12"/>
      <c r="V1311" s="13"/>
      <c r="W1311" s="12"/>
      <c r="X1311" s="12"/>
      <c r="Y1311" s="12"/>
    </row>
    <row r="1312" spans="2:25" x14ac:dyDescent="0.3">
      <c r="B1312" s="2" t="s">
        <v>446</v>
      </c>
      <c r="C1312" s="2" t="s">
        <v>71</v>
      </c>
      <c r="D1312" s="2" t="s">
        <v>841</v>
      </c>
      <c r="E1312" s="2" t="s">
        <v>472</v>
      </c>
      <c r="F1312" s="2" t="s">
        <v>473</v>
      </c>
      <c r="G1312" s="6">
        <v>240363</v>
      </c>
      <c r="H1312" s="12"/>
      <c r="I1312" s="13"/>
      <c r="J1312" s="12"/>
      <c r="K1312" s="12"/>
      <c r="L1312" s="12"/>
      <c r="M1312" s="2" t="s">
        <v>439</v>
      </c>
      <c r="N1312" s="2" t="b">
        <f t="shared" si="42"/>
        <v>0</v>
      </c>
      <c r="O1312" s="2" t="b">
        <f t="shared" si="43"/>
        <v>0</v>
      </c>
      <c r="P1312" s="9"/>
      <c r="Q1312" s="10"/>
      <c r="R1312" s="9"/>
      <c r="S1312" s="11"/>
      <c r="T1312" s="10"/>
      <c r="U1312" s="12"/>
      <c r="V1312" s="13"/>
      <c r="W1312" s="12"/>
      <c r="X1312" s="12"/>
      <c r="Y1312" s="12"/>
    </row>
    <row r="1313" spans="2:25" x14ac:dyDescent="0.3">
      <c r="B1313" s="2" t="s">
        <v>446</v>
      </c>
      <c r="C1313" s="2" t="s">
        <v>71</v>
      </c>
      <c r="D1313" s="2" t="s">
        <v>841</v>
      </c>
      <c r="E1313" s="2" t="s">
        <v>452</v>
      </c>
      <c r="F1313" s="2" t="s">
        <v>453</v>
      </c>
      <c r="G1313" s="6">
        <v>240332</v>
      </c>
      <c r="H1313" s="12"/>
      <c r="I1313" s="13"/>
      <c r="J1313" s="12"/>
      <c r="K1313" s="12"/>
      <c r="L1313" s="12"/>
      <c r="M1313" s="2" t="s">
        <v>439</v>
      </c>
      <c r="N1313" s="2" t="b">
        <f t="shared" si="42"/>
        <v>0</v>
      </c>
      <c r="O1313" s="2" t="b">
        <f t="shared" si="43"/>
        <v>0</v>
      </c>
      <c r="P1313" s="9"/>
      <c r="Q1313" s="10"/>
      <c r="R1313" s="9"/>
      <c r="S1313" s="11"/>
      <c r="T1313" s="10"/>
      <c r="U1313" s="12"/>
      <c r="V1313" s="13"/>
      <c r="W1313" s="12"/>
      <c r="X1313" s="12"/>
      <c r="Y1313" s="12"/>
    </row>
    <row r="1314" spans="2:25" x14ac:dyDescent="0.3">
      <c r="B1314" s="2" t="s">
        <v>446</v>
      </c>
      <c r="C1314" s="2" t="s">
        <v>71</v>
      </c>
      <c r="D1314" s="2" t="s">
        <v>841</v>
      </c>
      <c r="E1314" s="2" t="s">
        <v>481</v>
      </c>
      <c r="F1314" s="2" t="s">
        <v>482</v>
      </c>
      <c r="G1314" s="6">
        <v>240363</v>
      </c>
      <c r="H1314" s="12"/>
      <c r="I1314" s="13"/>
      <c r="J1314" s="12"/>
      <c r="K1314" s="12"/>
      <c r="L1314" s="12"/>
      <c r="M1314" s="2" t="s">
        <v>439</v>
      </c>
      <c r="N1314" s="2" t="b">
        <f t="shared" si="42"/>
        <v>0</v>
      </c>
      <c r="O1314" s="2" t="b">
        <f t="shared" si="43"/>
        <v>0</v>
      </c>
      <c r="P1314" s="9"/>
      <c r="Q1314" s="10"/>
      <c r="R1314" s="9"/>
      <c r="S1314" s="11"/>
      <c r="T1314" s="10"/>
      <c r="U1314" s="12"/>
      <c r="V1314" s="13"/>
      <c r="W1314" s="12"/>
      <c r="X1314" s="12"/>
      <c r="Y1314" s="12"/>
    </row>
    <row r="1315" spans="2:25" x14ac:dyDescent="0.3">
      <c r="B1315" s="2" t="s">
        <v>676</v>
      </c>
      <c r="C1315" s="2" t="s">
        <v>134</v>
      </c>
      <c r="D1315" s="2" t="s">
        <v>133</v>
      </c>
      <c r="E1315" s="2" t="s">
        <v>550</v>
      </c>
      <c r="F1315" s="2" t="s">
        <v>551</v>
      </c>
      <c r="G1315" s="6">
        <v>240728</v>
      </c>
      <c r="H1315" s="12"/>
      <c r="I1315" s="13"/>
      <c r="J1315" s="12"/>
      <c r="K1315" s="12"/>
      <c r="L1315" s="12"/>
      <c r="M1315" s="2" t="s">
        <v>527</v>
      </c>
      <c r="N1315" s="2" t="b">
        <f t="shared" si="42"/>
        <v>0</v>
      </c>
      <c r="O1315" s="2" t="b">
        <f t="shared" si="43"/>
        <v>0</v>
      </c>
      <c r="P1315" s="9"/>
      <c r="Q1315" s="10"/>
      <c r="R1315" s="9"/>
      <c r="S1315" s="11"/>
      <c r="T1315" s="10"/>
      <c r="U1315" s="12"/>
      <c r="V1315" s="13"/>
      <c r="W1315" s="12"/>
      <c r="X1315" s="12"/>
      <c r="Y1315" s="12"/>
    </row>
    <row r="1316" spans="2:25" x14ac:dyDescent="0.3">
      <c r="B1316" s="2" t="s">
        <v>676</v>
      </c>
      <c r="C1316" s="2" t="s">
        <v>134</v>
      </c>
      <c r="D1316" s="2" t="s">
        <v>133</v>
      </c>
      <c r="E1316" s="2" t="s">
        <v>539</v>
      </c>
      <c r="F1316" s="2" t="s">
        <v>453</v>
      </c>
      <c r="G1316" s="6">
        <v>240697</v>
      </c>
      <c r="H1316" s="12"/>
      <c r="I1316" s="13"/>
      <c r="J1316" s="12"/>
      <c r="K1316" s="12"/>
      <c r="L1316" s="12"/>
      <c r="M1316" s="2" t="s">
        <v>527</v>
      </c>
      <c r="N1316" s="2" t="b">
        <f t="shared" si="42"/>
        <v>0</v>
      </c>
      <c r="O1316" s="2" t="b">
        <f t="shared" si="43"/>
        <v>0</v>
      </c>
      <c r="P1316" s="9"/>
      <c r="Q1316" s="10"/>
      <c r="R1316" s="9"/>
      <c r="S1316" s="11"/>
      <c r="T1316" s="10"/>
      <c r="U1316" s="12"/>
      <c r="V1316" s="13"/>
      <c r="W1316" s="12"/>
      <c r="X1316" s="12"/>
      <c r="Y1316" s="12"/>
    </row>
    <row r="1317" spans="2:25" x14ac:dyDescent="0.3">
      <c r="B1317" s="2" t="s">
        <v>676</v>
      </c>
      <c r="C1317" s="2" t="s">
        <v>788</v>
      </c>
      <c r="D1317" s="2" t="s">
        <v>789</v>
      </c>
      <c r="E1317" s="2" t="s">
        <v>541</v>
      </c>
      <c r="F1317" s="2" t="s">
        <v>441</v>
      </c>
      <c r="G1317" s="6">
        <v>240697</v>
      </c>
      <c r="H1317" s="12"/>
      <c r="I1317" s="13"/>
      <c r="J1317" s="12"/>
      <c r="K1317" s="12"/>
      <c r="L1317" s="12"/>
      <c r="M1317" s="2" t="s">
        <v>527</v>
      </c>
      <c r="N1317" s="2" t="b">
        <f t="shared" si="42"/>
        <v>0</v>
      </c>
      <c r="O1317" s="2" t="b">
        <f t="shared" si="43"/>
        <v>0</v>
      </c>
      <c r="P1317" s="9"/>
      <c r="Q1317" s="10"/>
      <c r="R1317" s="9"/>
      <c r="S1317" s="11"/>
      <c r="T1317" s="10"/>
      <c r="U1317" s="12"/>
      <c r="V1317" s="13"/>
      <c r="W1317" s="12"/>
      <c r="X1317" s="12"/>
      <c r="Y1317" s="12"/>
    </row>
    <row r="1318" spans="2:25" x14ac:dyDescent="0.3">
      <c r="B1318" s="2" t="s">
        <v>676</v>
      </c>
      <c r="C1318" s="2" t="s">
        <v>788</v>
      </c>
      <c r="D1318" s="2" t="s">
        <v>789</v>
      </c>
      <c r="E1318" s="2" t="s">
        <v>791</v>
      </c>
      <c r="F1318" s="2" t="s">
        <v>792</v>
      </c>
      <c r="G1318" s="6">
        <v>240697</v>
      </c>
      <c r="H1318" s="12"/>
      <c r="I1318" s="13"/>
      <c r="J1318" s="12"/>
      <c r="K1318" s="12"/>
      <c r="L1318" s="12"/>
      <c r="M1318" s="2" t="s">
        <v>527</v>
      </c>
      <c r="N1318" s="2" t="b">
        <f t="shared" si="42"/>
        <v>0</v>
      </c>
      <c r="O1318" s="2" t="b">
        <f t="shared" si="43"/>
        <v>0</v>
      </c>
      <c r="P1318" s="9"/>
      <c r="Q1318" s="10"/>
      <c r="R1318" s="9"/>
      <c r="S1318" s="11"/>
      <c r="T1318" s="10"/>
      <c r="U1318" s="12"/>
      <c r="V1318" s="13"/>
      <c r="W1318" s="12"/>
      <c r="X1318" s="12"/>
      <c r="Y1318" s="12"/>
    </row>
    <row r="1319" spans="2:25" x14ac:dyDescent="0.3">
      <c r="B1319" s="2" t="s">
        <v>676</v>
      </c>
      <c r="C1319" s="2" t="s">
        <v>788</v>
      </c>
      <c r="D1319" s="2" t="s">
        <v>789</v>
      </c>
      <c r="E1319" s="2" t="s">
        <v>770</v>
      </c>
      <c r="F1319" s="2" t="s">
        <v>771</v>
      </c>
      <c r="G1319" s="6">
        <v>240697</v>
      </c>
      <c r="H1319" s="12"/>
      <c r="I1319" s="13"/>
      <c r="J1319" s="12"/>
      <c r="K1319" s="12"/>
      <c r="L1319" s="12"/>
      <c r="M1319" s="2" t="s">
        <v>527</v>
      </c>
      <c r="N1319" s="2" t="b">
        <f t="shared" si="42"/>
        <v>0</v>
      </c>
      <c r="O1319" s="2" t="b">
        <f t="shared" si="43"/>
        <v>0</v>
      </c>
      <c r="P1319" s="9"/>
      <c r="Q1319" s="10"/>
      <c r="R1319" s="9"/>
      <c r="S1319" s="11"/>
      <c r="T1319" s="10"/>
      <c r="U1319" s="12"/>
      <c r="V1319" s="13"/>
      <c r="W1319" s="12"/>
      <c r="X1319" s="12"/>
      <c r="Y1319" s="12"/>
    </row>
    <row r="1320" spans="2:25" x14ac:dyDescent="0.3">
      <c r="B1320" s="2" t="s">
        <v>676</v>
      </c>
      <c r="C1320" s="2" t="s">
        <v>788</v>
      </c>
      <c r="D1320" s="2" t="s">
        <v>789</v>
      </c>
      <c r="E1320" s="2" t="s">
        <v>535</v>
      </c>
      <c r="F1320" s="2" t="s">
        <v>536</v>
      </c>
      <c r="G1320" s="6">
        <v>240697</v>
      </c>
      <c r="H1320" s="12"/>
      <c r="I1320" s="13"/>
      <c r="J1320" s="12"/>
      <c r="K1320" s="12"/>
      <c r="L1320" s="12"/>
      <c r="M1320" s="2" t="s">
        <v>527</v>
      </c>
      <c r="N1320" s="2" t="b">
        <f t="shared" si="42"/>
        <v>0</v>
      </c>
      <c r="O1320" s="2" t="b">
        <f t="shared" si="43"/>
        <v>0</v>
      </c>
      <c r="P1320" s="9"/>
      <c r="Q1320" s="10"/>
      <c r="R1320" s="9"/>
      <c r="S1320" s="11"/>
      <c r="T1320" s="10"/>
      <c r="U1320" s="12"/>
      <c r="V1320" s="13"/>
      <c r="W1320" s="12"/>
      <c r="X1320" s="12"/>
      <c r="Y1320" s="12"/>
    </row>
    <row r="1321" spans="2:25" x14ac:dyDescent="0.3">
      <c r="B1321" s="2" t="s">
        <v>676</v>
      </c>
      <c r="C1321" s="2" t="s">
        <v>788</v>
      </c>
      <c r="D1321" s="2" t="s">
        <v>789</v>
      </c>
      <c r="E1321" s="2" t="s">
        <v>794</v>
      </c>
      <c r="F1321" s="2" t="s">
        <v>795</v>
      </c>
      <c r="G1321" s="6">
        <v>240697</v>
      </c>
      <c r="H1321" s="12"/>
      <c r="I1321" s="13"/>
      <c r="J1321" s="12"/>
      <c r="K1321" s="12"/>
      <c r="L1321" s="12"/>
      <c r="M1321" s="2" t="s">
        <v>527</v>
      </c>
      <c r="N1321" s="2" t="b">
        <f t="shared" si="42"/>
        <v>0</v>
      </c>
      <c r="O1321" s="2" t="b">
        <f t="shared" si="43"/>
        <v>0</v>
      </c>
      <c r="P1321" s="9"/>
      <c r="Q1321" s="10"/>
      <c r="R1321" s="9"/>
      <c r="S1321" s="11"/>
      <c r="T1321" s="10"/>
      <c r="U1321" s="12"/>
      <c r="V1321" s="13"/>
      <c r="W1321" s="12"/>
      <c r="X1321" s="12"/>
      <c r="Y1321" s="12"/>
    </row>
    <row r="1322" spans="2:25" x14ac:dyDescent="0.3">
      <c r="B1322" s="2" t="s">
        <v>676</v>
      </c>
      <c r="C1322" s="2" t="s">
        <v>788</v>
      </c>
      <c r="D1322" s="2" t="s">
        <v>789</v>
      </c>
      <c r="E1322" s="2" t="s">
        <v>632</v>
      </c>
      <c r="F1322" s="2" t="s">
        <v>633</v>
      </c>
      <c r="G1322" s="6">
        <v>240697</v>
      </c>
      <c r="H1322" s="12"/>
      <c r="I1322" s="13"/>
      <c r="J1322" s="12"/>
      <c r="K1322" s="12"/>
      <c r="L1322" s="12"/>
      <c r="M1322" s="2" t="s">
        <v>527</v>
      </c>
      <c r="N1322" s="2" t="b">
        <f t="shared" si="42"/>
        <v>0</v>
      </c>
      <c r="O1322" s="2" t="b">
        <f t="shared" si="43"/>
        <v>0</v>
      </c>
      <c r="P1322" s="9"/>
      <c r="Q1322" s="10"/>
      <c r="R1322" s="9"/>
      <c r="S1322" s="11"/>
      <c r="T1322" s="10"/>
      <c r="U1322" s="12"/>
      <c r="V1322" s="13"/>
      <c r="W1322" s="12"/>
      <c r="X1322" s="12"/>
      <c r="Y1322" s="12"/>
    </row>
    <row r="1323" spans="2:25" x14ac:dyDescent="0.3">
      <c r="B1323" s="2" t="s">
        <v>676</v>
      </c>
      <c r="C1323" s="2" t="s">
        <v>788</v>
      </c>
      <c r="D1323" s="2" t="s">
        <v>789</v>
      </c>
      <c r="E1323" s="2" t="s">
        <v>526</v>
      </c>
      <c r="F1323" s="2" t="s">
        <v>438</v>
      </c>
      <c r="G1323" s="6">
        <v>240697</v>
      </c>
      <c r="H1323" s="12"/>
      <c r="I1323" s="13"/>
      <c r="J1323" s="12"/>
      <c r="K1323" s="12"/>
      <c r="L1323" s="12"/>
      <c r="M1323" s="2" t="s">
        <v>527</v>
      </c>
      <c r="N1323" s="2" t="b">
        <f t="shared" si="42"/>
        <v>0</v>
      </c>
      <c r="O1323" s="2" t="b">
        <f t="shared" si="43"/>
        <v>0</v>
      </c>
      <c r="P1323" s="9"/>
      <c r="Q1323" s="10"/>
      <c r="R1323" s="9"/>
      <c r="S1323" s="11"/>
      <c r="T1323" s="10"/>
      <c r="U1323" s="12"/>
      <c r="V1323" s="13"/>
      <c r="W1323" s="12"/>
      <c r="X1323" s="12"/>
      <c r="Y1323" s="12"/>
    </row>
    <row r="1324" spans="2:25" x14ac:dyDescent="0.3">
      <c r="B1324" s="2" t="s">
        <v>676</v>
      </c>
      <c r="C1324" s="2" t="s">
        <v>788</v>
      </c>
      <c r="D1324" s="2" t="s">
        <v>789</v>
      </c>
      <c r="E1324" s="2" t="s">
        <v>671</v>
      </c>
      <c r="F1324" s="2" t="s">
        <v>672</v>
      </c>
      <c r="G1324" s="6">
        <v>240697</v>
      </c>
      <c r="H1324" s="12"/>
      <c r="I1324" s="13"/>
      <c r="J1324" s="12"/>
      <c r="K1324" s="12"/>
      <c r="L1324" s="12"/>
      <c r="M1324" s="2" t="s">
        <v>527</v>
      </c>
      <c r="N1324" s="2" t="b">
        <f t="shared" si="42"/>
        <v>0</v>
      </c>
      <c r="O1324" s="2" t="b">
        <f t="shared" si="43"/>
        <v>0</v>
      </c>
      <c r="P1324" s="9"/>
      <c r="Q1324" s="10"/>
      <c r="R1324" s="9"/>
      <c r="S1324" s="11"/>
      <c r="T1324" s="10"/>
      <c r="U1324" s="12"/>
      <c r="V1324" s="13"/>
      <c r="W1324" s="12"/>
      <c r="X1324" s="12"/>
      <c r="Y1324" s="12"/>
    </row>
    <row r="1325" spans="2:25" x14ac:dyDescent="0.3">
      <c r="B1325" s="2" t="s">
        <v>676</v>
      </c>
      <c r="C1325" s="2" t="s">
        <v>788</v>
      </c>
      <c r="D1325" s="2" t="s">
        <v>789</v>
      </c>
      <c r="E1325" s="2" t="s">
        <v>530</v>
      </c>
      <c r="F1325" s="2" t="s">
        <v>448</v>
      </c>
      <c r="G1325" s="6">
        <v>240697</v>
      </c>
      <c r="H1325" s="12"/>
      <c r="I1325" s="13"/>
      <c r="J1325" s="12"/>
      <c r="K1325" s="12"/>
      <c r="L1325" s="12"/>
      <c r="M1325" s="2" t="s">
        <v>527</v>
      </c>
      <c r="N1325" s="2" t="b">
        <f t="shared" si="42"/>
        <v>0</v>
      </c>
      <c r="O1325" s="2" t="b">
        <f t="shared" si="43"/>
        <v>0</v>
      </c>
      <c r="P1325" s="9"/>
      <c r="Q1325" s="10"/>
      <c r="R1325" s="9"/>
      <c r="S1325" s="11"/>
      <c r="T1325" s="10"/>
      <c r="U1325" s="12"/>
      <c r="V1325" s="13"/>
      <c r="W1325" s="12"/>
      <c r="X1325" s="12"/>
      <c r="Y1325" s="12"/>
    </row>
    <row r="1326" spans="2:25" x14ac:dyDescent="0.3">
      <c r="B1326" s="2" t="s">
        <v>676</v>
      </c>
      <c r="C1326" s="2" t="s">
        <v>788</v>
      </c>
      <c r="D1326" s="2" t="s">
        <v>789</v>
      </c>
      <c r="E1326" s="2" t="s">
        <v>542</v>
      </c>
      <c r="F1326" s="2" t="s">
        <v>543</v>
      </c>
      <c r="G1326" s="6">
        <v>240697</v>
      </c>
      <c r="H1326" s="12"/>
      <c r="I1326" s="13"/>
      <c r="J1326" s="12"/>
      <c r="K1326" s="12"/>
      <c r="L1326" s="12"/>
      <c r="M1326" s="2" t="s">
        <v>527</v>
      </c>
      <c r="N1326" s="2" t="b">
        <f t="shared" si="42"/>
        <v>0</v>
      </c>
      <c r="O1326" s="2" t="b">
        <f t="shared" si="43"/>
        <v>0</v>
      </c>
      <c r="P1326" s="9"/>
      <c r="Q1326" s="10"/>
      <c r="R1326" s="9"/>
      <c r="S1326" s="11"/>
      <c r="T1326" s="10"/>
      <c r="U1326" s="12"/>
      <c r="V1326" s="13"/>
      <c r="W1326" s="12"/>
      <c r="X1326" s="12"/>
      <c r="Y1326" s="12"/>
    </row>
    <row r="1327" spans="2:25" x14ac:dyDescent="0.3">
      <c r="B1327" s="2" t="s">
        <v>676</v>
      </c>
      <c r="C1327" s="2" t="s">
        <v>788</v>
      </c>
      <c r="D1327" s="2" t="s">
        <v>789</v>
      </c>
      <c r="E1327" s="2" t="s">
        <v>637</v>
      </c>
      <c r="F1327" s="2" t="s">
        <v>638</v>
      </c>
      <c r="G1327" s="6">
        <v>240697</v>
      </c>
      <c r="H1327" s="12"/>
      <c r="I1327" s="13"/>
      <c r="J1327" s="12"/>
      <c r="K1327" s="12"/>
      <c r="L1327" s="12"/>
      <c r="M1327" s="2" t="s">
        <v>527</v>
      </c>
      <c r="N1327" s="2" t="b">
        <f t="shared" si="42"/>
        <v>0</v>
      </c>
      <c r="O1327" s="2" t="b">
        <f t="shared" si="43"/>
        <v>0</v>
      </c>
      <c r="P1327" s="9"/>
      <c r="Q1327" s="10"/>
      <c r="R1327" s="9"/>
      <c r="S1327" s="11"/>
      <c r="T1327" s="10"/>
      <c r="U1327" s="12"/>
      <c r="V1327" s="13"/>
      <c r="W1327" s="12"/>
      <c r="X1327" s="12"/>
      <c r="Y1327" s="12"/>
    </row>
    <row r="1328" spans="2:25" x14ac:dyDescent="0.3">
      <c r="B1328" s="2" t="s">
        <v>676</v>
      </c>
      <c r="C1328" s="2" t="s">
        <v>788</v>
      </c>
      <c r="D1328" s="2" t="s">
        <v>789</v>
      </c>
      <c r="E1328" s="2" t="s">
        <v>544</v>
      </c>
      <c r="F1328" s="2" t="s">
        <v>545</v>
      </c>
      <c r="G1328" s="6">
        <v>240697</v>
      </c>
      <c r="H1328" s="12"/>
      <c r="I1328" s="13"/>
      <c r="J1328" s="12"/>
      <c r="K1328" s="12"/>
      <c r="L1328" s="12"/>
      <c r="M1328" s="2" t="s">
        <v>527</v>
      </c>
      <c r="N1328" s="2" t="b">
        <f t="shared" si="42"/>
        <v>0</v>
      </c>
      <c r="O1328" s="2" t="b">
        <f t="shared" si="43"/>
        <v>0</v>
      </c>
      <c r="P1328" s="9"/>
      <c r="Q1328" s="10"/>
      <c r="R1328" s="9"/>
      <c r="S1328" s="11"/>
      <c r="T1328" s="10"/>
      <c r="U1328" s="12"/>
      <c r="V1328" s="13"/>
      <c r="W1328" s="12"/>
      <c r="X1328" s="12"/>
      <c r="Y1328" s="12"/>
    </row>
    <row r="1329" spans="2:25" x14ac:dyDescent="0.3">
      <c r="B1329" s="2" t="s">
        <v>676</v>
      </c>
      <c r="C1329" s="2" t="s">
        <v>788</v>
      </c>
      <c r="D1329" s="2" t="s">
        <v>789</v>
      </c>
      <c r="E1329" s="2" t="s">
        <v>546</v>
      </c>
      <c r="F1329" s="2" t="s">
        <v>455</v>
      </c>
      <c r="G1329" s="6">
        <v>240697</v>
      </c>
      <c r="H1329" s="12"/>
      <c r="I1329" s="13"/>
      <c r="J1329" s="12"/>
      <c r="K1329" s="12"/>
      <c r="L1329" s="12"/>
      <c r="M1329" s="2" t="s">
        <v>527</v>
      </c>
      <c r="N1329" s="2" t="b">
        <f t="shared" si="42"/>
        <v>0</v>
      </c>
      <c r="O1329" s="2" t="b">
        <f t="shared" si="43"/>
        <v>0</v>
      </c>
      <c r="P1329" s="9"/>
      <c r="Q1329" s="10"/>
      <c r="R1329" s="9"/>
      <c r="S1329" s="11"/>
      <c r="T1329" s="10"/>
      <c r="U1329" s="12"/>
      <c r="V1329" s="13"/>
      <c r="W1329" s="12"/>
      <c r="X1329" s="12"/>
      <c r="Y1329" s="12"/>
    </row>
    <row r="1330" spans="2:25" x14ac:dyDescent="0.3">
      <c r="B1330" s="2" t="s">
        <v>676</v>
      </c>
      <c r="C1330" s="2" t="s">
        <v>788</v>
      </c>
      <c r="D1330" s="2" t="s">
        <v>789</v>
      </c>
      <c r="E1330" s="2" t="s">
        <v>793</v>
      </c>
      <c r="F1330" s="2" t="s">
        <v>445</v>
      </c>
      <c r="G1330" s="6">
        <v>240697</v>
      </c>
      <c r="H1330" s="12"/>
      <c r="I1330" s="13"/>
      <c r="J1330" s="12"/>
      <c r="K1330" s="12"/>
      <c r="L1330" s="12"/>
      <c r="M1330" s="2" t="s">
        <v>527</v>
      </c>
      <c r="N1330" s="2" t="b">
        <f t="shared" si="42"/>
        <v>0</v>
      </c>
      <c r="O1330" s="2" t="b">
        <f t="shared" si="43"/>
        <v>0</v>
      </c>
      <c r="P1330" s="9"/>
      <c r="Q1330" s="10"/>
      <c r="R1330" s="9"/>
      <c r="S1330" s="11"/>
      <c r="T1330" s="10"/>
      <c r="U1330" s="12"/>
      <c r="V1330" s="13"/>
      <c r="W1330" s="12"/>
      <c r="X1330" s="12"/>
      <c r="Y1330" s="12"/>
    </row>
    <row r="1331" spans="2:25" x14ac:dyDescent="0.3">
      <c r="B1331" s="2" t="s">
        <v>676</v>
      </c>
      <c r="C1331" s="2" t="s">
        <v>788</v>
      </c>
      <c r="D1331" s="2" t="s">
        <v>789</v>
      </c>
      <c r="E1331" s="2" t="s">
        <v>786</v>
      </c>
      <c r="F1331" s="2" t="s">
        <v>457</v>
      </c>
      <c r="G1331" s="6">
        <v>240697</v>
      </c>
      <c r="H1331" s="12"/>
      <c r="I1331" s="13"/>
      <c r="J1331" s="12"/>
      <c r="K1331" s="12"/>
      <c r="L1331" s="12"/>
      <c r="M1331" s="2" t="s">
        <v>527</v>
      </c>
      <c r="N1331" s="2" t="b">
        <f t="shared" si="42"/>
        <v>0</v>
      </c>
      <c r="O1331" s="2" t="b">
        <f t="shared" si="43"/>
        <v>0</v>
      </c>
      <c r="P1331" s="9"/>
      <c r="Q1331" s="10"/>
      <c r="R1331" s="9"/>
      <c r="S1331" s="11"/>
      <c r="T1331" s="10"/>
      <c r="U1331" s="12"/>
      <c r="V1331" s="13"/>
      <c r="W1331" s="12"/>
      <c r="X1331" s="12"/>
      <c r="Y1331" s="12"/>
    </row>
    <row r="1332" spans="2:25" x14ac:dyDescent="0.3">
      <c r="B1332" s="2" t="s">
        <v>676</v>
      </c>
      <c r="C1332" s="2" t="s">
        <v>788</v>
      </c>
      <c r="D1332" s="2" t="s">
        <v>789</v>
      </c>
      <c r="E1332" s="2" t="s">
        <v>528</v>
      </c>
      <c r="F1332" s="2" t="s">
        <v>529</v>
      </c>
      <c r="G1332" s="6">
        <v>240697</v>
      </c>
      <c r="H1332" s="12"/>
      <c r="I1332" s="13"/>
      <c r="J1332" s="12"/>
      <c r="K1332" s="12"/>
      <c r="L1332" s="12"/>
      <c r="M1332" s="2" t="s">
        <v>527</v>
      </c>
      <c r="N1332" s="2" t="b">
        <f t="shared" si="42"/>
        <v>0</v>
      </c>
      <c r="O1332" s="2" t="b">
        <f t="shared" si="43"/>
        <v>0</v>
      </c>
      <c r="P1332" s="9"/>
      <c r="Q1332" s="10"/>
      <c r="R1332" s="9"/>
      <c r="S1332" s="11"/>
      <c r="T1332" s="10"/>
      <c r="U1332" s="12"/>
      <c r="V1332" s="13"/>
      <c r="W1332" s="12"/>
      <c r="X1332" s="12"/>
      <c r="Y1332" s="12"/>
    </row>
    <row r="1333" spans="2:25" x14ac:dyDescent="0.3">
      <c r="B1333" s="2" t="s">
        <v>676</v>
      </c>
      <c r="C1333" s="2" t="s">
        <v>788</v>
      </c>
      <c r="D1333" s="2" t="s">
        <v>789</v>
      </c>
      <c r="E1333" s="2" t="s">
        <v>548</v>
      </c>
      <c r="F1333" s="2" t="s">
        <v>549</v>
      </c>
      <c r="G1333" s="6">
        <v>240697</v>
      </c>
      <c r="H1333" s="12"/>
      <c r="I1333" s="13"/>
      <c r="J1333" s="12"/>
      <c r="K1333" s="12"/>
      <c r="L1333" s="12"/>
      <c r="M1333" s="2" t="s">
        <v>527</v>
      </c>
      <c r="N1333" s="2" t="b">
        <f t="shared" si="42"/>
        <v>0</v>
      </c>
      <c r="O1333" s="2" t="b">
        <f t="shared" si="43"/>
        <v>0</v>
      </c>
      <c r="P1333" s="9"/>
      <c r="Q1333" s="10"/>
      <c r="R1333" s="9"/>
      <c r="S1333" s="11"/>
      <c r="T1333" s="10"/>
      <c r="U1333" s="12"/>
      <c r="V1333" s="13"/>
      <c r="W1333" s="12"/>
      <c r="X1333" s="12"/>
      <c r="Y1333" s="12"/>
    </row>
    <row r="1334" spans="2:25" x14ac:dyDescent="0.3">
      <c r="B1334" s="2" t="s">
        <v>676</v>
      </c>
      <c r="C1334" s="2" t="s">
        <v>788</v>
      </c>
      <c r="D1334" s="2" t="s">
        <v>789</v>
      </c>
      <c r="E1334" s="2" t="s">
        <v>639</v>
      </c>
      <c r="F1334" s="2" t="s">
        <v>640</v>
      </c>
      <c r="G1334" s="6">
        <v>240697</v>
      </c>
      <c r="H1334" s="12"/>
      <c r="I1334" s="13"/>
      <c r="J1334" s="12"/>
      <c r="K1334" s="12"/>
      <c r="L1334" s="12"/>
      <c r="M1334" s="2" t="s">
        <v>527</v>
      </c>
      <c r="N1334" s="2" t="b">
        <f t="shared" si="42"/>
        <v>0</v>
      </c>
      <c r="O1334" s="2" t="b">
        <f t="shared" si="43"/>
        <v>0</v>
      </c>
      <c r="P1334" s="9"/>
      <c r="Q1334" s="10"/>
      <c r="R1334" s="9"/>
      <c r="S1334" s="11"/>
      <c r="T1334" s="10"/>
      <c r="U1334" s="12"/>
      <c r="V1334" s="13"/>
      <c r="W1334" s="12"/>
      <c r="X1334" s="12"/>
      <c r="Y1334" s="12"/>
    </row>
    <row r="1335" spans="2:25" x14ac:dyDescent="0.3">
      <c r="B1335" s="2" t="s">
        <v>676</v>
      </c>
      <c r="C1335" s="2" t="s">
        <v>788</v>
      </c>
      <c r="D1335" s="2" t="s">
        <v>789</v>
      </c>
      <c r="E1335" s="2" t="s">
        <v>539</v>
      </c>
      <c r="F1335" s="2" t="s">
        <v>453</v>
      </c>
      <c r="G1335" s="6">
        <v>240697</v>
      </c>
      <c r="H1335" s="12"/>
      <c r="I1335" s="13"/>
      <c r="J1335" s="12"/>
      <c r="K1335" s="12"/>
      <c r="L1335" s="12"/>
      <c r="M1335" s="2" t="s">
        <v>527</v>
      </c>
      <c r="N1335" s="2" t="b">
        <f t="shared" si="42"/>
        <v>0</v>
      </c>
      <c r="O1335" s="2" t="b">
        <f t="shared" si="43"/>
        <v>0</v>
      </c>
      <c r="P1335" s="9"/>
      <c r="Q1335" s="10"/>
      <c r="R1335" s="9"/>
      <c r="S1335" s="11"/>
      <c r="T1335" s="10"/>
      <c r="U1335" s="12"/>
      <c r="V1335" s="13"/>
      <c r="W1335" s="12"/>
      <c r="X1335" s="12"/>
      <c r="Y1335" s="12"/>
    </row>
    <row r="1336" spans="2:25" x14ac:dyDescent="0.3">
      <c r="B1336" s="2" t="s">
        <v>676</v>
      </c>
      <c r="C1336" s="2" t="s">
        <v>941</v>
      </c>
      <c r="D1336" s="2" t="s">
        <v>942</v>
      </c>
      <c r="E1336" s="2" t="s">
        <v>648</v>
      </c>
      <c r="F1336" s="2" t="s">
        <v>649</v>
      </c>
      <c r="G1336" s="6">
        <v>240363</v>
      </c>
      <c r="H1336" s="12"/>
      <c r="I1336" s="13"/>
      <c r="J1336" s="12"/>
      <c r="K1336" s="12"/>
      <c r="L1336" s="12"/>
      <c r="M1336" s="2" t="s">
        <v>642</v>
      </c>
      <c r="N1336" s="2" t="b">
        <f t="shared" si="42"/>
        <v>0</v>
      </c>
      <c r="O1336" s="2" t="b">
        <f t="shared" si="43"/>
        <v>0</v>
      </c>
      <c r="P1336" s="9"/>
      <c r="Q1336" s="10"/>
      <c r="R1336" s="9"/>
      <c r="S1336" s="11"/>
      <c r="T1336" s="10"/>
      <c r="U1336" s="12"/>
      <c r="V1336" s="13"/>
      <c r="W1336" s="12"/>
      <c r="X1336" s="12"/>
      <c r="Y1336" s="12"/>
    </row>
    <row r="1337" spans="2:25" x14ac:dyDescent="0.3">
      <c r="B1337" s="2" t="s">
        <v>676</v>
      </c>
      <c r="C1337" s="2" t="s">
        <v>941</v>
      </c>
      <c r="D1337" s="2" t="s">
        <v>942</v>
      </c>
      <c r="E1337" s="2" t="s">
        <v>731</v>
      </c>
      <c r="F1337" s="2" t="s">
        <v>612</v>
      </c>
      <c r="G1337" s="6">
        <v>240697</v>
      </c>
      <c r="H1337" s="12"/>
      <c r="I1337" s="13"/>
      <c r="J1337" s="12"/>
      <c r="K1337" s="12"/>
      <c r="L1337" s="12"/>
      <c r="M1337" s="2" t="s">
        <v>732</v>
      </c>
      <c r="N1337" s="2" t="b">
        <f t="shared" si="42"/>
        <v>0</v>
      </c>
      <c r="O1337" s="2" t="b">
        <f t="shared" si="43"/>
        <v>0</v>
      </c>
      <c r="P1337" s="9"/>
      <c r="Q1337" s="10"/>
      <c r="R1337" s="9"/>
      <c r="S1337" s="11"/>
      <c r="T1337" s="10"/>
      <c r="U1337" s="12"/>
      <c r="V1337" s="13"/>
      <c r="W1337" s="12"/>
      <c r="X1337" s="12"/>
      <c r="Y1337" s="12"/>
    </row>
    <row r="1338" spans="2:25" x14ac:dyDescent="0.3">
      <c r="B1338" s="2" t="s">
        <v>676</v>
      </c>
      <c r="C1338" s="2" t="s">
        <v>941</v>
      </c>
      <c r="D1338" s="2" t="s">
        <v>942</v>
      </c>
      <c r="E1338" s="2" t="s">
        <v>737</v>
      </c>
      <c r="F1338" s="2" t="s">
        <v>624</v>
      </c>
      <c r="G1338" s="6">
        <v>240728</v>
      </c>
      <c r="H1338" s="12"/>
      <c r="I1338" s="13"/>
      <c r="J1338" s="12"/>
      <c r="K1338" s="12"/>
      <c r="L1338" s="12"/>
      <c r="M1338" s="2" t="s">
        <v>732</v>
      </c>
      <c r="N1338" s="2" t="b">
        <f t="shared" si="42"/>
        <v>0</v>
      </c>
      <c r="O1338" s="2" t="b">
        <f t="shared" si="43"/>
        <v>0</v>
      </c>
      <c r="P1338" s="9"/>
      <c r="Q1338" s="10"/>
      <c r="R1338" s="9"/>
      <c r="S1338" s="11"/>
      <c r="T1338" s="10"/>
      <c r="U1338" s="12"/>
      <c r="V1338" s="13"/>
      <c r="W1338" s="12"/>
      <c r="X1338" s="12"/>
      <c r="Y1338" s="12"/>
    </row>
    <row r="1339" spans="2:25" x14ac:dyDescent="0.3">
      <c r="B1339" s="2" t="s">
        <v>676</v>
      </c>
      <c r="C1339" s="2" t="s">
        <v>941</v>
      </c>
      <c r="D1339" s="2" t="s">
        <v>942</v>
      </c>
      <c r="E1339" s="2" t="s">
        <v>848</v>
      </c>
      <c r="F1339" s="2" t="s">
        <v>849</v>
      </c>
      <c r="G1339" s="6">
        <v>240697</v>
      </c>
      <c r="H1339" s="12"/>
      <c r="I1339" s="13"/>
      <c r="J1339" s="12"/>
      <c r="K1339" s="12"/>
      <c r="L1339" s="12"/>
      <c r="M1339" s="2" t="s">
        <v>732</v>
      </c>
      <c r="N1339" s="2" t="b">
        <f t="shared" si="42"/>
        <v>0</v>
      </c>
      <c r="O1339" s="2" t="b">
        <f t="shared" si="43"/>
        <v>0</v>
      </c>
      <c r="P1339" s="9"/>
      <c r="Q1339" s="10"/>
      <c r="R1339" s="9"/>
      <c r="S1339" s="11"/>
      <c r="T1339" s="10"/>
      <c r="U1339" s="12"/>
      <c r="V1339" s="13"/>
      <c r="W1339" s="12"/>
      <c r="X1339" s="12"/>
      <c r="Y1339" s="12"/>
    </row>
    <row r="1340" spans="2:25" x14ac:dyDescent="0.3">
      <c r="B1340" s="2" t="s">
        <v>676</v>
      </c>
      <c r="C1340" s="2" t="s">
        <v>941</v>
      </c>
      <c r="D1340" s="2" t="s">
        <v>942</v>
      </c>
      <c r="E1340" s="2" t="s">
        <v>749</v>
      </c>
      <c r="F1340" s="2" t="s">
        <v>750</v>
      </c>
      <c r="G1340" s="6">
        <v>240728</v>
      </c>
      <c r="H1340" s="12"/>
      <c r="I1340" s="13"/>
      <c r="J1340" s="12"/>
      <c r="K1340" s="12"/>
      <c r="L1340" s="12"/>
      <c r="M1340" s="2" t="s">
        <v>732</v>
      </c>
      <c r="N1340" s="2" t="b">
        <f t="shared" si="42"/>
        <v>0</v>
      </c>
      <c r="O1340" s="2" t="b">
        <f t="shared" si="43"/>
        <v>0</v>
      </c>
      <c r="P1340" s="9"/>
      <c r="Q1340" s="10"/>
      <c r="R1340" s="9"/>
      <c r="S1340" s="11"/>
      <c r="T1340" s="10"/>
      <c r="U1340" s="12"/>
      <c r="V1340" s="13"/>
      <c r="W1340" s="12"/>
      <c r="X1340" s="12"/>
      <c r="Y1340" s="12"/>
    </row>
    <row r="1341" spans="2:25" x14ac:dyDescent="0.3">
      <c r="B1341" s="2" t="s">
        <v>676</v>
      </c>
      <c r="C1341" s="2" t="s">
        <v>941</v>
      </c>
      <c r="D1341" s="2" t="s">
        <v>942</v>
      </c>
      <c r="E1341" s="2" t="s">
        <v>880</v>
      </c>
      <c r="F1341" s="2" t="s">
        <v>745</v>
      </c>
      <c r="G1341" s="6">
        <v>240697</v>
      </c>
      <c r="H1341" s="12"/>
      <c r="I1341" s="13"/>
      <c r="J1341" s="12"/>
      <c r="K1341" s="12"/>
      <c r="L1341" s="12"/>
      <c r="M1341" s="2" t="s">
        <v>732</v>
      </c>
      <c r="N1341" s="2" t="b">
        <f t="shared" si="42"/>
        <v>0</v>
      </c>
      <c r="O1341" s="2" t="b">
        <f t="shared" si="43"/>
        <v>0</v>
      </c>
      <c r="P1341" s="9"/>
      <c r="Q1341" s="10"/>
      <c r="R1341" s="9"/>
      <c r="S1341" s="11"/>
      <c r="T1341" s="10"/>
      <c r="U1341" s="12"/>
      <c r="V1341" s="13"/>
      <c r="W1341" s="12"/>
      <c r="X1341" s="12"/>
      <c r="Y1341" s="12"/>
    </row>
    <row r="1342" spans="2:25" x14ac:dyDescent="0.3">
      <c r="B1342" s="2" t="s">
        <v>676</v>
      </c>
      <c r="C1342" s="2" t="s">
        <v>941</v>
      </c>
      <c r="D1342" s="2" t="s">
        <v>942</v>
      </c>
      <c r="E1342" s="2" t="s">
        <v>754</v>
      </c>
      <c r="F1342" s="2" t="s">
        <v>755</v>
      </c>
      <c r="G1342" s="6">
        <v>240728</v>
      </c>
      <c r="H1342" s="12"/>
      <c r="I1342" s="13"/>
      <c r="J1342" s="12"/>
      <c r="K1342" s="12"/>
      <c r="L1342" s="12"/>
      <c r="M1342" s="2" t="s">
        <v>732</v>
      </c>
      <c r="N1342" s="2" t="b">
        <f t="shared" si="42"/>
        <v>0</v>
      </c>
      <c r="O1342" s="2" t="b">
        <f t="shared" si="43"/>
        <v>0</v>
      </c>
      <c r="P1342" s="9"/>
      <c r="Q1342" s="10"/>
      <c r="R1342" s="9"/>
      <c r="S1342" s="11"/>
      <c r="T1342" s="10"/>
      <c r="U1342" s="12"/>
      <c r="V1342" s="13"/>
      <c r="W1342" s="12"/>
      <c r="X1342" s="12"/>
      <c r="Y1342" s="12"/>
    </row>
    <row r="1343" spans="2:25" x14ac:dyDescent="0.3">
      <c r="B1343" s="2" t="s">
        <v>676</v>
      </c>
      <c r="C1343" s="2" t="s">
        <v>941</v>
      </c>
      <c r="D1343" s="2" t="s">
        <v>942</v>
      </c>
      <c r="E1343" s="2" t="s">
        <v>709</v>
      </c>
      <c r="F1343" s="2" t="s">
        <v>710</v>
      </c>
      <c r="G1343" s="6">
        <v>240363</v>
      </c>
      <c r="H1343" s="12"/>
      <c r="I1343" s="13"/>
      <c r="J1343" s="12"/>
      <c r="K1343" s="12"/>
      <c r="L1343" s="12"/>
      <c r="M1343" s="2" t="s">
        <v>642</v>
      </c>
      <c r="N1343" s="2" t="b">
        <f t="shared" si="42"/>
        <v>0</v>
      </c>
      <c r="O1343" s="2" t="b">
        <f t="shared" si="43"/>
        <v>0</v>
      </c>
      <c r="P1343" s="9"/>
      <c r="Q1343" s="10"/>
      <c r="R1343" s="9"/>
      <c r="S1343" s="11"/>
      <c r="T1343" s="10"/>
      <c r="U1343" s="12"/>
      <c r="V1343" s="13"/>
      <c r="W1343" s="12"/>
      <c r="X1343" s="12"/>
      <c r="Y1343" s="12"/>
    </row>
    <row r="1344" spans="2:25" x14ac:dyDescent="0.3">
      <c r="B1344" s="2" t="s">
        <v>676</v>
      </c>
      <c r="C1344" s="2" t="s">
        <v>941</v>
      </c>
      <c r="D1344" s="2" t="s">
        <v>942</v>
      </c>
      <c r="E1344" s="2" t="s">
        <v>854</v>
      </c>
      <c r="F1344" s="2" t="s">
        <v>855</v>
      </c>
      <c r="G1344" s="6">
        <v>240728</v>
      </c>
      <c r="H1344" s="12"/>
      <c r="I1344" s="13"/>
      <c r="J1344" s="12"/>
      <c r="K1344" s="12"/>
      <c r="L1344" s="12"/>
      <c r="M1344" s="2" t="s">
        <v>732</v>
      </c>
      <c r="N1344" s="2" t="b">
        <f t="shared" si="42"/>
        <v>0</v>
      </c>
      <c r="O1344" s="2" t="b">
        <f t="shared" si="43"/>
        <v>0</v>
      </c>
      <c r="P1344" s="9"/>
      <c r="Q1344" s="10"/>
      <c r="R1344" s="9"/>
      <c r="S1344" s="11"/>
      <c r="T1344" s="10"/>
      <c r="U1344" s="12"/>
      <c r="V1344" s="13"/>
      <c r="W1344" s="12"/>
      <c r="X1344" s="12"/>
      <c r="Y1344" s="12"/>
    </row>
    <row r="1345" spans="2:25" x14ac:dyDescent="0.3">
      <c r="B1345" s="2" t="s">
        <v>676</v>
      </c>
      <c r="C1345" s="2" t="s">
        <v>941</v>
      </c>
      <c r="D1345" s="2" t="s">
        <v>942</v>
      </c>
      <c r="E1345" s="2" t="s">
        <v>739</v>
      </c>
      <c r="F1345" s="2" t="s">
        <v>471</v>
      </c>
      <c r="G1345" s="6">
        <v>240728</v>
      </c>
      <c r="H1345" s="12"/>
      <c r="I1345" s="13"/>
      <c r="J1345" s="12"/>
      <c r="K1345" s="12"/>
      <c r="L1345" s="12"/>
      <c r="M1345" s="2" t="s">
        <v>732</v>
      </c>
      <c r="N1345" s="2" t="b">
        <f t="shared" si="42"/>
        <v>0</v>
      </c>
      <c r="O1345" s="2" t="b">
        <f t="shared" si="43"/>
        <v>0</v>
      </c>
      <c r="P1345" s="9"/>
      <c r="Q1345" s="10"/>
      <c r="R1345" s="9"/>
      <c r="S1345" s="11"/>
      <c r="T1345" s="10"/>
      <c r="U1345" s="12"/>
      <c r="V1345" s="13"/>
      <c r="W1345" s="12"/>
      <c r="X1345" s="12"/>
      <c r="Y1345" s="12"/>
    </row>
    <row r="1346" spans="2:25" x14ac:dyDescent="0.3">
      <c r="B1346" s="2" t="s">
        <v>676</v>
      </c>
      <c r="C1346" s="2" t="s">
        <v>941</v>
      </c>
      <c r="D1346" s="2" t="s">
        <v>942</v>
      </c>
      <c r="E1346" s="2" t="s">
        <v>736</v>
      </c>
      <c r="F1346" s="2" t="s">
        <v>622</v>
      </c>
      <c r="G1346" s="6">
        <v>240728</v>
      </c>
      <c r="H1346" s="12"/>
      <c r="I1346" s="13"/>
      <c r="J1346" s="12"/>
      <c r="K1346" s="12"/>
      <c r="L1346" s="12"/>
      <c r="M1346" s="2" t="s">
        <v>732</v>
      </c>
      <c r="N1346" s="2" t="b">
        <f t="shared" si="42"/>
        <v>0</v>
      </c>
      <c r="O1346" s="2" t="b">
        <f t="shared" si="43"/>
        <v>0</v>
      </c>
      <c r="P1346" s="9"/>
      <c r="Q1346" s="10"/>
      <c r="R1346" s="9"/>
      <c r="S1346" s="11"/>
      <c r="T1346" s="10"/>
      <c r="U1346" s="12"/>
      <c r="V1346" s="13"/>
      <c r="W1346" s="12"/>
      <c r="X1346" s="12"/>
      <c r="Y1346" s="12"/>
    </row>
    <row r="1347" spans="2:25" x14ac:dyDescent="0.3">
      <c r="B1347" s="2" t="s">
        <v>676</v>
      </c>
      <c r="C1347" s="2" t="s">
        <v>941</v>
      </c>
      <c r="D1347" s="2" t="s">
        <v>942</v>
      </c>
      <c r="E1347" s="2" t="s">
        <v>779</v>
      </c>
      <c r="F1347" s="2" t="s">
        <v>780</v>
      </c>
      <c r="G1347" s="6">
        <v>240728</v>
      </c>
      <c r="H1347" s="12"/>
      <c r="I1347" s="13"/>
      <c r="J1347" s="12"/>
      <c r="K1347" s="12"/>
      <c r="L1347" s="12"/>
      <c r="M1347" s="2" t="s">
        <v>732</v>
      </c>
      <c r="N1347" s="2" t="b">
        <f t="shared" si="42"/>
        <v>0</v>
      </c>
      <c r="O1347" s="2" t="b">
        <f t="shared" si="43"/>
        <v>0</v>
      </c>
      <c r="P1347" s="9"/>
      <c r="Q1347" s="10"/>
      <c r="R1347" s="9"/>
      <c r="S1347" s="11"/>
      <c r="T1347" s="10"/>
      <c r="U1347" s="12"/>
      <c r="V1347" s="13"/>
      <c r="W1347" s="12"/>
      <c r="X1347" s="12"/>
      <c r="Y1347" s="12"/>
    </row>
    <row r="1348" spans="2:25" x14ac:dyDescent="0.3">
      <c r="B1348" s="2" t="s">
        <v>676</v>
      </c>
      <c r="C1348" s="2" t="s">
        <v>941</v>
      </c>
      <c r="D1348" s="2" t="s">
        <v>942</v>
      </c>
      <c r="E1348" s="2" t="s">
        <v>929</v>
      </c>
      <c r="F1348" s="2" t="s">
        <v>808</v>
      </c>
      <c r="G1348" s="6">
        <v>240728</v>
      </c>
      <c r="H1348" s="12"/>
      <c r="I1348" s="13"/>
      <c r="J1348" s="12"/>
      <c r="K1348" s="12"/>
      <c r="L1348" s="12"/>
      <c r="M1348" s="2" t="s">
        <v>732</v>
      </c>
      <c r="N1348" s="2" t="b">
        <f t="shared" si="42"/>
        <v>0</v>
      </c>
      <c r="O1348" s="2" t="b">
        <f t="shared" si="43"/>
        <v>0</v>
      </c>
      <c r="P1348" s="9"/>
      <c r="Q1348" s="10"/>
      <c r="R1348" s="9"/>
      <c r="S1348" s="11"/>
      <c r="T1348" s="10"/>
      <c r="U1348" s="12"/>
      <c r="V1348" s="13"/>
      <c r="W1348" s="12"/>
      <c r="X1348" s="12"/>
      <c r="Y1348" s="12"/>
    </row>
    <row r="1349" spans="2:25" x14ac:dyDescent="0.3">
      <c r="B1349" s="2" t="s">
        <v>676</v>
      </c>
      <c r="C1349" s="2" t="s">
        <v>941</v>
      </c>
      <c r="D1349" s="2" t="s">
        <v>942</v>
      </c>
      <c r="E1349" s="2" t="s">
        <v>775</v>
      </c>
      <c r="F1349" s="2" t="s">
        <v>543</v>
      </c>
      <c r="G1349" s="6">
        <v>240728</v>
      </c>
      <c r="H1349" s="12"/>
      <c r="I1349" s="13"/>
      <c r="J1349" s="12"/>
      <c r="K1349" s="12"/>
      <c r="L1349" s="12"/>
      <c r="M1349" s="2" t="s">
        <v>732</v>
      </c>
      <c r="N1349" s="2" t="b">
        <f t="shared" si="42"/>
        <v>0</v>
      </c>
      <c r="O1349" s="2" t="b">
        <f t="shared" si="43"/>
        <v>0</v>
      </c>
      <c r="P1349" s="9"/>
      <c r="Q1349" s="10"/>
      <c r="R1349" s="9"/>
      <c r="S1349" s="11"/>
      <c r="T1349" s="10"/>
      <c r="U1349" s="12"/>
      <c r="V1349" s="13"/>
      <c r="W1349" s="12"/>
      <c r="X1349" s="12"/>
      <c r="Y1349" s="12"/>
    </row>
    <row r="1350" spans="2:25" x14ac:dyDescent="0.3">
      <c r="B1350" s="2" t="s">
        <v>676</v>
      </c>
      <c r="C1350" s="2" t="s">
        <v>941</v>
      </c>
      <c r="D1350" s="2" t="s">
        <v>942</v>
      </c>
      <c r="E1350" s="2" t="s">
        <v>776</v>
      </c>
      <c r="F1350" s="2" t="s">
        <v>557</v>
      </c>
      <c r="G1350" s="6">
        <v>240728</v>
      </c>
      <c r="H1350" s="12"/>
      <c r="I1350" s="13"/>
      <c r="J1350" s="12"/>
      <c r="K1350" s="12"/>
      <c r="L1350" s="12"/>
      <c r="M1350" s="2" t="s">
        <v>732</v>
      </c>
      <c r="N1350" s="2" t="b">
        <f t="shared" si="42"/>
        <v>0</v>
      </c>
      <c r="O1350" s="2" t="b">
        <f t="shared" si="43"/>
        <v>0</v>
      </c>
      <c r="P1350" s="9"/>
      <c r="Q1350" s="10"/>
      <c r="R1350" s="9"/>
      <c r="S1350" s="11"/>
      <c r="T1350" s="10"/>
      <c r="U1350" s="12"/>
      <c r="V1350" s="13"/>
      <c r="W1350" s="12"/>
      <c r="X1350" s="12"/>
      <c r="Y1350" s="12"/>
    </row>
    <row r="1351" spans="2:25" x14ac:dyDescent="0.3">
      <c r="B1351" s="2" t="s">
        <v>676</v>
      </c>
      <c r="C1351" s="2" t="s">
        <v>941</v>
      </c>
      <c r="D1351" s="2" t="s">
        <v>942</v>
      </c>
      <c r="E1351" s="2" t="s">
        <v>943</v>
      </c>
      <c r="F1351" s="2" t="s">
        <v>752</v>
      </c>
      <c r="G1351" s="6">
        <v>240697</v>
      </c>
      <c r="H1351" s="12"/>
      <c r="I1351" s="13"/>
      <c r="J1351" s="12"/>
      <c r="K1351" s="12"/>
      <c r="L1351" s="12"/>
      <c r="M1351" s="2" t="s">
        <v>732</v>
      </c>
      <c r="N1351" s="2" t="b">
        <f t="shared" si="42"/>
        <v>0</v>
      </c>
      <c r="O1351" s="2" t="b">
        <f t="shared" si="43"/>
        <v>0</v>
      </c>
      <c r="P1351" s="9"/>
      <c r="Q1351" s="10"/>
      <c r="R1351" s="9"/>
      <c r="S1351" s="11"/>
      <c r="T1351" s="10"/>
      <c r="U1351" s="12"/>
      <c r="V1351" s="13"/>
      <c r="W1351" s="12"/>
      <c r="X1351" s="12"/>
      <c r="Y1351" s="12"/>
    </row>
    <row r="1352" spans="2:25" x14ac:dyDescent="0.3">
      <c r="B1352" s="2" t="s">
        <v>676</v>
      </c>
      <c r="C1352" s="2" t="s">
        <v>941</v>
      </c>
      <c r="D1352" s="2" t="s">
        <v>942</v>
      </c>
      <c r="E1352" s="2" t="s">
        <v>751</v>
      </c>
      <c r="F1352" s="2" t="s">
        <v>752</v>
      </c>
      <c r="G1352" s="6">
        <v>240728</v>
      </c>
      <c r="H1352" s="12"/>
      <c r="I1352" s="13"/>
      <c r="J1352" s="12"/>
      <c r="K1352" s="12"/>
      <c r="L1352" s="12"/>
      <c r="M1352" s="2" t="s">
        <v>732</v>
      </c>
      <c r="N1352" s="2" t="b">
        <f t="shared" si="42"/>
        <v>0</v>
      </c>
      <c r="O1352" s="2" t="b">
        <f t="shared" si="43"/>
        <v>0</v>
      </c>
      <c r="P1352" s="9"/>
      <c r="Q1352" s="10"/>
      <c r="R1352" s="9"/>
      <c r="S1352" s="11"/>
      <c r="T1352" s="10"/>
      <c r="U1352" s="12"/>
      <c r="V1352" s="13"/>
      <c r="W1352" s="12"/>
      <c r="X1352" s="12"/>
      <c r="Y1352" s="12"/>
    </row>
    <row r="1353" spans="2:25" x14ac:dyDescent="0.3">
      <c r="B1353" s="2" t="s">
        <v>676</v>
      </c>
      <c r="C1353" s="2" t="s">
        <v>941</v>
      </c>
      <c r="D1353" s="2" t="s">
        <v>942</v>
      </c>
      <c r="E1353" s="2" t="s">
        <v>753</v>
      </c>
      <c r="F1353" s="2" t="s">
        <v>651</v>
      </c>
      <c r="G1353" s="6">
        <v>240728</v>
      </c>
      <c r="H1353" s="12"/>
      <c r="I1353" s="13"/>
      <c r="J1353" s="12"/>
      <c r="K1353" s="12"/>
      <c r="L1353" s="12"/>
      <c r="M1353" s="2" t="s">
        <v>732</v>
      </c>
      <c r="N1353" s="2" t="b">
        <f t="shared" si="42"/>
        <v>0</v>
      </c>
      <c r="O1353" s="2" t="b">
        <f t="shared" si="43"/>
        <v>0</v>
      </c>
      <c r="P1353" s="9"/>
      <c r="Q1353" s="10"/>
      <c r="R1353" s="9"/>
      <c r="S1353" s="11"/>
      <c r="T1353" s="10"/>
      <c r="U1353" s="12"/>
      <c r="V1353" s="13"/>
      <c r="W1353" s="12"/>
      <c r="X1353" s="12"/>
      <c r="Y1353" s="12"/>
    </row>
    <row r="1354" spans="2:25" x14ac:dyDescent="0.3">
      <c r="B1354" s="2" t="s">
        <v>676</v>
      </c>
      <c r="C1354" s="2" t="s">
        <v>941</v>
      </c>
      <c r="D1354" s="2" t="s">
        <v>942</v>
      </c>
      <c r="E1354" s="2" t="s">
        <v>944</v>
      </c>
      <c r="F1354" s="2" t="s">
        <v>636</v>
      </c>
      <c r="G1354" s="6">
        <v>240728</v>
      </c>
      <c r="H1354" s="12"/>
      <c r="I1354" s="13"/>
      <c r="J1354" s="12"/>
      <c r="K1354" s="12"/>
      <c r="L1354" s="12"/>
      <c r="M1354" s="2" t="s">
        <v>732</v>
      </c>
      <c r="N1354" s="2" t="b">
        <f t="shared" si="42"/>
        <v>0</v>
      </c>
      <c r="O1354" s="2" t="b">
        <f t="shared" si="43"/>
        <v>0</v>
      </c>
      <c r="P1354" s="9"/>
      <c r="Q1354" s="10"/>
      <c r="R1354" s="9"/>
      <c r="S1354" s="11"/>
      <c r="T1354" s="10"/>
      <c r="U1354" s="12"/>
      <c r="V1354" s="13"/>
      <c r="W1354" s="12"/>
      <c r="X1354" s="12"/>
      <c r="Y1354" s="12"/>
    </row>
    <row r="1355" spans="2:25" x14ac:dyDescent="0.3">
      <c r="B1355" s="2" t="s">
        <v>676</v>
      </c>
      <c r="C1355" s="2" t="s">
        <v>941</v>
      </c>
      <c r="D1355" s="2" t="s">
        <v>942</v>
      </c>
      <c r="E1355" s="2" t="s">
        <v>733</v>
      </c>
      <c r="F1355" s="2" t="s">
        <v>616</v>
      </c>
      <c r="G1355" s="6">
        <v>240697</v>
      </c>
      <c r="H1355" s="12"/>
      <c r="I1355" s="13"/>
      <c r="J1355" s="12"/>
      <c r="K1355" s="12"/>
      <c r="L1355" s="12"/>
      <c r="M1355" s="2" t="s">
        <v>732</v>
      </c>
      <c r="N1355" s="2" t="b">
        <f t="shared" si="42"/>
        <v>0</v>
      </c>
      <c r="O1355" s="2" t="b">
        <f t="shared" si="43"/>
        <v>0</v>
      </c>
      <c r="P1355" s="9"/>
      <c r="Q1355" s="10"/>
      <c r="R1355" s="9"/>
      <c r="S1355" s="11"/>
      <c r="T1355" s="10"/>
      <c r="U1355" s="12"/>
      <c r="V1355" s="13"/>
      <c r="W1355" s="12"/>
      <c r="X1355" s="12"/>
      <c r="Y1355" s="12"/>
    </row>
    <row r="1356" spans="2:25" x14ac:dyDescent="0.3">
      <c r="B1356" s="2" t="s">
        <v>676</v>
      </c>
      <c r="C1356" s="2" t="s">
        <v>941</v>
      </c>
      <c r="D1356" s="2" t="s">
        <v>942</v>
      </c>
      <c r="E1356" s="2" t="s">
        <v>930</v>
      </c>
      <c r="F1356" s="2" t="s">
        <v>628</v>
      </c>
      <c r="G1356" s="6">
        <v>240728</v>
      </c>
      <c r="H1356" s="12"/>
      <c r="I1356" s="13"/>
      <c r="J1356" s="12"/>
      <c r="K1356" s="12"/>
      <c r="L1356" s="12"/>
      <c r="M1356" s="2" t="s">
        <v>732</v>
      </c>
      <c r="N1356" s="2" t="b">
        <f t="shared" si="42"/>
        <v>0</v>
      </c>
      <c r="O1356" s="2" t="b">
        <f t="shared" si="43"/>
        <v>0</v>
      </c>
      <c r="P1356" s="9"/>
      <c r="Q1356" s="10"/>
      <c r="R1356" s="9"/>
      <c r="S1356" s="11"/>
      <c r="T1356" s="10"/>
      <c r="U1356" s="12"/>
      <c r="V1356" s="13"/>
      <c r="W1356" s="12"/>
      <c r="X1356" s="12"/>
      <c r="Y1356" s="12"/>
    </row>
    <row r="1357" spans="2:25" x14ac:dyDescent="0.3">
      <c r="B1357" s="2" t="s">
        <v>676</v>
      </c>
      <c r="C1357" s="2" t="s">
        <v>941</v>
      </c>
      <c r="D1357" s="2" t="s">
        <v>942</v>
      </c>
      <c r="E1357" s="2" t="s">
        <v>777</v>
      </c>
      <c r="F1357" s="2" t="s">
        <v>469</v>
      </c>
      <c r="G1357" s="6">
        <v>240728</v>
      </c>
      <c r="H1357" s="12"/>
      <c r="I1357" s="13"/>
      <c r="J1357" s="12"/>
      <c r="K1357" s="12"/>
      <c r="L1357" s="12"/>
      <c r="M1357" s="2" t="s">
        <v>732</v>
      </c>
      <c r="N1357" s="2" t="b">
        <f t="shared" si="42"/>
        <v>0</v>
      </c>
      <c r="O1357" s="2" t="b">
        <f t="shared" si="43"/>
        <v>0</v>
      </c>
      <c r="P1357" s="9"/>
      <c r="Q1357" s="10"/>
      <c r="R1357" s="9"/>
      <c r="S1357" s="11"/>
      <c r="T1357" s="10"/>
      <c r="U1357" s="12"/>
      <c r="V1357" s="13"/>
      <c r="W1357" s="12"/>
      <c r="X1357" s="12"/>
      <c r="Y1357" s="12"/>
    </row>
    <row r="1358" spans="2:25" x14ac:dyDescent="0.3">
      <c r="B1358" s="2" t="s">
        <v>676</v>
      </c>
      <c r="C1358" s="2" t="s">
        <v>941</v>
      </c>
      <c r="D1358" s="2" t="s">
        <v>942</v>
      </c>
      <c r="E1358" s="2" t="s">
        <v>774</v>
      </c>
      <c r="F1358" s="2" t="s">
        <v>718</v>
      </c>
      <c r="G1358" s="6">
        <v>240697</v>
      </c>
      <c r="H1358" s="12"/>
      <c r="I1358" s="13"/>
      <c r="J1358" s="12"/>
      <c r="K1358" s="12"/>
      <c r="L1358" s="12"/>
      <c r="M1358" s="2" t="s">
        <v>732</v>
      </c>
      <c r="N1358" s="2" t="b">
        <f t="shared" si="42"/>
        <v>0</v>
      </c>
      <c r="O1358" s="2" t="b">
        <f t="shared" si="43"/>
        <v>0</v>
      </c>
      <c r="P1358" s="9"/>
      <c r="Q1358" s="10"/>
      <c r="R1358" s="9"/>
      <c r="S1358" s="11"/>
      <c r="T1358" s="10"/>
      <c r="U1358" s="12"/>
      <c r="V1358" s="13"/>
      <c r="W1358" s="12"/>
      <c r="X1358" s="12"/>
      <c r="Y1358" s="12"/>
    </row>
    <row r="1359" spans="2:25" x14ac:dyDescent="0.3">
      <c r="B1359" s="2" t="s">
        <v>676</v>
      </c>
      <c r="C1359" s="2" t="s">
        <v>941</v>
      </c>
      <c r="D1359" s="2" t="s">
        <v>942</v>
      </c>
      <c r="E1359" s="2" t="s">
        <v>738</v>
      </c>
      <c r="F1359" s="2" t="s">
        <v>724</v>
      </c>
      <c r="G1359" s="6">
        <v>240728</v>
      </c>
      <c r="H1359" s="12"/>
      <c r="I1359" s="13"/>
      <c r="J1359" s="12"/>
      <c r="K1359" s="12"/>
      <c r="L1359" s="12"/>
      <c r="M1359" s="2" t="s">
        <v>732</v>
      </c>
      <c r="N1359" s="2" t="b">
        <f t="shared" si="42"/>
        <v>0</v>
      </c>
      <c r="O1359" s="2" t="b">
        <f t="shared" si="43"/>
        <v>0</v>
      </c>
      <c r="P1359" s="9"/>
      <c r="Q1359" s="10"/>
      <c r="R1359" s="9"/>
      <c r="S1359" s="11"/>
      <c r="T1359" s="10"/>
      <c r="U1359" s="12"/>
      <c r="V1359" s="13"/>
      <c r="W1359" s="12"/>
      <c r="X1359" s="12"/>
      <c r="Y1359" s="12"/>
    </row>
    <row r="1360" spans="2:25" x14ac:dyDescent="0.3">
      <c r="B1360" s="2" t="s">
        <v>676</v>
      </c>
      <c r="C1360" s="2" t="s">
        <v>941</v>
      </c>
      <c r="D1360" s="2" t="s">
        <v>942</v>
      </c>
      <c r="E1360" s="2" t="s">
        <v>778</v>
      </c>
      <c r="F1360" s="2" t="s">
        <v>626</v>
      </c>
      <c r="G1360" s="6">
        <v>240728</v>
      </c>
      <c r="H1360" s="12"/>
      <c r="I1360" s="13"/>
      <c r="J1360" s="12"/>
      <c r="K1360" s="12"/>
      <c r="L1360" s="12"/>
      <c r="M1360" s="2" t="s">
        <v>732</v>
      </c>
      <c r="N1360" s="2" t="b">
        <f t="shared" si="42"/>
        <v>0</v>
      </c>
      <c r="O1360" s="2" t="b">
        <f t="shared" si="43"/>
        <v>0</v>
      </c>
      <c r="P1360" s="9"/>
      <c r="Q1360" s="10"/>
      <c r="R1360" s="9"/>
      <c r="S1360" s="11"/>
      <c r="T1360" s="10"/>
      <c r="U1360" s="12"/>
      <c r="V1360" s="13"/>
      <c r="W1360" s="12"/>
      <c r="X1360" s="12"/>
      <c r="Y1360" s="12"/>
    </row>
    <row r="1361" spans="2:25" x14ac:dyDescent="0.3">
      <c r="B1361" s="2" t="s">
        <v>676</v>
      </c>
      <c r="C1361" s="2" t="s">
        <v>941</v>
      </c>
      <c r="D1361" s="2" t="s">
        <v>942</v>
      </c>
      <c r="E1361" s="2" t="s">
        <v>851</v>
      </c>
      <c r="F1361" s="2" t="s">
        <v>852</v>
      </c>
      <c r="G1361" s="6">
        <v>240697</v>
      </c>
      <c r="H1361" s="12"/>
      <c r="I1361" s="13"/>
      <c r="J1361" s="12"/>
      <c r="K1361" s="12"/>
      <c r="L1361" s="12"/>
      <c r="M1361" s="2" t="s">
        <v>732</v>
      </c>
      <c r="N1361" s="2" t="b">
        <f t="shared" si="42"/>
        <v>0</v>
      </c>
      <c r="O1361" s="2" t="b">
        <f t="shared" si="43"/>
        <v>0</v>
      </c>
      <c r="P1361" s="9"/>
      <c r="Q1361" s="10"/>
      <c r="R1361" s="9"/>
      <c r="S1361" s="11"/>
      <c r="T1361" s="10"/>
      <c r="U1361" s="12"/>
      <c r="V1361" s="13"/>
      <c r="W1361" s="12"/>
      <c r="X1361" s="12"/>
      <c r="Y1361" s="12"/>
    </row>
    <row r="1362" spans="2:25" x14ac:dyDescent="0.3">
      <c r="B1362" s="2" t="s">
        <v>676</v>
      </c>
      <c r="C1362" s="2" t="s">
        <v>941</v>
      </c>
      <c r="D1362" s="2" t="s">
        <v>942</v>
      </c>
      <c r="E1362" s="2" t="s">
        <v>756</v>
      </c>
      <c r="F1362" s="2" t="s">
        <v>757</v>
      </c>
      <c r="G1362" s="6">
        <v>240728</v>
      </c>
      <c r="H1362" s="12"/>
      <c r="I1362" s="13"/>
      <c r="J1362" s="12"/>
      <c r="K1362" s="12"/>
      <c r="L1362" s="12"/>
      <c r="M1362" s="2" t="s">
        <v>732</v>
      </c>
      <c r="N1362" s="2" t="b">
        <f t="shared" ref="N1362:N1425" si="44">+C1362=S1362</f>
        <v>0</v>
      </c>
      <c r="O1362" s="2" t="b">
        <f t="shared" ref="O1362:O1425" si="45">+P1362=E1362</f>
        <v>0</v>
      </c>
      <c r="P1362" s="9"/>
      <c r="Q1362" s="10"/>
      <c r="R1362" s="9"/>
      <c r="S1362" s="11"/>
      <c r="T1362" s="10"/>
      <c r="U1362" s="12"/>
      <c r="V1362" s="13"/>
      <c r="W1362" s="12"/>
      <c r="X1362" s="12"/>
      <c r="Y1362" s="12"/>
    </row>
    <row r="1363" spans="2:25" x14ac:dyDescent="0.3">
      <c r="B1363" s="2" t="s">
        <v>676</v>
      </c>
      <c r="C1363" s="2" t="s">
        <v>941</v>
      </c>
      <c r="D1363" s="2" t="s">
        <v>942</v>
      </c>
      <c r="E1363" s="2" t="s">
        <v>853</v>
      </c>
      <c r="F1363" s="2" t="s">
        <v>620</v>
      </c>
      <c r="G1363" s="6">
        <v>240697</v>
      </c>
      <c r="H1363" s="12"/>
      <c r="I1363" s="13"/>
      <c r="J1363" s="12"/>
      <c r="K1363" s="12"/>
      <c r="L1363" s="12"/>
      <c r="M1363" s="2" t="s">
        <v>732</v>
      </c>
      <c r="N1363" s="2" t="b">
        <f t="shared" si="44"/>
        <v>0</v>
      </c>
      <c r="O1363" s="2" t="b">
        <f t="shared" si="45"/>
        <v>0</v>
      </c>
      <c r="P1363" s="9"/>
      <c r="Q1363" s="10"/>
      <c r="R1363" s="9"/>
      <c r="S1363" s="11"/>
      <c r="T1363" s="10"/>
      <c r="U1363" s="12"/>
      <c r="V1363" s="13"/>
      <c r="W1363" s="12"/>
      <c r="X1363" s="12"/>
      <c r="Y1363" s="12"/>
    </row>
    <row r="1364" spans="2:25" x14ac:dyDescent="0.3">
      <c r="B1364" s="2" t="s">
        <v>676</v>
      </c>
      <c r="C1364" s="2" t="s">
        <v>941</v>
      </c>
      <c r="D1364" s="2" t="s">
        <v>942</v>
      </c>
      <c r="E1364" s="2" t="s">
        <v>740</v>
      </c>
      <c r="F1364" s="2" t="s">
        <v>630</v>
      </c>
      <c r="G1364" s="6">
        <v>240728</v>
      </c>
      <c r="H1364" s="12"/>
      <c r="I1364" s="13"/>
      <c r="J1364" s="12"/>
      <c r="K1364" s="12"/>
      <c r="L1364" s="12"/>
      <c r="M1364" s="2" t="s">
        <v>732</v>
      </c>
      <c r="N1364" s="2" t="b">
        <f t="shared" si="44"/>
        <v>0</v>
      </c>
      <c r="O1364" s="2" t="b">
        <f t="shared" si="45"/>
        <v>0</v>
      </c>
      <c r="P1364" s="9"/>
      <c r="Q1364" s="10"/>
      <c r="R1364" s="9"/>
      <c r="S1364" s="11"/>
      <c r="T1364" s="10"/>
      <c r="U1364" s="12"/>
      <c r="V1364" s="13"/>
      <c r="W1364" s="12"/>
      <c r="X1364" s="12"/>
      <c r="Y1364" s="12"/>
    </row>
    <row r="1365" spans="2:25" x14ac:dyDescent="0.3">
      <c r="B1365" s="2" t="s">
        <v>676</v>
      </c>
      <c r="C1365" s="2" t="s">
        <v>939</v>
      </c>
      <c r="D1365" s="2" t="s">
        <v>940</v>
      </c>
      <c r="E1365" s="2" t="s">
        <v>462</v>
      </c>
      <c r="F1365" s="2" t="s">
        <v>463</v>
      </c>
      <c r="G1365" s="6">
        <v>239998</v>
      </c>
      <c r="H1365" s="12"/>
      <c r="I1365" s="13"/>
      <c r="J1365" s="12"/>
      <c r="K1365" s="12"/>
      <c r="L1365" s="12"/>
      <c r="M1365" s="2" t="s">
        <v>439</v>
      </c>
      <c r="N1365" s="2" t="b">
        <f t="shared" si="44"/>
        <v>0</v>
      </c>
      <c r="O1365" s="2" t="b">
        <f t="shared" si="45"/>
        <v>0</v>
      </c>
      <c r="P1365" s="9"/>
      <c r="Q1365" s="10"/>
      <c r="R1365" s="9"/>
      <c r="S1365" s="11"/>
      <c r="T1365" s="10"/>
      <c r="U1365" s="12"/>
      <c r="V1365" s="13"/>
      <c r="W1365" s="12"/>
      <c r="X1365" s="12"/>
      <c r="Y1365" s="12"/>
    </row>
    <row r="1366" spans="2:25" x14ac:dyDescent="0.3">
      <c r="B1366" s="2" t="s">
        <v>676</v>
      </c>
      <c r="C1366" s="2" t="s">
        <v>939</v>
      </c>
      <c r="D1366" s="2" t="s">
        <v>940</v>
      </c>
      <c r="E1366" s="2" t="s">
        <v>615</v>
      </c>
      <c r="F1366" s="2" t="s">
        <v>616</v>
      </c>
      <c r="G1366" s="6">
        <v>240697</v>
      </c>
      <c r="H1366" s="12"/>
      <c r="I1366" s="13"/>
      <c r="J1366" s="12"/>
      <c r="K1366" s="12"/>
      <c r="L1366" s="12"/>
      <c r="M1366" s="2" t="s">
        <v>608</v>
      </c>
      <c r="N1366" s="2" t="b">
        <f t="shared" si="44"/>
        <v>0</v>
      </c>
      <c r="O1366" s="2" t="b">
        <f t="shared" si="45"/>
        <v>0</v>
      </c>
      <c r="P1366" s="9"/>
      <c r="Q1366" s="10"/>
      <c r="R1366" s="9"/>
      <c r="S1366" s="11"/>
      <c r="T1366" s="10"/>
      <c r="U1366" s="12"/>
      <c r="V1366" s="13"/>
      <c r="W1366" s="12"/>
      <c r="X1366" s="12"/>
      <c r="Y1366" s="12"/>
    </row>
    <row r="1367" spans="2:25" x14ac:dyDescent="0.3">
      <c r="B1367" s="2" t="s">
        <v>584</v>
      </c>
      <c r="C1367" s="2" t="s">
        <v>420</v>
      </c>
      <c r="D1367" s="2" t="s">
        <v>421</v>
      </c>
      <c r="E1367" s="2" t="s">
        <v>611</v>
      </c>
      <c r="F1367" s="2" t="s">
        <v>612</v>
      </c>
      <c r="G1367" s="6">
        <v>240697</v>
      </c>
      <c r="H1367" s="12"/>
      <c r="I1367" s="13"/>
      <c r="J1367" s="12"/>
      <c r="K1367" s="12"/>
      <c r="L1367" s="12"/>
      <c r="M1367" s="2" t="s">
        <v>608</v>
      </c>
      <c r="N1367" s="2" t="b">
        <f t="shared" si="44"/>
        <v>0</v>
      </c>
      <c r="O1367" s="2" t="b">
        <f t="shared" si="45"/>
        <v>0</v>
      </c>
      <c r="P1367" s="9"/>
      <c r="Q1367" s="10"/>
      <c r="R1367" s="9"/>
      <c r="S1367" s="11"/>
      <c r="T1367" s="10"/>
      <c r="U1367" s="12"/>
      <c r="V1367" s="13"/>
      <c r="W1367" s="12"/>
      <c r="X1367" s="12"/>
      <c r="Y1367" s="12"/>
    </row>
    <row r="1368" spans="2:25" x14ac:dyDescent="0.3">
      <c r="B1368" s="2" t="s">
        <v>584</v>
      </c>
      <c r="C1368" s="2" t="s">
        <v>420</v>
      </c>
      <c r="D1368" s="2" t="s">
        <v>421</v>
      </c>
      <c r="E1368" s="2" t="s">
        <v>592</v>
      </c>
      <c r="F1368" s="2" t="s">
        <v>593</v>
      </c>
      <c r="G1368" s="6">
        <v>240363</v>
      </c>
      <c r="H1368" s="12"/>
      <c r="I1368" s="13"/>
      <c r="J1368" s="12"/>
      <c r="K1368" s="12"/>
      <c r="L1368" s="12"/>
      <c r="M1368" s="2" t="s">
        <v>485</v>
      </c>
      <c r="N1368" s="2" t="b">
        <f t="shared" si="44"/>
        <v>0</v>
      </c>
      <c r="O1368" s="2" t="b">
        <f t="shared" si="45"/>
        <v>0</v>
      </c>
      <c r="P1368" s="9"/>
      <c r="Q1368" s="10"/>
      <c r="R1368" s="9"/>
      <c r="S1368" s="11"/>
      <c r="T1368" s="10"/>
      <c r="U1368" s="12"/>
      <c r="V1368" s="13"/>
      <c r="W1368" s="12"/>
      <c r="X1368" s="12"/>
      <c r="Y1368" s="12"/>
    </row>
    <row r="1369" spans="2:25" x14ac:dyDescent="0.3">
      <c r="B1369" s="2" t="s">
        <v>436</v>
      </c>
      <c r="C1369" s="2" t="s">
        <v>152</v>
      </c>
      <c r="D1369" s="2" t="s">
        <v>7</v>
      </c>
      <c r="E1369" s="2" t="s">
        <v>541</v>
      </c>
      <c r="F1369" s="2" t="s">
        <v>441</v>
      </c>
      <c r="G1369" s="6">
        <v>240697</v>
      </c>
      <c r="H1369" s="12"/>
      <c r="I1369" s="13"/>
      <c r="J1369" s="12"/>
      <c r="K1369" s="12"/>
      <c r="L1369" s="12"/>
      <c r="M1369" s="2" t="s">
        <v>527</v>
      </c>
      <c r="N1369" s="2" t="b">
        <f t="shared" si="44"/>
        <v>0</v>
      </c>
      <c r="O1369" s="2" t="b">
        <f t="shared" si="45"/>
        <v>0</v>
      </c>
      <c r="P1369" s="9"/>
      <c r="Q1369" s="10"/>
      <c r="R1369" s="9"/>
      <c r="S1369" s="11"/>
      <c r="T1369" s="10"/>
      <c r="U1369" s="12"/>
      <c r="V1369" s="13"/>
      <c r="W1369" s="12"/>
      <c r="X1369" s="12"/>
      <c r="Y1369" s="12"/>
    </row>
    <row r="1370" spans="2:25" x14ac:dyDescent="0.3">
      <c r="B1370" s="2" t="s">
        <v>436</v>
      </c>
      <c r="C1370" s="2" t="s">
        <v>152</v>
      </c>
      <c r="D1370" s="2" t="s">
        <v>7</v>
      </c>
      <c r="E1370" s="2" t="s">
        <v>553</v>
      </c>
      <c r="F1370" s="2" t="s">
        <v>463</v>
      </c>
      <c r="G1370" s="6">
        <v>240728</v>
      </c>
      <c r="H1370" s="12"/>
      <c r="I1370" s="13"/>
      <c r="J1370" s="12"/>
      <c r="K1370" s="12"/>
      <c r="L1370" s="12"/>
      <c r="M1370" s="2" t="s">
        <v>527</v>
      </c>
      <c r="N1370" s="2" t="b">
        <f t="shared" si="44"/>
        <v>0</v>
      </c>
      <c r="O1370" s="2" t="b">
        <f t="shared" si="45"/>
        <v>0</v>
      </c>
      <c r="P1370" s="9"/>
      <c r="Q1370" s="10"/>
      <c r="R1370" s="9"/>
      <c r="S1370" s="11"/>
      <c r="T1370" s="10"/>
      <c r="U1370" s="12"/>
      <c r="V1370" s="13"/>
      <c r="W1370" s="12"/>
      <c r="X1370" s="12"/>
      <c r="Y1370" s="12"/>
    </row>
    <row r="1371" spans="2:25" x14ac:dyDescent="0.3">
      <c r="B1371" s="2" t="s">
        <v>436</v>
      </c>
      <c r="C1371" s="2" t="s">
        <v>152</v>
      </c>
      <c r="D1371" s="2" t="s">
        <v>7</v>
      </c>
      <c r="E1371" s="2" t="s">
        <v>770</v>
      </c>
      <c r="F1371" s="2" t="s">
        <v>771</v>
      </c>
      <c r="G1371" s="6">
        <v>240697</v>
      </c>
      <c r="H1371" s="12"/>
      <c r="I1371" s="13"/>
      <c r="J1371" s="12"/>
      <c r="K1371" s="12"/>
      <c r="L1371" s="12"/>
      <c r="M1371" s="2" t="s">
        <v>527</v>
      </c>
      <c r="N1371" s="2" t="b">
        <f t="shared" si="44"/>
        <v>0</v>
      </c>
      <c r="O1371" s="2" t="b">
        <f t="shared" si="45"/>
        <v>0</v>
      </c>
      <c r="P1371" s="9"/>
      <c r="Q1371" s="10"/>
      <c r="R1371" s="9"/>
      <c r="S1371" s="11"/>
      <c r="T1371" s="10"/>
      <c r="U1371" s="12"/>
      <c r="V1371" s="13"/>
      <c r="W1371" s="12"/>
      <c r="X1371" s="12"/>
      <c r="Y1371" s="12"/>
    </row>
    <row r="1372" spans="2:25" x14ac:dyDescent="0.3">
      <c r="B1372" s="2" t="s">
        <v>436</v>
      </c>
      <c r="C1372" s="2" t="s">
        <v>152</v>
      </c>
      <c r="D1372" s="2" t="s">
        <v>7</v>
      </c>
      <c r="E1372" s="2" t="s">
        <v>570</v>
      </c>
      <c r="F1372" s="2" t="s">
        <v>571</v>
      </c>
      <c r="G1372" s="6">
        <v>240728</v>
      </c>
      <c r="H1372" s="12"/>
      <c r="I1372" s="13"/>
      <c r="J1372" s="12"/>
      <c r="K1372" s="12"/>
      <c r="L1372" s="12"/>
      <c r="M1372" s="2" t="s">
        <v>527</v>
      </c>
      <c r="N1372" s="2" t="b">
        <f t="shared" si="44"/>
        <v>0</v>
      </c>
      <c r="O1372" s="2" t="b">
        <f t="shared" si="45"/>
        <v>0</v>
      </c>
      <c r="P1372" s="9"/>
      <c r="Q1372" s="10"/>
      <c r="R1372" s="9"/>
      <c r="S1372" s="11"/>
      <c r="T1372" s="10"/>
      <c r="U1372" s="12"/>
      <c r="V1372" s="13"/>
      <c r="W1372" s="12"/>
      <c r="X1372" s="12"/>
      <c r="Y1372" s="12"/>
    </row>
    <row r="1373" spans="2:25" x14ac:dyDescent="0.3">
      <c r="B1373" s="2" t="s">
        <v>436</v>
      </c>
      <c r="C1373" s="2" t="s">
        <v>152</v>
      </c>
      <c r="D1373" s="2" t="s">
        <v>7</v>
      </c>
      <c r="E1373" s="2" t="s">
        <v>535</v>
      </c>
      <c r="F1373" s="2" t="s">
        <v>536</v>
      </c>
      <c r="G1373" s="6">
        <v>240697</v>
      </c>
      <c r="H1373" s="12"/>
      <c r="I1373" s="13"/>
      <c r="J1373" s="12"/>
      <c r="K1373" s="12"/>
      <c r="L1373" s="12"/>
      <c r="M1373" s="2" t="s">
        <v>527</v>
      </c>
      <c r="N1373" s="2" t="b">
        <f t="shared" si="44"/>
        <v>0</v>
      </c>
      <c r="O1373" s="2" t="b">
        <f t="shared" si="45"/>
        <v>0</v>
      </c>
      <c r="P1373" s="9"/>
      <c r="Q1373" s="10"/>
      <c r="R1373" s="9"/>
      <c r="S1373" s="11"/>
      <c r="T1373" s="10"/>
      <c r="U1373" s="12"/>
      <c r="V1373" s="13"/>
      <c r="W1373" s="12"/>
      <c r="X1373" s="12"/>
      <c r="Y1373" s="12"/>
    </row>
    <row r="1374" spans="2:25" x14ac:dyDescent="0.3">
      <c r="B1374" s="2" t="s">
        <v>436</v>
      </c>
      <c r="C1374" s="2" t="s">
        <v>152</v>
      </c>
      <c r="D1374" s="2" t="s">
        <v>7</v>
      </c>
      <c r="E1374" s="2" t="s">
        <v>574</v>
      </c>
      <c r="F1374" s="2" t="s">
        <v>575</v>
      </c>
      <c r="G1374" s="6">
        <v>240728</v>
      </c>
      <c r="H1374" s="12"/>
      <c r="I1374" s="13"/>
      <c r="J1374" s="12"/>
      <c r="K1374" s="12"/>
      <c r="L1374" s="12"/>
      <c r="M1374" s="2" t="s">
        <v>527</v>
      </c>
      <c r="N1374" s="2" t="b">
        <f t="shared" si="44"/>
        <v>0</v>
      </c>
      <c r="O1374" s="2" t="b">
        <f t="shared" si="45"/>
        <v>0</v>
      </c>
      <c r="P1374" s="9"/>
      <c r="Q1374" s="10"/>
      <c r="R1374" s="9"/>
      <c r="S1374" s="11"/>
      <c r="T1374" s="10"/>
      <c r="U1374" s="12"/>
      <c r="V1374" s="13"/>
      <c r="W1374" s="12"/>
      <c r="X1374" s="12"/>
      <c r="Y1374" s="12"/>
    </row>
    <row r="1375" spans="2:25" x14ac:dyDescent="0.3">
      <c r="B1375" s="2" t="s">
        <v>436</v>
      </c>
      <c r="C1375" s="2" t="s">
        <v>152</v>
      </c>
      <c r="D1375" s="2" t="s">
        <v>7</v>
      </c>
      <c r="E1375" s="2" t="s">
        <v>576</v>
      </c>
      <c r="F1375" s="2" t="s">
        <v>471</v>
      </c>
      <c r="G1375" s="6">
        <v>240728</v>
      </c>
      <c r="H1375" s="12"/>
      <c r="I1375" s="13"/>
      <c r="J1375" s="12"/>
      <c r="K1375" s="12"/>
      <c r="L1375" s="12"/>
      <c r="M1375" s="2" t="s">
        <v>527</v>
      </c>
      <c r="N1375" s="2" t="b">
        <f t="shared" si="44"/>
        <v>0</v>
      </c>
      <c r="O1375" s="2" t="b">
        <f t="shared" si="45"/>
        <v>0</v>
      </c>
      <c r="P1375" s="9"/>
      <c r="Q1375" s="10"/>
      <c r="R1375" s="9"/>
      <c r="S1375" s="11"/>
      <c r="T1375" s="10"/>
      <c r="U1375" s="12"/>
      <c r="V1375" s="13"/>
      <c r="W1375" s="12"/>
      <c r="X1375" s="12"/>
      <c r="Y1375" s="12"/>
    </row>
    <row r="1376" spans="2:25" x14ac:dyDescent="0.3">
      <c r="B1376" s="2" t="s">
        <v>436</v>
      </c>
      <c r="C1376" s="2" t="s">
        <v>152</v>
      </c>
      <c r="D1376" s="2" t="s">
        <v>7</v>
      </c>
      <c r="E1376" s="2" t="s">
        <v>550</v>
      </c>
      <c r="F1376" s="2" t="s">
        <v>551</v>
      </c>
      <c r="G1376" s="6">
        <v>240728</v>
      </c>
      <c r="H1376" s="12"/>
      <c r="I1376" s="13"/>
      <c r="J1376" s="12"/>
      <c r="K1376" s="12"/>
      <c r="L1376" s="12"/>
      <c r="M1376" s="2" t="s">
        <v>527</v>
      </c>
      <c r="N1376" s="2" t="b">
        <f t="shared" si="44"/>
        <v>0</v>
      </c>
      <c r="O1376" s="2" t="b">
        <f t="shared" si="45"/>
        <v>0</v>
      </c>
      <c r="P1376" s="9"/>
      <c r="Q1376" s="10"/>
      <c r="R1376" s="9"/>
      <c r="S1376" s="11"/>
      <c r="T1376" s="10"/>
      <c r="U1376" s="12"/>
      <c r="V1376" s="13"/>
      <c r="W1376" s="12"/>
      <c r="X1376" s="12"/>
      <c r="Y1376" s="12"/>
    </row>
    <row r="1377" spans="2:25" x14ac:dyDescent="0.3">
      <c r="B1377" s="2" t="s">
        <v>436</v>
      </c>
      <c r="C1377" s="2" t="s">
        <v>152</v>
      </c>
      <c r="D1377" s="2" t="s">
        <v>7</v>
      </c>
      <c r="E1377" s="2" t="s">
        <v>526</v>
      </c>
      <c r="F1377" s="2" t="s">
        <v>438</v>
      </c>
      <c r="G1377" s="6">
        <v>240697</v>
      </c>
      <c r="H1377" s="12"/>
      <c r="I1377" s="13"/>
      <c r="J1377" s="12"/>
      <c r="K1377" s="12"/>
      <c r="L1377" s="12"/>
      <c r="M1377" s="2" t="s">
        <v>527</v>
      </c>
      <c r="N1377" s="2" t="b">
        <f t="shared" si="44"/>
        <v>0</v>
      </c>
      <c r="O1377" s="2" t="b">
        <f t="shared" si="45"/>
        <v>0</v>
      </c>
      <c r="P1377" s="9"/>
      <c r="Q1377" s="10"/>
      <c r="R1377" s="9"/>
      <c r="S1377" s="11"/>
      <c r="T1377" s="10"/>
      <c r="U1377" s="12"/>
      <c r="V1377" s="13"/>
      <c r="W1377" s="12"/>
      <c r="X1377" s="12"/>
      <c r="Y1377" s="12"/>
    </row>
    <row r="1378" spans="2:25" x14ac:dyDescent="0.3">
      <c r="B1378" s="2" t="s">
        <v>436</v>
      </c>
      <c r="C1378" s="2" t="s">
        <v>152</v>
      </c>
      <c r="D1378" s="2" t="s">
        <v>7</v>
      </c>
      <c r="E1378" s="2" t="s">
        <v>530</v>
      </c>
      <c r="F1378" s="2" t="s">
        <v>448</v>
      </c>
      <c r="G1378" s="6">
        <v>240697</v>
      </c>
      <c r="H1378" s="12"/>
      <c r="I1378" s="13"/>
      <c r="J1378" s="12"/>
      <c r="K1378" s="12"/>
      <c r="L1378" s="12"/>
      <c r="M1378" s="2" t="s">
        <v>527</v>
      </c>
      <c r="N1378" s="2" t="b">
        <f t="shared" si="44"/>
        <v>0</v>
      </c>
      <c r="O1378" s="2" t="b">
        <f t="shared" si="45"/>
        <v>0</v>
      </c>
      <c r="P1378" s="9"/>
      <c r="Q1378" s="10"/>
      <c r="R1378" s="9"/>
      <c r="S1378" s="11"/>
      <c r="T1378" s="10"/>
      <c r="U1378" s="12"/>
      <c r="V1378" s="13"/>
      <c r="W1378" s="12"/>
      <c r="X1378" s="12"/>
      <c r="Y1378" s="12"/>
    </row>
    <row r="1379" spans="2:25" x14ac:dyDescent="0.3">
      <c r="B1379" s="2" t="s">
        <v>436</v>
      </c>
      <c r="C1379" s="2" t="s">
        <v>152</v>
      </c>
      <c r="D1379" s="2" t="s">
        <v>7</v>
      </c>
      <c r="E1379" s="2" t="s">
        <v>556</v>
      </c>
      <c r="F1379" s="2" t="s">
        <v>557</v>
      </c>
      <c r="G1379" s="6">
        <v>240728</v>
      </c>
      <c r="H1379" s="12"/>
      <c r="I1379" s="13"/>
      <c r="J1379" s="12"/>
      <c r="K1379" s="12"/>
      <c r="L1379" s="12"/>
      <c r="M1379" s="2" t="s">
        <v>527</v>
      </c>
      <c r="N1379" s="2" t="b">
        <f t="shared" si="44"/>
        <v>0</v>
      </c>
      <c r="O1379" s="2" t="b">
        <f t="shared" si="45"/>
        <v>0</v>
      </c>
      <c r="P1379" s="9"/>
      <c r="Q1379" s="10"/>
      <c r="R1379" s="9"/>
      <c r="S1379" s="11"/>
      <c r="T1379" s="10"/>
      <c r="U1379" s="12"/>
      <c r="V1379" s="13"/>
      <c r="W1379" s="12"/>
      <c r="X1379" s="12"/>
      <c r="Y1379" s="12"/>
    </row>
    <row r="1380" spans="2:25" x14ac:dyDescent="0.3">
      <c r="B1380" s="2" t="s">
        <v>436</v>
      </c>
      <c r="C1380" s="2" t="s">
        <v>152</v>
      </c>
      <c r="D1380" s="2" t="s">
        <v>7</v>
      </c>
      <c r="E1380" s="2" t="s">
        <v>531</v>
      </c>
      <c r="F1380" s="2" t="s">
        <v>567</v>
      </c>
      <c r="G1380" s="6">
        <v>240697</v>
      </c>
      <c r="H1380" s="12"/>
      <c r="I1380" s="13"/>
      <c r="J1380" s="12"/>
      <c r="K1380" s="12"/>
      <c r="L1380" s="12"/>
      <c r="M1380" s="2" t="s">
        <v>527</v>
      </c>
      <c r="N1380" s="2" t="b">
        <f t="shared" si="44"/>
        <v>0</v>
      </c>
      <c r="O1380" s="2" t="b">
        <f t="shared" si="45"/>
        <v>0</v>
      </c>
      <c r="P1380" s="9"/>
      <c r="Q1380" s="10"/>
      <c r="R1380" s="9"/>
      <c r="S1380" s="11"/>
      <c r="T1380" s="10"/>
      <c r="U1380" s="12"/>
      <c r="V1380" s="13"/>
      <c r="W1380" s="12"/>
      <c r="X1380" s="12"/>
      <c r="Y1380" s="12"/>
    </row>
    <row r="1381" spans="2:25" x14ac:dyDescent="0.3">
      <c r="B1381" s="2" t="s">
        <v>436</v>
      </c>
      <c r="C1381" s="2" t="s">
        <v>152</v>
      </c>
      <c r="D1381" s="2" t="s">
        <v>7</v>
      </c>
      <c r="E1381" s="2" t="s">
        <v>546</v>
      </c>
      <c r="F1381" s="2" t="s">
        <v>455</v>
      </c>
      <c r="G1381" s="6">
        <v>240697</v>
      </c>
      <c r="H1381" s="12"/>
      <c r="I1381" s="13"/>
      <c r="J1381" s="12"/>
      <c r="K1381" s="12"/>
      <c r="L1381" s="12"/>
      <c r="M1381" s="2" t="s">
        <v>527</v>
      </c>
      <c r="N1381" s="2" t="b">
        <f t="shared" si="44"/>
        <v>0</v>
      </c>
      <c r="O1381" s="2" t="b">
        <f t="shared" si="45"/>
        <v>0</v>
      </c>
      <c r="P1381" s="9"/>
      <c r="Q1381" s="10"/>
      <c r="R1381" s="9"/>
      <c r="S1381" s="11"/>
      <c r="T1381" s="10"/>
      <c r="U1381" s="12"/>
      <c r="V1381" s="13"/>
      <c r="W1381" s="12"/>
      <c r="X1381" s="12"/>
      <c r="Y1381" s="12"/>
    </row>
    <row r="1382" spans="2:25" x14ac:dyDescent="0.3">
      <c r="B1382" s="2" t="s">
        <v>436</v>
      </c>
      <c r="C1382" s="2" t="s">
        <v>152</v>
      </c>
      <c r="D1382" s="2" t="s">
        <v>7</v>
      </c>
      <c r="E1382" s="2" t="s">
        <v>793</v>
      </c>
      <c r="F1382" s="2" t="s">
        <v>445</v>
      </c>
      <c r="G1382" s="6">
        <v>240697</v>
      </c>
      <c r="H1382" s="12"/>
      <c r="I1382" s="13"/>
      <c r="J1382" s="12"/>
      <c r="K1382" s="12"/>
      <c r="L1382" s="12"/>
      <c r="M1382" s="2" t="s">
        <v>527</v>
      </c>
      <c r="N1382" s="2" t="b">
        <f t="shared" si="44"/>
        <v>0</v>
      </c>
      <c r="O1382" s="2" t="b">
        <f t="shared" si="45"/>
        <v>0</v>
      </c>
      <c r="P1382" s="9"/>
      <c r="Q1382" s="10"/>
      <c r="R1382" s="9"/>
      <c r="S1382" s="11"/>
      <c r="T1382" s="10"/>
      <c r="U1382" s="12"/>
      <c r="V1382" s="13"/>
      <c r="W1382" s="12"/>
      <c r="X1382" s="12"/>
      <c r="Y1382" s="12"/>
    </row>
    <row r="1383" spans="2:25" x14ac:dyDescent="0.3">
      <c r="B1383" s="2" t="s">
        <v>436</v>
      </c>
      <c r="C1383" s="2" t="s">
        <v>152</v>
      </c>
      <c r="D1383" s="2" t="s">
        <v>7</v>
      </c>
      <c r="E1383" s="2" t="s">
        <v>786</v>
      </c>
      <c r="F1383" s="2" t="s">
        <v>457</v>
      </c>
      <c r="G1383" s="6">
        <v>240697</v>
      </c>
      <c r="H1383" s="12"/>
      <c r="I1383" s="13"/>
      <c r="J1383" s="12"/>
      <c r="K1383" s="12"/>
      <c r="L1383" s="12"/>
      <c r="M1383" s="2" t="s">
        <v>527</v>
      </c>
      <c r="N1383" s="2" t="b">
        <f t="shared" si="44"/>
        <v>0</v>
      </c>
      <c r="O1383" s="2" t="b">
        <f t="shared" si="45"/>
        <v>0</v>
      </c>
      <c r="P1383" s="9"/>
      <c r="Q1383" s="10"/>
      <c r="R1383" s="9"/>
      <c r="S1383" s="11"/>
      <c r="T1383" s="10"/>
      <c r="U1383" s="12"/>
      <c r="V1383" s="13"/>
      <c r="W1383" s="12"/>
      <c r="X1383" s="12"/>
      <c r="Y1383" s="12"/>
    </row>
    <row r="1384" spans="2:25" x14ac:dyDescent="0.3">
      <c r="B1384" s="2" t="s">
        <v>436</v>
      </c>
      <c r="C1384" s="2" t="s">
        <v>152</v>
      </c>
      <c r="D1384" s="2" t="s">
        <v>7</v>
      </c>
      <c r="E1384" s="2" t="s">
        <v>560</v>
      </c>
      <c r="F1384" s="2" t="s">
        <v>465</v>
      </c>
      <c r="G1384" s="6">
        <v>240728</v>
      </c>
      <c r="H1384" s="12"/>
      <c r="I1384" s="13"/>
      <c r="J1384" s="12"/>
      <c r="K1384" s="12"/>
      <c r="L1384" s="12"/>
      <c r="M1384" s="2" t="s">
        <v>527</v>
      </c>
      <c r="N1384" s="2" t="b">
        <f t="shared" si="44"/>
        <v>0</v>
      </c>
      <c r="O1384" s="2" t="b">
        <f t="shared" si="45"/>
        <v>0</v>
      </c>
      <c r="P1384" s="9"/>
      <c r="Q1384" s="10"/>
      <c r="R1384" s="9"/>
      <c r="S1384" s="11"/>
      <c r="T1384" s="10"/>
      <c r="U1384" s="12"/>
      <c r="V1384" s="13"/>
      <c r="W1384" s="12"/>
      <c r="X1384" s="12"/>
      <c r="Y1384" s="12"/>
    </row>
    <row r="1385" spans="2:25" x14ac:dyDescent="0.3">
      <c r="B1385" s="2" t="s">
        <v>436</v>
      </c>
      <c r="C1385" s="2" t="s">
        <v>152</v>
      </c>
      <c r="D1385" s="2" t="s">
        <v>7</v>
      </c>
      <c r="E1385" s="2" t="s">
        <v>579</v>
      </c>
      <c r="F1385" s="2" t="s">
        <v>482</v>
      </c>
      <c r="G1385" s="6">
        <v>240728</v>
      </c>
      <c r="H1385" s="12"/>
      <c r="I1385" s="13"/>
      <c r="J1385" s="12"/>
      <c r="K1385" s="12"/>
      <c r="L1385" s="12"/>
      <c r="M1385" s="2" t="s">
        <v>527</v>
      </c>
      <c r="N1385" s="2" t="b">
        <f t="shared" si="44"/>
        <v>0</v>
      </c>
      <c r="O1385" s="2" t="b">
        <f t="shared" si="45"/>
        <v>0</v>
      </c>
      <c r="P1385" s="9"/>
      <c r="Q1385" s="10"/>
      <c r="R1385" s="9"/>
      <c r="S1385" s="11"/>
      <c r="T1385" s="10"/>
      <c r="U1385" s="12"/>
      <c r="V1385" s="13"/>
      <c r="W1385" s="12"/>
      <c r="X1385" s="12"/>
      <c r="Y1385" s="12"/>
    </row>
    <row r="1386" spans="2:25" x14ac:dyDescent="0.3">
      <c r="B1386" s="2" t="s">
        <v>446</v>
      </c>
      <c r="C1386" s="2" t="s">
        <v>231</v>
      </c>
      <c r="D1386" s="2" t="s">
        <v>230</v>
      </c>
      <c r="E1386" s="2" t="s">
        <v>488</v>
      </c>
      <c r="F1386" s="2" t="s">
        <v>489</v>
      </c>
      <c r="G1386" s="6">
        <v>240697</v>
      </c>
      <c r="H1386" s="12"/>
      <c r="I1386" s="13"/>
      <c r="J1386" s="12"/>
      <c r="K1386" s="12"/>
      <c r="L1386" s="12"/>
      <c r="M1386" s="2" t="s">
        <v>485</v>
      </c>
      <c r="N1386" s="2" t="b">
        <f t="shared" si="44"/>
        <v>0</v>
      </c>
      <c r="O1386" s="2" t="b">
        <f t="shared" si="45"/>
        <v>0</v>
      </c>
      <c r="P1386" s="9"/>
      <c r="Q1386" s="10"/>
      <c r="R1386" s="9"/>
      <c r="S1386" s="11"/>
      <c r="T1386" s="10"/>
      <c r="U1386" s="12"/>
      <c r="V1386" s="13"/>
      <c r="W1386" s="12"/>
      <c r="X1386" s="12"/>
      <c r="Y1386" s="12"/>
    </row>
    <row r="1387" spans="2:25" x14ac:dyDescent="0.3">
      <c r="B1387" s="2" t="s">
        <v>446</v>
      </c>
      <c r="C1387" s="2" t="s">
        <v>231</v>
      </c>
      <c r="D1387" s="2" t="s">
        <v>230</v>
      </c>
      <c r="E1387" s="2" t="s">
        <v>517</v>
      </c>
      <c r="F1387" s="2" t="s">
        <v>518</v>
      </c>
      <c r="G1387" s="6">
        <v>240728</v>
      </c>
      <c r="H1387" s="12"/>
      <c r="I1387" s="13"/>
      <c r="J1387" s="12"/>
      <c r="K1387" s="12"/>
      <c r="L1387" s="12"/>
      <c r="M1387" s="2" t="s">
        <v>485</v>
      </c>
      <c r="N1387" s="2" t="b">
        <f t="shared" si="44"/>
        <v>0</v>
      </c>
      <c r="O1387" s="2" t="b">
        <f t="shared" si="45"/>
        <v>0</v>
      </c>
      <c r="P1387" s="9"/>
      <c r="Q1387" s="10"/>
      <c r="R1387" s="9"/>
      <c r="S1387" s="11"/>
      <c r="T1387" s="10"/>
      <c r="U1387" s="12"/>
      <c r="V1387" s="13"/>
      <c r="W1387" s="12"/>
      <c r="X1387" s="12"/>
      <c r="Y1387" s="12"/>
    </row>
    <row r="1388" spans="2:25" x14ac:dyDescent="0.3">
      <c r="B1388" s="2" t="s">
        <v>446</v>
      </c>
      <c r="C1388" s="2" t="s">
        <v>231</v>
      </c>
      <c r="D1388" s="2" t="s">
        <v>230</v>
      </c>
      <c r="E1388" s="2" t="s">
        <v>657</v>
      </c>
      <c r="F1388" s="2" t="s">
        <v>658</v>
      </c>
      <c r="G1388" s="6">
        <v>240332</v>
      </c>
      <c r="H1388" s="12"/>
      <c r="I1388" s="13"/>
      <c r="J1388" s="12"/>
      <c r="K1388" s="12"/>
      <c r="L1388" s="12"/>
      <c r="M1388" s="2" t="s">
        <v>439</v>
      </c>
      <c r="N1388" s="2" t="b">
        <f t="shared" si="44"/>
        <v>0</v>
      </c>
      <c r="O1388" s="2" t="b">
        <f t="shared" si="45"/>
        <v>0</v>
      </c>
      <c r="P1388" s="9"/>
      <c r="Q1388" s="10"/>
      <c r="R1388" s="9"/>
      <c r="S1388" s="11"/>
      <c r="T1388" s="10"/>
      <c r="U1388" s="12"/>
      <c r="V1388" s="13"/>
      <c r="W1388" s="12"/>
      <c r="X1388" s="12"/>
      <c r="Y1388" s="12"/>
    </row>
    <row r="1389" spans="2:25" x14ac:dyDescent="0.3">
      <c r="B1389" s="2" t="s">
        <v>446</v>
      </c>
      <c r="C1389" s="2" t="s">
        <v>231</v>
      </c>
      <c r="D1389" s="2" t="s">
        <v>230</v>
      </c>
      <c r="E1389" s="2" t="s">
        <v>602</v>
      </c>
      <c r="F1389" s="2" t="s">
        <v>603</v>
      </c>
      <c r="G1389" s="6">
        <v>240728</v>
      </c>
      <c r="H1389" s="12"/>
      <c r="I1389" s="13"/>
      <c r="J1389" s="12"/>
      <c r="K1389" s="12"/>
      <c r="L1389" s="12"/>
      <c r="M1389" s="2" t="s">
        <v>485</v>
      </c>
      <c r="N1389" s="2" t="b">
        <f t="shared" si="44"/>
        <v>0</v>
      </c>
      <c r="O1389" s="2" t="b">
        <f t="shared" si="45"/>
        <v>0</v>
      </c>
      <c r="P1389" s="9"/>
      <c r="Q1389" s="10"/>
      <c r="R1389" s="9"/>
      <c r="S1389" s="11"/>
      <c r="T1389" s="10"/>
      <c r="U1389" s="12"/>
      <c r="V1389" s="13"/>
      <c r="W1389" s="12"/>
      <c r="X1389" s="12"/>
      <c r="Y1389" s="12"/>
    </row>
    <row r="1390" spans="2:25" x14ac:dyDescent="0.3">
      <c r="B1390" s="2" t="s">
        <v>446</v>
      </c>
      <c r="C1390" s="2" t="s">
        <v>231</v>
      </c>
      <c r="D1390" s="2" t="s">
        <v>230</v>
      </c>
      <c r="E1390" s="2" t="s">
        <v>486</v>
      </c>
      <c r="F1390" s="2" t="s">
        <v>487</v>
      </c>
      <c r="G1390" s="6">
        <v>240697</v>
      </c>
      <c r="H1390" s="12"/>
      <c r="I1390" s="13"/>
      <c r="J1390" s="12"/>
      <c r="K1390" s="12"/>
      <c r="L1390" s="12"/>
      <c r="M1390" s="2" t="s">
        <v>485</v>
      </c>
      <c r="N1390" s="2" t="b">
        <f t="shared" si="44"/>
        <v>0</v>
      </c>
      <c r="O1390" s="2" t="b">
        <f t="shared" si="45"/>
        <v>0</v>
      </c>
      <c r="P1390" s="9"/>
      <c r="Q1390" s="10"/>
      <c r="R1390" s="9"/>
      <c r="S1390" s="11"/>
      <c r="T1390" s="10"/>
      <c r="U1390" s="12"/>
      <c r="V1390" s="13"/>
      <c r="W1390" s="12"/>
      <c r="X1390" s="12"/>
      <c r="Y1390" s="12"/>
    </row>
    <row r="1391" spans="2:25" x14ac:dyDescent="0.3">
      <c r="B1391" s="2" t="s">
        <v>446</v>
      </c>
      <c r="C1391" s="2" t="s">
        <v>231</v>
      </c>
      <c r="D1391" s="2" t="s">
        <v>230</v>
      </c>
      <c r="E1391" s="2" t="s">
        <v>515</v>
      </c>
      <c r="F1391" s="2" t="s">
        <v>516</v>
      </c>
      <c r="G1391" s="6">
        <v>240728</v>
      </c>
      <c r="H1391" s="12"/>
      <c r="I1391" s="13"/>
      <c r="J1391" s="12"/>
      <c r="K1391" s="12"/>
      <c r="L1391" s="12"/>
      <c r="M1391" s="2" t="s">
        <v>485</v>
      </c>
      <c r="N1391" s="2" t="b">
        <f t="shared" si="44"/>
        <v>0</v>
      </c>
      <c r="O1391" s="2" t="b">
        <f t="shared" si="45"/>
        <v>0</v>
      </c>
      <c r="P1391" s="9"/>
      <c r="Q1391" s="10"/>
      <c r="R1391" s="9"/>
      <c r="S1391" s="11"/>
      <c r="T1391" s="10"/>
      <c r="U1391" s="12"/>
      <c r="V1391" s="13"/>
      <c r="W1391" s="12"/>
      <c r="X1391" s="12"/>
      <c r="Y1391" s="12"/>
    </row>
    <row r="1392" spans="2:25" x14ac:dyDescent="0.3">
      <c r="B1392" s="2" t="s">
        <v>446</v>
      </c>
      <c r="C1392" s="2" t="s">
        <v>231</v>
      </c>
      <c r="D1392" s="2" t="s">
        <v>230</v>
      </c>
      <c r="E1392" s="2" t="s">
        <v>496</v>
      </c>
      <c r="F1392" s="2" t="s">
        <v>497</v>
      </c>
      <c r="G1392" s="6">
        <v>240697</v>
      </c>
      <c r="H1392" s="12"/>
      <c r="I1392" s="13"/>
      <c r="J1392" s="12"/>
      <c r="K1392" s="12"/>
      <c r="L1392" s="12"/>
      <c r="M1392" s="2" t="s">
        <v>485</v>
      </c>
      <c r="N1392" s="2" t="b">
        <f t="shared" si="44"/>
        <v>0</v>
      </c>
      <c r="O1392" s="2" t="b">
        <f t="shared" si="45"/>
        <v>0</v>
      </c>
      <c r="P1392" s="9"/>
      <c r="Q1392" s="10"/>
      <c r="R1392" s="9"/>
      <c r="S1392" s="11"/>
      <c r="T1392" s="10"/>
      <c r="U1392" s="12"/>
      <c r="V1392" s="13"/>
      <c r="W1392" s="12"/>
      <c r="X1392" s="12"/>
      <c r="Y1392" s="12"/>
    </row>
    <row r="1393" spans="2:25" x14ac:dyDescent="0.3">
      <c r="B1393" s="2" t="s">
        <v>446</v>
      </c>
      <c r="C1393" s="2" t="s">
        <v>231</v>
      </c>
      <c r="D1393" s="2" t="s">
        <v>230</v>
      </c>
      <c r="E1393" s="2" t="s">
        <v>715</v>
      </c>
      <c r="F1393" s="2" t="s">
        <v>716</v>
      </c>
      <c r="G1393" s="6">
        <v>240332</v>
      </c>
      <c r="H1393" s="12"/>
      <c r="I1393" s="13"/>
      <c r="J1393" s="12"/>
      <c r="K1393" s="12"/>
      <c r="L1393" s="12"/>
      <c r="M1393" s="2" t="s">
        <v>439</v>
      </c>
      <c r="N1393" s="2" t="b">
        <f t="shared" si="44"/>
        <v>0</v>
      </c>
      <c r="O1393" s="2" t="b">
        <f t="shared" si="45"/>
        <v>0</v>
      </c>
      <c r="P1393" s="9"/>
      <c r="Q1393" s="10"/>
      <c r="R1393" s="9"/>
      <c r="S1393" s="11"/>
      <c r="T1393" s="10"/>
      <c r="U1393" s="12"/>
      <c r="V1393" s="13"/>
      <c r="W1393" s="12"/>
      <c r="X1393" s="12"/>
      <c r="Y1393" s="12"/>
    </row>
    <row r="1394" spans="2:25" x14ac:dyDescent="0.3">
      <c r="B1394" s="2" t="s">
        <v>446</v>
      </c>
      <c r="C1394" s="2" t="s">
        <v>231</v>
      </c>
      <c r="D1394" s="2" t="s">
        <v>230</v>
      </c>
      <c r="E1394" s="2" t="s">
        <v>444</v>
      </c>
      <c r="F1394" s="2" t="s">
        <v>445</v>
      </c>
      <c r="G1394" s="6">
        <v>240332</v>
      </c>
      <c r="H1394" s="12"/>
      <c r="I1394" s="13"/>
      <c r="J1394" s="12"/>
      <c r="K1394" s="12"/>
      <c r="L1394" s="12"/>
      <c r="M1394" s="2" t="s">
        <v>439</v>
      </c>
      <c r="N1394" s="2" t="b">
        <f t="shared" si="44"/>
        <v>0</v>
      </c>
      <c r="O1394" s="2" t="b">
        <f t="shared" si="45"/>
        <v>0</v>
      </c>
      <c r="P1394" s="9"/>
      <c r="Q1394" s="10"/>
      <c r="R1394" s="9"/>
      <c r="S1394" s="11"/>
      <c r="T1394" s="10"/>
      <c r="U1394" s="12"/>
      <c r="V1394" s="13"/>
      <c r="W1394" s="12"/>
      <c r="X1394" s="12"/>
      <c r="Y1394" s="12"/>
    </row>
    <row r="1395" spans="2:25" x14ac:dyDescent="0.3">
      <c r="B1395" s="2" t="s">
        <v>446</v>
      </c>
      <c r="C1395" s="2" t="s">
        <v>231</v>
      </c>
      <c r="D1395" s="2" t="s">
        <v>230</v>
      </c>
      <c r="E1395" s="2" t="s">
        <v>490</v>
      </c>
      <c r="F1395" s="2" t="s">
        <v>491</v>
      </c>
      <c r="G1395" s="6">
        <v>240697</v>
      </c>
      <c r="H1395" s="12"/>
      <c r="I1395" s="13"/>
      <c r="J1395" s="12"/>
      <c r="K1395" s="12"/>
      <c r="L1395" s="12"/>
      <c r="M1395" s="2" t="s">
        <v>485</v>
      </c>
      <c r="N1395" s="2" t="b">
        <f t="shared" si="44"/>
        <v>0</v>
      </c>
      <c r="O1395" s="2" t="b">
        <f t="shared" si="45"/>
        <v>0</v>
      </c>
      <c r="P1395" s="9"/>
      <c r="Q1395" s="10"/>
      <c r="R1395" s="9"/>
      <c r="S1395" s="11"/>
      <c r="T1395" s="10"/>
      <c r="U1395" s="12"/>
      <c r="V1395" s="13"/>
      <c r="W1395" s="12"/>
      <c r="X1395" s="12"/>
      <c r="Y1395" s="12"/>
    </row>
    <row r="1396" spans="2:25" x14ac:dyDescent="0.3">
      <c r="B1396" s="2" t="s">
        <v>446</v>
      </c>
      <c r="C1396" s="2" t="s">
        <v>231</v>
      </c>
      <c r="D1396" s="2" t="s">
        <v>230</v>
      </c>
      <c r="E1396" s="2" t="s">
        <v>494</v>
      </c>
      <c r="F1396" s="2" t="s">
        <v>495</v>
      </c>
      <c r="G1396" s="6">
        <v>240697</v>
      </c>
      <c r="H1396" s="12"/>
      <c r="I1396" s="13"/>
      <c r="J1396" s="12"/>
      <c r="K1396" s="12"/>
      <c r="L1396" s="12"/>
      <c r="M1396" s="2" t="s">
        <v>485</v>
      </c>
      <c r="N1396" s="2" t="b">
        <f t="shared" si="44"/>
        <v>0</v>
      </c>
      <c r="O1396" s="2" t="b">
        <f t="shared" si="45"/>
        <v>0</v>
      </c>
      <c r="P1396" s="9"/>
      <c r="Q1396" s="10"/>
      <c r="R1396" s="9"/>
      <c r="S1396" s="11"/>
      <c r="T1396" s="10"/>
      <c r="U1396" s="12"/>
      <c r="V1396" s="13"/>
      <c r="W1396" s="12"/>
      <c r="X1396" s="12"/>
      <c r="Y1396" s="12"/>
    </row>
    <row r="1397" spans="2:25" x14ac:dyDescent="0.3">
      <c r="B1397" s="2" t="s">
        <v>446</v>
      </c>
      <c r="C1397" s="2" t="s">
        <v>231</v>
      </c>
      <c r="D1397" s="2" t="s">
        <v>230</v>
      </c>
      <c r="E1397" s="2" t="s">
        <v>592</v>
      </c>
      <c r="F1397" s="2" t="s">
        <v>593</v>
      </c>
      <c r="G1397" s="6">
        <v>240728</v>
      </c>
      <c r="H1397" s="12"/>
      <c r="I1397" s="13"/>
      <c r="J1397" s="12"/>
      <c r="K1397" s="12"/>
      <c r="L1397" s="12"/>
      <c r="M1397" s="2" t="s">
        <v>485</v>
      </c>
      <c r="N1397" s="2" t="b">
        <f t="shared" si="44"/>
        <v>0</v>
      </c>
      <c r="O1397" s="2" t="b">
        <f t="shared" si="45"/>
        <v>0</v>
      </c>
      <c r="P1397" s="9"/>
      <c r="Q1397" s="10"/>
      <c r="R1397" s="9"/>
      <c r="S1397" s="11"/>
      <c r="T1397" s="10"/>
      <c r="U1397" s="12"/>
      <c r="V1397" s="13"/>
      <c r="W1397" s="12"/>
      <c r="X1397" s="12"/>
      <c r="Y1397" s="12"/>
    </row>
    <row r="1398" spans="2:25" x14ac:dyDescent="0.3">
      <c r="B1398" s="2" t="s">
        <v>446</v>
      </c>
      <c r="C1398" s="2" t="s">
        <v>231</v>
      </c>
      <c r="D1398" s="2" t="s">
        <v>230</v>
      </c>
      <c r="E1398" s="2" t="s">
        <v>594</v>
      </c>
      <c r="F1398" s="2" t="s">
        <v>595</v>
      </c>
      <c r="G1398" s="6">
        <v>240728</v>
      </c>
      <c r="H1398" s="12"/>
      <c r="I1398" s="13"/>
      <c r="J1398" s="12"/>
      <c r="K1398" s="12"/>
      <c r="L1398" s="12"/>
      <c r="M1398" s="2" t="s">
        <v>485</v>
      </c>
      <c r="N1398" s="2" t="b">
        <f t="shared" si="44"/>
        <v>0</v>
      </c>
      <c r="O1398" s="2" t="b">
        <f t="shared" si="45"/>
        <v>0</v>
      </c>
      <c r="P1398" s="9"/>
      <c r="Q1398" s="10"/>
      <c r="R1398" s="9"/>
      <c r="S1398" s="11"/>
      <c r="T1398" s="10"/>
      <c r="U1398" s="12"/>
      <c r="V1398" s="13"/>
      <c r="W1398" s="12"/>
      <c r="X1398" s="12"/>
      <c r="Y1398" s="12"/>
    </row>
    <row r="1399" spans="2:25" x14ac:dyDescent="0.3">
      <c r="B1399" s="2" t="s">
        <v>446</v>
      </c>
      <c r="C1399" s="2" t="s">
        <v>231</v>
      </c>
      <c r="D1399" s="2" t="s">
        <v>230</v>
      </c>
      <c r="E1399" s="2" t="s">
        <v>509</v>
      </c>
      <c r="F1399" s="2" t="s">
        <v>510</v>
      </c>
      <c r="G1399" s="6">
        <v>240697</v>
      </c>
      <c r="H1399" s="12"/>
      <c r="I1399" s="13"/>
      <c r="J1399" s="12"/>
      <c r="K1399" s="12"/>
      <c r="L1399" s="12"/>
      <c r="M1399" s="2" t="s">
        <v>485</v>
      </c>
      <c r="N1399" s="2" t="b">
        <f t="shared" si="44"/>
        <v>0</v>
      </c>
      <c r="O1399" s="2" t="b">
        <f t="shared" si="45"/>
        <v>0</v>
      </c>
      <c r="P1399" s="9"/>
      <c r="Q1399" s="10"/>
      <c r="R1399" s="9"/>
      <c r="S1399" s="11"/>
      <c r="T1399" s="10"/>
      <c r="U1399" s="12"/>
      <c r="V1399" s="13"/>
      <c r="W1399" s="12"/>
      <c r="X1399" s="12"/>
      <c r="Y1399" s="12"/>
    </row>
    <row r="1400" spans="2:25" x14ac:dyDescent="0.3">
      <c r="B1400" s="2" t="s">
        <v>446</v>
      </c>
      <c r="C1400" s="2" t="s">
        <v>231</v>
      </c>
      <c r="D1400" s="2" t="s">
        <v>230</v>
      </c>
      <c r="E1400" s="2" t="s">
        <v>523</v>
      </c>
      <c r="F1400" s="2" t="s">
        <v>524</v>
      </c>
      <c r="G1400" s="6">
        <v>240728</v>
      </c>
      <c r="H1400" s="12"/>
      <c r="I1400" s="13"/>
      <c r="J1400" s="12"/>
      <c r="K1400" s="12"/>
      <c r="L1400" s="12"/>
      <c r="M1400" s="2" t="s">
        <v>485</v>
      </c>
      <c r="N1400" s="2" t="b">
        <f t="shared" si="44"/>
        <v>0</v>
      </c>
      <c r="O1400" s="2" t="b">
        <f t="shared" si="45"/>
        <v>0</v>
      </c>
      <c r="P1400" s="9"/>
      <c r="Q1400" s="10"/>
      <c r="R1400" s="9"/>
      <c r="S1400" s="11"/>
      <c r="T1400" s="10"/>
      <c r="U1400" s="12"/>
      <c r="V1400" s="13"/>
      <c r="W1400" s="12"/>
      <c r="X1400" s="12"/>
      <c r="Y1400" s="12"/>
    </row>
    <row r="1401" spans="2:25" x14ac:dyDescent="0.3">
      <c r="B1401" s="2" t="s">
        <v>676</v>
      </c>
      <c r="C1401" s="2" t="s">
        <v>85</v>
      </c>
      <c r="D1401" s="2" t="s">
        <v>84</v>
      </c>
      <c r="E1401" s="2" t="s">
        <v>564</v>
      </c>
      <c r="F1401" s="2" t="s">
        <v>565</v>
      </c>
      <c r="G1401" s="6">
        <v>240363</v>
      </c>
      <c r="H1401" s="12"/>
      <c r="I1401" s="13"/>
      <c r="J1401" s="12"/>
      <c r="K1401" s="12"/>
      <c r="L1401" s="12"/>
      <c r="M1401" s="2" t="s">
        <v>527</v>
      </c>
      <c r="N1401" s="2" t="b">
        <f t="shared" si="44"/>
        <v>0</v>
      </c>
      <c r="O1401" s="2" t="b">
        <f t="shared" si="45"/>
        <v>0</v>
      </c>
      <c r="P1401" s="9"/>
      <c r="Q1401" s="10"/>
      <c r="R1401" s="9"/>
      <c r="S1401" s="11"/>
      <c r="T1401" s="10"/>
      <c r="U1401" s="12"/>
      <c r="V1401" s="13"/>
      <c r="W1401" s="12"/>
      <c r="X1401" s="12"/>
      <c r="Y1401" s="12"/>
    </row>
    <row r="1402" spans="2:25" x14ac:dyDescent="0.3">
      <c r="B1402" s="2" t="s">
        <v>676</v>
      </c>
      <c r="C1402" s="2" t="s">
        <v>85</v>
      </c>
      <c r="D1402" s="2" t="s">
        <v>84</v>
      </c>
      <c r="E1402" s="2" t="s">
        <v>637</v>
      </c>
      <c r="F1402" s="2" t="s">
        <v>638</v>
      </c>
      <c r="G1402" s="6">
        <v>240332</v>
      </c>
      <c r="H1402" s="12"/>
      <c r="I1402" s="13"/>
      <c r="J1402" s="12"/>
      <c r="K1402" s="12"/>
      <c r="L1402" s="12"/>
      <c r="M1402" s="2" t="s">
        <v>527</v>
      </c>
      <c r="N1402" s="2" t="b">
        <f t="shared" si="44"/>
        <v>0</v>
      </c>
      <c r="O1402" s="2" t="b">
        <f t="shared" si="45"/>
        <v>0</v>
      </c>
      <c r="P1402" s="9"/>
      <c r="Q1402" s="10"/>
      <c r="R1402" s="9"/>
      <c r="S1402" s="11"/>
      <c r="T1402" s="10"/>
      <c r="U1402" s="12"/>
      <c r="V1402" s="13"/>
      <c r="W1402" s="12"/>
      <c r="X1402" s="12"/>
      <c r="Y1402" s="12"/>
    </row>
    <row r="1403" spans="2:25" x14ac:dyDescent="0.3">
      <c r="B1403" s="2" t="s">
        <v>676</v>
      </c>
      <c r="C1403" s="2" t="s">
        <v>953</v>
      </c>
      <c r="D1403" s="2" t="s">
        <v>954</v>
      </c>
      <c r="E1403" s="2" t="s">
        <v>703</v>
      </c>
      <c r="F1403" s="2" t="s">
        <v>518</v>
      </c>
      <c r="G1403" s="6">
        <v>240363</v>
      </c>
      <c r="H1403" s="12"/>
      <c r="I1403" s="13"/>
      <c r="J1403" s="12"/>
      <c r="K1403" s="12"/>
      <c r="L1403" s="12"/>
      <c r="M1403" s="2" t="s">
        <v>642</v>
      </c>
      <c r="N1403" s="2" t="b">
        <f t="shared" si="44"/>
        <v>0</v>
      </c>
      <c r="O1403" s="2" t="b">
        <f t="shared" si="45"/>
        <v>0</v>
      </c>
      <c r="P1403" s="9"/>
      <c r="Q1403" s="10"/>
      <c r="R1403" s="9"/>
      <c r="S1403" s="11"/>
      <c r="T1403" s="10"/>
      <c r="U1403" s="12"/>
      <c r="V1403" s="13"/>
      <c r="W1403" s="12"/>
      <c r="X1403" s="12"/>
      <c r="Y1403" s="12"/>
    </row>
    <row r="1404" spans="2:25" x14ac:dyDescent="0.3">
      <c r="B1404" s="2" t="s">
        <v>676</v>
      </c>
      <c r="C1404" s="2" t="s">
        <v>953</v>
      </c>
      <c r="D1404" s="2" t="s">
        <v>954</v>
      </c>
      <c r="E1404" s="2" t="s">
        <v>913</v>
      </c>
      <c r="F1404" s="2" t="s">
        <v>505</v>
      </c>
      <c r="G1404" s="6">
        <v>240332</v>
      </c>
      <c r="H1404" s="12"/>
      <c r="I1404" s="13"/>
      <c r="J1404" s="12"/>
      <c r="K1404" s="12"/>
      <c r="L1404" s="12"/>
      <c r="M1404" s="2" t="s">
        <v>642</v>
      </c>
      <c r="N1404" s="2" t="b">
        <f t="shared" si="44"/>
        <v>0</v>
      </c>
      <c r="O1404" s="2" t="b">
        <f t="shared" si="45"/>
        <v>0</v>
      </c>
      <c r="P1404" s="9"/>
      <c r="Q1404" s="10"/>
      <c r="R1404" s="9"/>
      <c r="S1404" s="11"/>
      <c r="T1404" s="10"/>
      <c r="U1404" s="12"/>
      <c r="V1404" s="13"/>
      <c r="W1404" s="12"/>
      <c r="X1404" s="12"/>
      <c r="Y1404" s="12"/>
    </row>
    <row r="1405" spans="2:25" x14ac:dyDescent="0.3">
      <c r="B1405" s="2" t="s">
        <v>676</v>
      </c>
      <c r="C1405" s="2" t="s">
        <v>953</v>
      </c>
      <c r="D1405" s="2" t="s">
        <v>954</v>
      </c>
      <c r="E1405" s="2" t="s">
        <v>957</v>
      </c>
      <c r="F1405" s="2" t="s">
        <v>958</v>
      </c>
      <c r="G1405" s="6">
        <v>240363</v>
      </c>
      <c r="H1405" s="12"/>
      <c r="I1405" s="13"/>
      <c r="J1405" s="12"/>
      <c r="K1405" s="12"/>
      <c r="L1405" s="12"/>
      <c r="M1405" s="2" t="s">
        <v>642</v>
      </c>
      <c r="N1405" s="2" t="b">
        <f t="shared" si="44"/>
        <v>0</v>
      </c>
      <c r="O1405" s="2" t="b">
        <f t="shared" si="45"/>
        <v>0</v>
      </c>
      <c r="P1405" s="9"/>
      <c r="Q1405" s="10"/>
      <c r="R1405" s="9"/>
      <c r="S1405" s="11"/>
      <c r="T1405" s="10"/>
      <c r="U1405" s="12"/>
      <c r="V1405" s="13"/>
      <c r="W1405" s="12"/>
      <c r="X1405" s="12"/>
      <c r="Y1405" s="12"/>
    </row>
    <row r="1406" spans="2:25" x14ac:dyDescent="0.3">
      <c r="B1406" s="2" t="s">
        <v>676</v>
      </c>
      <c r="C1406" s="2" t="s">
        <v>953</v>
      </c>
      <c r="D1406" s="2" t="s">
        <v>954</v>
      </c>
      <c r="E1406" s="2" t="s">
        <v>709</v>
      </c>
      <c r="F1406" s="2" t="s">
        <v>710</v>
      </c>
      <c r="G1406" s="6">
        <v>240363</v>
      </c>
      <c r="H1406" s="12"/>
      <c r="I1406" s="13"/>
      <c r="J1406" s="12"/>
      <c r="K1406" s="12"/>
      <c r="L1406" s="12"/>
      <c r="M1406" s="2" t="s">
        <v>642</v>
      </c>
      <c r="N1406" s="2" t="b">
        <f t="shared" si="44"/>
        <v>0</v>
      </c>
      <c r="O1406" s="2" t="b">
        <f t="shared" si="45"/>
        <v>0</v>
      </c>
      <c r="P1406" s="9"/>
      <c r="Q1406" s="10"/>
      <c r="R1406" s="9"/>
      <c r="S1406" s="11"/>
      <c r="T1406" s="10"/>
      <c r="U1406" s="12"/>
      <c r="V1406" s="13"/>
      <c r="W1406" s="12"/>
      <c r="X1406" s="12"/>
      <c r="Y1406" s="12"/>
    </row>
    <row r="1407" spans="2:25" x14ac:dyDescent="0.3">
      <c r="B1407" s="2" t="s">
        <v>676</v>
      </c>
      <c r="C1407" s="2" t="s">
        <v>953</v>
      </c>
      <c r="D1407" s="2" t="s">
        <v>954</v>
      </c>
      <c r="E1407" s="2" t="s">
        <v>641</v>
      </c>
      <c r="F1407" s="2" t="s">
        <v>487</v>
      </c>
      <c r="G1407" s="6">
        <v>240332</v>
      </c>
      <c r="H1407" s="12"/>
      <c r="I1407" s="13"/>
      <c r="J1407" s="12"/>
      <c r="K1407" s="12"/>
      <c r="L1407" s="12"/>
      <c r="M1407" s="2" t="s">
        <v>642</v>
      </c>
      <c r="N1407" s="2" t="b">
        <f t="shared" si="44"/>
        <v>0</v>
      </c>
      <c r="O1407" s="2" t="b">
        <f t="shared" si="45"/>
        <v>0</v>
      </c>
      <c r="P1407" s="9"/>
      <c r="Q1407" s="10"/>
      <c r="R1407" s="9"/>
      <c r="S1407" s="11"/>
      <c r="T1407" s="10"/>
      <c r="U1407" s="12"/>
      <c r="V1407" s="13"/>
      <c r="W1407" s="12"/>
      <c r="X1407" s="12"/>
      <c r="Y1407" s="12"/>
    </row>
    <row r="1408" spans="2:25" x14ac:dyDescent="0.3">
      <c r="B1408" s="2" t="s">
        <v>676</v>
      </c>
      <c r="C1408" s="2" t="s">
        <v>953</v>
      </c>
      <c r="D1408" s="2" t="s">
        <v>954</v>
      </c>
      <c r="E1408" s="2" t="s">
        <v>647</v>
      </c>
      <c r="F1408" s="2" t="s">
        <v>516</v>
      </c>
      <c r="G1408" s="6">
        <v>240363</v>
      </c>
      <c r="H1408" s="12"/>
      <c r="I1408" s="13"/>
      <c r="J1408" s="12"/>
      <c r="K1408" s="12"/>
      <c r="L1408" s="12"/>
      <c r="M1408" s="2" t="s">
        <v>642</v>
      </c>
      <c r="N1408" s="2" t="b">
        <f t="shared" si="44"/>
        <v>0</v>
      </c>
      <c r="O1408" s="2" t="b">
        <f t="shared" si="45"/>
        <v>0</v>
      </c>
      <c r="P1408" s="9"/>
      <c r="Q1408" s="10"/>
      <c r="R1408" s="9"/>
      <c r="S1408" s="11"/>
      <c r="T1408" s="10"/>
      <c r="U1408" s="12"/>
      <c r="V1408" s="13"/>
      <c r="W1408" s="12"/>
      <c r="X1408" s="12"/>
      <c r="Y1408" s="12"/>
    </row>
    <row r="1409" spans="2:25" x14ac:dyDescent="0.3">
      <c r="B1409" s="2" t="s">
        <v>676</v>
      </c>
      <c r="C1409" s="2" t="s">
        <v>953</v>
      </c>
      <c r="D1409" s="2" t="s">
        <v>954</v>
      </c>
      <c r="E1409" s="2" t="s">
        <v>542</v>
      </c>
      <c r="F1409" s="2" t="s">
        <v>543</v>
      </c>
      <c r="G1409" s="6">
        <v>239967</v>
      </c>
      <c r="H1409" s="12"/>
      <c r="I1409" s="13"/>
      <c r="J1409" s="12"/>
      <c r="K1409" s="12"/>
      <c r="L1409" s="12"/>
      <c r="M1409" s="2" t="s">
        <v>527</v>
      </c>
      <c r="N1409" s="2" t="b">
        <f t="shared" si="44"/>
        <v>0</v>
      </c>
      <c r="O1409" s="2" t="b">
        <f t="shared" si="45"/>
        <v>0</v>
      </c>
      <c r="P1409" s="9"/>
      <c r="Q1409" s="10"/>
      <c r="R1409" s="9"/>
      <c r="S1409" s="11"/>
      <c r="T1409" s="10"/>
      <c r="U1409" s="12"/>
      <c r="V1409" s="13"/>
      <c r="W1409" s="12"/>
      <c r="X1409" s="12"/>
      <c r="Y1409" s="12"/>
    </row>
    <row r="1410" spans="2:25" x14ac:dyDescent="0.3">
      <c r="B1410" s="2" t="s">
        <v>676</v>
      </c>
      <c r="C1410" s="2" t="s">
        <v>953</v>
      </c>
      <c r="D1410" s="2" t="s">
        <v>954</v>
      </c>
      <c r="E1410" s="2" t="s">
        <v>704</v>
      </c>
      <c r="F1410" s="2" t="s">
        <v>705</v>
      </c>
      <c r="G1410" s="6">
        <v>240363</v>
      </c>
      <c r="H1410" s="12"/>
      <c r="I1410" s="13"/>
      <c r="J1410" s="12"/>
      <c r="K1410" s="12"/>
      <c r="L1410" s="12"/>
      <c r="M1410" s="2" t="s">
        <v>642</v>
      </c>
      <c r="N1410" s="2" t="b">
        <f t="shared" si="44"/>
        <v>0</v>
      </c>
      <c r="O1410" s="2" t="b">
        <f t="shared" si="45"/>
        <v>0</v>
      </c>
      <c r="P1410" s="9"/>
      <c r="Q1410" s="10"/>
      <c r="R1410" s="9"/>
      <c r="S1410" s="11"/>
      <c r="T1410" s="10"/>
      <c r="U1410" s="12"/>
      <c r="V1410" s="13"/>
      <c r="W1410" s="12"/>
      <c r="X1410" s="12"/>
      <c r="Y1410" s="12"/>
    </row>
    <row r="1411" spans="2:25" x14ac:dyDescent="0.3">
      <c r="B1411" s="2" t="s">
        <v>676</v>
      </c>
      <c r="C1411" s="2" t="s">
        <v>953</v>
      </c>
      <c r="D1411" s="2" t="s">
        <v>954</v>
      </c>
      <c r="E1411" s="2" t="s">
        <v>695</v>
      </c>
      <c r="F1411" s="2" t="s">
        <v>503</v>
      </c>
      <c r="G1411" s="6">
        <v>240332</v>
      </c>
      <c r="H1411" s="12"/>
      <c r="I1411" s="13"/>
      <c r="J1411" s="12"/>
      <c r="K1411" s="12"/>
      <c r="L1411" s="12"/>
      <c r="M1411" s="2" t="s">
        <v>642</v>
      </c>
      <c r="N1411" s="2" t="b">
        <f t="shared" si="44"/>
        <v>0</v>
      </c>
      <c r="O1411" s="2" t="b">
        <f t="shared" si="45"/>
        <v>0</v>
      </c>
      <c r="P1411" s="9"/>
      <c r="Q1411" s="10"/>
      <c r="R1411" s="9"/>
      <c r="S1411" s="11"/>
      <c r="T1411" s="10"/>
      <c r="U1411" s="12"/>
      <c r="V1411" s="13"/>
      <c r="W1411" s="12"/>
      <c r="X1411" s="12"/>
      <c r="Y1411" s="12"/>
    </row>
    <row r="1412" spans="2:25" x14ac:dyDescent="0.3">
      <c r="B1412" s="2" t="s">
        <v>676</v>
      </c>
      <c r="C1412" s="2" t="s">
        <v>953</v>
      </c>
      <c r="D1412" s="2" t="s">
        <v>954</v>
      </c>
      <c r="E1412" s="2" t="s">
        <v>708</v>
      </c>
      <c r="F1412" s="2" t="s">
        <v>597</v>
      </c>
      <c r="G1412" s="6">
        <v>240363</v>
      </c>
      <c r="H1412" s="12"/>
      <c r="I1412" s="13"/>
      <c r="J1412" s="12"/>
      <c r="K1412" s="12"/>
      <c r="L1412" s="12"/>
      <c r="M1412" s="2" t="s">
        <v>642</v>
      </c>
      <c r="N1412" s="2" t="b">
        <f t="shared" si="44"/>
        <v>0</v>
      </c>
      <c r="O1412" s="2" t="b">
        <f t="shared" si="45"/>
        <v>0</v>
      </c>
      <c r="P1412" s="9"/>
      <c r="Q1412" s="10"/>
      <c r="R1412" s="9"/>
      <c r="S1412" s="11"/>
      <c r="T1412" s="10"/>
      <c r="U1412" s="12"/>
      <c r="V1412" s="13"/>
      <c r="W1412" s="12"/>
      <c r="X1412" s="12"/>
      <c r="Y1412" s="12"/>
    </row>
    <row r="1413" spans="2:25" x14ac:dyDescent="0.3">
      <c r="B1413" s="2" t="s">
        <v>676</v>
      </c>
      <c r="C1413" s="2" t="s">
        <v>953</v>
      </c>
      <c r="D1413" s="2" t="s">
        <v>954</v>
      </c>
      <c r="E1413" s="2" t="s">
        <v>904</v>
      </c>
      <c r="F1413" s="2" t="s">
        <v>905</v>
      </c>
      <c r="G1413" s="6">
        <v>240363</v>
      </c>
      <c r="H1413" s="12"/>
      <c r="I1413" s="13"/>
      <c r="J1413" s="12"/>
      <c r="K1413" s="12"/>
      <c r="L1413" s="12"/>
      <c r="M1413" s="2" t="s">
        <v>642</v>
      </c>
      <c r="N1413" s="2" t="b">
        <f t="shared" si="44"/>
        <v>0</v>
      </c>
      <c r="O1413" s="2" t="b">
        <f t="shared" si="45"/>
        <v>0</v>
      </c>
      <c r="P1413" s="9"/>
      <c r="Q1413" s="10"/>
      <c r="R1413" s="9"/>
      <c r="S1413" s="11"/>
      <c r="T1413" s="10"/>
      <c r="U1413" s="12"/>
      <c r="V1413" s="13"/>
      <c r="W1413" s="12"/>
      <c r="X1413" s="12"/>
      <c r="Y1413" s="12"/>
    </row>
    <row r="1414" spans="2:25" x14ac:dyDescent="0.3">
      <c r="B1414" s="2" t="s">
        <v>676</v>
      </c>
      <c r="C1414" s="2" t="s">
        <v>953</v>
      </c>
      <c r="D1414" s="2" t="s">
        <v>954</v>
      </c>
      <c r="E1414" s="2" t="s">
        <v>666</v>
      </c>
      <c r="F1414" s="2" t="s">
        <v>589</v>
      </c>
      <c r="G1414" s="6">
        <v>240363</v>
      </c>
      <c r="H1414" s="12"/>
      <c r="I1414" s="13"/>
      <c r="J1414" s="12"/>
      <c r="K1414" s="12"/>
      <c r="L1414" s="12"/>
      <c r="M1414" s="2" t="s">
        <v>642</v>
      </c>
      <c r="N1414" s="2" t="b">
        <f t="shared" si="44"/>
        <v>0</v>
      </c>
      <c r="O1414" s="2" t="b">
        <f t="shared" si="45"/>
        <v>0</v>
      </c>
      <c r="P1414" s="9"/>
      <c r="Q1414" s="10"/>
      <c r="R1414" s="9"/>
      <c r="S1414" s="11"/>
      <c r="T1414" s="10"/>
      <c r="U1414" s="12"/>
      <c r="V1414" s="13"/>
      <c r="W1414" s="12"/>
      <c r="X1414" s="12"/>
      <c r="Y1414" s="12"/>
    </row>
    <row r="1415" spans="2:25" x14ac:dyDescent="0.3">
      <c r="B1415" s="2" t="s">
        <v>676</v>
      </c>
      <c r="C1415" s="2" t="s">
        <v>953</v>
      </c>
      <c r="D1415" s="2" t="s">
        <v>954</v>
      </c>
      <c r="E1415" s="2" t="s">
        <v>707</v>
      </c>
      <c r="F1415" s="2" t="s">
        <v>529</v>
      </c>
      <c r="G1415" s="6">
        <v>240363</v>
      </c>
      <c r="H1415" s="12"/>
      <c r="I1415" s="13"/>
      <c r="J1415" s="12"/>
      <c r="K1415" s="12"/>
      <c r="L1415" s="12"/>
      <c r="M1415" s="2" t="s">
        <v>642</v>
      </c>
      <c r="N1415" s="2" t="b">
        <f t="shared" si="44"/>
        <v>0</v>
      </c>
      <c r="O1415" s="2" t="b">
        <f t="shared" si="45"/>
        <v>0</v>
      </c>
      <c r="P1415" s="9"/>
      <c r="Q1415" s="10"/>
      <c r="R1415" s="9"/>
      <c r="S1415" s="11"/>
      <c r="T1415" s="10"/>
      <c r="U1415" s="12"/>
      <c r="V1415" s="13"/>
      <c r="W1415" s="12"/>
      <c r="X1415" s="12"/>
      <c r="Y1415" s="12"/>
    </row>
    <row r="1416" spans="2:25" x14ac:dyDescent="0.3">
      <c r="B1416" s="2" t="s">
        <v>676</v>
      </c>
      <c r="C1416" s="2" t="s">
        <v>953</v>
      </c>
      <c r="D1416" s="2" t="s">
        <v>954</v>
      </c>
      <c r="E1416" s="2" t="s">
        <v>699</v>
      </c>
      <c r="F1416" s="2" t="s">
        <v>914</v>
      </c>
      <c r="G1416" s="6">
        <v>240332</v>
      </c>
      <c r="H1416" s="12"/>
      <c r="I1416" s="13"/>
      <c r="J1416" s="12"/>
      <c r="K1416" s="12"/>
      <c r="L1416" s="12"/>
      <c r="M1416" s="2" t="s">
        <v>642</v>
      </c>
      <c r="N1416" s="2" t="b">
        <f t="shared" si="44"/>
        <v>0</v>
      </c>
      <c r="O1416" s="2" t="b">
        <f t="shared" si="45"/>
        <v>0</v>
      </c>
      <c r="P1416" s="9"/>
      <c r="Q1416" s="10"/>
      <c r="R1416" s="9"/>
      <c r="S1416" s="11"/>
      <c r="T1416" s="10"/>
      <c r="U1416" s="12"/>
      <c r="V1416" s="13"/>
      <c r="W1416" s="12"/>
      <c r="X1416" s="12"/>
      <c r="Y1416" s="12"/>
    </row>
    <row r="1417" spans="2:25" x14ac:dyDescent="0.3">
      <c r="B1417" s="2" t="s">
        <v>676</v>
      </c>
      <c r="C1417" s="2" t="s">
        <v>0</v>
      </c>
      <c r="D1417" s="2" t="s">
        <v>12</v>
      </c>
      <c r="E1417" s="2" t="s">
        <v>687</v>
      </c>
      <c r="F1417" s="2" t="s">
        <v>688</v>
      </c>
      <c r="G1417" s="6">
        <v>240697</v>
      </c>
      <c r="H1417" s="12"/>
      <c r="I1417" s="13"/>
      <c r="J1417" s="12"/>
      <c r="K1417" s="12"/>
      <c r="L1417" s="12"/>
      <c r="M1417" s="2" t="s">
        <v>642</v>
      </c>
      <c r="N1417" s="2" t="b">
        <f t="shared" si="44"/>
        <v>0</v>
      </c>
      <c r="O1417" s="2" t="b">
        <f t="shared" si="45"/>
        <v>0</v>
      </c>
      <c r="P1417" s="9"/>
      <c r="Q1417" s="10"/>
      <c r="R1417" s="9"/>
      <c r="S1417" s="11"/>
      <c r="T1417" s="10"/>
      <c r="U1417" s="12"/>
      <c r="V1417" s="13"/>
      <c r="W1417" s="12"/>
      <c r="X1417" s="12"/>
      <c r="Y1417" s="12"/>
    </row>
    <row r="1418" spans="2:25" x14ac:dyDescent="0.3">
      <c r="B1418" s="2" t="s">
        <v>676</v>
      </c>
      <c r="C1418" s="2" t="s">
        <v>0</v>
      </c>
      <c r="D1418" s="2" t="s">
        <v>12</v>
      </c>
      <c r="E1418" s="2" t="s">
        <v>574</v>
      </c>
      <c r="F1418" s="2" t="s">
        <v>575</v>
      </c>
      <c r="G1418" s="6">
        <v>240363</v>
      </c>
      <c r="H1418" s="12"/>
      <c r="I1418" s="13"/>
      <c r="J1418" s="12"/>
      <c r="K1418" s="12"/>
      <c r="L1418" s="12"/>
      <c r="M1418" s="2" t="s">
        <v>527</v>
      </c>
      <c r="N1418" s="2" t="b">
        <f t="shared" si="44"/>
        <v>0</v>
      </c>
      <c r="O1418" s="2" t="b">
        <f t="shared" si="45"/>
        <v>0</v>
      </c>
      <c r="P1418" s="9"/>
      <c r="Q1418" s="10"/>
      <c r="R1418" s="9"/>
      <c r="S1418" s="11"/>
      <c r="T1418" s="10"/>
      <c r="U1418" s="12"/>
      <c r="V1418" s="13"/>
      <c r="W1418" s="12"/>
      <c r="X1418" s="12"/>
      <c r="Y1418" s="12"/>
    </row>
    <row r="1419" spans="2:25" x14ac:dyDescent="0.3">
      <c r="B1419" s="2" t="s">
        <v>676</v>
      </c>
      <c r="C1419" s="2" t="s">
        <v>0</v>
      </c>
      <c r="D1419" s="2" t="s">
        <v>12</v>
      </c>
      <c r="E1419" s="2" t="s">
        <v>709</v>
      </c>
      <c r="F1419" s="2" t="s">
        <v>710</v>
      </c>
      <c r="G1419" s="6">
        <v>240728</v>
      </c>
      <c r="H1419" s="12"/>
      <c r="I1419" s="13"/>
      <c r="J1419" s="12"/>
      <c r="K1419" s="12"/>
      <c r="L1419" s="12"/>
      <c r="M1419" s="2" t="s">
        <v>642</v>
      </c>
      <c r="N1419" s="2" t="b">
        <f t="shared" si="44"/>
        <v>0</v>
      </c>
      <c r="O1419" s="2" t="b">
        <f t="shared" si="45"/>
        <v>0</v>
      </c>
      <c r="P1419" s="9"/>
      <c r="Q1419" s="10"/>
      <c r="R1419" s="9"/>
      <c r="S1419" s="11"/>
      <c r="T1419" s="10"/>
      <c r="U1419" s="12"/>
      <c r="V1419" s="13"/>
      <c r="W1419" s="12"/>
      <c r="X1419" s="12"/>
      <c r="Y1419" s="12"/>
    </row>
    <row r="1420" spans="2:25" x14ac:dyDescent="0.3">
      <c r="B1420" s="2" t="s">
        <v>676</v>
      </c>
      <c r="C1420" s="2" t="s">
        <v>0</v>
      </c>
      <c r="D1420" s="2" t="s">
        <v>12</v>
      </c>
      <c r="E1420" s="2" t="s">
        <v>701</v>
      </c>
      <c r="F1420" s="2" t="s">
        <v>702</v>
      </c>
      <c r="G1420" s="6">
        <v>240728</v>
      </c>
      <c r="H1420" s="12"/>
      <c r="I1420" s="13"/>
      <c r="J1420" s="12"/>
      <c r="K1420" s="12"/>
      <c r="L1420" s="12"/>
      <c r="M1420" s="2" t="s">
        <v>642</v>
      </c>
      <c r="N1420" s="2" t="b">
        <f t="shared" si="44"/>
        <v>0</v>
      </c>
      <c r="O1420" s="2" t="b">
        <f t="shared" si="45"/>
        <v>0</v>
      </c>
      <c r="P1420" s="9"/>
      <c r="Q1420" s="10"/>
      <c r="R1420" s="9"/>
      <c r="S1420" s="11"/>
      <c r="T1420" s="10"/>
      <c r="U1420" s="12"/>
      <c r="V1420" s="13"/>
      <c r="W1420" s="12"/>
      <c r="X1420" s="12"/>
      <c r="Y1420" s="12"/>
    </row>
    <row r="1421" spans="2:25" x14ac:dyDescent="0.3">
      <c r="B1421" s="2" t="s">
        <v>676</v>
      </c>
      <c r="C1421" s="2" t="s">
        <v>0</v>
      </c>
      <c r="D1421" s="2" t="s">
        <v>12</v>
      </c>
      <c r="E1421" s="2" t="s">
        <v>641</v>
      </c>
      <c r="F1421" s="2" t="s">
        <v>487</v>
      </c>
      <c r="G1421" s="6">
        <v>240697</v>
      </c>
      <c r="H1421" s="12"/>
      <c r="I1421" s="13"/>
      <c r="J1421" s="12"/>
      <c r="K1421" s="12"/>
      <c r="L1421" s="12"/>
      <c r="M1421" s="2" t="s">
        <v>642</v>
      </c>
      <c r="N1421" s="2" t="b">
        <f t="shared" si="44"/>
        <v>0</v>
      </c>
      <c r="O1421" s="2" t="b">
        <f t="shared" si="45"/>
        <v>0</v>
      </c>
      <c r="P1421" s="9"/>
      <c r="Q1421" s="10"/>
      <c r="R1421" s="9"/>
      <c r="S1421" s="11"/>
      <c r="T1421" s="10"/>
      <c r="U1421" s="12"/>
      <c r="V1421" s="13"/>
      <c r="W1421" s="12"/>
      <c r="X1421" s="12"/>
      <c r="Y1421" s="12"/>
    </row>
    <row r="1422" spans="2:25" x14ac:dyDescent="0.3">
      <c r="B1422" s="2" t="s">
        <v>676</v>
      </c>
      <c r="C1422" s="2" t="s">
        <v>0</v>
      </c>
      <c r="D1422" s="2" t="s">
        <v>12</v>
      </c>
      <c r="E1422" s="2" t="s">
        <v>647</v>
      </c>
      <c r="F1422" s="2" t="s">
        <v>516</v>
      </c>
      <c r="G1422" s="6">
        <v>240728</v>
      </c>
      <c r="H1422" s="12"/>
      <c r="I1422" s="13"/>
      <c r="J1422" s="12"/>
      <c r="K1422" s="12"/>
      <c r="L1422" s="12"/>
      <c r="M1422" s="2" t="s">
        <v>642</v>
      </c>
      <c r="N1422" s="2" t="b">
        <f t="shared" si="44"/>
        <v>0</v>
      </c>
      <c r="O1422" s="2" t="b">
        <f t="shared" si="45"/>
        <v>0</v>
      </c>
      <c r="P1422" s="9"/>
      <c r="Q1422" s="10"/>
      <c r="R1422" s="9"/>
      <c r="S1422" s="11"/>
      <c r="T1422" s="10"/>
      <c r="U1422" s="12"/>
      <c r="V1422" s="13"/>
      <c r="W1422" s="12"/>
      <c r="X1422" s="12"/>
      <c r="Y1422" s="12"/>
    </row>
    <row r="1423" spans="2:25" x14ac:dyDescent="0.3">
      <c r="B1423" s="2" t="s">
        <v>676</v>
      </c>
      <c r="C1423" s="2" t="s">
        <v>0</v>
      </c>
      <c r="D1423" s="2" t="s">
        <v>12</v>
      </c>
      <c r="E1423" s="2" t="s">
        <v>690</v>
      </c>
      <c r="F1423" s="2" t="s">
        <v>691</v>
      </c>
      <c r="G1423" s="6">
        <v>240697</v>
      </c>
      <c r="H1423" s="12"/>
      <c r="I1423" s="13"/>
      <c r="J1423" s="12"/>
      <c r="K1423" s="12"/>
      <c r="L1423" s="12"/>
      <c r="M1423" s="2" t="s">
        <v>642</v>
      </c>
      <c r="N1423" s="2" t="b">
        <f t="shared" si="44"/>
        <v>0</v>
      </c>
      <c r="O1423" s="2" t="b">
        <f t="shared" si="45"/>
        <v>0</v>
      </c>
      <c r="P1423" s="9"/>
      <c r="Q1423" s="10"/>
      <c r="R1423" s="9"/>
      <c r="S1423" s="11"/>
      <c r="T1423" s="10"/>
      <c r="U1423" s="12"/>
      <c r="V1423" s="13"/>
      <c r="W1423" s="12"/>
      <c r="X1423" s="12"/>
      <c r="Y1423" s="12"/>
    </row>
    <row r="1424" spans="2:25" x14ac:dyDescent="0.3">
      <c r="B1424" s="2" t="s">
        <v>676</v>
      </c>
      <c r="C1424" s="2" t="s">
        <v>0</v>
      </c>
      <c r="D1424" s="2" t="s">
        <v>12</v>
      </c>
      <c r="E1424" s="2" t="s">
        <v>666</v>
      </c>
      <c r="F1424" s="2" t="s">
        <v>589</v>
      </c>
      <c r="G1424" s="6">
        <v>240728</v>
      </c>
      <c r="H1424" s="12"/>
      <c r="I1424" s="13"/>
      <c r="J1424" s="12"/>
      <c r="K1424" s="12"/>
      <c r="L1424" s="12"/>
      <c r="M1424" s="2" t="s">
        <v>642</v>
      </c>
      <c r="N1424" s="2" t="b">
        <f t="shared" si="44"/>
        <v>0</v>
      </c>
      <c r="O1424" s="2" t="b">
        <f t="shared" si="45"/>
        <v>0</v>
      </c>
      <c r="P1424" s="9"/>
      <c r="Q1424" s="10"/>
      <c r="R1424" s="9"/>
      <c r="S1424" s="11"/>
      <c r="T1424" s="10"/>
      <c r="U1424" s="12"/>
      <c r="V1424" s="13"/>
      <c r="W1424" s="12"/>
      <c r="X1424" s="12"/>
      <c r="Y1424" s="12"/>
    </row>
    <row r="1425" spans="2:25" x14ac:dyDescent="0.3">
      <c r="B1425" s="2" t="s">
        <v>676</v>
      </c>
      <c r="C1425" s="2" t="s">
        <v>0</v>
      </c>
      <c r="D1425" s="2" t="s">
        <v>12</v>
      </c>
      <c r="E1425" s="2" t="s">
        <v>699</v>
      </c>
      <c r="F1425" s="2" t="s">
        <v>700</v>
      </c>
      <c r="G1425" s="6">
        <v>240697</v>
      </c>
      <c r="H1425" s="12"/>
      <c r="I1425" s="13"/>
      <c r="J1425" s="12"/>
      <c r="K1425" s="12"/>
      <c r="L1425" s="12"/>
      <c r="M1425" s="2" t="s">
        <v>642</v>
      </c>
      <c r="N1425" s="2" t="b">
        <f t="shared" si="44"/>
        <v>0</v>
      </c>
      <c r="O1425" s="2" t="b">
        <f t="shared" si="45"/>
        <v>0</v>
      </c>
      <c r="P1425" s="9"/>
      <c r="Q1425" s="10"/>
      <c r="R1425" s="9"/>
      <c r="S1425" s="11"/>
      <c r="T1425" s="10"/>
      <c r="U1425" s="12"/>
      <c r="V1425" s="13"/>
      <c r="W1425" s="12"/>
      <c r="X1425" s="12"/>
      <c r="Y1425" s="12"/>
    </row>
    <row r="1426" spans="2:25" x14ac:dyDescent="0.3">
      <c r="B1426" s="2" t="s">
        <v>676</v>
      </c>
      <c r="C1426" s="2" t="s">
        <v>0</v>
      </c>
      <c r="D1426" s="2" t="s">
        <v>12</v>
      </c>
      <c r="E1426" s="2" t="s">
        <v>665</v>
      </c>
      <c r="F1426" s="2" t="s">
        <v>510</v>
      </c>
      <c r="G1426" s="6">
        <v>240697</v>
      </c>
      <c r="H1426" s="12"/>
      <c r="I1426" s="13"/>
      <c r="J1426" s="12"/>
      <c r="K1426" s="12"/>
      <c r="L1426" s="12"/>
      <c r="M1426" s="2" t="s">
        <v>642</v>
      </c>
      <c r="N1426" s="2" t="b">
        <f t="shared" ref="N1426:N1489" si="46">+C1426=S1426</f>
        <v>0</v>
      </c>
      <c r="O1426" s="2" t="b">
        <f t="shared" ref="O1426:O1489" si="47">+P1426=E1426</f>
        <v>0</v>
      </c>
      <c r="P1426" s="9"/>
      <c r="Q1426" s="10"/>
      <c r="R1426" s="9"/>
      <c r="S1426" s="11"/>
      <c r="T1426" s="10"/>
      <c r="U1426" s="12"/>
      <c r="V1426" s="13"/>
      <c r="W1426" s="12"/>
      <c r="X1426" s="12"/>
      <c r="Y1426" s="12"/>
    </row>
    <row r="1427" spans="2:25" x14ac:dyDescent="0.3">
      <c r="B1427" s="2" t="s">
        <v>436</v>
      </c>
      <c r="C1427" s="2" t="s">
        <v>829</v>
      </c>
      <c r="D1427" s="2" t="s">
        <v>830</v>
      </c>
      <c r="E1427" s="2" t="s">
        <v>831</v>
      </c>
      <c r="F1427" s="2" t="s">
        <v>514</v>
      </c>
      <c r="G1427" s="6">
        <v>240363</v>
      </c>
      <c r="H1427" s="12"/>
      <c r="I1427" s="13"/>
      <c r="J1427" s="12"/>
      <c r="K1427" s="12"/>
      <c r="L1427" s="12"/>
      <c r="M1427" s="2" t="s">
        <v>642</v>
      </c>
      <c r="N1427" s="2" t="b">
        <f t="shared" si="46"/>
        <v>0</v>
      </c>
      <c r="O1427" s="2" t="b">
        <f t="shared" si="47"/>
        <v>0</v>
      </c>
      <c r="P1427" s="9"/>
      <c r="Q1427" s="10"/>
      <c r="R1427" s="9"/>
      <c r="S1427" s="11"/>
      <c r="T1427" s="10"/>
      <c r="U1427" s="12"/>
      <c r="V1427" s="13"/>
      <c r="W1427" s="12"/>
      <c r="X1427" s="12"/>
      <c r="Y1427" s="12"/>
    </row>
    <row r="1428" spans="2:25" x14ac:dyDescent="0.3">
      <c r="B1428" s="2" t="s">
        <v>676</v>
      </c>
      <c r="C1428" s="2" t="s">
        <v>36</v>
      </c>
      <c r="D1428" s="2" t="s">
        <v>35</v>
      </c>
      <c r="E1428" s="2" t="s">
        <v>574</v>
      </c>
      <c r="F1428" s="2" t="s">
        <v>575</v>
      </c>
      <c r="G1428" s="6">
        <v>240363</v>
      </c>
      <c r="H1428" s="12"/>
      <c r="I1428" s="13"/>
      <c r="J1428" s="12"/>
      <c r="K1428" s="12"/>
      <c r="L1428" s="12"/>
      <c r="M1428" s="2" t="s">
        <v>527</v>
      </c>
      <c r="N1428" s="2" t="b">
        <f t="shared" si="46"/>
        <v>0</v>
      </c>
      <c r="O1428" s="2" t="b">
        <f t="shared" si="47"/>
        <v>0</v>
      </c>
      <c r="P1428" s="9"/>
      <c r="Q1428" s="10"/>
      <c r="R1428" s="9"/>
      <c r="S1428" s="11"/>
      <c r="T1428" s="10"/>
      <c r="U1428" s="12"/>
      <c r="V1428" s="13"/>
      <c r="W1428" s="12"/>
      <c r="X1428" s="12"/>
      <c r="Y1428" s="12"/>
    </row>
    <row r="1429" spans="2:25" x14ac:dyDescent="0.3">
      <c r="B1429" s="2" t="s">
        <v>676</v>
      </c>
      <c r="C1429" s="2" t="s">
        <v>36</v>
      </c>
      <c r="D1429" s="2" t="s">
        <v>35</v>
      </c>
      <c r="E1429" s="2" t="s">
        <v>647</v>
      </c>
      <c r="F1429" s="2" t="s">
        <v>516</v>
      </c>
      <c r="G1429" s="6">
        <v>240728</v>
      </c>
      <c r="H1429" s="12"/>
      <c r="I1429" s="13"/>
      <c r="J1429" s="12"/>
      <c r="K1429" s="12"/>
      <c r="L1429" s="12"/>
      <c r="M1429" s="2" t="s">
        <v>642</v>
      </c>
      <c r="N1429" s="2" t="b">
        <f t="shared" si="46"/>
        <v>0</v>
      </c>
      <c r="O1429" s="2" t="b">
        <f t="shared" si="47"/>
        <v>0</v>
      </c>
      <c r="P1429" s="9"/>
      <c r="Q1429" s="10"/>
      <c r="R1429" s="9"/>
      <c r="S1429" s="11"/>
      <c r="T1429" s="10"/>
      <c r="U1429" s="12"/>
      <c r="V1429" s="13"/>
      <c r="W1429" s="12"/>
      <c r="X1429" s="12"/>
      <c r="Y1429" s="12"/>
    </row>
    <row r="1430" spans="2:25" x14ac:dyDescent="0.3">
      <c r="B1430" s="2" t="s">
        <v>676</v>
      </c>
      <c r="C1430" s="2" t="s">
        <v>36</v>
      </c>
      <c r="D1430" s="2" t="s">
        <v>35</v>
      </c>
      <c r="E1430" s="2" t="s">
        <v>561</v>
      </c>
      <c r="F1430" s="2" t="s">
        <v>467</v>
      </c>
      <c r="G1430" s="6">
        <v>240363</v>
      </c>
      <c r="H1430" s="12"/>
      <c r="I1430" s="13"/>
      <c r="J1430" s="12"/>
      <c r="K1430" s="12"/>
      <c r="L1430" s="12"/>
      <c r="M1430" s="2" t="s">
        <v>527</v>
      </c>
      <c r="N1430" s="2" t="b">
        <f t="shared" si="46"/>
        <v>0</v>
      </c>
      <c r="O1430" s="2" t="b">
        <f t="shared" si="47"/>
        <v>0</v>
      </c>
      <c r="P1430" s="9"/>
      <c r="Q1430" s="10"/>
      <c r="R1430" s="9"/>
      <c r="S1430" s="11"/>
      <c r="T1430" s="10"/>
      <c r="U1430" s="12"/>
      <c r="V1430" s="13"/>
      <c r="W1430" s="12"/>
      <c r="X1430" s="12"/>
      <c r="Y1430" s="12"/>
    </row>
    <row r="1431" spans="2:25" x14ac:dyDescent="0.3">
      <c r="B1431" s="2" t="s">
        <v>436</v>
      </c>
      <c r="C1431" s="2" t="s">
        <v>812</v>
      </c>
      <c r="D1431" s="2" t="s">
        <v>813</v>
      </c>
      <c r="E1431" s="2" t="s">
        <v>541</v>
      </c>
      <c r="F1431" s="2" t="s">
        <v>441</v>
      </c>
      <c r="G1431" s="6">
        <v>240697</v>
      </c>
      <c r="H1431" s="12"/>
      <c r="I1431" s="13"/>
      <c r="J1431" s="12"/>
      <c r="K1431" s="12"/>
      <c r="L1431" s="12"/>
      <c r="M1431" s="2" t="s">
        <v>527</v>
      </c>
      <c r="N1431" s="2" t="b">
        <f t="shared" si="46"/>
        <v>0</v>
      </c>
      <c r="O1431" s="2" t="b">
        <f t="shared" si="47"/>
        <v>0</v>
      </c>
      <c r="P1431" s="9"/>
      <c r="Q1431" s="10"/>
      <c r="R1431" s="9"/>
      <c r="S1431" s="11"/>
      <c r="T1431" s="10"/>
      <c r="U1431" s="12"/>
      <c r="V1431" s="13"/>
      <c r="W1431" s="12"/>
      <c r="X1431" s="12"/>
      <c r="Y1431" s="12"/>
    </row>
    <row r="1432" spans="2:25" x14ac:dyDescent="0.3">
      <c r="B1432" s="2" t="s">
        <v>436</v>
      </c>
      <c r="C1432" s="2" t="s">
        <v>812</v>
      </c>
      <c r="D1432" s="2" t="s">
        <v>813</v>
      </c>
      <c r="E1432" s="2" t="s">
        <v>791</v>
      </c>
      <c r="F1432" s="2" t="s">
        <v>792</v>
      </c>
      <c r="G1432" s="6">
        <v>240697</v>
      </c>
      <c r="H1432" s="12"/>
      <c r="I1432" s="13"/>
      <c r="J1432" s="12"/>
      <c r="K1432" s="12"/>
      <c r="L1432" s="12"/>
      <c r="M1432" s="2" t="s">
        <v>527</v>
      </c>
      <c r="N1432" s="2" t="b">
        <f t="shared" si="46"/>
        <v>0</v>
      </c>
      <c r="O1432" s="2" t="b">
        <f t="shared" si="47"/>
        <v>0</v>
      </c>
      <c r="P1432" s="9"/>
      <c r="Q1432" s="10"/>
      <c r="R1432" s="9"/>
      <c r="S1432" s="11"/>
      <c r="T1432" s="10"/>
      <c r="U1432" s="12"/>
      <c r="V1432" s="13"/>
      <c r="W1432" s="12"/>
      <c r="X1432" s="12"/>
      <c r="Y1432" s="12"/>
    </row>
    <row r="1433" spans="2:25" x14ac:dyDescent="0.3">
      <c r="B1433" s="2" t="s">
        <v>436</v>
      </c>
      <c r="C1433" s="2" t="s">
        <v>812</v>
      </c>
      <c r="D1433" s="2" t="s">
        <v>813</v>
      </c>
      <c r="E1433" s="2" t="s">
        <v>770</v>
      </c>
      <c r="F1433" s="2" t="s">
        <v>771</v>
      </c>
      <c r="G1433" s="6">
        <v>240697</v>
      </c>
      <c r="H1433" s="12"/>
      <c r="I1433" s="13"/>
      <c r="J1433" s="12"/>
      <c r="K1433" s="12"/>
      <c r="L1433" s="12"/>
      <c r="M1433" s="2" t="s">
        <v>527</v>
      </c>
      <c r="N1433" s="2" t="b">
        <f t="shared" si="46"/>
        <v>0</v>
      </c>
      <c r="O1433" s="2" t="b">
        <f t="shared" si="47"/>
        <v>0</v>
      </c>
      <c r="P1433" s="9"/>
      <c r="Q1433" s="10"/>
      <c r="R1433" s="9"/>
      <c r="S1433" s="11"/>
      <c r="T1433" s="10"/>
      <c r="U1433" s="12"/>
      <c r="V1433" s="13"/>
      <c r="W1433" s="12"/>
      <c r="X1433" s="12"/>
      <c r="Y1433" s="12"/>
    </row>
    <row r="1434" spans="2:25" x14ac:dyDescent="0.3">
      <c r="B1434" s="2" t="s">
        <v>436</v>
      </c>
      <c r="C1434" s="2" t="s">
        <v>812</v>
      </c>
      <c r="D1434" s="2" t="s">
        <v>813</v>
      </c>
      <c r="E1434" s="2" t="s">
        <v>535</v>
      </c>
      <c r="F1434" s="2" t="s">
        <v>536</v>
      </c>
      <c r="G1434" s="6">
        <v>240697</v>
      </c>
      <c r="H1434" s="12"/>
      <c r="I1434" s="13"/>
      <c r="J1434" s="12"/>
      <c r="K1434" s="12"/>
      <c r="L1434" s="12"/>
      <c r="M1434" s="2" t="s">
        <v>527</v>
      </c>
      <c r="N1434" s="2" t="b">
        <f t="shared" si="46"/>
        <v>0</v>
      </c>
      <c r="O1434" s="2" t="b">
        <f t="shared" si="47"/>
        <v>0</v>
      </c>
      <c r="P1434" s="9"/>
      <c r="Q1434" s="10"/>
      <c r="R1434" s="9"/>
      <c r="S1434" s="11"/>
      <c r="T1434" s="10"/>
      <c r="U1434" s="12"/>
      <c r="V1434" s="13"/>
      <c r="W1434" s="12"/>
      <c r="X1434" s="12"/>
      <c r="Y1434" s="12"/>
    </row>
    <row r="1435" spans="2:25" x14ac:dyDescent="0.3">
      <c r="B1435" s="2" t="s">
        <v>436</v>
      </c>
      <c r="C1435" s="2" t="s">
        <v>812</v>
      </c>
      <c r="D1435" s="2" t="s">
        <v>813</v>
      </c>
      <c r="E1435" s="2" t="s">
        <v>814</v>
      </c>
      <c r="F1435" s="2" t="s">
        <v>815</v>
      </c>
      <c r="G1435" s="6">
        <v>240697</v>
      </c>
      <c r="H1435" s="12"/>
      <c r="I1435" s="13"/>
      <c r="J1435" s="12"/>
      <c r="K1435" s="12"/>
      <c r="L1435" s="12"/>
      <c r="M1435" s="2" t="s">
        <v>527</v>
      </c>
      <c r="N1435" s="2" t="b">
        <f t="shared" si="46"/>
        <v>0</v>
      </c>
      <c r="O1435" s="2" t="b">
        <f t="shared" si="47"/>
        <v>0</v>
      </c>
      <c r="P1435" s="9"/>
      <c r="Q1435" s="10"/>
      <c r="R1435" s="9"/>
      <c r="S1435" s="11"/>
      <c r="T1435" s="10"/>
      <c r="U1435" s="12"/>
      <c r="V1435" s="13"/>
      <c r="W1435" s="12"/>
      <c r="X1435" s="12"/>
      <c r="Y1435" s="12"/>
    </row>
    <row r="1436" spans="2:25" x14ac:dyDescent="0.3">
      <c r="B1436" s="2" t="s">
        <v>436</v>
      </c>
      <c r="C1436" s="2" t="s">
        <v>812</v>
      </c>
      <c r="D1436" s="2" t="s">
        <v>813</v>
      </c>
      <c r="E1436" s="2" t="s">
        <v>816</v>
      </c>
      <c r="F1436" s="2" t="s">
        <v>817</v>
      </c>
      <c r="G1436" s="6">
        <v>240697</v>
      </c>
      <c r="H1436" s="12"/>
      <c r="I1436" s="13"/>
      <c r="J1436" s="12"/>
      <c r="K1436" s="12"/>
      <c r="L1436" s="12"/>
      <c r="M1436" s="2" t="s">
        <v>527</v>
      </c>
      <c r="N1436" s="2" t="b">
        <f t="shared" si="46"/>
        <v>0</v>
      </c>
      <c r="O1436" s="2" t="b">
        <f t="shared" si="47"/>
        <v>0</v>
      </c>
      <c r="P1436" s="9"/>
      <c r="Q1436" s="10"/>
      <c r="R1436" s="9"/>
      <c r="S1436" s="11"/>
      <c r="T1436" s="10"/>
      <c r="U1436" s="12"/>
      <c r="V1436" s="13"/>
      <c r="W1436" s="12"/>
      <c r="X1436" s="12"/>
      <c r="Y1436" s="12"/>
    </row>
    <row r="1437" spans="2:25" x14ac:dyDescent="0.3">
      <c r="B1437" s="2" t="s">
        <v>436</v>
      </c>
      <c r="C1437" s="2" t="s">
        <v>812</v>
      </c>
      <c r="D1437" s="2" t="s">
        <v>813</v>
      </c>
      <c r="E1437" s="2" t="s">
        <v>530</v>
      </c>
      <c r="F1437" s="2" t="s">
        <v>448</v>
      </c>
      <c r="G1437" s="6">
        <v>240697</v>
      </c>
      <c r="H1437" s="12"/>
      <c r="I1437" s="13"/>
      <c r="J1437" s="12"/>
      <c r="K1437" s="12"/>
      <c r="L1437" s="12"/>
      <c r="M1437" s="2" t="s">
        <v>527</v>
      </c>
      <c r="N1437" s="2" t="b">
        <f t="shared" si="46"/>
        <v>0</v>
      </c>
      <c r="O1437" s="2" t="b">
        <f t="shared" si="47"/>
        <v>0</v>
      </c>
      <c r="P1437" s="9"/>
      <c r="Q1437" s="10"/>
      <c r="R1437" s="9"/>
      <c r="S1437" s="11"/>
      <c r="T1437" s="10"/>
      <c r="U1437" s="12"/>
      <c r="V1437" s="13"/>
      <c r="W1437" s="12"/>
      <c r="X1437" s="12"/>
      <c r="Y1437" s="12"/>
    </row>
    <row r="1438" spans="2:25" x14ac:dyDescent="0.3">
      <c r="B1438" s="2" t="s">
        <v>436</v>
      </c>
      <c r="C1438" s="2" t="s">
        <v>812</v>
      </c>
      <c r="D1438" s="2" t="s">
        <v>813</v>
      </c>
      <c r="E1438" s="2" t="s">
        <v>546</v>
      </c>
      <c r="F1438" s="2" t="s">
        <v>455</v>
      </c>
      <c r="G1438" s="6">
        <v>240697</v>
      </c>
      <c r="H1438" s="12"/>
      <c r="I1438" s="13"/>
      <c r="J1438" s="12"/>
      <c r="K1438" s="12"/>
      <c r="L1438" s="12"/>
      <c r="M1438" s="2" t="s">
        <v>527</v>
      </c>
      <c r="N1438" s="2" t="b">
        <f t="shared" si="46"/>
        <v>0</v>
      </c>
      <c r="O1438" s="2" t="b">
        <f t="shared" si="47"/>
        <v>0</v>
      </c>
      <c r="P1438" s="9"/>
      <c r="Q1438" s="10"/>
      <c r="R1438" s="9"/>
      <c r="S1438" s="11"/>
      <c r="T1438" s="10"/>
      <c r="U1438" s="12"/>
      <c r="V1438" s="13"/>
      <c r="W1438" s="12"/>
      <c r="X1438" s="12"/>
      <c r="Y1438" s="12"/>
    </row>
    <row r="1439" spans="2:25" x14ac:dyDescent="0.3">
      <c r="B1439" s="2" t="s">
        <v>436</v>
      </c>
      <c r="C1439" s="2" t="s">
        <v>812</v>
      </c>
      <c r="D1439" s="2" t="s">
        <v>813</v>
      </c>
      <c r="E1439" s="2" t="s">
        <v>786</v>
      </c>
      <c r="F1439" s="2" t="s">
        <v>457</v>
      </c>
      <c r="G1439" s="6">
        <v>240697</v>
      </c>
      <c r="H1439" s="12"/>
      <c r="I1439" s="13"/>
      <c r="J1439" s="12"/>
      <c r="K1439" s="12"/>
      <c r="L1439" s="12"/>
      <c r="M1439" s="2" t="s">
        <v>527</v>
      </c>
      <c r="N1439" s="2" t="b">
        <f t="shared" si="46"/>
        <v>0</v>
      </c>
      <c r="O1439" s="2" t="b">
        <f t="shared" si="47"/>
        <v>0</v>
      </c>
      <c r="P1439" s="9"/>
      <c r="Q1439" s="10"/>
      <c r="R1439" s="9"/>
      <c r="S1439" s="11"/>
      <c r="T1439" s="10"/>
      <c r="U1439" s="12"/>
      <c r="V1439" s="13"/>
      <c r="W1439" s="12"/>
      <c r="X1439" s="12"/>
      <c r="Y1439" s="12"/>
    </row>
    <row r="1440" spans="2:25" x14ac:dyDescent="0.3">
      <c r="B1440" s="2" t="s">
        <v>436</v>
      </c>
      <c r="C1440" s="2" t="s">
        <v>812</v>
      </c>
      <c r="D1440" s="2" t="s">
        <v>813</v>
      </c>
      <c r="E1440" s="2" t="s">
        <v>528</v>
      </c>
      <c r="F1440" s="2" t="s">
        <v>529</v>
      </c>
      <c r="G1440" s="6">
        <v>240697</v>
      </c>
      <c r="H1440" s="12"/>
      <c r="I1440" s="13"/>
      <c r="J1440" s="12"/>
      <c r="K1440" s="12"/>
      <c r="L1440" s="12"/>
      <c r="M1440" s="2" t="s">
        <v>527</v>
      </c>
      <c r="N1440" s="2" t="b">
        <f t="shared" si="46"/>
        <v>0</v>
      </c>
      <c r="O1440" s="2" t="b">
        <f t="shared" si="47"/>
        <v>0</v>
      </c>
      <c r="P1440" s="9"/>
      <c r="Q1440" s="10"/>
      <c r="R1440" s="9"/>
      <c r="S1440" s="11"/>
      <c r="T1440" s="10"/>
      <c r="U1440" s="12"/>
      <c r="V1440" s="13"/>
      <c r="W1440" s="12"/>
      <c r="X1440" s="12"/>
      <c r="Y1440" s="12"/>
    </row>
    <row r="1441" spans="2:25" x14ac:dyDescent="0.3">
      <c r="B1441" s="2" t="s">
        <v>436</v>
      </c>
      <c r="C1441" s="2" t="s">
        <v>812</v>
      </c>
      <c r="D1441" s="2" t="s">
        <v>813</v>
      </c>
      <c r="E1441" s="2" t="s">
        <v>548</v>
      </c>
      <c r="F1441" s="2" t="s">
        <v>549</v>
      </c>
      <c r="G1441" s="6">
        <v>240697</v>
      </c>
      <c r="H1441" s="12"/>
      <c r="I1441" s="13"/>
      <c r="J1441" s="12"/>
      <c r="K1441" s="12"/>
      <c r="L1441" s="12"/>
      <c r="M1441" s="2" t="s">
        <v>527</v>
      </c>
      <c r="N1441" s="2" t="b">
        <f t="shared" si="46"/>
        <v>0</v>
      </c>
      <c r="O1441" s="2" t="b">
        <f t="shared" si="47"/>
        <v>0</v>
      </c>
      <c r="P1441" s="9"/>
      <c r="Q1441" s="10"/>
      <c r="R1441" s="9"/>
      <c r="S1441" s="11"/>
      <c r="T1441" s="10"/>
      <c r="U1441" s="12"/>
      <c r="V1441" s="13"/>
      <c r="W1441" s="12"/>
      <c r="X1441" s="12"/>
      <c r="Y1441" s="12"/>
    </row>
    <row r="1442" spans="2:25" x14ac:dyDescent="0.3">
      <c r="B1442" s="2" t="s">
        <v>436</v>
      </c>
      <c r="C1442" s="2" t="s">
        <v>151</v>
      </c>
      <c r="D1442" s="2" t="s">
        <v>150</v>
      </c>
      <c r="E1442" s="2" t="s">
        <v>541</v>
      </c>
      <c r="F1442" s="2" t="s">
        <v>441</v>
      </c>
      <c r="G1442" s="6">
        <v>240697</v>
      </c>
      <c r="H1442" s="12"/>
      <c r="I1442" s="13"/>
      <c r="J1442" s="12"/>
      <c r="K1442" s="12"/>
      <c r="L1442" s="12"/>
      <c r="M1442" s="2" t="s">
        <v>527</v>
      </c>
      <c r="N1442" s="2" t="b">
        <f t="shared" si="46"/>
        <v>0</v>
      </c>
      <c r="O1442" s="2" t="b">
        <f t="shared" si="47"/>
        <v>0</v>
      </c>
      <c r="P1442" s="9"/>
      <c r="Q1442" s="10"/>
      <c r="R1442" s="9"/>
      <c r="S1442" s="11"/>
      <c r="T1442" s="10"/>
      <c r="U1442" s="12"/>
      <c r="V1442" s="13"/>
      <c r="W1442" s="12"/>
      <c r="X1442" s="12"/>
      <c r="Y1442" s="12"/>
    </row>
    <row r="1443" spans="2:25" x14ac:dyDescent="0.3">
      <c r="B1443" s="2" t="s">
        <v>436</v>
      </c>
      <c r="C1443" s="2" t="s">
        <v>151</v>
      </c>
      <c r="D1443" s="2" t="s">
        <v>150</v>
      </c>
      <c r="E1443" s="2" t="s">
        <v>552</v>
      </c>
      <c r="F1443" s="2" t="s">
        <v>473</v>
      </c>
      <c r="G1443" s="6">
        <v>240728</v>
      </c>
      <c r="H1443" s="12"/>
      <c r="I1443" s="13"/>
      <c r="J1443" s="12"/>
      <c r="K1443" s="12"/>
      <c r="L1443" s="12"/>
      <c r="M1443" s="2" t="s">
        <v>527</v>
      </c>
      <c r="N1443" s="2" t="b">
        <f t="shared" si="46"/>
        <v>0</v>
      </c>
      <c r="O1443" s="2" t="b">
        <f t="shared" si="47"/>
        <v>0</v>
      </c>
      <c r="P1443" s="9"/>
      <c r="Q1443" s="10"/>
      <c r="R1443" s="9"/>
      <c r="S1443" s="11"/>
      <c r="T1443" s="10"/>
      <c r="U1443" s="12"/>
      <c r="V1443" s="13"/>
      <c r="W1443" s="12"/>
      <c r="X1443" s="12"/>
      <c r="Y1443" s="12"/>
    </row>
    <row r="1444" spans="2:25" x14ac:dyDescent="0.3">
      <c r="B1444" s="2" t="s">
        <v>436</v>
      </c>
      <c r="C1444" s="2" t="s">
        <v>151</v>
      </c>
      <c r="D1444" s="2" t="s">
        <v>150</v>
      </c>
      <c r="E1444" s="2" t="s">
        <v>568</v>
      </c>
      <c r="F1444" s="2" t="s">
        <v>569</v>
      </c>
      <c r="G1444" s="6">
        <v>240728</v>
      </c>
      <c r="H1444" s="12"/>
      <c r="I1444" s="13"/>
      <c r="J1444" s="12"/>
      <c r="K1444" s="12"/>
      <c r="L1444" s="12"/>
      <c r="M1444" s="2" t="s">
        <v>527</v>
      </c>
      <c r="N1444" s="2" t="b">
        <f t="shared" si="46"/>
        <v>0</v>
      </c>
      <c r="O1444" s="2" t="b">
        <f t="shared" si="47"/>
        <v>0</v>
      </c>
      <c r="P1444" s="9"/>
      <c r="Q1444" s="10"/>
      <c r="R1444" s="9"/>
      <c r="S1444" s="11"/>
      <c r="T1444" s="10"/>
      <c r="U1444" s="12"/>
      <c r="V1444" s="13"/>
      <c r="W1444" s="12"/>
      <c r="X1444" s="12"/>
      <c r="Y1444" s="12"/>
    </row>
    <row r="1445" spans="2:25" x14ac:dyDescent="0.3">
      <c r="B1445" s="2" t="s">
        <v>436</v>
      </c>
      <c r="C1445" s="2" t="s">
        <v>151</v>
      </c>
      <c r="D1445" s="2" t="s">
        <v>150</v>
      </c>
      <c r="E1445" s="2" t="s">
        <v>579</v>
      </c>
      <c r="F1445" s="2" t="s">
        <v>482</v>
      </c>
      <c r="G1445" s="6">
        <v>240728</v>
      </c>
      <c r="H1445" s="12"/>
      <c r="I1445" s="13"/>
      <c r="J1445" s="12"/>
      <c r="K1445" s="12"/>
      <c r="L1445" s="12"/>
      <c r="M1445" s="2" t="s">
        <v>527</v>
      </c>
      <c r="N1445" s="2" t="b">
        <f t="shared" si="46"/>
        <v>0</v>
      </c>
      <c r="O1445" s="2" t="b">
        <f t="shared" si="47"/>
        <v>0</v>
      </c>
      <c r="P1445" s="9"/>
      <c r="Q1445" s="10"/>
      <c r="R1445" s="9"/>
      <c r="S1445" s="11"/>
      <c r="T1445" s="10"/>
      <c r="U1445" s="12"/>
      <c r="V1445" s="13"/>
      <c r="W1445" s="12"/>
      <c r="X1445" s="12"/>
      <c r="Y1445" s="12"/>
    </row>
    <row r="1446" spans="2:25" x14ac:dyDescent="0.3">
      <c r="B1446" s="2" t="s">
        <v>446</v>
      </c>
      <c r="C1446" s="2" t="s">
        <v>229</v>
      </c>
      <c r="D1446" s="2" t="s">
        <v>6</v>
      </c>
      <c r="E1446" s="2" t="s">
        <v>488</v>
      </c>
      <c r="F1446" s="2" t="s">
        <v>489</v>
      </c>
      <c r="G1446" s="6">
        <v>240697</v>
      </c>
      <c r="H1446" s="12"/>
      <c r="I1446" s="13"/>
      <c r="J1446" s="12"/>
      <c r="K1446" s="12"/>
      <c r="L1446" s="12"/>
      <c r="M1446" s="2" t="s">
        <v>485</v>
      </c>
      <c r="N1446" s="2" t="b">
        <f t="shared" si="46"/>
        <v>0</v>
      </c>
      <c r="O1446" s="2" t="b">
        <f t="shared" si="47"/>
        <v>0</v>
      </c>
      <c r="P1446" s="9"/>
      <c r="Q1446" s="10"/>
      <c r="R1446" s="9"/>
      <c r="S1446" s="11"/>
      <c r="T1446" s="10"/>
      <c r="U1446" s="12"/>
      <c r="V1446" s="13"/>
      <c r="W1446" s="12"/>
      <c r="X1446" s="12"/>
      <c r="Y1446" s="12"/>
    </row>
    <row r="1447" spans="2:25" x14ac:dyDescent="0.3">
      <c r="B1447" s="2" t="s">
        <v>446</v>
      </c>
      <c r="C1447" s="2" t="s">
        <v>229</v>
      </c>
      <c r="D1447" s="2" t="s">
        <v>6</v>
      </c>
      <c r="E1447" s="2" t="s">
        <v>517</v>
      </c>
      <c r="F1447" s="2" t="s">
        <v>518</v>
      </c>
      <c r="G1447" s="6">
        <v>240728</v>
      </c>
      <c r="H1447" s="12"/>
      <c r="I1447" s="13"/>
      <c r="J1447" s="12"/>
      <c r="K1447" s="12"/>
      <c r="L1447" s="12"/>
      <c r="M1447" s="2" t="s">
        <v>485</v>
      </c>
      <c r="N1447" s="2" t="b">
        <f t="shared" si="46"/>
        <v>0</v>
      </c>
      <c r="O1447" s="2" t="b">
        <f t="shared" si="47"/>
        <v>0</v>
      </c>
      <c r="P1447" s="9"/>
      <c r="Q1447" s="10"/>
      <c r="R1447" s="9"/>
      <c r="S1447" s="11"/>
      <c r="T1447" s="10"/>
      <c r="U1447" s="12"/>
      <c r="V1447" s="13"/>
      <c r="W1447" s="12"/>
      <c r="X1447" s="12"/>
      <c r="Y1447" s="12"/>
    </row>
    <row r="1448" spans="2:25" x14ac:dyDescent="0.3">
      <c r="B1448" s="2" t="s">
        <v>446</v>
      </c>
      <c r="C1448" s="2" t="s">
        <v>229</v>
      </c>
      <c r="D1448" s="2" t="s">
        <v>6</v>
      </c>
      <c r="E1448" s="2" t="s">
        <v>657</v>
      </c>
      <c r="F1448" s="2" t="s">
        <v>658</v>
      </c>
      <c r="G1448" s="6">
        <v>240332</v>
      </c>
      <c r="H1448" s="12"/>
      <c r="I1448" s="13"/>
      <c r="J1448" s="12"/>
      <c r="K1448" s="12"/>
      <c r="L1448" s="12"/>
      <c r="M1448" s="2" t="s">
        <v>439</v>
      </c>
      <c r="N1448" s="2" t="b">
        <f t="shared" si="46"/>
        <v>0</v>
      </c>
      <c r="O1448" s="2" t="b">
        <f t="shared" si="47"/>
        <v>0</v>
      </c>
      <c r="P1448" s="9"/>
      <c r="Q1448" s="10"/>
      <c r="R1448" s="9"/>
      <c r="S1448" s="11"/>
      <c r="T1448" s="10"/>
      <c r="U1448" s="12"/>
      <c r="V1448" s="13"/>
      <c r="W1448" s="12"/>
      <c r="X1448" s="12"/>
      <c r="Y1448" s="12"/>
    </row>
    <row r="1449" spans="2:25" x14ac:dyDescent="0.3">
      <c r="B1449" s="2" t="s">
        <v>446</v>
      </c>
      <c r="C1449" s="2" t="s">
        <v>229</v>
      </c>
      <c r="D1449" s="2" t="s">
        <v>6</v>
      </c>
      <c r="E1449" s="2" t="s">
        <v>602</v>
      </c>
      <c r="F1449" s="2" t="s">
        <v>603</v>
      </c>
      <c r="G1449" s="6">
        <v>240728</v>
      </c>
      <c r="H1449" s="12"/>
      <c r="I1449" s="13"/>
      <c r="J1449" s="12"/>
      <c r="K1449" s="12"/>
      <c r="L1449" s="12"/>
      <c r="M1449" s="2" t="s">
        <v>485</v>
      </c>
      <c r="N1449" s="2" t="b">
        <f t="shared" si="46"/>
        <v>0</v>
      </c>
      <c r="O1449" s="2" t="b">
        <f t="shared" si="47"/>
        <v>0</v>
      </c>
      <c r="P1449" s="9"/>
      <c r="Q1449" s="10"/>
      <c r="R1449" s="9"/>
      <c r="S1449" s="11"/>
      <c r="T1449" s="10"/>
      <c r="U1449" s="12"/>
      <c r="V1449" s="13"/>
      <c r="W1449" s="12"/>
      <c r="X1449" s="12"/>
      <c r="Y1449" s="12"/>
    </row>
    <row r="1450" spans="2:25" x14ac:dyDescent="0.3">
      <c r="B1450" s="2" t="s">
        <v>446</v>
      </c>
      <c r="C1450" s="2" t="s">
        <v>229</v>
      </c>
      <c r="D1450" s="2" t="s">
        <v>6</v>
      </c>
      <c r="E1450" s="2" t="s">
        <v>486</v>
      </c>
      <c r="F1450" s="2" t="s">
        <v>487</v>
      </c>
      <c r="G1450" s="6">
        <v>240697</v>
      </c>
      <c r="H1450" s="12"/>
      <c r="I1450" s="13"/>
      <c r="J1450" s="12"/>
      <c r="K1450" s="12"/>
      <c r="L1450" s="12"/>
      <c r="M1450" s="2" t="s">
        <v>485</v>
      </c>
      <c r="N1450" s="2" t="b">
        <f t="shared" si="46"/>
        <v>0</v>
      </c>
      <c r="O1450" s="2" t="b">
        <f t="shared" si="47"/>
        <v>0</v>
      </c>
      <c r="P1450" s="9"/>
      <c r="Q1450" s="10"/>
      <c r="R1450" s="9"/>
      <c r="S1450" s="11"/>
      <c r="T1450" s="10"/>
      <c r="U1450" s="12"/>
      <c r="V1450" s="13"/>
      <c r="W1450" s="12"/>
      <c r="X1450" s="12"/>
      <c r="Y1450" s="12"/>
    </row>
    <row r="1451" spans="2:25" x14ac:dyDescent="0.3">
      <c r="B1451" s="2" t="s">
        <v>446</v>
      </c>
      <c r="C1451" s="2" t="s">
        <v>229</v>
      </c>
      <c r="D1451" s="2" t="s">
        <v>6</v>
      </c>
      <c r="E1451" s="2" t="s">
        <v>515</v>
      </c>
      <c r="F1451" s="2" t="s">
        <v>516</v>
      </c>
      <c r="G1451" s="6">
        <v>240728</v>
      </c>
      <c r="H1451" s="12"/>
      <c r="I1451" s="13"/>
      <c r="J1451" s="12"/>
      <c r="K1451" s="12"/>
      <c r="L1451" s="12"/>
      <c r="M1451" s="2" t="s">
        <v>485</v>
      </c>
      <c r="N1451" s="2" t="b">
        <f t="shared" si="46"/>
        <v>0</v>
      </c>
      <c r="O1451" s="2" t="b">
        <f t="shared" si="47"/>
        <v>0</v>
      </c>
      <c r="P1451" s="9"/>
      <c r="Q1451" s="10"/>
      <c r="R1451" s="9"/>
      <c r="S1451" s="11"/>
      <c r="T1451" s="10"/>
      <c r="U1451" s="12"/>
      <c r="V1451" s="13"/>
      <c r="W1451" s="12"/>
      <c r="X1451" s="12"/>
      <c r="Y1451" s="12"/>
    </row>
    <row r="1452" spans="2:25" x14ac:dyDescent="0.3">
      <c r="B1452" s="2" t="s">
        <v>446</v>
      </c>
      <c r="C1452" s="2" t="s">
        <v>229</v>
      </c>
      <c r="D1452" s="2" t="s">
        <v>6</v>
      </c>
      <c r="E1452" s="2" t="s">
        <v>496</v>
      </c>
      <c r="F1452" s="2" t="s">
        <v>497</v>
      </c>
      <c r="G1452" s="6">
        <v>240697</v>
      </c>
      <c r="H1452" s="12"/>
      <c r="I1452" s="13"/>
      <c r="J1452" s="12"/>
      <c r="K1452" s="12"/>
      <c r="L1452" s="12"/>
      <c r="M1452" s="2" t="s">
        <v>485</v>
      </c>
      <c r="N1452" s="2" t="b">
        <f t="shared" si="46"/>
        <v>0</v>
      </c>
      <c r="O1452" s="2" t="b">
        <f t="shared" si="47"/>
        <v>0</v>
      </c>
      <c r="P1452" s="9"/>
      <c r="Q1452" s="10"/>
      <c r="R1452" s="9"/>
      <c r="S1452" s="11"/>
      <c r="T1452" s="10"/>
      <c r="U1452" s="12"/>
      <c r="V1452" s="13"/>
      <c r="W1452" s="12"/>
      <c r="X1452" s="12"/>
      <c r="Y1452" s="12"/>
    </row>
    <row r="1453" spans="2:25" x14ac:dyDescent="0.3">
      <c r="B1453" s="2" t="s">
        <v>446</v>
      </c>
      <c r="C1453" s="2" t="s">
        <v>229</v>
      </c>
      <c r="D1453" s="2" t="s">
        <v>6</v>
      </c>
      <c r="E1453" s="2" t="s">
        <v>519</v>
      </c>
      <c r="F1453" s="2" t="s">
        <v>520</v>
      </c>
      <c r="G1453" s="6">
        <v>240728</v>
      </c>
      <c r="H1453" s="12"/>
      <c r="I1453" s="13"/>
      <c r="J1453" s="12"/>
      <c r="K1453" s="12"/>
      <c r="L1453" s="12"/>
      <c r="M1453" s="2" t="s">
        <v>485</v>
      </c>
      <c r="N1453" s="2" t="b">
        <f t="shared" si="46"/>
        <v>0</v>
      </c>
      <c r="O1453" s="2" t="b">
        <f t="shared" si="47"/>
        <v>0</v>
      </c>
      <c r="P1453" s="9"/>
      <c r="Q1453" s="10"/>
      <c r="R1453" s="9"/>
      <c r="S1453" s="11"/>
      <c r="T1453" s="10"/>
      <c r="U1453" s="12"/>
      <c r="V1453" s="13"/>
      <c r="W1453" s="12"/>
      <c r="X1453" s="12"/>
      <c r="Y1453" s="12"/>
    </row>
    <row r="1454" spans="2:25" x14ac:dyDescent="0.3">
      <c r="B1454" s="2" t="s">
        <v>446</v>
      </c>
      <c r="C1454" s="2" t="s">
        <v>229</v>
      </c>
      <c r="D1454" s="2" t="s">
        <v>6</v>
      </c>
      <c r="E1454" s="2" t="s">
        <v>494</v>
      </c>
      <c r="F1454" s="2" t="s">
        <v>495</v>
      </c>
      <c r="G1454" s="6">
        <v>240697</v>
      </c>
      <c r="H1454" s="12"/>
      <c r="I1454" s="13"/>
      <c r="J1454" s="12"/>
      <c r="K1454" s="12"/>
      <c r="L1454" s="12"/>
      <c r="M1454" s="2" t="s">
        <v>485</v>
      </c>
      <c r="N1454" s="2" t="b">
        <f t="shared" si="46"/>
        <v>0</v>
      </c>
      <c r="O1454" s="2" t="b">
        <f t="shared" si="47"/>
        <v>0</v>
      </c>
      <c r="P1454" s="9"/>
      <c r="Q1454" s="10"/>
      <c r="R1454" s="9"/>
      <c r="S1454" s="11"/>
      <c r="T1454" s="10"/>
      <c r="U1454" s="12"/>
      <c r="V1454" s="13"/>
      <c r="W1454" s="12"/>
      <c r="X1454" s="12"/>
      <c r="Y1454" s="12"/>
    </row>
    <row r="1455" spans="2:25" x14ac:dyDescent="0.3">
      <c r="B1455" s="2" t="s">
        <v>446</v>
      </c>
      <c r="C1455" s="2" t="s">
        <v>229</v>
      </c>
      <c r="D1455" s="2" t="s">
        <v>6</v>
      </c>
      <c r="E1455" s="2" t="s">
        <v>592</v>
      </c>
      <c r="F1455" s="2" t="s">
        <v>593</v>
      </c>
      <c r="G1455" s="6">
        <v>240728</v>
      </c>
      <c r="H1455" s="12"/>
      <c r="I1455" s="13"/>
      <c r="J1455" s="12"/>
      <c r="K1455" s="12"/>
      <c r="L1455" s="12"/>
      <c r="M1455" s="2" t="s">
        <v>485</v>
      </c>
      <c r="N1455" s="2" t="b">
        <f t="shared" si="46"/>
        <v>0</v>
      </c>
      <c r="O1455" s="2" t="b">
        <f t="shared" si="47"/>
        <v>0</v>
      </c>
      <c r="P1455" s="9"/>
      <c r="Q1455" s="10"/>
      <c r="R1455" s="9"/>
      <c r="S1455" s="11"/>
      <c r="T1455" s="10"/>
      <c r="U1455" s="12"/>
      <c r="V1455" s="13"/>
      <c r="W1455" s="12"/>
      <c r="X1455" s="12"/>
      <c r="Y1455" s="12"/>
    </row>
    <row r="1456" spans="2:25" x14ac:dyDescent="0.3">
      <c r="B1456" s="2" t="s">
        <v>446</v>
      </c>
      <c r="C1456" s="2" t="s">
        <v>229</v>
      </c>
      <c r="D1456" s="2" t="s">
        <v>6</v>
      </c>
      <c r="E1456" s="2" t="s">
        <v>594</v>
      </c>
      <c r="F1456" s="2" t="s">
        <v>595</v>
      </c>
      <c r="G1456" s="6">
        <v>240728</v>
      </c>
      <c r="H1456" s="12"/>
      <c r="I1456" s="13"/>
      <c r="J1456" s="12"/>
      <c r="K1456" s="12"/>
      <c r="L1456" s="12"/>
      <c r="M1456" s="2" t="s">
        <v>485</v>
      </c>
      <c r="N1456" s="2" t="b">
        <f t="shared" si="46"/>
        <v>0</v>
      </c>
      <c r="O1456" s="2" t="b">
        <f t="shared" si="47"/>
        <v>0</v>
      </c>
      <c r="P1456" s="9"/>
      <c r="Q1456" s="10"/>
      <c r="R1456" s="9"/>
      <c r="S1456" s="11"/>
      <c r="T1456" s="10"/>
      <c r="U1456" s="12"/>
      <c r="V1456" s="13"/>
      <c r="W1456" s="12"/>
      <c r="X1456" s="12"/>
      <c r="Y1456" s="12"/>
    </row>
    <row r="1457" spans="2:25" x14ac:dyDescent="0.3">
      <c r="B1457" s="2" t="s">
        <v>446</v>
      </c>
      <c r="C1457" s="2" t="s">
        <v>229</v>
      </c>
      <c r="D1457" s="2" t="s">
        <v>6</v>
      </c>
      <c r="E1457" s="2" t="s">
        <v>452</v>
      </c>
      <c r="F1457" s="2" t="s">
        <v>453</v>
      </c>
      <c r="G1457" s="6">
        <v>240332</v>
      </c>
      <c r="H1457" s="12"/>
      <c r="I1457" s="13"/>
      <c r="J1457" s="12"/>
      <c r="K1457" s="12"/>
      <c r="L1457" s="12"/>
      <c r="M1457" s="2" t="s">
        <v>439</v>
      </c>
      <c r="N1457" s="2" t="b">
        <f t="shared" si="46"/>
        <v>0</v>
      </c>
      <c r="O1457" s="2" t="b">
        <f t="shared" si="47"/>
        <v>0</v>
      </c>
      <c r="P1457" s="9"/>
      <c r="Q1457" s="10"/>
      <c r="R1457" s="9"/>
      <c r="S1457" s="11"/>
      <c r="T1457" s="10"/>
      <c r="U1457" s="12"/>
      <c r="V1457" s="13"/>
      <c r="W1457" s="12"/>
      <c r="X1457" s="12"/>
      <c r="Y1457" s="12"/>
    </row>
    <row r="1458" spans="2:25" x14ac:dyDescent="0.3">
      <c r="B1458" s="2" t="s">
        <v>446</v>
      </c>
      <c r="C1458" s="2" t="s">
        <v>229</v>
      </c>
      <c r="D1458" s="2" t="s">
        <v>6</v>
      </c>
      <c r="E1458" s="2" t="s">
        <v>509</v>
      </c>
      <c r="F1458" s="2" t="s">
        <v>510</v>
      </c>
      <c r="G1458" s="6">
        <v>240697</v>
      </c>
      <c r="H1458" s="12"/>
      <c r="I1458" s="13"/>
      <c r="J1458" s="12"/>
      <c r="K1458" s="12"/>
      <c r="L1458" s="12"/>
      <c r="M1458" s="2" t="s">
        <v>485</v>
      </c>
      <c r="N1458" s="2" t="b">
        <f t="shared" si="46"/>
        <v>0</v>
      </c>
      <c r="O1458" s="2" t="b">
        <f t="shared" si="47"/>
        <v>0</v>
      </c>
      <c r="P1458" s="9"/>
      <c r="Q1458" s="10"/>
      <c r="R1458" s="9"/>
      <c r="S1458" s="11"/>
      <c r="T1458" s="10"/>
      <c r="U1458" s="12"/>
      <c r="V1458" s="13"/>
      <c r="W1458" s="12"/>
      <c r="X1458" s="12"/>
      <c r="Y1458" s="12"/>
    </row>
    <row r="1459" spans="2:25" x14ac:dyDescent="0.3">
      <c r="B1459" s="2" t="s">
        <v>446</v>
      </c>
      <c r="C1459" s="2" t="s">
        <v>229</v>
      </c>
      <c r="D1459" s="2" t="s">
        <v>6</v>
      </c>
      <c r="E1459" s="2" t="s">
        <v>523</v>
      </c>
      <c r="F1459" s="2" t="s">
        <v>524</v>
      </c>
      <c r="G1459" s="6">
        <v>240728</v>
      </c>
      <c r="H1459" s="12"/>
      <c r="I1459" s="13"/>
      <c r="J1459" s="12"/>
      <c r="K1459" s="12"/>
      <c r="L1459" s="12"/>
      <c r="M1459" s="2" t="s">
        <v>485</v>
      </c>
      <c r="N1459" s="2" t="b">
        <f t="shared" si="46"/>
        <v>0</v>
      </c>
      <c r="O1459" s="2" t="b">
        <f t="shared" si="47"/>
        <v>0</v>
      </c>
      <c r="P1459" s="9"/>
      <c r="Q1459" s="10"/>
      <c r="R1459" s="9"/>
      <c r="S1459" s="11"/>
      <c r="T1459" s="10"/>
      <c r="U1459" s="12"/>
      <c r="V1459" s="13"/>
      <c r="W1459" s="12"/>
      <c r="X1459" s="12"/>
      <c r="Y1459" s="12"/>
    </row>
    <row r="1460" spans="2:25" x14ac:dyDescent="0.3">
      <c r="B1460" s="2" t="s">
        <v>676</v>
      </c>
      <c r="C1460" s="2" t="s">
        <v>366</v>
      </c>
      <c r="D1460" s="2" t="s">
        <v>367</v>
      </c>
      <c r="E1460" s="2" t="s">
        <v>709</v>
      </c>
      <c r="F1460" s="2" t="s">
        <v>710</v>
      </c>
      <c r="G1460" s="6">
        <v>240728</v>
      </c>
      <c r="H1460" s="12"/>
      <c r="I1460" s="13"/>
      <c r="J1460" s="12"/>
      <c r="K1460" s="12"/>
      <c r="L1460" s="12"/>
      <c r="M1460" s="2" t="s">
        <v>642</v>
      </c>
      <c r="N1460" s="2" t="b">
        <f t="shared" si="46"/>
        <v>0</v>
      </c>
      <c r="O1460" s="2" t="b">
        <f t="shared" si="47"/>
        <v>0</v>
      </c>
      <c r="P1460" s="9"/>
      <c r="Q1460" s="10"/>
      <c r="R1460" s="9"/>
      <c r="S1460" s="11"/>
      <c r="T1460" s="10"/>
      <c r="U1460" s="12"/>
      <c r="V1460" s="13"/>
      <c r="W1460" s="12"/>
      <c r="X1460" s="12"/>
      <c r="Y1460" s="12"/>
    </row>
    <row r="1461" spans="2:25" x14ac:dyDescent="0.3">
      <c r="B1461" s="2" t="s">
        <v>676</v>
      </c>
      <c r="C1461" s="2" t="s">
        <v>366</v>
      </c>
      <c r="D1461" s="2" t="s">
        <v>367</v>
      </c>
      <c r="E1461" s="2" t="s">
        <v>647</v>
      </c>
      <c r="F1461" s="2" t="s">
        <v>516</v>
      </c>
      <c r="G1461" s="6">
        <v>240728</v>
      </c>
      <c r="H1461" s="12"/>
      <c r="I1461" s="13"/>
      <c r="J1461" s="12"/>
      <c r="K1461" s="12"/>
      <c r="L1461" s="12"/>
      <c r="M1461" s="2" t="s">
        <v>642</v>
      </c>
      <c r="N1461" s="2" t="b">
        <f t="shared" si="46"/>
        <v>0</v>
      </c>
      <c r="O1461" s="2" t="b">
        <f t="shared" si="47"/>
        <v>0</v>
      </c>
      <c r="P1461" s="9"/>
      <c r="Q1461" s="10"/>
      <c r="R1461" s="9"/>
      <c r="S1461" s="11"/>
      <c r="T1461" s="10"/>
      <c r="U1461" s="12"/>
      <c r="V1461" s="13"/>
      <c r="W1461" s="12"/>
      <c r="X1461" s="12"/>
      <c r="Y1461" s="12"/>
    </row>
    <row r="1462" spans="2:25" x14ac:dyDescent="0.3">
      <c r="B1462" s="2" t="s">
        <v>436</v>
      </c>
      <c r="C1462" s="2" t="s">
        <v>907</v>
      </c>
      <c r="D1462" s="2" t="s">
        <v>908</v>
      </c>
      <c r="E1462" s="2" t="s">
        <v>611</v>
      </c>
      <c r="F1462" s="2" t="s">
        <v>612</v>
      </c>
      <c r="G1462" s="6">
        <v>240697</v>
      </c>
      <c r="H1462" s="12"/>
      <c r="I1462" s="13"/>
      <c r="J1462" s="12"/>
      <c r="K1462" s="12"/>
      <c r="L1462" s="12"/>
      <c r="M1462" s="2" t="s">
        <v>608</v>
      </c>
      <c r="N1462" s="2" t="b">
        <f t="shared" si="46"/>
        <v>0</v>
      </c>
      <c r="O1462" s="2" t="b">
        <f t="shared" si="47"/>
        <v>0</v>
      </c>
      <c r="P1462" s="9"/>
      <c r="Q1462" s="10"/>
      <c r="R1462" s="9"/>
      <c r="S1462" s="11"/>
      <c r="T1462" s="10"/>
      <c r="U1462" s="12"/>
      <c r="V1462" s="13"/>
      <c r="W1462" s="12"/>
      <c r="X1462" s="12"/>
      <c r="Y1462" s="12"/>
    </row>
    <row r="1463" spans="2:25" x14ac:dyDescent="0.3">
      <c r="B1463" s="2" t="s">
        <v>436</v>
      </c>
      <c r="C1463" s="2" t="s">
        <v>907</v>
      </c>
      <c r="D1463" s="2" t="s">
        <v>908</v>
      </c>
      <c r="E1463" s="2" t="s">
        <v>623</v>
      </c>
      <c r="F1463" s="2" t="s">
        <v>624</v>
      </c>
      <c r="G1463" s="6">
        <v>240728</v>
      </c>
      <c r="H1463" s="12"/>
      <c r="I1463" s="13"/>
      <c r="J1463" s="12"/>
      <c r="K1463" s="12"/>
      <c r="L1463" s="12"/>
      <c r="M1463" s="2" t="s">
        <v>608</v>
      </c>
      <c r="N1463" s="2" t="b">
        <f t="shared" si="46"/>
        <v>0</v>
      </c>
      <c r="O1463" s="2" t="b">
        <f t="shared" si="47"/>
        <v>0</v>
      </c>
      <c r="P1463" s="9"/>
      <c r="Q1463" s="10"/>
      <c r="R1463" s="9"/>
      <c r="S1463" s="11"/>
      <c r="T1463" s="10"/>
      <c r="U1463" s="12"/>
      <c r="V1463" s="13"/>
      <c r="W1463" s="12"/>
      <c r="X1463" s="12"/>
      <c r="Y1463" s="12"/>
    </row>
    <row r="1464" spans="2:25" x14ac:dyDescent="0.3">
      <c r="B1464" s="2" t="s">
        <v>436</v>
      </c>
      <c r="C1464" s="2" t="s">
        <v>907</v>
      </c>
      <c r="D1464" s="2" t="s">
        <v>908</v>
      </c>
      <c r="E1464" s="2" t="s">
        <v>511</v>
      </c>
      <c r="F1464" s="2" t="s">
        <v>512</v>
      </c>
      <c r="G1464" s="6">
        <v>240363</v>
      </c>
      <c r="H1464" s="12"/>
      <c r="I1464" s="13"/>
      <c r="J1464" s="12"/>
      <c r="K1464" s="12"/>
      <c r="L1464" s="12"/>
      <c r="M1464" s="2" t="s">
        <v>485</v>
      </c>
      <c r="N1464" s="2" t="b">
        <f t="shared" si="46"/>
        <v>0</v>
      </c>
      <c r="O1464" s="2" t="b">
        <f t="shared" si="47"/>
        <v>0</v>
      </c>
      <c r="P1464" s="9"/>
      <c r="Q1464" s="10"/>
      <c r="R1464" s="9"/>
      <c r="S1464" s="11"/>
      <c r="T1464" s="10"/>
      <c r="U1464" s="12"/>
      <c r="V1464" s="13"/>
      <c r="W1464" s="12"/>
      <c r="X1464" s="12"/>
      <c r="Y1464" s="12"/>
    </row>
    <row r="1465" spans="2:25" x14ac:dyDescent="0.3">
      <c r="B1465" s="2" t="s">
        <v>436</v>
      </c>
      <c r="C1465" s="2" t="s">
        <v>907</v>
      </c>
      <c r="D1465" s="2" t="s">
        <v>908</v>
      </c>
      <c r="E1465" s="2" t="s">
        <v>602</v>
      </c>
      <c r="F1465" s="2" t="s">
        <v>603</v>
      </c>
      <c r="G1465" s="6">
        <v>240363</v>
      </c>
      <c r="H1465" s="12"/>
      <c r="I1465" s="13"/>
      <c r="J1465" s="12"/>
      <c r="K1465" s="12"/>
      <c r="L1465" s="12"/>
      <c r="M1465" s="2" t="s">
        <v>485</v>
      </c>
      <c r="N1465" s="2" t="b">
        <f t="shared" si="46"/>
        <v>0</v>
      </c>
      <c r="O1465" s="2" t="b">
        <f t="shared" si="47"/>
        <v>0</v>
      </c>
      <c r="P1465" s="9"/>
      <c r="Q1465" s="10"/>
      <c r="R1465" s="9"/>
      <c r="S1465" s="11"/>
      <c r="T1465" s="10"/>
      <c r="U1465" s="12"/>
      <c r="V1465" s="13"/>
      <c r="W1465" s="12"/>
      <c r="X1465" s="12"/>
      <c r="Y1465" s="12"/>
    </row>
    <row r="1466" spans="2:25" x14ac:dyDescent="0.3">
      <c r="B1466" s="2" t="s">
        <v>436</v>
      </c>
      <c r="C1466" s="2" t="s">
        <v>907</v>
      </c>
      <c r="D1466" s="2" t="s">
        <v>908</v>
      </c>
      <c r="E1466" s="2" t="s">
        <v>615</v>
      </c>
      <c r="F1466" s="2" t="s">
        <v>616</v>
      </c>
      <c r="G1466" s="6">
        <v>240697</v>
      </c>
      <c r="H1466" s="12"/>
      <c r="I1466" s="13"/>
      <c r="J1466" s="12"/>
      <c r="K1466" s="12"/>
      <c r="L1466" s="12"/>
      <c r="M1466" s="2" t="s">
        <v>608</v>
      </c>
      <c r="N1466" s="2" t="b">
        <f t="shared" si="46"/>
        <v>0</v>
      </c>
      <c r="O1466" s="2" t="b">
        <f t="shared" si="47"/>
        <v>0</v>
      </c>
      <c r="P1466" s="9"/>
      <c r="Q1466" s="10"/>
      <c r="R1466" s="9"/>
      <c r="S1466" s="11"/>
      <c r="T1466" s="10"/>
      <c r="U1466" s="12"/>
      <c r="V1466" s="13"/>
      <c r="W1466" s="12"/>
      <c r="X1466" s="12"/>
      <c r="Y1466" s="12"/>
    </row>
    <row r="1467" spans="2:25" x14ac:dyDescent="0.3">
      <c r="B1467" s="2" t="s">
        <v>436</v>
      </c>
      <c r="C1467" s="2" t="s">
        <v>907</v>
      </c>
      <c r="D1467" s="2" t="s">
        <v>908</v>
      </c>
      <c r="E1467" s="2" t="s">
        <v>627</v>
      </c>
      <c r="F1467" s="2" t="s">
        <v>628</v>
      </c>
      <c r="G1467" s="6">
        <v>240728</v>
      </c>
      <c r="H1467" s="12"/>
      <c r="I1467" s="13"/>
      <c r="J1467" s="12"/>
      <c r="K1467" s="12"/>
      <c r="L1467" s="12"/>
      <c r="M1467" s="2" t="s">
        <v>608</v>
      </c>
      <c r="N1467" s="2" t="b">
        <f t="shared" si="46"/>
        <v>0</v>
      </c>
      <c r="O1467" s="2" t="b">
        <f t="shared" si="47"/>
        <v>0</v>
      </c>
      <c r="P1467" s="9"/>
      <c r="Q1467" s="10"/>
      <c r="R1467" s="9"/>
      <c r="S1467" s="11"/>
      <c r="T1467" s="10"/>
      <c r="U1467" s="12"/>
      <c r="V1467" s="13"/>
      <c r="W1467" s="12"/>
      <c r="X1467" s="12"/>
      <c r="Y1467" s="12"/>
    </row>
    <row r="1468" spans="2:25" x14ac:dyDescent="0.3">
      <c r="B1468" s="2" t="s">
        <v>436</v>
      </c>
      <c r="C1468" s="2" t="s">
        <v>907</v>
      </c>
      <c r="D1468" s="2" t="s">
        <v>908</v>
      </c>
      <c r="E1468" s="2" t="s">
        <v>723</v>
      </c>
      <c r="F1468" s="2" t="s">
        <v>724</v>
      </c>
      <c r="G1468" s="6">
        <v>240728</v>
      </c>
      <c r="H1468" s="12"/>
      <c r="I1468" s="13"/>
      <c r="J1468" s="12"/>
      <c r="K1468" s="12"/>
      <c r="L1468" s="12"/>
      <c r="M1468" s="2" t="s">
        <v>608</v>
      </c>
      <c r="N1468" s="2" t="b">
        <f t="shared" si="46"/>
        <v>0</v>
      </c>
      <c r="O1468" s="2" t="b">
        <f t="shared" si="47"/>
        <v>0</v>
      </c>
      <c r="P1468" s="9"/>
      <c r="Q1468" s="10"/>
      <c r="R1468" s="9"/>
      <c r="S1468" s="11"/>
      <c r="T1468" s="10"/>
      <c r="U1468" s="12"/>
      <c r="V1468" s="13"/>
      <c r="W1468" s="12"/>
      <c r="X1468" s="12"/>
      <c r="Y1468" s="12"/>
    </row>
    <row r="1469" spans="2:25" x14ac:dyDescent="0.3">
      <c r="B1469" s="2" t="s">
        <v>436</v>
      </c>
      <c r="C1469" s="2" t="s">
        <v>907</v>
      </c>
      <c r="D1469" s="2" t="s">
        <v>908</v>
      </c>
      <c r="E1469" s="2" t="s">
        <v>625</v>
      </c>
      <c r="F1469" s="2" t="s">
        <v>626</v>
      </c>
      <c r="G1469" s="6">
        <v>240728</v>
      </c>
      <c r="H1469" s="12"/>
      <c r="I1469" s="13"/>
      <c r="J1469" s="12"/>
      <c r="K1469" s="12"/>
      <c r="L1469" s="12"/>
      <c r="M1469" s="2" t="s">
        <v>608</v>
      </c>
      <c r="N1469" s="2" t="b">
        <f t="shared" si="46"/>
        <v>0</v>
      </c>
      <c r="O1469" s="2" t="b">
        <f t="shared" si="47"/>
        <v>0</v>
      </c>
      <c r="P1469" s="9"/>
      <c r="Q1469" s="10"/>
      <c r="R1469" s="9"/>
      <c r="S1469" s="11"/>
      <c r="T1469" s="10"/>
      <c r="U1469" s="12"/>
      <c r="V1469" s="13"/>
      <c r="W1469" s="12"/>
      <c r="X1469" s="12"/>
      <c r="Y1469" s="12"/>
    </row>
    <row r="1470" spans="2:25" x14ac:dyDescent="0.3">
      <c r="B1470" s="2" t="s">
        <v>436</v>
      </c>
      <c r="C1470" s="2" t="s">
        <v>907</v>
      </c>
      <c r="D1470" s="2" t="s">
        <v>908</v>
      </c>
      <c r="E1470" s="2" t="s">
        <v>805</v>
      </c>
      <c r="F1470" s="2" t="s">
        <v>806</v>
      </c>
      <c r="G1470" s="6">
        <v>240728</v>
      </c>
      <c r="H1470" s="12"/>
      <c r="I1470" s="13"/>
      <c r="J1470" s="12"/>
      <c r="K1470" s="12"/>
      <c r="L1470" s="12"/>
      <c r="M1470" s="2" t="s">
        <v>608</v>
      </c>
      <c r="N1470" s="2" t="b">
        <f t="shared" si="46"/>
        <v>0</v>
      </c>
      <c r="O1470" s="2" t="b">
        <f t="shared" si="47"/>
        <v>0</v>
      </c>
      <c r="P1470" s="9"/>
      <c r="Q1470" s="10"/>
      <c r="R1470" s="9"/>
      <c r="S1470" s="11"/>
      <c r="T1470" s="10"/>
      <c r="U1470" s="12"/>
      <c r="V1470" s="13"/>
      <c r="W1470" s="12"/>
      <c r="X1470" s="12"/>
      <c r="Y1470" s="12"/>
    </row>
    <row r="1471" spans="2:25" x14ac:dyDescent="0.3">
      <c r="B1471" s="2" t="s">
        <v>436</v>
      </c>
      <c r="C1471" s="2" t="s">
        <v>907</v>
      </c>
      <c r="D1471" s="2" t="s">
        <v>908</v>
      </c>
      <c r="E1471" s="2" t="s">
        <v>619</v>
      </c>
      <c r="F1471" s="2" t="s">
        <v>620</v>
      </c>
      <c r="G1471" s="6">
        <v>240697</v>
      </c>
      <c r="H1471" s="12"/>
      <c r="I1471" s="13"/>
      <c r="J1471" s="12"/>
      <c r="K1471" s="12"/>
      <c r="L1471" s="12"/>
      <c r="M1471" s="2" t="s">
        <v>608</v>
      </c>
      <c r="N1471" s="2" t="b">
        <f t="shared" si="46"/>
        <v>0</v>
      </c>
      <c r="O1471" s="2" t="b">
        <f t="shared" si="47"/>
        <v>0</v>
      </c>
      <c r="P1471" s="9"/>
      <c r="Q1471" s="10"/>
      <c r="R1471" s="9"/>
      <c r="S1471" s="11"/>
      <c r="T1471" s="10"/>
      <c r="U1471" s="12"/>
      <c r="V1471" s="13"/>
      <c r="W1471" s="12"/>
      <c r="X1471" s="12"/>
      <c r="Y1471" s="12"/>
    </row>
    <row r="1472" spans="2:25" x14ac:dyDescent="0.3">
      <c r="B1472" s="2" t="s">
        <v>436</v>
      </c>
      <c r="C1472" s="2" t="s">
        <v>907</v>
      </c>
      <c r="D1472" s="2" t="s">
        <v>908</v>
      </c>
      <c r="E1472" s="2" t="s">
        <v>629</v>
      </c>
      <c r="F1472" s="2" t="s">
        <v>630</v>
      </c>
      <c r="G1472" s="6">
        <v>240728</v>
      </c>
      <c r="H1472" s="12"/>
      <c r="I1472" s="13"/>
      <c r="J1472" s="12"/>
      <c r="K1472" s="12"/>
      <c r="L1472" s="12"/>
      <c r="M1472" s="2" t="s">
        <v>608</v>
      </c>
      <c r="N1472" s="2" t="b">
        <f t="shared" si="46"/>
        <v>0</v>
      </c>
      <c r="O1472" s="2" t="b">
        <f t="shared" si="47"/>
        <v>0</v>
      </c>
      <c r="P1472" s="9"/>
      <c r="Q1472" s="10"/>
      <c r="R1472" s="9"/>
      <c r="S1472" s="11"/>
      <c r="T1472" s="10"/>
      <c r="U1472" s="12"/>
      <c r="V1472" s="13"/>
      <c r="W1472" s="12"/>
      <c r="X1472" s="12"/>
      <c r="Y1472" s="12"/>
    </row>
    <row r="1473" spans="2:25" x14ac:dyDescent="0.3">
      <c r="B1473" s="2" t="s">
        <v>446</v>
      </c>
      <c r="C1473" s="2" t="s">
        <v>308</v>
      </c>
      <c r="D1473" s="2" t="s">
        <v>307</v>
      </c>
      <c r="E1473" s="2" t="s">
        <v>472</v>
      </c>
      <c r="F1473" s="2" t="s">
        <v>473</v>
      </c>
      <c r="G1473" s="6">
        <v>240728</v>
      </c>
      <c r="H1473" s="12"/>
      <c r="I1473" s="13"/>
      <c r="J1473" s="12"/>
      <c r="K1473" s="12"/>
      <c r="L1473" s="12"/>
      <c r="M1473" s="2" t="s">
        <v>439</v>
      </c>
      <c r="N1473" s="2" t="b">
        <f t="shared" si="46"/>
        <v>0</v>
      </c>
      <c r="O1473" s="2" t="b">
        <f t="shared" si="47"/>
        <v>0</v>
      </c>
      <c r="P1473" s="9"/>
      <c r="Q1473" s="10"/>
      <c r="R1473" s="9"/>
      <c r="S1473" s="11"/>
      <c r="T1473" s="10"/>
      <c r="U1473" s="12"/>
      <c r="V1473" s="13"/>
      <c r="W1473" s="12"/>
      <c r="X1473" s="12"/>
      <c r="Y1473" s="12"/>
    </row>
    <row r="1474" spans="2:25" x14ac:dyDescent="0.3">
      <c r="B1474" s="2" t="s">
        <v>446</v>
      </c>
      <c r="C1474" s="2" t="s">
        <v>308</v>
      </c>
      <c r="D1474" s="2" t="s">
        <v>307</v>
      </c>
      <c r="E1474" s="2" t="s">
        <v>474</v>
      </c>
      <c r="F1474" s="2" t="s">
        <v>475</v>
      </c>
      <c r="G1474" s="6">
        <v>240728</v>
      </c>
      <c r="H1474" s="12"/>
      <c r="I1474" s="13"/>
      <c r="J1474" s="12"/>
      <c r="K1474" s="12"/>
      <c r="L1474" s="12"/>
      <c r="M1474" s="2" t="s">
        <v>439</v>
      </c>
      <c r="N1474" s="2" t="b">
        <f t="shared" si="46"/>
        <v>0</v>
      </c>
      <c r="O1474" s="2" t="b">
        <f t="shared" si="47"/>
        <v>0</v>
      </c>
      <c r="P1474" s="9"/>
      <c r="Q1474" s="10"/>
      <c r="R1474" s="9"/>
      <c r="S1474" s="11"/>
      <c r="T1474" s="10"/>
      <c r="U1474" s="12"/>
      <c r="V1474" s="13"/>
      <c r="W1474" s="12"/>
      <c r="X1474" s="12"/>
      <c r="Y1474" s="12"/>
    </row>
    <row r="1475" spans="2:25" x14ac:dyDescent="0.3">
      <c r="B1475" s="2" t="s">
        <v>436</v>
      </c>
      <c r="C1475" s="2" t="s">
        <v>399</v>
      </c>
      <c r="D1475" s="2" t="s">
        <v>818</v>
      </c>
      <c r="E1475" s="2" t="s">
        <v>731</v>
      </c>
      <c r="F1475" s="2" t="s">
        <v>612</v>
      </c>
      <c r="G1475" s="6">
        <v>240697</v>
      </c>
      <c r="H1475" s="12"/>
      <c r="I1475" s="13"/>
      <c r="J1475" s="12"/>
      <c r="K1475" s="12"/>
      <c r="L1475" s="12"/>
      <c r="M1475" s="2" t="s">
        <v>732</v>
      </c>
      <c r="N1475" s="2" t="b">
        <f t="shared" si="46"/>
        <v>0</v>
      </c>
      <c r="O1475" s="2" t="b">
        <f t="shared" si="47"/>
        <v>0</v>
      </c>
      <c r="P1475" s="9"/>
      <c r="Q1475" s="10"/>
      <c r="R1475" s="9"/>
      <c r="S1475" s="11"/>
      <c r="T1475" s="10"/>
      <c r="U1475" s="12"/>
      <c r="V1475" s="13"/>
      <c r="W1475" s="12"/>
      <c r="X1475" s="12"/>
      <c r="Y1475" s="12"/>
    </row>
    <row r="1476" spans="2:25" x14ac:dyDescent="0.3">
      <c r="B1476" s="2" t="s">
        <v>436</v>
      </c>
      <c r="C1476" s="2" t="s">
        <v>399</v>
      </c>
      <c r="D1476" s="2" t="s">
        <v>818</v>
      </c>
      <c r="E1476" s="2" t="s">
        <v>737</v>
      </c>
      <c r="F1476" s="2" t="s">
        <v>624</v>
      </c>
      <c r="G1476" s="6">
        <v>240728</v>
      </c>
      <c r="H1476" s="12"/>
      <c r="I1476" s="13"/>
      <c r="J1476" s="12"/>
      <c r="K1476" s="12"/>
      <c r="L1476" s="12"/>
      <c r="M1476" s="2" t="s">
        <v>732</v>
      </c>
      <c r="N1476" s="2" t="b">
        <f t="shared" si="46"/>
        <v>0</v>
      </c>
      <c r="O1476" s="2" t="b">
        <f t="shared" si="47"/>
        <v>0</v>
      </c>
      <c r="P1476" s="9"/>
      <c r="Q1476" s="10"/>
      <c r="R1476" s="9"/>
      <c r="S1476" s="11"/>
      <c r="T1476" s="10"/>
      <c r="U1476" s="12"/>
      <c r="V1476" s="13"/>
      <c r="W1476" s="12"/>
      <c r="X1476" s="12"/>
      <c r="Y1476" s="12"/>
    </row>
    <row r="1477" spans="2:25" x14ac:dyDescent="0.3">
      <c r="B1477" s="2" t="s">
        <v>436</v>
      </c>
      <c r="C1477" s="2" t="s">
        <v>399</v>
      </c>
      <c r="D1477" s="2" t="s">
        <v>818</v>
      </c>
      <c r="E1477" s="2" t="s">
        <v>734</v>
      </c>
      <c r="F1477" s="2" t="s">
        <v>735</v>
      </c>
      <c r="G1477" s="6">
        <v>240728</v>
      </c>
      <c r="H1477" s="12"/>
      <c r="I1477" s="13"/>
      <c r="J1477" s="12"/>
      <c r="K1477" s="12"/>
      <c r="L1477" s="12"/>
      <c r="M1477" s="2" t="s">
        <v>732</v>
      </c>
      <c r="N1477" s="2" t="b">
        <f t="shared" si="46"/>
        <v>0</v>
      </c>
      <c r="O1477" s="2" t="b">
        <f t="shared" si="47"/>
        <v>0</v>
      </c>
      <c r="P1477" s="9"/>
      <c r="Q1477" s="10"/>
      <c r="R1477" s="9"/>
      <c r="S1477" s="11"/>
      <c r="T1477" s="10"/>
      <c r="U1477" s="12"/>
      <c r="V1477" s="13"/>
      <c r="W1477" s="12"/>
      <c r="X1477" s="12"/>
      <c r="Y1477" s="12"/>
    </row>
    <row r="1478" spans="2:25" x14ac:dyDescent="0.3">
      <c r="B1478" s="2" t="s">
        <v>436</v>
      </c>
      <c r="C1478" s="2" t="s">
        <v>399</v>
      </c>
      <c r="D1478" s="2" t="s">
        <v>818</v>
      </c>
      <c r="E1478" s="2" t="s">
        <v>641</v>
      </c>
      <c r="F1478" s="2" t="s">
        <v>487</v>
      </c>
      <c r="G1478" s="6">
        <v>240332</v>
      </c>
      <c r="H1478" s="12"/>
      <c r="I1478" s="13"/>
      <c r="J1478" s="12"/>
      <c r="K1478" s="12"/>
      <c r="L1478" s="12"/>
      <c r="M1478" s="2" t="s">
        <v>642</v>
      </c>
      <c r="N1478" s="2" t="b">
        <f t="shared" si="46"/>
        <v>0</v>
      </c>
      <c r="O1478" s="2" t="b">
        <f t="shared" si="47"/>
        <v>0</v>
      </c>
      <c r="P1478" s="9"/>
      <c r="Q1478" s="10"/>
      <c r="R1478" s="9"/>
      <c r="S1478" s="11"/>
      <c r="T1478" s="10"/>
      <c r="U1478" s="12"/>
      <c r="V1478" s="13"/>
      <c r="W1478" s="12"/>
      <c r="X1478" s="12"/>
      <c r="Y1478" s="12"/>
    </row>
    <row r="1479" spans="2:25" x14ac:dyDescent="0.3">
      <c r="B1479" s="2" t="s">
        <v>676</v>
      </c>
      <c r="C1479" s="2" t="s">
        <v>34</v>
      </c>
      <c r="D1479" s="2" t="s">
        <v>33</v>
      </c>
      <c r="E1479" s="2" t="s">
        <v>687</v>
      </c>
      <c r="F1479" s="2" t="s">
        <v>688</v>
      </c>
      <c r="G1479" s="6">
        <v>240697</v>
      </c>
      <c r="H1479" s="12"/>
      <c r="I1479" s="13"/>
      <c r="J1479" s="12"/>
      <c r="K1479" s="12"/>
      <c r="L1479" s="12"/>
      <c r="M1479" s="2" t="s">
        <v>642</v>
      </c>
      <c r="N1479" s="2" t="b">
        <f t="shared" si="46"/>
        <v>0</v>
      </c>
      <c r="O1479" s="2" t="b">
        <f t="shared" si="47"/>
        <v>0</v>
      </c>
      <c r="P1479" s="9"/>
      <c r="Q1479" s="10"/>
      <c r="R1479" s="9"/>
      <c r="S1479" s="11"/>
      <c r="T1479" s="10"/>
      <c r="U1479" s="12"/>
      <c r="V1479" s="13"/>
      <c r="W1479" s="12"/>
      <c r="X1479" s="12"/>
      <c r="Y1479" s="12"/>
    </row>
    <row r="1480" spans="2:25" x14ac:dyDescent="0.3">
      <c r="B1480" s="2" t="s">
        <v>676</v>
      </c>
      <c r="C1480" s="2" t="s">
        <v>34</v>
      </c>
      <c r="D1480" s="2" t="s">
        <v>33</v>
      </c>
      <c r="E1480" s="2" t="s">
        <v>574</v>
      </c>
      <c r="F1480" s="2" t="s">
        <v>575</v>
      </c>
      <c r="G1480" s="6">
        <v>240363</v>
      </c>
      <c r="H1480" s="12"/>
      <c r="I1480" s="13"/>
      <c r="J1480" s="12"/>
      <c r="K1480" s="12"/>
      <c r="L1480" s="12"/>
      <c r="M1480" s="2" t="s">
        <v>527</v>
      </c>
      <c r="N1480" s="2" t="b">
        <f t="shared" si="46"/>
        <v>0</v>
      </c>
      <c r="O1480" s="2" t="b">
        <f t="shared" si="47"/>
        <v>0</v>
      </c>
      <c r="P1480" s="9"/>
      <c r="Q1480" s="10"/>
      <c r="R1480" s="9"/>
      <c r="S1480" s="11"/>
      <c r="T1480" s="10"/>
      <c r="U1480" s="12"/>
      <c r="V1480" s="13"/>
      <c r="W1480" s="12"/>
      <c r="X1480" s="12"/>
      <c r="Y1480" s="12"/>
    </row>
    <row r="1481" spans="2:25" x14ac:dyDescent="0.3">
      <c r="B1481" s="2" t="s">
        <v>676</v>
      </c>
      <c r="C1481" s="2" t="s">
        <v>34</v>
      </c>
      <c r="D1481" s="2" t="s">
        <v>33</v>
      </c>
      <c r="E1481" s="2" t="s">
        <v>632</v>
      </c>
      <c r="F1481" s="2" t="s">
        <v>633</v>
      </c>
      <c r="G1481" s="6">
        <v>240332</v>
      </c>
      <c r="H1481" s="12"/>
      <c r="I1481" s="13"/>
      <c r="J1481" s="12"/>
      <c r="K1481" s="12"/>
      <c r="L1481" s="12"/>
      <c r="M1481" s="2" t="s">
        <v>527</v>
      </c>
      <c r="N1481" s="2" t="b">
        <f t="shared" si="46"/>
        <v>0</v>
      </c>
      <c r="O1481" s="2" t="b">
        <f t="shared" si="47"/>
        <v>0</v>
      </c>
      <c r="P1481" s="9"/>
      <c r="Q1481" s="10"/>
      <c r="R1481" s="9"/>
      <c r="S1481" s="11"/>
      <c r="T1481" s="10"/>
      <c r="U1481" s="12"/>
      <c r="V1481" s="13"/>
      <c r="W1481" s="12"/>
      <c r="X1481" s="12"/>
      <c r="Y1481" s="12"/>
    </row>
    <row r="1482" spans="2:25" x14ac:dyDescent="0.3">
      <c r="B1482" s="2" t="s">
        <v>676</v>
      </c>
      <c r="C1482" s="2" t="s">
        <v>34</v>
      </c>
      <c r="D1482" s="2" t="s">
        <v>33</v>
      </c>
      <c r="E1482" s="2" t="s">
        <v>701</v>
      </c>
      <c r="F1482" s="2" t="s">
        <v>702</v>
      </c>
      <c r="G1482" s="6">
        <v>240728</v>
      </c>
      <c r="H1482" s="12"/>
      <c r="I1482" s="13"/>
      <c r="J1482" s="12"/>
      <c r="K1482" s="12"/>
      <c r="L1482" s="12"/>
      <c r="M1482" s="2" t="s">
        <v>642</v>
      </c>
      <c r="N1482" s="2" t="b">
        <f t="shared" si="46"/>
        <v>0</v>
      </c>
      <c r="O1482" s="2" t="b">
        <f t="shared" si="47"/>
        <v>0</v>
      </c>
      <c r="P1482" s="9"/>
      <c r="Q1482" s="10"/>
      <c r="R1482" s="9"/>
      <c r="S1482" s="11"/>
      <c r="T1482" s="10"/>
      <c r="U1482" s="12"/>
      <c r="V1482" s="13"/>
      <c r="W1482" s="12"/>
      <c r="X1482" s="12"/>
      <c r="Y1482" s="12"/>
    </row>
    <row r="1483" spans="2:25" x14ac:dyDescent="0.3">
      <c r="B1483" s="2" t="s">
        <v>676</v>
      </c>
      <c r="C1483" s="2" t="s">
        <v>34</v>
      </c>
      <c r="D1483" s="2" t="s">
        <v>33</v>
      </c>
      <c r="E1483" s="2" t="s">
        <v>526</v>
      </c>
      <c r="F1483" s="2" t="s">
        <v>438</v>
      </c>
      <c r="G1483" s="6">
        <v>240332</v>
      </c>
      <c r="H1483" s="12"/>
      <c r="I1483" s="13"/>
      <c r="J1483" s="12"/>
      <c r="K1483" s="12"/>
      <c r="L1483" s="12"/>
      <c r="M1483" s="2" t="s">
        <v>527</v>
      </c>
      <c r="N1483" s="2" t="b">
        <f t="shared" si="46"/>
        <v>0</v>
      </c>
      <c r="O1483" s="2" t="b">
        <f t="shared" si="47"/>
        <v>0</v>
      </c>
      <c r="P1483" s="9"/>
      <c r="Q1483" s="10"/>
      <c r="R1483" s="9"/>
      <c r="S1483" s="11"/>
      <c r="T1483" s="10"/>
      <c r="U1483" s="12"/>
      <c r="V1483" s="13"/>
      <c r="W1483" s="12"/>
      <c r="X1483" s="12"/>
      <c r="Y1483" s="12"/>
    </row>
    <row r="1484" spans="2:25" x14ac:dyDescent="0.3">
      <c r="B1484" s="2" t="s">
        <v>676</v>
      </c>
      <c r="C1484" s="2" t="s">
        <v>34</v>
      </c>
      <c r="D1484" s="2" t="s">
        <v>33</v>
      </c>
      <c r="E1484" s="2" t="s">
        <v>552</v>
      </c>
      <c r="F1484" s="2" t="s">
        <v>473</v>
      </c>
      <c r="G1484" s="6">
        <v>240363</v>
      </c>
      <c r="H1484" s="12"/>
      <c r="I1484" s="13"/>
      <c r="J1484" s="12"/>
      <c r="K1484" s="12"/>
      <c r="L1484" s="12"/>
      <c r="M1484" s="2" t="s">
        <v>527</v>
      </c>
      <c r="N1484" s="2" t="b">
        <f t="shared" si="46"/>
        <v>0</v>
      </c>
      <c r="O1484" s="2" t="b">
        <f t="shared" si="47"/>
        <v>0</v>
      </c>
      <c r="P1484" s="9"/>
      <c r="Q1484" s="10"/>
      <c r="R1484" s="9"/>
      <c r="S1484" s="11"/>
      <c r="T1484" s="10"/>
      <c r="U1484" s="12"/>
      <c r="V1484" s="13"/>
      <c r="W1484" s="12"/>
      <c r="X1484" s="12"/>
      <c r="Y1484" s="12"/>
    </row>
    <row r="1485" spans="2:25" x14ac:dyDescent="0.3">
      <c r="B1485" s="2" t="s">
        <v>676</v>
      </c>
      <c r="C1485" s="2" t="s">
        <v>34</v>
      </c>
      <c r="D1485" s="2" t="s">
        <v>33</v>
      </c>
      <c r="E1485" s="2" t="s">
        <v>641</v>
      </c>
      <c r="F1485" s="2" t="s">
        <v>487</v>
      </c>
      <c r="G1485" s="6">
        <v>240697</v>
      </c>
      <c r="H1485" s="12"/>
      <c r="I1485" s="13"/>
      <c r="J1485" s="12"/>
      <c r="K1485" s="12"/>
      <c r="L1485" s="12"/>
      <c r="M1485" s="2" t="s">
        <v>642</v>
      </c>
      <c r="N1485" s="2" t="b">
        <f t="shared" si="46"/>
        <v>0</v>
      </c>
      <c r="O1485" s="2" t="b">
        <f t="shared" si="47"/>
        <v>0</v>
      </c>
      <c r="P1485" s="9"/>
      <c r="Q1485" s="10"/>
      <c r="R1485" s="9"/>
      <c r="S1485" s="11"/>
      <c r="T1485" s="10"/>
      <c r="U1485" s="12"/>
      <c r="V1485" s="13"/>
      <c r="W1485" s="12"/>
      <c r="X1485" s="12"/>
      <c r="Y1485" s="12"/>
    </row>
    <row r="1486" spans="2:25" x14ac:dyDescent="0.3">
      <c r="B1486" s="2" t="s">
        <v>676</v>
      </c>
      <c r="C1486" s="2" t="s">
        <v>34</v>
      </c>
      <c r="D1486" s="2" t="s">
        <v>33</v>
      </c>
      <c r="E1486" s="2" t="s">
        <v>647</v>
      </c>
      <c r="F1486" s="2" t="s">
        <v>516</v>
      </c>
      <c r="G1486" s="6">
        <v>240728</v>
      </c>
      <c r="H1486" s="12"/>
      <c r="I1486" s="13"/>
      <c r="J1486" s="12"/>
      <c r="K1486" s="12"/>
      <c r="L1486" s="12"/>
      <c r="M1486" s="2" t="s">
        <v>642</v>
      </c>
      <c r="N1486" s="2" t="b">
        <f t="shared" si="46"/>
        <v>0</v>
      </c>
      <c r="O1486" s="2" t="b">
        <f t="shared" si="47"/>
        <v>0</v>
      </c>
      <c r="P1486" s="9"/>
      <c r="Q1486" s="10"/>
      <c r="R1486" s="9"/>
      <c r="S1486" s="11"/>
      <c r="T1486" s="10"/>
      <c r="U1486" s="12"/>
      <c r="V1486" s="13"/>
      <c r="W1486" s="12"/>
      <c r="X1486" s="12"/>
      <c r="Y1486" s="12"/>
    </row>
    <row r="1487" spans="2:25" x14ac:dyDescent="0.3">
      <c r="B1487" s="2" t="s">
        <v>676</v>
      </c>
      <c r="C1487" s="2" t="s">
        <v>34</v>
      </c>
      <c r="D1487" s="2" t="s">
        <v>33</v>
      </c>
      <c r="E1487" s="2" t="s">
        <v>673</v>
      </c>
      <c r="F1487" s="2" t="s">
        <v>497</v>
      </c>
      <c r="G1487" s="6">
        <v>240697</v>
      </c>
      <c r="H1487" s="12"/>
      <c r="I1487" s="13"/>
      <c r="J1487" s="12"/>
      <c r="K1487" s="12"/>
      <c r="L1487" s="12"/>
      <c r="M1487" s="2" t="s">
        <v>642</v>
      </c>
      <c r="N1487" s="2" t="b">
        <f t="shared" si="46"/>
        <v>0</v>
      </c>
      <c r="O1487" s="2" t="b">
        <f t="shared" si="47"/>
        <v>0</v>
      </c>
      <c r="P1487" s="9"/>
      <c r="Q1487" s="10"/>
      <c r="R1487" s="9"/>
      <c r="S1487" s="11"/>
      <c r="T1487" s="10"/>
      <c r="U1487" s="12"/>
      <c r="V1487" s="13"/>
      <c r="W1487" s="12"/>
      <c r="X1487" s="12"/>
      <c r="Y1487" s="12"/>
    </row>
    <row r="1488" spans="2:25" x14ac:dyDescent="0.3">
      <c r="B1488" s="2" t="s">
        <v>676</v>
      </c>
      <c r="C1488" s="2" t="s">
        <v>34</v>
      </c>
      <c r="D1488" s="2" t="s">
        <v>33</v>
      </c>
      <c r="E1488" s="2" t="s">
        <v>704</v>
      </c>
      <c r="F1488" s="2" t="s">
        <v>705</v>
      </c>
      <c r="G1488" s="6">
        <v>240728</v>
      </c>
      <c r="H1488" s="12"/>
      <c r="I1488" s="13"/>
      <c r="J1488" s="12"/>
      <c r="K1488" s="12"/>
      <c r="L1488" s="12"/>
      <c r="M1488" s="2" t="s">
        <v>642</v>
      </c>
      <c r="N1488" s="2" t="b">
        <f t="shared" si="46"/>
        <v>0</v>
      </c>
      <c r="O1488" s="2" t="b">
        <f t="shared" si="47"/>
        <v>0</v>
      </c>
      <c r="P1488" s="9"/>
      <c r="Q1488" s="10"/>
      <c r="R1488" s="9"/>
      <c r="S1488" s="11"/>
      <c r="T1488" s="10"/>
      <c r="U1488" s="12"/>
      <c r="V1488" s="13"/>
      <c r="W1488" s="12"/>
      <c r="X1488" s="12"/>
      <c r="Y1488" s="12"/>
    </row>
    <row r="1489" spans="2:25" x14ac:dyDescent="0.3">
      <c r="B1489" s="2" t="s">
        <v>676</v>
      </c>
      <c r="C1489" s="2" t="s">
        <v>34</v>
      </c>
      <c r="D1489" s="2" t="s">
        <v>33</v>
      </c>
      <c r="E1489" s="2" t="s">
        <v>708</v>
      </c>
      <c r="F1489" s="2" t="s">
        <v>597</v>
      </c>
      <c r="G1489" s="6">
        <v>240728</v>
      </c>
      <c r="H1489" s="12"/>
      <c r="I1489" s="13"/>
      <c r="J1489" s="12"/>
      <c r="K1489" s="12"/>
      <c r="L1489" s="12"/>
      <c r="M1489" s="2" t="s">
        <v>642</v>
      </c>
      <c r="N1489" s="2" t="b">
        <f t="shared" si="46"/>
        <v>0</v>
      </c>
      <c r="O1489" s="2" t="b">
        <f t="shared" si="47"/>
        <v>0</v>
      </c>
      <c r="P1489" s="9"/>
      <c r="Q1489" s="10"/>
      <c r="R1489" s="9"/>
      <c r="S1489" s="11"/>
      <c r="T1489" s="10"/>
      <c r="U1489" s="12"/>
      <c r="V1489" s="13"/>
      <c r="W1489" s="12"/>
      <c r="X1489" s="12"/>
      <c r="Y1489" s="12"/>
    </row>
    <row r="1490" spans="2:25" x14ac:dyDescent="0.3">
      <c r="B1490" s="2" t="s">
        <v>676</v>
      </c>
      <c r="C1490" s="2" t="s">
        <v>34</v>
      </c>
      <c r="D1490" s="2" t="s">
        <v>33</v>
      </c>
      <c r="E1490" s="2" t="s">
        <v>690</v>
      </c>
      <c r="F1490" s="2" t="s">
        <v>691</v>
      </c>
      <c r="G1490" s="6">
        <v>240697</v>
      </c>
      <c r="H1490" s="12"/>
      <c r="I1490" s="13"/>
      <c r="J1490" s="12"/>
      <c r="K1490" s="12"/>
      <c r="L1490" s="12"/>
      <c r="M1490" s="2" t="s">
        <v>642</v>
      </c>
      <c r="N1490" s="2" t="b">
        <f t="shared" ref="N1490:N1553" si="48">+C1490=S1490</f>
        <v>0</v>
      </c>
      <c r="O1490" s="2" t="b">
        <f t="shared" ref="O1490:O1553" si="49">+P1490=E1490</f>
        <v>0</v>
      </c>
      <c r="P1490" s="9"/>
      <c r="Q1490" s="10"/>
      <c r="R1490" s="9"/>
      <c r="S1490" s="11"/>
      <c r="T1490" s="10"/>
      <c r="U1490" s="12"/>
      <c r="V1490" s="13"/>
      <c r="W1490" s="12"/>
      <c r="X1490" s="12"/>
      <c r="Y1490" s="12"/>
    </row>
    <row r="1491" spans="2:25" x14ac:dyDescent="0.3">
      <c r="B1491" s="2" t="s">
        <v>676</v>
      </c>
      <c r="C1491" s="2" t="s">
        <v>34</v>
      </c>
      <c r="D1491" s="2" t="s">
        <v>33</v>
      </c>
      <c r="E1491" s="2" t="s">
        <v>561</v>
      </c>
      <c r="F1491" s="2" t="s">
        <v>467</v>
      </c>
      <c r="G1491" s="6">
        <v>240363</v>
      </c>
      <c r="H1491" s="12"/>
      <c r="I1491" s="13"/>
      <c r="J1491" s="12"/>
      <c r="K1491" s="12"/>
      <c r="L1491" s="12"/>
      <c r="M1491" s="2" t="s">
        <v>527</v>
      </c>
      <c r="N1491" s="2" t="b">
        <f t="shared" si="48"/>
        <v>0</v>
      </c>
      <c r="O1491" s="2" t="b">
        <f t="shared" si="49"/>
        <v>0</v>
      </c>
      <c r="P1491" s="9"/>
      <c r="Q1491" s="10"/>
      <c r="R1491" s="9"/>
      <c r="S1491" s="11"/>
      <c r="T1491" s="10"/>
      <c r="U1491" s="12"/>
      <c r="V1491" s="13"/>
      <c r="W1491" s="12"/>
      <c r="X1491" s="12"/>
      <c r="Y1491" s="12"/>
    </row>
    <row r="1492" spans="2:25" x14ac:dyDescent="0.3">
      <c r="B1492" s="2" t="s">
        <v>676</v>
      </c>
      <c r="C1492" s="2" t="s">
        <v>34</v>
      </c>
      <c r="D1492" s="2" t="s">
        <v>33</v>
      </c>
      <c r="E1492" s="2" t="s">
        <v>666</v>
      </c>
      <c r="F1492" s="2" t="s">
        <v>589</v>
      </c>
      <c r="G1492" s="6">
        <v>240728</v>
      </c>
      <c r="H1492" s="12"/>
      <c r="I1492" s="13"/>
      <c r="J1492" s="12"/>
      <c r="K1492" s="12"/>
      <c r="L1492" s="12"/>
      <c r="M1492" s="2" t="s">
        <v>642</v>
      </c>
      <c r="N1492" s="2" t="b">
        <f t="shared" si="48"/>
        <v>0</v>
      </c>
      <c r="O1492" s="2" t="b">
        <f t="shared" si="49"/>
        <v>0</v>
      </c>
      <c r="P1492" s="9"/>
      <c r="Q1492" s="10"/>
      <c r="R1492" s="9"/>
      <c r="S1492" s="11"/>
      <c r="T1492" s="10"/>
      <c r="U1492" s="12"/>
      <c r="V1492" s="13"/>
      <c r="W1492" s="12"/>
      <c r="X1492" s="12"/>
      <c r="Y1492" s="12"/>
    </row>
    <row r="1493" spans="2:25" x14ac:dyDescent="0.3">
      <c r="B1493" s="2" t="s">
        <v>676</v>
      </c>
      <c r="C1493" s="2" t="s">
        <v>34</v>
      </c>
      <c r="D1493" s="2" t="s">
        <v>33</v>
      </c>
      <c r="E1493" s="2" t="s">
        <v>707</v>
      </c>
      <c r="F1493" s="2" t="s">
        <v>529</v>
      </c>
      <c r="G1493" s="6">
        <v>240728</v>
      </c>
      <c r="H1493" s="12"/>
      <c r="I1493" s="13"/>
      <c r="J1493" s="12"/>
      <c r="K1493" s="12"/>
      <c r="L1493" s="12"/>
      <c r="M1493" s="2" t="s">
        <v>642</v>
      </c>
      <c r="N1493" s="2" t="b">
        <f t="shared" si="48"/>
        <v>0</v>
      </c>
      <c r="O1493" s="2" t="b">
        <f t="shared" si="49"/>
        <v>0</v>
      </c>
      <c r="P1493" s="9"/>
      <c r="Q1493" s="10"/>
      <c r="R1493" s="9"/>
      <c r="S1493" s="11"/>
      <c r="T1493" s="10"/>
      <c r="U1493" s="12"/>
      <c r="V1493" s="13"/>
      <c r="W1493" s="12"/>
      <c r="X1493" s="12"/>
      <c r="Y1493" s="12"/>
    </row>
    <row r="1494" spans="2:25" x14ac:dyDescent="0.3">
      <c r="B1494" s="2" t="s">
        <v>676</v>
      </c>
      <c r="C1494" s="2" t="s">
        <v>34</v>
      </c>
      <c r="D1494" s="2" t="s">
        <v>33</v>
      </c>
      <c r="E1494" s="2" t="s">
        <v>665</v>
      </c>
      <c r="F1494" s="2" t="s">
        <v>510</v>
      </c>
      <c r="G1494" s="6">
        <v>240697</v>
      </c>
      <c r="H1494" s="12"/>
      <c r="I1494" s="13"/>
      <c r="J1494" s="12"/>
      <c r="K1494" s="12"/>
      <c r="L1494" s="12"/>
      <c r="M1494" s="2" t="s">
        <v>642</v>
      </c>
      <c r="N1494" s="2" t="b">
        <f t="shared" si="48"/>
        <v>0</v>
      </c>
      <c r="O1494" s="2" t="b">
        <f t="shared" si="49"/>
        <v>0</v>
      </c>
      <c r="P1494" s="9"/>
      <c r="Q1494" s="10"/>
      <c r="R1494" s="9"/>
      <c r="S1494" s="11"/>
      <c r="T1494" s="10"/>
      <c r="U1494" s="12"/>
      <c r="V1494" s="13"/>
      <c r="W1494" s="12"/>
      <c r="X1494" s="12"/>
      <c r="Y1494" s="12"/>
    </row>
    <row r="1495" spans="2:25" x14ac:dyDescent="0.3">
      <c r="B1495" s="2" t="s">
        <v>446</v>
      </c>
      <c r="C1495" s="2" t="s">
        <v>228</v>
      </c>
      <c r="D1495" s="2" t="s">
        <v>227</v>
      </c>
      <c r="E1495" s="2" t="s">
        <v>517</v>
      </c>
      <c r="F1495" s="2" t="s">
        <v>518</v>
      </c>
      <c r="G1495" s="6">
        <v>240728</v>
      </c>
      <c r="H1495" s="12"/>
      <c r="I1495" s="13"/>
      <c r="J1495" s="12"/>
      <c r="K1495" s="12"/>
      <c r="L1495" s="12"/>
      <c r="M1495" s="2" t="s">
        <v>485</v>
      </c>
      <c r="N1495" s="2" t="b">
        <f t="shared" si="48"/>
        <v>0</v>
      </c>
      <c r="O1495" s="2" t="b">
        <f t="shared" si="49"/>
        <v>0</v>
      </c>
      <c r="P1495" s="9"/>
      <c r="Q1495" s="10"/>
      <c r="R1495" s="9"/>
      <c r="S1495" s="11"/>
      <c r="T1495" s="10"/>
      <c r="U1495" s="12"/>
      <c r="V1495" s="13"/>
      <c r="W1495" s="12"/>
      <c r="X1495" s="12"/>
      <c r="Y1495" s="12"/>
    </row>
    <row r="1496" spans="2:25" x14ac:dyDescent="0.3">
      <c r="B1496" s="2" t="s">
        <v>446</v>
      </c>
      <c r="C1496" s="2" t="s">
        <v>228</v>
      </c>
      <c r="D1496" s="2" t="s">
        <v>227</v>
      </c>
      <c r="E1496" s="2" t="s">
        <v>602</v>
      </c>
      <c r="F1496" s="2" t="s">
        <v>603</v>
      </c>
      <c r="G1496" s="6">
        <v>240728</v>
      </c>
      <c r="H1496" s="12"/>
      <c r="I1496" s="13"/>
      <c r="J1496" s="12"/>
      <c r="K1496" s="12"/>
      <c r="L1496" s="12"/>
      <c r="M1496" s="2" t="s">
        <v>485</v>
      </c>
      <c r="N1496" s="2" t="b">
        <f t="shared" si="48"/>
        <v>0</v>
      </c>
      <c r="O1496" s="2" t="b">
        <f t="shared" si="49"/>
        <v>0</v>
      </c>
      <c r="P1496" s="9"/>
      <c r="Q1496" s="10"/>
      <c r="R1496" s="9"/>
      <c r="S1496" s="11"/>
      <c r="T1496" s="10"/>
      <c r="U1496" s="12"/>
      <c r="V1496" s="13"/>
      <c r="W1496" s="12"/>
      <c r="X1496" s="12"/>
      <c r="Y1496" s="12"/>
    </row>
    <row r="1497" spans="2:25" x14ac:dyDescent="0.3">
      <c r="B1497" s="2" t="s">
        <v>446</v>
      </c>
      <c r="C1497" s="2" t="s">
        <v>228</v>
      </c>
      <c r="D1497" s="2" t="s">
        <v>227</v>
      </c>
      <c r="E1497" s="2" t="s">
        <v>486</v>
      </c>
      <c r="F1497" s="2" t="s">
        <v>487</v>
      </c>
      <c r="G1497" s="6">
        <v>240697</v>
      </c>
      <c r="H1497" s="12"/>
      <c r="I1497" s="13"/>
      <c r="J1497" s="12"/>
      <c r="K1497" s="12"/>
      <c r="L1497" s="12"/>
      <c r="M1497" s="2" t="s">
        <v>485</v>
      </c>
      <c r="N1497" s="2" t="b">
        <f t="shared" si="48"/>
        <v>0</v>
      </c>
      <c r="O1497" s="2" t="b">
        <f t="shared" si="49"/>
        <v>0</v>
      </c>
      <c r="P1497" s="9"/>
      <c r="Q1497" s="10"/>
      <c r="R1497" s="9"/>
      <c r="S1497" s="11"/>
      <c r="T1497" s="10"/>
      <c r="U1497" s="12"/>
      <c r="V1497" s="13"/>
      <c r="W1497" s="12"/>
      <c r="X1497" s="12"/>
      <c r="Y1497" s="12"/>
    </row>
    <row r="1498" spans="2:25" x14ac:dyDescent="0.3">
      <c r="B1498" s="2" t="s">
        <v>446</v>
      </c>
      <c r="C1498" s="2" t="s">
        <v>228</v>
      </c>
      <c r="D1498" s="2" t="s">
        <v>227</v>
      </c>
      <c r="E1498" s="2" t="s">
        <v>515</v>
      </c>
      <c r="F1498" s="2" t="s">
        <v>516</v>
      </c>
      <c r="G1498" s="6">
        <v>240728</v>
      </c>
      <c r="H1498" s="12"/>
      <c r="I1498" s="13"/>
      <c r="J1498" s="12"/>
      <c r="K1498" s="12"/>
      <c r="L1498" s="12"/>
      <c r="M1498" s="2" t="s">
        <v>485</v>
      </c>
      <c r="N1498" s="2" t="b">
        <f t="shared" si="48"/>
        <v>0</v>
      </c>
      <c r="O1498" s="2" t="b">
        <f t="shared" si="49"/>
        <v>0</v>
      </c>
      <c r="P1498" s="9"/>
      <c r="Q1498" s="10"/>
      <c r="R1498" s="9"/>
      <c r="S1498" s="11"/>
      <c r="T1498" s="10"/>
      <c r="U1498" s="12"/>
      <c r="V1498" s="13"/>
      <c r="W1498" s="12"/>
      <c r="X1498" s="12"/>
      <c r="Y1498" s="12"/>
    </row>
    <row r="1499" spans="2:25" x14ac:dyDescent="0.3">
      <c r="B1499" s="2" t="s">
        <v>446</v>
      </c>
      <c r="C1499" s="2" t="s">
        <v>228</v>
      </c>
      <c r="D1499" s="2" t="s">
        <v>227</v>
      </c>
      <c r="E1499" s="2" t="s">
        <v>590</v>
      </c>
      <c r="F1499" s="2" t="s">
        <v>591</v>
      </c>
      <c r="G1499" s="6">
        <v>240728</v>
      </c>
      <c r="H1499" s="12"/>
      <c r="I1499" s="13"/>
      <c r="J1499" s="12"/>
      <c r="K1499" s="12"/>
      <c r="L1499" s="12"/>
      <c r="M1499" s="2" t="s">
        <v>485</v>
      </c>
      <c r="N1499" s="2" t="b">
        <f t="shared" si="48"/>
        <v>0</v>
      </c>
      <c r="O1499" s="2" t="b">
        <f t="shared" si="49"/>
        <v>0</v>
      </c>
      <c r="P1499" s="9"/>
      <c r="Q1499" s="10"/>
      <c r="R1499" s="9"/>
      <c r="S1499" s="11"/>
      <c r="T1499" s="10"/>
      <c r="U1499" s="12"/>
      <c r="V1499" s="13"/>
      <c r="W1499" s="12"/>
      <c r="X1499" s="12"/>
      <c r="Y1499" s="12"/>
    </row>
    <row r="1500" spans="2:25" x14ac:dyDescent="0.3">
      <c r="B1500" s="2" t="s">
        <v>446</v>
      </c>
      <c r="C1500" s="2" t="s">
        <v>228</v>
      </c>
      <c r="D1500" s="2" t="s">
        <v>227</v>
      </c>
      <c r="E1500" s="2" t="s">
        <v>594</v>
      </c>
      <c r="F1500" s="2" t="s">
        <v>595</v>
      </c>
      <c r="G1500" s="6">
        <v>240728</v>
      </c>
      <c r="H1500" s="12"/>
      <c r="I1500" s="13"/>
      <c r="J1500" s="12"/>
      <c r="K1500" s="12"/>
      <c r="L1500" s="12"/>
      <c r="M1500" s="2" t="s">
        <v>485</v>
      </c>
      <c r="N1500" s="2" t="b">
        <f t="shared" si="48"/>
        <v>0</v>
      </c>
      <c r="O1500" s="2" t="b">
        <f t="shared" si="49"/>
        <v>0</v>
      </c>
      <c r="P1500" s="9"/>
      <c r="Q1500" s="10"/>
      <c r="R1500" s="9"/>
      <c r="S1500" s="11"/>
      <c r="T1500" s="10"/>
      <c r="U1500" s="12"/>
      <c r="V1500" s="13"/>
      <c r="W1500" s="12"/>
      <c r="X1500" s="12"/>
      <c r="Y1500" s="12"/>
    </row>
    <row r="1501" spans="2:25" x14ac:dyDescent="0.3">
      <c r="B1501" s="2" t="s">
        <v>446</v>
      </c>
      <c r="C1501" s="2" t="s">
        <v>228</v>
      </c>
      <c r="D1501" s="2" t="s">
        <v>227</v>
      </c>
      <c r="E1501" s="2" t="s">
        <v>523</v>
      </c>
      <c r="F1501" s="2" t="s">
        <v>524</v>
      </c>
      <c r="G1501" s="6">
        <v>240728</v>
      </c>
      <c r="H1501" s="12"/>
      <c r="I1501" s="13"/>
      <c r="J1501" s="12"/>
      <c r="K1501" s="12"/>
      <c r="L1501" s="12"/>
      <c r="M1501" s="2" t="s">
        <v>485</v>
      </c>
      <c r="N1501" s="2" t="b">
        <f t="shared" si="48"/>
        <v>0</v>
      </c>
      <c r="O1501" s="2" t="b">
        <f t="shared" si="49"/>
        <v>0</v>
      </c>
      <c r="P1501" s="9"/>
      <c r="Q1501" s="10"/>
      <c r="R1501" s="9"/>
      <c r="S1501" s="11"/>
      <c r="T1501" s="10"/>
      <c r="U1501" s="12"/>
      <c r="V1501" s="13"/>
      <c r="W1501" s="12"/>
      <c r="X1501" s="12"/>
      <c r="Y1501" s="12"/>
    </row>
    <row r="1502" spans="2:25" x14ac:dyDescent="0.3">
      <c r="B1502" s="2" t="s">
        <v>584</v>
      </c>
      <c r="C1502" s="2" t="s">
        <v>203</v>
      </c>
      <c r="D1502" s="2" t="s">
        <v>202</v>
      </c>
      <c r="E1502" s="2" t="s">
        <v>488</v>
      </c>
      <c r="F1502" s="2" t="s">
        <v>489</v>
      </c>
      <c r="G1502" s="6">
        <v>240697</v>
      </c>
      <c r="H1502" s="12"/>
      <c r="I1502" s="13"/>
      <c r="J1502" s="12"/>
      <c r="K1502" s="12"/>
      <c r="L1502" s="12"/>
      <c r="M1502" s="2" t="s">
        <v>485</v>
      </c>
      <c r="N1502" s="2" t="b">
        <f t="shared" si="48"/>
        <v>0</v>
      </c>
      <c r="O1502" s="2" t="b">
        <f t="shared" si="49"/>
        <v>0</v>
      </c>
      <c r="P1502" s="9"/>
      <c r="Q1502" s="10"/>
      <c r="R1502" s="9"/>
      <c r="S1502" s="11"/>
      <c r="T1502" s="10"/>
      <c r="U1502" s="12"/>
      <c r="V1502" s="13"/>
      <c r="W1502" s="12"/>
      <c r="X1502" s="12"/>
      <c r="Y1502" s="12"/>
    </row>
    <row r="1503" spans="2:25" x14ac:dyDescent="0.3">
      <c r="B1503" s="2" t="s">
        <v>584</v>
      </c>
      <c r="C1503" s="2" t="s">
        <v>203</v>
      </c>
      <c r="D1503" s="2" t="s">
        <v>202</v>
      </c>
      <c r="E1503" s="2" t="s">
        <v>517</v>
      </c>
      <c r="F1503" s="2" t="s">
        <v>518</v>
      </c>
      <c r="G1503" s="6">
        <v>240728</v>
      </c>
      <c r="H1503" s="12"/>
      <c r="I1503" s="13"/>
      <c r="J1503" s="12"/>
      <c r="K1503" s="12"/>
      <c r="L1503" s="12"/>
      <c r="M1503" s="2" t="s">
        <v>485</v>
      </c>
      <c r="N1503" s="2" t="b">
        <f t="shared" si="48"/>
        <v>0</v>
      </c>
      <c r="O1503" s="2" t="b">
        <f t="shared" si="49"/>
        <v>0</v>
      </c>
      <c r="P1503" s="9"/>
      <c r="Q1503" s="10"/>
      <c r="R1503" s="9"/>
      <c r="S1503" s="11"/>
      <c r="T1503" s="10"/>
      <c r="U1503" s="12"/>
      <c r="V1503" s="13"/>
      <c r="W1503" s="12"/>
      <c r="X1503" s="12"/>
      <c r="Y1503" s="12"/>
    </row>
    <row r="1504" spans="2:25" x14ac:dyDescent="0.3">
      <c r="B1504" s="2" t="s">
        <v>584</v>
      </c>
      <c r="C1504" s="2" t="s">
        <v>203</v>
      </c>
      <c r="D1504" s="2" t="s">
        <v>202</v>
      </c>
      <c r="E1504" s="2" t="s">
        <v>486</v>
      </c>
      <c r="F1504" s="2" t="s">
        <v>487</v>
      </c>
      <c r="G1504" s="6">
        <v>240697</v>
      </c>
      <c r="H1504" s="12"/>
      <c r="I1504" s="13"/>
      <c r="J1504" s="12"/>
      <c r="K1504" s="12"/>
      <c r="L1504" s="12"/>
      <c r="M1504" s="2" t="s">
        <v>485</v>
      </c>
      <c r="N1504" s="2" t="b">
        <f t="shared" si="48"/>
        <v>0</v>
      </c>
      <c r="O1504" s="2" t="b">
        <f t="shared" si="49"/>
        <v>0</v>
      </c>
      <c r="P1504" s="9"/>
      <c r="Q1504" s="10"/>
      <c r="R1504" s="9"/>
      <c r="S1504" s="11"/>
      <c r="T1504" s="10"/>
      <c r="U1504" s="12"/>
      <c r="V1504" s="13"/>
      <c r="W1504" s="12"/>
      <c r="X1504" s="12"/>
      <c r="Y1504" s="12"/>
    </row>
    <row r="1505" spans="2:25" x14ac:dyDescent="0.3">
      <c r="B1505" s="2" t="s">
        <v>584</v>
      </c>
      <c r="C1505" s="2" t="s">
        <v>203</v>
      </c>
      <c r="D1505" s="2" t="s">
        <v>202</v>
      </c>
      <c r="E1505" s="2" t="s">
        <v>515</v>
      </c>
      <c r="F1505" s="2" t="s">
        <v>516</v>
      </c>
      <c r="G1505" s="6">
        <v>240728</v>
      </c>
      <c r="H1505" s="12"/>
      <c r="I1505" s="13"/>
      <c r="J1505" s="12"/>
      <c r="K1505" s="12"/>
      <c r="L1505" s="12"/>
      <c r="M1505" s="2" t="s">
        <v>485</v>
      </c>
      <c r="N1505" s="2" t="b">
        <f t="shared" si="48"/>
        <v>0</v>
      </c>
      <c r="O1505" s="2" t="b">
        <f t="shared" si="49"/>
        <v>0</v>
      </c>
      <c r="P1505" s="9"/>
      <c r="Q1505" s="10"/>
      <c r="R1505" s="9"/>
      <c r="S1505" s="11"/>
      <c r="T1505" s="10"/>
      <c r="U1505" s="12"/>
      <c r="V1505" s="13"/>
      <c r="W1505" s="12"/>
      <c r="X1505" s="12"/>
      <c r="Y1505" s="12"/>
    </row>
    <row r="1506" spans="2:25" x14ac:dyDescent="0.3">
      <c r="B1506" s="2" t="s">
        <v>584</v>
      </c>
      <c r="C1506" s="2" t="s">
        <v>203</v>
      </c>
      <c r="D1506" s="2" t="s">
        <v>202</v>
      </c>
      <c r="E1506" s="2" t="s">
        <v>490</v>
      </c>
      <c r="F1506" s="2" t="s">
        <v>491</v>
      </c>
      <c r="G1506" s="6">
        <v>240697</v>
      </c>
      <c r="H1506" s="12"/>
      <c r="I1506" s="13"/>
      <c r="J1506" s="12"/>
      <c r="K1506" s="12"/>
      <c r="L1506" s="12"/>
      <c r="M1506" s="2" t="s">
        <v>485</v>
      </c>
      <c r="N1506" s="2" t="b">
        <f t="shared" si="48"/>
        <v>0</v>
      </c>
      <c r="O1506" s="2" t="b">
        <f t="shared" si="49"/>
        <v>0</v>
      </c>
      <c r="P1506" s="9"/>
      <c r="Q1506" s="10"/>
      <c r="R1506" s="9"/>
      <c r="S1506" s="11"/>
      <c r="T1506" s="10"/>
      <c r="U1506" s="12"/>
      <c r="V1506" s="13"/>
      <c r="W1506" s="12"/>
      <c r="X1506" s="12"/>
      <c r="Y1506" s="12"/>
    </row>
    <row r="1507" spans="2:25" x14ac:dyDescent="0.3">
      <c r="B1507" s="2" t="s">
        <v>584</v>
      </c>
      <c r="C1507" s="2" t="s">
        <v>203</v>
      </c>
      <c r="D1507" s="2" t="s">
        <v>202</v>
      </c>
      <c r="E1507" s="2" t="s">
        <v>492</v>
      </c>
      <c r="F1507" s="2" t="s">
        <v>493</v>
      </c>
      <c r="G1507" s="6">
        <v>240697</v>
      </c>
      <c r="H1507" s="12"/>
      <c r="I1507" s="13"/>
      <c r="J1507" s="12"/>
      <c r="K1507" s="12"/>
      <c r="L1507" s="12"/>
      <c r="M1507" s="2" t="s">
        <v>485</v>
      </c>
      <c r="N1507" s="2" t="b">
        <f t="shared" si="48"/>
        <v>0</v>
      </c>
      <c r="O1507" s="2" t="b">
        <f t="shared" si="49"/>
        <v>0</v>
      </c>
      <c r="P1507" s="9"/>
      <c r="Q1507" s="10"/>
      <c r="R1507" s="9"/>
      <c r="S1507" s="11"/>
      <c r="T1507" s="10"/>
      <c r="U1507" s="12"/>
      <c r="V1507" s="13"/>
      <c r="W1507" s="12"/>
      <c r="X1507" s="12"/>
      <c r="Y1507" s="12"/>
    </row>
    <row r="1508" spans="2:25" x14ac:dyDescent="0.3">
      <c r="B1508" s="2" t="s">
        <v>584</v>
      </c>
      <c r="C1508" s="2" t="s">
        <v>203</v>
      </c>
      <c r="D1508" s="2" t="s">
        <v>202</v>
      </c>
      <c r="E1508" s="2" t="s">
        <v>494</v>
      </c>
      <c r="F1508" s="2" t="s">
        <v>495</v>
      </c>
      <c r="G1508" s="6">
        <v>240697</v>
      </c>
      <c r="H1508" s="12"/>
      <c r="I1508" s="13"/>
      <c r="J1508" s="12"/>
      <c r="K1508" s="12"/>
      <c r="L1508" s="12"/>
      <c r="M1508" s="2" t="s">
        <v>485</v>
      </c>
      <c r="N1508" s="2" t="b">
        <f t="shared" si="48"/>
        <v>0</v>
      </c>
      <c r="O1508" s="2" t="b">
        <f t="shared" si="49"/>
        <v>0</v>
      </c>
      <c r="P1508" s="9"/>
      <c r="Q1508" s="10"/>
      <c r="R1508" s="9"/>
      <c r="S1508" s="11"/>
      <c r="T1508" s="10"/>
      <c r="U1508" s="12"/>
      <c r="V1508" s="13"/>
      <c r="W1508" s="12"/>
      <c r="X1508" s="12"/>
      <c r="Y1508" s="12"/>
    </row>
    <row r="1509" spans="2:25" x14ac:dyDescent="0.3">
      <c r="B1509" s="2" t="s">
        <v>584</v>
      </c>
      <c r="C1509" s="2" t="s">
        <v>203</v>
      </c>
      <c r="D1509" s="2" t="s">
        <v>202</v>
      </c>
      <c r="E1509" s="2" t="s">
        <v>592</v>
      </c>
      <c r="F1509" s="2" t="s">
        <v>593</v>
      </c>
      <c r="G1509" s="6">
        <v>240728</v>
      </c>
      <c r="H1509" s="12"/>
      <c r="I1509" s="13"/>
      <c r="J1509" s="12"/>
      <c r="K1509" s="12"/>
      <c r="L1509" s="12"/>
      <c r="M1509" s="2" t="s">
        <v>485</v>
      </c>
      <c r="N1509" s="2" t="b">
        <f t="shared" si="48"/>
        <v>0</v>
      </c>
      <c r="O1509" s="2" t="b">
        <f t="shared" si="49"/>
        <v>0</v>
      </c>
      <c r="P1509" s="9"/>
      <c r="Q1509" s="10"/>
      <c r="R1509" s="9"/>
      <c r="S1509" s="11"/>
      <c r="T1509" s="10"/>
      <c r="U1509" s="12"/>
      <c r="V1509" s="13"/>
      <c r="W1509" s="12"/>
      <c r="X1509" s="12"/>
      <c r="Y1509" s="12"/>
    </row>
    <row r="1510" spans="2:25" x14ac:dyDescent="0.3">
      <c r="B1510" s="2" t="s">
        <v>584</v>
      </c>
      <c r="C1510" s="2" t="s">
        <v>203</v>
      </c>
      <c r="D1510" s="2" t="s">
        <v>202</v>
      </c>
      <c r="E1510" s="2" t="s">
        <v>594</v>
      </c>
      <c r="F1510" s="2" t="s">
        <v>595</v>
      </c>
      <c r="G1510" s="6">
        <v>240728</v>
      </c>
      <c r="H1510" s="12"/>
      <c r="I1510" s="13"/>
      <c r="J1510" s="12"/>
      <c r="K1510" s="12"/>
      <c r="L1510" s="12"/>
      <c r="M1510" s="2" t="s">
        <v>485</v>
      </c>
      <c r="N1510" s="2" t="b">
        <f t="shared" si="48"/>
        <v>0</v>
      </c>
      <c r="O1510" s="2" t="b">
        <f t="shared" si="49"/>
        <v>0</v>
      </c>
      <c r="P1510" s="9"/>
      <c r="Q1510" s="10"/>
      <c r="R1510" s="9"/>
      <c r="S1510" s="11"/>
      <c r="T1510" s="10"/>
      <c r="U1510" s="12"/>
      <c r="V1510" s="13"/>
      <c r="W1510" s="12"/>
      <c r="X1510" s="12"/>
      <c r="Y1510" s="12"/>
    </row>
    <row r="1511" spans="2:25" x14ac:dyDescent="0.3">
      <c r="B1511" s="2" t="s">
        <v>584</v>
      </c>
      <c r="C1511" s="2" t="s">
        <v>203</v>
      </c>
      <c r="D1511" s="2" t="s">
        <v>202</v>
      </c>
      <c r="E1511" s="2" t="s">
        <v>509</v>
      </c>
      <c r="F1511" s="2" t="s">
        <v>510</v>
      </c>
      <c r="G1511" s="6">
        <v>240697</v>
      </c>
      <c r="H1511" s="12"/>
      <c r="I1511" s="13"/>
      <c r="J1511" s="12"/>
      <c r="K1511" s="12"/>
      <c r="L1511" s="12"/>
      <c r="M1511" s="2" t="s">
        <v>485</v>
      </c>
      <c r="N1511" s="2" t="b">
        <f t="shared" si="48"/>
        <v>0</v>
      </c>
      <c r="O1511" s="2" t="b">
        <f t="shared" si="49"/>
        <v>0</v>
      </c>
      <c r="P1511" s="9"/>
      <c r="Q1511" s="10"/>
      <c r="R1511" s="9"/>
      <c r="S1511" s="11"/>
      <c r="T1511" s="10"/>
      <c r="U1511" s="12"/>
      <c r="V1511" s="13"/>
      <c r="W1511" s="12"/>
      <c r="X1511" s="12"/>
      <c r="Y1511" s="12"/>
    </row>
    <row r="1512" spans="2:25" x14ac:dyDescent="0.3">
      <c r="B1512" s="2" t="s">
        <v>436</v>
      </c>
      <c r="C1512" s="2" t="s">
        <v>161</v>
      </c>
      <c r="D1512" s="2" t="s">
        <v>160</v>
      </c>
      <c r="E1512" s="2" t="s">
        <v>541</v>
      </c>
      <c r="F1512" s="2" t="s">
        <v>441</v>
      </c>
      <c r="G1512" s="6">
        <v>240697</v>
      </c>
      <c r="H1512" s="12"/>
      <c r="I1512" s="13"/>
      <c r="J1512" s="12"/>
      <c r="K1512" s="12"/>
      <c r="L1512" s="12"/>
      <c r="M1512" s="2" t="s">
        <v>527</v>
      </c>
      <c r="N1512" s="2" t="b">
        <f t="shared" si="48"/>
        <v>0</v>
      </c>
      <c r="O1512" s="2" t="b">
        <f t="shared" si="49"/>
        <v>0</v>
      </c>
      <c r="P1512" s="9"/>
      <c r="Q1512" s="10"/>
      <c r="R1512" s="9"/>
      <c r="S1512" s="11"/>
      <c r="T1512" s="10"/>
      <c r="U1512" s="12"/>
      <c r="V1512" s="13"/>
      <c r="W1512" s="12"/>
      <c r="X1512" s="12"/>
      <c r="Y1512" s="12"/>
    </row>
    <row r="1513" spans="2:25" x14ac:dyDescent="0.3">
      <c r="B1513" s="2" t="s">
        <v>436</v>
      </c>
      <c r="C1513" s="2" t="s">
        <v>161</v>
      </c>
      <c r="D1513" s="2" t="s">
        <v>160</v>
      </c>
      <c r="E1513" s="2" t="s">
        <v>553</v>
      </c>
      <c r="F1513" s="2" t="s">
        <v>463</v>
      </c>
      <c r="G1513" s="6">
        <v>240728</v>
      </c>
      <c r="H1513" s="12"/>
      <c r="I1513" s="13"/>
      <c r="J1513" s="12"/>
      <c r="K1513" s="12"/>
      <c r="L1513" s="12"/>
      <c r="M1513" s="2" t="s">
        <v>527</v>
      </c>
      <c r="N1513" s="2" t="b">
        <f t="shared" si="48"/>
        <v>0</v>
      </c>
      <c r="O1513" s="2" t="b">
        <f t="shared" si="49"/>
        <v>0</v>
      </c>
      <c r="P1513" s="9"/>
      <c r="Q1513" s="10"/>
      <c r="R1513" s="9"/>
      <c r="S1513" s="11"/>
      <c r="T1513" s="10"/>
      <c r="U1513" s="12"/>
      <c r="V1513" s="13"/>
      <c r="W1513" s="12"/>
      <c r="X1513" s="12"/>
      <c r="Y1513" s="12"/>
    </row>
    <row r="1514" spans="2:25" x14ac:dyDescent="0.3">
      <c r="B1514" s="2" t="s">
        <v>436</v>
      </c>
      <c r="C1514" s="2" t="s">
        <v>161</v>
      </c>
      <c r="D1514" s="2" t="s">
        <v>160</v>
      </c>
      <c r="E1514" s="2" t="s">
        <v>770</v>
      </c>
      <c r="F1514" s="2" t="s">
        <v>771</v>
      </c>
      <c r="G1514" s="6">
        <v>240697</v>
      </c>
      <c r="H1514" s="12"/>
      <c r="I1514" s="13"/>
      <c r="J1514" s="12"/>
      <c r="K1514" s="12"/>
      <c r="L1514" s="12"/>
      <c r="M1514" s="2" t="s">
        <v>527</v>
      </c>
      <c r="N1514" s="2" t="b">
        <f t="shared" si="48"/>
        <v>0</v>
      </c>
      <c r="O1514" s="2" t="b">
        <f t="shared" si="49"/>
        <v>0</v>
      </c>
      <c r="P1514" s="9"/>
      <c r="Q1514" s="10"/>
      <c r="R1514" s="9"/>
      <c r="S1514" s="11"/>
      <c r="T1514" s="10"/>
      <c r="U1514" s="12"/>
      <c r="V1514" s="13"/>
      <c r="W1514" s="12"/>
      <c r="X1514" s="12"/>
      <c r="Y1514" s="12"/>
    </row>
    <row r="1515" spans="2:25" x14ac:dyDescent="0.3">
      <c r="B1515" s="2" t="s">
        <v>436</v>
      </c>
      <c r="C1515" s="2" t="s">
        <v>161</v>
      </c>
      <c r="D1515" s="2" t="s">
        <v>160</v>
      </c>
      <c r="E1515" s="2" t="s">
        <v>576</v>
      </c>
      <c r="F1515" s="2" t="s">
        <v>471</v>
      </c>
      <c r="G1515" s="6">
        <v>240728</v>
      </c>
      <c r="H1515" s="12"/>
      <c r="I1515" s="13"/>
      <c r="J1515" s="12"/>
      <c r="K1515" s="12"/>
      <c r="L1515" s="12"/>
      <c r="M1515" s="2" t="s">
        <v>527</v>
      </c>
      <c r="N1515" s="2" t="b">
        <f t="shared" si="48"/>
        <v>0</v>
      </c>
      <c r="O1515" s="2" t="b">
        <f t="shared" si="49"/>
        <v>0</v>
      </c>
      <c r="P1515" s="9"/>
      <c r="Q1515" s="10"/>
      <c r="R1515" s="9"/>
      <c r="S1515" s="11"/>
      <c r="T1515" s="10"/>
      <c r="U1515" s="12"/>
      <c r="V1515" s="13"/>
      <c r="W1515" s="12"/>
      <c r="X1515" s="12"/>
      <c r="Y1515" s="12"/>
    </row>
    <row r="1516" spans="2:25" x14ac:dyDescent="0.3">
      <c r="B1516" s="2" t="s">
        <v>436</v>
      </c>
      <c r="C1516" s="2" t="s">
        <v>161</v>
      </c>
      <c r="D1516" s="2" t="s">
        <v>160</v>
      </c>
      <c r="E1516" s="2" t="s">
        <v>550</v>
      </c>
      <c r="F1516" s="2" t="s">
        <v>551</v>
      </c>
      <c r="G1516" s="6">
        <v>240728</v>
      </c>
      <c r="H1516" s="12"/>
      <c r="I1516" s="13"/>
      <c r="J1516" s="12"/>
      <c r="K1516" s="12"/>
      <c r="L1516" s="12"/>
      <c r="M1516" s="2" t="s">
        <v>527</v>
      </c>
      <c r="N1516" s="2" t="b">
        <f t="shared" si="48"/>
        <v>0</v>
      </c>
      <c r="O1516" s="2" t="b">
        <f t="shared" si="49"/>
        <v>0</v>
      </c>
      <c r="P1516" s="9"/>
      <c r="Q1516" s="10"/>
      <c r="R1516" s="9"/>
      <c r="S1516" s="11"/>
      <c r="T1516" s="10"/>
      <c r="U1516" s="12"/>
      <c r="V1516" s="13"/>
      <c r="W1516" s="12"/>
      <c r="X1516" s="12"/>
      <c r="Y1516" s="12"/>
    </row>
    <row r="1517" spans="2:25" x14ac:dyDescent="0.3">
      <c r="B1517" s="2" t="s">
        <v>436</v>
      </c>
      <c r="C1517" s="2" t="s">
        <v>161</v>
      </c>
      <c r="D1517" s="2" t="s">
        <v>160</v>
      </c>
      <c r="E1517" s="2" t="s">
        <v>530</v>
      </c>
      <c r="F1517" s="2" t="s">
        <v>448</v>
      </c>
      <c r="G1517" s="6">
        <v>240697</v>
      </c>
      <c r="H1517" s="12"/>
      <c r="I1517" s="13"/>
      <c r="J1517" s="12"/>
      <c r="K1517" s="12"/>
      <c r="L1517" s="12"/>
      <c r="M1517" s="2" t="s">
        <v>527</v>
      </c>
      <c r="N1517" s="2" t="b">
        <f t="shared" si="48"/>
        <v>0</v>
      </c>
      <c r="O1517" s="2" t="b">
        <f t="shared" si="49"/>
        <v>0</v>
      </c>
      <c r="P1517" s="9"/>
      <c r="Q1517" s="10"/>
      <c r="R1517" s="9"/>
      <c r="S1517" s="11"/>
      <c r="T1517" s="10"/>
      <c r="U1517" s="12"/>
      <c r="V1517" s="13"/>
      <c r="W1517" s="12"/>
      <c r="X1517" s="12"/>
      <c r="Y1517" s="12"/>
    </row>
    <row r="1518" spans="2:25" x14ac:dyDescent="0.3">
      <c r="B1518" s="2" t="s">
        <v>436</v>
      </c>
      <c r="C1518" s="2" t="s">
        <v>161</v>
      </c>
      <c r="D1518" s="2" t="s">
        <v>160</v>
      </c>
      <c r="E1518" s="2" t="s">
        <v>786</v>
      </c>
      <c r="F1518" s="2" t="s">
        <v>457</v>
      </c>
      <c r="G1518" s="6">
        <v>240697</v>
      </c>
      <c r="H1518" s="12"/>
      <c r="I1518" s="13"/>
      <c r="J1518" s="12"/>
      <c r="K1518" s="12"/>
      <c r="L1518" s="12"/>
      <c r="M1518" s="2" t="s">
        <v>527</v>
      </c>
      <c r="N1518" s="2" t="b">
        <f t="shared" si="48"/>
        <v>0</v>
      </c>
      <c r="O1518" s="2" t="b">
        <f t="shared" si="49"/>
        <v>0</v>
      </c>
      <c r="P1518" s="9"/>
      <c r="Q1518" s="10"/>
      <c r="R1518" s="9"/>
      <c r="S1518" s="11"/>
      <c r="T1518" s="10"/>
      <c r="U1518" s="12"/>
      <c r="V1518" s="13"/>
      <c r="W1518" s="12"/>
      <c r="X1518" s="12"/>
      <c r="Y1518" s="12"/>
    </row>
    <row r="1519" spans="2:25" x14ac:dyDescent="0.3">
      <c r="B1519" s="2" t="s">
        <v>436</v>
      </c>
      <c r="C1519" s="2" t="s">
        <v>161</v>
      </c>
      <c r="D1519" s="2" t="s">
        <v>160</v>
      </c>
      <c r="E1519" s="2" t="s">
        <v>683</v>
      </c>
      <c r="F1519" s="2" t="s">
        <v>684</v>
      </c>
      <c r="G1519" s="6">
        <v>240728</v>
      </c>
      <c r="H1519" s="12"/>
      <c r="I1519" s="13"/>
      <c r="J1519" s="12"/>
      <c r="K1519" s="12"/>
      <c r="L1519" s="12"/>
      <c r="M1519" s="2" t="s">
        <v>527</v>
      </c>
      <c r="N1519" s="2" t="b">
        <f t="shared" si="48"/>
        <v>0</v>
      </c>
      <c r="O1519" s="2" t="b">
        <f t="shared" si="49"/>
        <v>0</v>
      </c>
      <c r="P1519" s="9"/>
      <c r="Q1519" s="10"/>
      <c r="R1519" s="9"/>
      <c r="S1519" s="11"/>
      <c r="T1519" s="10"/>
      <c r="U1519" s="12"/>
      <c r="V1519" s="13"/>
      <c r="W1519" s="12"/>
      <c r="X1519" s="12"/>
      <c r="Y1519" s="12"/>
    </row>
    <row r="1520" spans="2:25" x14ac:dyDescent="0.3">
      <c r="B1520" s="2" t="s">
        <v>446</v>
      </c>
      <c r="C1520" s="2" t="s">
        <v>922</v>
      </c>
      <c r="D1520" s="2" t="s">
        <v>923</v>
      </c>
      <c r="E1520" s="2" t="s">
        <v>611</v>
      </c>
      <c r="F1520" s="2" t="s">
        <v>612</v>
      </c>
      <c r="G1520" s="6">
        <v>240697</v>
      </c>
      <c r="H1520" s="12"/>
      <c r="I1520" s="13"/>
      <c r="J1520" s="12"/>
      <c r="K1520" s="12"/>
      <c r="L1520" s="12"/>
      <c r="M1520" s="2" t="s">
        <v>608</v>
      </c>
      <c r="N1520" s="2" t="b">
        <f t="shared" si="48"/>
        <v>0</v>
      </c>
      <c r="O1520" s="2" t="b">
        <f t="shared" si="49"/>
        <v>0</v>
      </c>
      <c r="P1520" s="9"/>
      <c r="Q1520" s="10"/>
      <c r="R1520" s="9"/>
      <c r="S1520" s="11"/>
      <c r="T1520" s="10"/>
      <c r="U1520" s="12"/>
      <c r="V1520" s="13"/>
      <c r="W1520" s="12"/>
      <c r="X1520" s="12"/>
      <c r="Y1520" s="12"/>
    </row>
    <row r="1521" spans="2:25" x14ac:dyDescent="0.3">
      <c r="B1521" s="2" t="s">
        <v>446</v>
      </c>
      <c r="C1521" s="2" t="s">
        <v>922</v>
      </c>
      <c r="D1521" s="2" t="s">
        <v>923</v>
      </c>
      <c r="E1521" s="2" t="s">
        <v>483</v>
      </c>
      <c r="F1521" s="2" t="s">
        <v>484</v>
      </c>
      <c r="G1521" s="6">
        <v>240332</v>
      </c>
      <c r="H1521" s="12"/>
      <c r="I1521" s="13"/>
      <c r="J1521" s="12"/>
      <c r="K1521" s="12"/>
      <c r="L1521" s="12"/>
      <c r="M1521" s="2" t="s">
        <v>485</v>
      </c>
      <c r="N1521" s="2" t="b">
        <f t="shared" si="48"/>
        <v>0</v>
      </c>
      <c r="O1521" s="2" t="b">
        <f t="shared" si="49"/>
        <v>0</v>
      </c>
      <c r="P1521" s="9"/>
      <c r="Q1521" s="10"/>
      <c r="R1521" s="9"/>
      <c r="S1521" s="11"/>
      <c r="T1521" s="10"/>
      <c r="U1521" s="12"/>
      <c r="V1521" s="13"/>
      <c r="W1521" s="12"/>
      <c r="X1521" s="12"/>
      <c r="Y1521" s="12"/>
    </row>
    <row r="1522" spans="2:25" x14ac:dyDescent="0.3">
      <c r="B1522" s="2" t="s">
        <v>446</v>
      </c>
      <c r="C1522" s="2" t="s">
        <v>922</v>
      </c>
      <c r="D1522" s="2" t="s">
        <v>923</v>
      </c>
      <c r="E1522" s="2" t="s">
        <v>619</v>
      </c>
      <c r="F1522" s="2" t="s">
        <v>620</v>
      </c>
      <c r="G1522" s="6">
        <v>240697</v>
      </c>
      <c r="H1522" s="12"/>
      <c r="I1522" s="13"/>
      <c r="J1522" s="12"/>
      <c r="K1522" s="12"/>
      <c r="L1522" s="12"/>
      <c r="M1522" s="2" t="s">
        <v>608</v>
      </c>
      <c r="N1522" s="2" t="b">
        <f t="shared" si="48"/>
        <v>0</v>
      </c>
      <c r="O1522" s="2" t="b">
        <f t="shared" si="49"/>
        <v>0</v>
      </c>
      <c r="P1522" s="9"/>
      <c r="Q1522" s="10"/>
      <c r="R1522" s="9"/>
      <c r="S1522" s="11"/>
      <c r="T1522" s="10"/>
      <c r="U1522" s="12"/>
      <c r="V1522" s="13"/>
      <c r="W1522" s="12"/>
      <c r="X1522" s="12"/>
      <c r="Y1522" s="12"/>
    </row>
    <row r="1523" spans="2:25" x14ac:dyDescent="0.3">
      <c r="B1523" s="2" t="s">
        <v>436</v>
      </c>
      <c r="C1523" s="2" t="s">
        <v>73</v>
      </c>
      <c r="D1523" s="2" t="s">
        <v>72</v>
      </c>
      <c r="E1523" s="2" t="s">
        <v>645</v>
      </c>
      <c r="F1523" s="2" t="s">
        <v>646</v>
      </c>
      <c r="G1523" s="6">
        <v>240697</v>
      </c>
      <c r="H1523" s="12"/>
      <c r="I1523" s="13"/>
      <c r="J1523" s="12"/>
      <c r="K1523" s="12"/>
      <c r="L1523" s="12"/>
      <c r="M1523" s="2" t="s">
        <v>642</v>
      </c>
      <c r="N1523" s="2" t="b">
        <f t="shared" si="48"/>
        <v>0</v>
      </c>
      <c r="O1523" s="2" t="b">
        <f t="shared" si="49"/>
        <v>0</v>
      </c>
      <c r="P1523" s="9"/>
      <c r="Q1523" s="10"/>
      <c r="R1523" s="9"/>
      <c r="S1523" s="11"/>
      <c r="T1523" s="10"/>
      <c r="U1523" s="12"/>
      <c r="V1523" s="13"/>
      <c r="W1523" s="12"/>
      <c r="X1523" s="12"/>
      <c r="Y1523" s="12"/>
    </row>
    <row r="1524" spans="2:25" x14ac:dyDescent="0.3">
      <c r="B1524" s="2" t="s">
        <v>436</v>
      </c>
      <c r="C1524" s="2" t="s">
        <v>73</v>
      </c>
      <c r="D1524" s="2" t="s">
        <v>72</v>
      </c>
      <c r="E1524" s="2" t="s">
        <v>641</v>
      </c>
      <c r="F1524" s="2" t="s">
        <v>487</v>
      </c>
      <c r="G1524" s="6">
        <v>240697</v>
      </c>
      <c r="H1524" s="12"/>
      <c r="I1524" s="13"/>
      <c r="J1524" s="12"/>
      <c r="K1524" s="12"/>
      <c r="L1524" s="12"/>
      <c r="M1524" s="2" t="s">
        <v>642</v>
      </c>
      <c r="N1524" s="2" t="b">
        <f t="shared" si="48"/>
        <v>0</v>
      </c>
      <c r="O1524" s="2" t="b">
        <f t="shared" si="49"/>
        <v>0</v>
      </c>
      <c r="P1524" s="9"/>
      <c r="Q1524" s="10"/>
      <c r="R1524" s="9"/>
      <c r="S1524" s="11"/>
      <c r="T1524" s="10"/>
      <c r="U1524" s="12"/>
      <c r="V1524" s="13"/>
      <c r="W1524" s="12"/>
      <c r="X1524" s="12"/>
      <c r="Y1524" s="12"/>
    </row>
    <row r="1525" spans="2:25" x14ac:dyDescent="0.3">
      <c r="B1525" s="2" t="s">
        <v>436</v>
      </c>
      <c r="C1525" s="2" t="s">
        <v>73</v>
      </c>
      <c r="D1525" s="2" t="s">
        <v>72</v>
      </c>
      <c r="E1525" s="2" t="s">
        <v>647</v>
      </c>
      <c r="F1525" s="2" t="s">
        <v>516</v>
      </c>
      <c r="G1525" s="6">
        <v>240728</v>
      </c>
      <c r="H1525" s="12"/>
      <c r="I1525" s="13"/>
      <c r="J1525" s="12"/>
      <c r="K1525" s="12"/>
      <c r="L1525" s="12"/>
      <c r="M1525" s="2" t="s">
        <v>642</v>
      </c>
      <c r="N1525" s="2" t="b">
        <f t="shared" si="48"/>
        <v>0</v>
      </c>
      <c r="O1525" s="2" t="b">
        <f t="shared" si="49"/>
        <v>0</v>
      </c>
      <c r="P1525" s="9"/>
      <c r="Q1525" s="10"/>
      <c r="R1525" s="9"/>
      <c r="S1525" s="11"/>
      <c r="T1525" s="10"/>
      <c r="U1525" s="12"/>
      <c r="V1525" s="13"/>
      <c r="W1525" s="12"/>
      <c r="X1525" s="12"/>
      <c r="Y1525" s="12"/>
    </row>
    <row r="1526" spans="2:25" x14ac:dyDescent="0.3">
      <c r="B1526" s="2" t="s">
        <v>436</v>
      </c>
      <c r="C1526" s="2" t="s">
        <v>73</v>
      </c>
      <c r="D1526" s="2" t="s">
        <v>72</v>
      </c>
      <c r="E1526" s="2" t="s">
        <v>689</v>
      </c>
      <c r="F1526" s="2" t="s">
        <v>543</v>
      </c>
      <c r="G1526" s="6">
        <v>240697</v>
      </c>
      <c r="H1526" s="12"/>
      <c r="I1526" s="13"/>
      <c r="J1526" s="12"/>
      <c r="K1526" s="12"/>
      <c r="L1526" s="12"/>
      <c r="M1526" s="2" t="s">
        <v>642</v>
      </c>
      <c r="N1526" s="2" t="b">
        <f t="shared" si="48"/>
        <v>0</v>
      </c>
      <c r="O1526" s="2" t="b">
        <f t="shared" si="49"/>
        <v>0</v>
      </c>
      <c r="P1526" s="9"/>
      <c r="Q1526" s="10"/>
      <c r="R1526" s="9"/>
      <c r="S1526" s="11"/>
      <c r="T1526" s="10"/>
      <c r="U1526" s="12"/>
      <c r="V1526" s="13"/>
      <c r="W1526" s="12"/>
      <c r="X1526" s="12"/>
      <c r="Y1526" s="12"/>
    </row>
    <row r="1527" spans="2:25" x14ac:dyDescent="0.3">
      <c r="B1527" s="2" t="s">
        <v>436</v>
      </c>
      <c r="C1527" s="2" t="s">
        <v>101</v>
      </c>
      <c r="D1527" s="2" t="s">
        <v>100</v>
      </c>
      <c r="E1527" s="2" t="s">
        <v>568</v>
      </c>
      <c r="F1527" s="2" t="s">
        <v>569</v>
      </c>
      <c r="G1527" s="6">
        <v>240728</v>
      </c>
      <c r="H1527" s="12"/>
      <c r="I1527" s="13"/>
      <c r="J1527" s="12"/>
      <c r="K1527" s="12"/>
      <c r="L1527" s="12"/>
      <c r="M1527" s="2" t="s">
        <v>527</v>
      </c>
      <c r="N1527" s="2" t="b">
        <f t="shared" si="48"/>
        <v>0</v>
      </c>
      <c r="O1527" s="2" t="b">
        <f t="shared" si="49"/>
        <v>0</v>
      </c>
      <c r="P1527" s="9"/>
      <c r="Q1527" s="10"/>
      <c r="R1527" s="9"/>
      <c r="S1527" s="11"/>
      <c r="T1527" s="10"/>
      <c r="U1527" s="12"/>
      <c r="V1527" s="13"/>
      <c r="W1527" s="12"/>
      <c r="X1527" s="12"/>
      <c r="Y1527" s="12"/>
    </row>
    <row r="1528" spans="2:25" x14ac:dyDescent="0.3">
      <c r="B1528" s="2" t="s">
        <v>676</v>
      </c>
      <c r="C1528" s="2" t="s">
        <v>130</v>
      </c>
      <c r="D1528" s="2" t="s">
        <v>45</v>
      </c>
      <c r="E1528" s="2" t="s">
        <v>541</v>
      </c>
      <c r="F1528" s="2" t="s">
        <v>441</v>
      </c>
      <c r="G1528" s="6">
        <v>240697</v>
      </c>
      <c r="H1528" s="12"/>
      <c r="I1528" s="13"/>
      <c r="J1528" s="12"/>
      <c r="K1528" s="12"/>
      <c r="L1528" s="12"/>
      <c r="M1528" s="2" t="s">
        <v>527</v>
      </c>
      <c r="N1528" s="2" t="b">
        <f t="shared" si="48"/>
        <v>0</v>
      </c>
      <c r="O1528" s="2" t="b">
        <f t="shared" si="49"/>
        <v>0</v>
      </c>
      <c r="P1528" s="9"/>
      <c r="Q1528" s="10"/>
      <c r="R1528" s="9"/>
      <c r="S1528" s="11"/>
      <c r="T1528" s="10"/>
      <c r="U1528" s="12"/>
      <c r="V1528" s="13"/>
      <c r="W1528" s="12"/>
      <c r="X1528" s="12"/>
      <c r="Y1528" s="12"/>
    </row>
    <row r="1529" spans="2:25" x14ac:dyDescent="0.3">
      <c r="B1529" s="2" t="s">
        <v>676</v>
      </c>
      <c r="C1529" s="2" t="s">
        <v>130</v>
      </c>
      <c r="D1529" s="2" t="s">
        <v>45</v>
      </c>
      <c r="E1529" s="2" t="s">
        <v>570</v>
      </c>
      <c r="F1529" s="2" t="s">
        <v>571</v>
      </c>
      <c r="G1529" s="6">
        <v>240728</v>
      </c>
      <c r="H1529" s="12"/>
      <c r="I1529" s="13"/>
      <c r="J1529" s="12"/>
      <c r="K1529" s="12"/>
      <c r="L1529" s="12"/>
      <c r="M1529" s="2" t="s">
        <v>527</v>
      </c>
      <c r="N1529" s="2" t="b">
        <f t="shared" si="48"/>
        <v>0</v>
      </c>
      <c r="O1529" s="2" t="b">
        <f t="shared" si="49"/>
        <v>0</v>
      </c>
      <c r="P1529" s="9"/>
      <c r="Q1529" s="10"/>
      <c r="R1529" s="9"/>
      <c r="S1529" s="11"/>
      <c r="T1529" s="10"/>
      <c r="U1529" s="12"/>
      <c r="V1529" s="13"/>
      <c r="W1529" s="12"/>
      <c r="X1529" s="12"/>
      <c r="Y1529" s="12"/>
    </row>
    <row r="1530" spans="2:25" x14ac:dyDescent="0.3">
      <c r="B1530" s="2" t="s">
        <v>676</v>
      </c>
      <c r="C1530" s="2" t="s">
        <v>130</v>
      </c>
      <c r="D1530" s="2" t="s">
        <v>45</v>
      </c>
      <c r="E1530" s="2" t="s">
        <v>530</v>
      </c>
      <c r="F1530" s="2" t="s">
        <v>448</v>
      </c>
      <c r="G1530" s="6">
        <v>240697</v>
      </c>
      <c r="H1530" s="12"/>
      <c r="I1530" s="13"/>
      <c r="J1530" s="12"/>
      <c r="K1530" s="12"/>
      <c r="L1530" s="12"/>
      <c r="M1530" s="2" t="s">
        <v>527</v>
      </c>
      <c r="N1530" s="2" t="b">
        <f t="shared" si="48"/>
        <v>0</v>
      </c>
      <c r="O1530" s="2" t="b">
        <f t="shared" si="49"/>
        <v>0</v>
      </c>
      <c r="P1530" s="9"/>
      <c r="Q1530" s="10"/>
      <c r="R1530" s="9"/>
      <c r="S1530" s="11"/>
      <c r="T1530" s="10"/>
      <c r="U1530" s="12"/>
      <c r="V1530" s="13"/>
      <c r="W1530" s="12"/>
      <c r="X1530" s="12"/>
      <c r="Y1530" s="12"/>
    </row>
    <row r="1531" spans="2:25" x14ac:dyDescent="0.3">
      <c r="B1531" s="2" t="s">
        <v>676</v>
      </c>
      <c r="C1531" s="2" t="s">
        <v>130</v>
      </c>
      <c r="D1531" s="2" t="s">
        <v>45</v>
      </c>
      <c r="E1531" s="2" t="s">
        <v>786</v>
      </c>
      <c r="F1531" s="2" t="s">
        <v>457</v>
      </c>
      <c r="G1531" s="6">
        <v>240697</v>
      </c>
      <c r="H1531" s="12"/>
      <c r="I1531" s="13"/>
      <c r="J1531" s="12"/>
      <c r="K1531" s="12"/>
      <c r="L1531" s="12"/>
      <c r="M1531" s="2" t="s">
        <v>527</v>
      </c>
      <c r="N1531" s="2" t="b">
        <f t="shared" si="48"/>
        <v>0</v>
      </c>
      <c r="O1531" s="2" t="b">
        <f t="shared" si="49"/>
        <v>0</v>
      </c>
      <c r="P1531" s="9"/>
      <c r="Q1531" s="10"/>
      <c r="R1531" s="9"/>
      <c r="S1531" s="11"/>
      <c r="T1531" s="10"/>
      <c r="U1531" s="12"/>
      <c r="V1531" s="13"/>
      <c r="W1531" s="12"/>
      <c r="X1531" s="12"/>
      <c r="Y1531" s="12"/>
    </row>
    <row r="1532" spans="2:25" x14ac:dyDescent="0.3">
      <c r="B1532" s="2" t="s">
        <v>584</v>
      </c>
      <c r="C1532" s="2" t="s">
        <v>297</v>
      </c>
      <c r="D1532" s="2" t="s">
        <v>296</v>
      </c>
      <c r="E1532" s="2" t="s">
        <v>517</v>
      </c>
      <c r="F1532" s="2" t="s">
        <v>518</v>
      </c>
      <c r="G1532" s="6">
        <v>240728</v>
      </c>
      <c r="H1532" s="12"/>
      <c r="I1532" s="13"/>
      <c r="J1532" s="12"/>
      <c r="K1532" s="12"/>
      <c r="L1532" s="12"/>
      <c r="M1532" s="2" t="s">
        <v>485</v>
      </c>
      <c r="N1532" s="2" t="b">
        <f t="shared" si="48"/>
        <v>0</v>
      </c>
      <c r="O1532" s="2" t="b">
        <f t="shared" si="49"/>
        <v>0</v>
      </c>
      <c r="P1532" s="9"/>
      <c r="Q1532" s="10"/>
      <c r="R1532" s="9"/>
      <c r="S1532" s="11"/>
      <c r="T1532" s="10"/>
      <c r="U1532" s="12"/>
      <c r="V1532" s="13"/>
      <c r="W1532" s="12"/>
      <c r="X1532" s="12"/>
      <c r="Y1532" s="12"/>
    </row>
    <row r="1533" spans="2:25" x14ac:dyDescent="0.3">
      <c r="B1533" s="2" t="s">
        <v>584</v>
      </c>
      <c r="C1533" s="2" t="s">
        <v>297</v>
      </c>
      <c r="D1533" s="2" t="s">
        <v>296</v>
      </c>
      <c r="E1533" s="2" t="s">
        <v>515</v>
      </c>
      <c r="F1533" s="2" t="s">
        <v>516</v>
      </c>
      <c r="G1533" s="6">
        <v>240728</v>
      </c>
      <c r="H1533" s="12"/>
      <c r="I1533" s="13"/>
      <c r="J1533" s="12"/>
      <c r="K1533" s="12"/>
      <c r="L1533" s="12"/>
      <c r="M1533" s="2" t="s">
        <v>485</v>
      </c>
      <c r="N1533" s="2" t="b">
        <f t="shared" si="48"/>
        <v>0</v>
      </c>
      <c r="O1533" s="2" t="b">
        <f t="shared" si="49"/>
        <v>0</v>
      </c>
      <c r="P1533" s="9"/>
      <c r="Q1533" s="10"/>
      <c r="R1533" s="9"/>
      <c r="S1533" s="11"/>
      <c r="T1533" s="10"/>
      <c r="U1533" s="12"/>
      <c r="V1533" s="13"/>
      <c r="W1533" s="12"/>
      <c r="X1533" s="12"/>
      <c r="Y1533" s="12"/>
    </row>
    <row r="1534" spans="2:25" x14ac:dyDescent="0.3">
      <c r="B1534" s="2" t="s">
        <v>676</v>
      </c>
      <c r="C1534" s="2" t="s">
        <v>926</v>
      </c>
      <c r="D1534" s="2" t="s">
        <v>198</v>
      </c>
      <c r="E1534" s="2" t="s">
        <v>731</v>
      </c>
      <c r="F1534" s="2" t="s">
        <v>612</v>
      </c>
      <c r="G1534" s="6">
        <v>240697</v>
      </c>
      <c r="H1534" s="12"/>
      <c r="I1534" s="13"/>
      <c r="J1534" s="12"/>
      <c r="K1534" s="12"/>
      <c r="L1534" s="12"/>
      <c r="M1534" s="2" t="s">
        <v>732</v>
      </c>
      <c r="N1534" s="2" t="b">
        <f t="shared" si="48"/>
        <v>0</v>
      </c>
      <c r="O1534" s="2" t="b">
        <f t="shared" si="49"/>
        <v>0</v>
      </c>
      <c r="P1534" s="9"/>
      <c r="Q1534" s="10"/>
      <c r="R1534" s="9"/>
      <c r="S1534" s="11"/>
      <c r="T1534" s="10"/>
      <c r="U1534" s="12"/>
      <c r="V1534" s="13"/>
      <c r="W1534" s="12"/>
      <c r="X1534" s="12"/>
      <c r="Y1534" s="12"/>
    </row>
    <row r="1535" spans="2:25" x14ac:dyDescent="0.3">
      <c r="B1535" s="2" t="s">
        <v>676</v>
      </c>
      <c r="C1535" s="2" t="s">
        <v>926</v>
      </c>
      <c r="D1535" s="2" t="s">
        <v>198</v>
      </c>
      <c r="E1535" s="2" t="s">
        <v>737</v>
      </c>
      <c r="F1535" s="2" t="s">
        <v>624</v>
      </c>
      <c r="G1535" s="6">
        <v>240728</v>
      </c>
      <c r="H1535" s="12"/>
      <c r="I1535" s="13"/>
      <c r="J1535" s="12"/>
      <c r="K1535" s="12"/>
      <c r="L1535" s="12"/>
      <c r="M1535" s="2" t="s">
        <v>732</v>
      </c>
      <c r="N1535" s="2" t="b">
        <f t="shared" si="48"/>
        <v>0</v>
      </c>
      <c r="O1535" s="2" t="b">
        <f t="shared" si="49"/>
        <v>0</v>
      </c>
      <c r="P1535" s="9"/>
      <c r="Q1535" s="10"/>
      <c r="R1535" s="9"/>
      <c r="S1535" s="11"/>
      <c r="T1535" s="10"/>
      <c r="U1535" s="12"/>
      <c r="V1535" s="13"/>
      <c r="W1535" s="12"/>
      <c r="X1535" s="12"/>
      <c r="Y1535" s="12"/>
    </row>
    <row r="1536" spans="2:25" x14ac:dyDescent="0.3">
      <c r="B1536" s="2" t="s">
        <v>676</v>
      </c>
      <c r="C1536" s="2" t="s">
        <v>926</v>
      </c>
      <c r="D1536" s="2" t="s">
        <v>198</v>
      </c>
      <c r="E1536" s="2" t="s">
        <v>798</v>
      </c>
      <c r="F1536" s="2" t="s">
        <v>799</v>
      </c>
      <c r="G1536" s="6">
        <v>240728</v>
      </c>
      <c r="H1536" s="12"/>
      <c r="I1536" s="13"/>
      <c r="J1536" s="12"/>
      <c r="K1536" s="12"/>
      <c r="L1536" s="12"/>
      <c r="M1536" s="2" t="s">
        <v>732</v>
      </c>
      <c r="N1536" s="2" t="b">
        <f t="shared" si="48"/>
        <v>0</v>
      </c>
      <c r="O1536" s="2" t="b">
        <f t="shared" si="49"/>
        <v>0</v>
      </c>
      <c r="P1536" s="9"/>
      <c r="Q1536" s="10"/>
      <c r="R1536" s="9"/>
      <c r="S1536" s="11"/>
      <c r="T1536" s="10"/>
      <c r="U1536" s="12"/>
      <c r="V1536" s="13"/>
      <c r="W1536" s="12"/>
      <c r="X1536" s="12"/>
      <c r="Y1536" s="12"/>
    </row>
    <row r="1537" spans="2:25" x14ac:dyDescent="0.3">
      <c r="B1537" s="2" t="s">
        <v>676</v>
      </c>
      <c r="C1537" s="2" t="s">
        <v>926</v>
      </c>
      <c r="D1537" s="2" t="s">
        <v>198</v>
      </c>
      <c r="E1537" s="2" t="s">
        <v>754</v>
      </c>
      <c r="F1537" s="2" t="s">
        <v>755</v>
      </c>
      <c r="G1537" s="6">
        <v>240728</v>
      </c>
      <c r="H1537" s="12"/>
      <c r="I1537" s="13"/>
      <c r="J1537" s="12"/>
      <c r="K1537" s="12"/>
      <c r="L1537" s="12"/>
      <c r="M1537" s="2" t="s">
        <v>732</v>
      </c>
      <c r="N1537" s="2" t="b">
        <f t="shared" si="48"/>
        <v>0</v>
      </c>
      <c r="O1537" s="2" t="b">
        <f t="shared" si="49"/>
        <v>0</v>
      </c>
      <c r="P1537" s="9"/>
      <c r="Q1537" s="10"/>
      <c r="R1537" s="9"/>
      <c r="S1537" s="11"/>
      <c r="T1537" s="10"/>
      <c r="U1537" s="12"/>
      <c r="V1537" s="13"/>
      <c r="W1537" s="12"/>
      <c r="X1537" s="12"/>
      <c r="Y1537" s="12"/>
    </row>
    <row r="1538" spans="2:25" x14ac:dyDescent="0.3">
      <c r="B1538" s="2" t="s">
        <v>676</v>
      </c>
      <c r="C1538" s="2" t="s">
        <v>926</v>
      </c>
      <c r="D1538" s="2" t="s">
        <v>198</v>
      </c>
      <c r="E1538" s="2" t="s">
        <v>931</v>
      </c>
      <c r="F1538" s="2" t="s">
        <v>932</v>
      </c>
      <c r="G1538" s="6">
        <v>240728</v>
      </c>
      <c r="H1538" s="12"/>
      <c r="I1538" s="13"/>
      <c r="J1538" s="12"/>
      <c r="K1538" s="12"/>
      <c r="L1538" s="12"/>
      <c r="M1538" s="2" t="s">
        <v>732</v>
      </c>
      <c r="N1538" s="2" t="b">
        <f t="shared" si="48"/>
        <v>0</v>
      </c>
      <c r="O1538" s="2" t="b">
        <f t="shared" si="49"/>
        <v>0</v>
      </c>
      <c r="P1538" s="9"/>
      <c r="Q1538" s="10"/>
      <c r="R1538" s="9"/>
      <c r="S1538" s="11"/>
      <c r="T1538" s="10"/>
      <c r="U1538" s="12"/>
      <c r="V1538" s="13"/>
      <c r="W1538" s="12"/>
      <c r="X1538" s="12"/>
      <c r="Y1538" s="12"/>
    </row>
    <row r="1539" spans="2:25" x14ac:dyDescent="0.3">
      <c r="B1539" s="2" t="s">
        <v>676</v>
      </c>
      <c r="C1539" s="2" t="s">
        <v>926</v>
      </c>
      <c r="D1539" s="2" t="s">
        <v>198</v>
      </c>
      <c r="E1539" s="2" t="s">
        <v>854</v>
      </c>
      <c r="F1539" s="2" t="s">
        <v>855</v>
      </c>
      <c r="G1539" s="6">
        <v>240728</v>
      </c>
      <c r="H1539" s="12"/>
      <c r="I1539" s="13"/>
      <c r="J1539" s="12"/>
      <c r="K1539" s="12"/>
      <c r="L1539" s="12"/>
      <c r="M1539" s="2" t="s">
        <v>732</v>
      </c>
      <c r="N1539" s="2" t="b">
        <f t="shared" si="48"/>
        <v>0</v>
      </c>
      <c r="O1539" s="2" t="b">
        <f t="shared" si="49"/>
        <v>0</v>
      </c>
      <c r="P1539" s="9"/>
      <c r="Q1539" s="10"/>
      <c r="R1539" s="9"/>
      <c r="S1539" s="11"/>
      <c r="T1539" s="10"/>
      <c r="U1539" s="12"/>
      <c r="V1539" s="13"/>
      <c r="W1539" s="12"/>
      <c r="X1539" s="12"/>
      <c r="Y1539" s="12"/>
    </row>
    <row r="1540" spans="2:25" x14ac:dyDescent="0.3">
      <c r="B1540" s="2" t="s">
        <v>676</v>
      </c>
      <c r="C1540" s="2" t="s">
        <v>926</v>
      </c>
      <c r="D1540" s="2" t="s">
        <v>198</v>
      </c>
      <c r="E1540" s="2" t="s">
        <v>739</v>
      </c>
      <c r="F1540" s="2" t="s">
        <v>471</v>
      </c>
      <c r="G1540" s="6">
        <v>240728</v>
      </c>
      <c r="H1540" s="12"/>
      <c r="I1540" s="13"/>
      <c r="J1540" s="12"/>
      <c r="K1540" s="12"/>
      <c r="L1540" s="12"/>
      <c r="M1540" s="2" t="s">
        <v>732</v>
      </c>
      <c r="N1540" s="2" t="b">
        <f t="shared" si="48"/>
        <v>0</v>
      </c>
      <c r="O1540" s="2" t="b">
        <f t="shared" si="49"/>
        <v>0</v>
      </c>
      <c r="P1540" s="9"/>
      <c r="Q1540" s="10"/>
      <c r="R1540" s="9"/>
      <c r="S1540" s="11"/>
      <c r="T1540" s="10"/>
      <c r="U1540" s="12"/>
      <c r="V1540" s="13"/>
      <c r="W1540" s="12"/>
      <c r="X1540" s="12"/>
      <c r="Y1540" s="12"/>
    </row>
    <row r="1541" spans="2:25" x14ac:dyDescent="0.3">
      <c r="B1541" s="2" t="s">
        <v>676</v>
      </c>
      <c r="C1541" s="2" t="s">
        <v>926</v>
      </c>
      <c r="D1541" s="2" t="s">
        <v>198</v>
      </c>
      <c r="E1541" s="2" t="s">
        <v>734</v>
      </c>
      <c r="F1541" s="2" t="s">
        <v>735</v>
      </c>
      <c r="G1541" s="6">
        <v>240728</v>
      </c>
      <c r="H1541" s="12"/>
      <c r="I1541" s="13"/>
      <c r="J1541" s="12"/>
      <c r="K1541" s="12"/>
      <c r="L1541" s="12"/>
      <c r="M1541" s="2" t="s">
        <v>732</v>
      </c>
      <c r="N1541" s="2" t="b">
        <f t="shared" si="48"/>
        <v>0</v>
      </c>
      <c r="O1541" s="2" t="b">
        <f t="shared" si="49"/>
        <v>0</v>
      </c>
      <c r="P1541" s="9"/>
      <c r="Q1541" s="10"/>
      <c r="R1541" s="9"/>
      <c r="S1541" s="11"/>
      <c r="T1541" s="10"/>
      <c r="U1541" s="12"/>
      <c r="V1541" s="13"/>
      <c r="W1541" s="12"/>
      <c r="X1541" s="12"/>
      <c r="Y1541" s="12"/>
    </row>
    <row r="1542" spans="2:25" x14ac:dyDescent="0.3">
      <c r="B1542" s="2" t="s">
        <v>676</v>
      </c>
      <c r="C1542" s="2" t="s">
        <v>926</v>
      </c>
      <c r="D1542" s="2" t="s">
        <v>198</v>
      </c>
      <c r="E1542" s="2" t="s">
        <v>647</v>
      </c>
      <c r="F1542" s="2" t="s">
        <v>516</v>
      </c>
      <c r="G1542" s="6">
        <v>240363</v>
      </c>
      <c r="H1542" s="12"/>
      <c r="I1542" s="13"/>
      <c r="J1542" s="12"/>
      <c r="K1542" s="12"/>
      <c r="L1542" s="12"/>
      <c r="M1542" s="2" t="s">
        <v>642</v>
      </c>
      <c r="N1542" s="2" t="b">
        <f t="shared" si="48"/>
        <v>0</v>
      </c>
      <c r="O1542" s="2" t="b">
        <f t="shared" si="49"/>
        <v>0</v>
      </c>
      <c r="P1542" s="9"/>
      <c r="Q1542" s="10"/>
      <c r="R1542" s="9"/>
      <c r="S1542" s="11"/>
      <c r="T1542" s="10"/>
      <c r="U1542" s="12"/>
      <c r="V1542" s="13"/>
      <c r="W1542" s="12"/>
      <c r="X1542" s="12"/>
      <c r="Y1542" s="12"/>
    </row>
    <row r="1543" spans="2:25" x14ac:dyDescent="0.3">
      <c r="B1543" s="2" t="s">
        <v>676</v>
      </c>
      <c r="C1543" s="2" t="s">
        <v>926</v>
      </c>
      <c r="D1543" s="2" t="s">
        <v>198</v>
      </c>
      <c r="E1543" s="2" t="s">
        <v>736</v>
      </c>
      <c r="F1543" s="2" t="s">
        <v>622</v>
      </c>
      <c r="G1543" s="6">
        <v>240728</v>
      </c>
      <c r="H1543" s="12"/>
      <c r="I1543" s="13"/>
      <c r="J1543" s="12"/>
      <c r="K1543" s="12"/>
      <c r="L1543" s="12"/>
      <c r="M1543" s="2" t="s">
        <v>732</v>
      </c>
      <c r="N1543" s="2" t="b">
        <f t="shared" si="48"/>
        <v>0</v>
      </c>
      <c r="O1543" s="2" t="b">
        <f t="shared" si="49"/>
        <v>0</v>
      </c>
      <c r="P1543" s="9"/>
      <c r="Q1543" s="10"/>
      <c r="R1543" s="9"/>
      <c r="S1543" s="11"/>
      <c r="T1543" s="10"/>
      <c r="U1543" s="12"/>
      <c r="V1543" s="13"/>
      <c r="W1543" s="12"/>
      <c r="X1543" s="12"/>
      <c r="Y1543" s="12"/>
    </row>
    <row r="1544" spans="2:25" x14ac:dyDescent="0.3">
      <c r="B1544" s="2" t="s">
        <v>676</v>
      </c>
      <c r="C1544" s="2" t="s">
        <v>926</v>
      </c>
      <c r="D1544" s="2" t="s">
        <v>198</v>
      </c>
      <c r="E1544" s="2" t="s">
        <v>929</v>
      </c>
      <c r="F1544" s="2" t="s">
        <v>808</v>
      </c>
      <c r="G1544" s="6">
        <v>240728</v>
      </c>
      <c r="H1544" s="12"/>
      <c r="I1544" s="13"/>
      <c r="J1544" s="12"/>
      <c r="K1544" s="12"/>
      <c r="L1544" s="12"/>
      <c r="M1544" s="2" t="s">
        <v>732</v>
      </c>
      <c r="N1544" s="2" t="b">
        <f t="shared" si="48"/>
        <v>0</v>
      </c>
      <c r="O1544" s="2" t="b">
        <f t="shared" si="49"/>
        <v>0</v>
      </c>
      <c r="P1544" s="9"/>
      <c r="Q1544" s="10"/>
      <c r="R1544" s="9"/>
      <c r="S1544" s="11"/>
      <c r="T1544" s="10"/>
      <c r="U1544" s="12"/>
      <c r="V1544" s="13"/>
      <c r="W1544" s="12"/>
      <c r="X1544" s="12"/>
      <c r="Y1544" s="12"/>
    </row>
    <row r="1545" spans="2:25" x14ac:dyDescent="0.3">
      <c r="B1545" s="2" t="s">
        <v>676</v>
      </c>
      <c r="C1545" s="2" t="s">
        <v>926</v>
      </c>
      <c r="D1545" s="2" t="s">
        <v>198</v>
      </c>
      <c r="E1545" s="2" t="s">
        <v>775</v>
      </c>
      <c r="F1545" s="2" t="s">
        <v>543</v>
      </c>
      <c r="G1545" s="6">
        <v>240728</v>
      </c>
      <c r="H1545" s="12"/>
      <c r="I1545" s="13"/>
      <c r="J1545" s="12"/>
      <c r="K1545" s="12"/>
      <c r="L1545" s="12"/>
      <c r="M1545" s="2" t="s">
        <v>732</v>
      </c>
      <c r="N1545" s="2" t="b">
        <f t="shared" si="48"/>
        <v>0</v>
      </c>
      <c r="O1545" s="2" t="b">
        <f t="shared" si="49"/>
        <v>0</v>
      </c>
      <c r="P1545" s="9"/>
      <c r="Q1545" s="10"/>
      <c r="R1545" s="9"/>
      <c r="S1545" s="11"/>
      <c r="T1545" s="10"/>
      <c r="U1545" s="12"/>
      <c r="V1545" s="13"/>
      <c r="W1545" s="12"/>
      <c r="X1545" s="12"/>
      <c r="Y1545" s="12"/>
    </row>
    <row r="1546" spans="2:25" x14ac:dyDescent="0.3">
      <c r="B1546" s="2" t="s">
        <v>676</v>
      </c>
      <c r="C1546" s="2" t="s">
        <v>926</v>
      </c>
      <c r="D1546" s="2" t="s">
        <v>198</v>
      </c>
      <c r="E1546" s="2" t="s">
        <v>776</v>
      </c>
      <c r="F1546" s="2" t="s">
        <v>557</v>
      </c>
      <c r="G1546" s="6">
        <v>240728</v>
      </c>
      <c r="H1546" s="12"/>
      <c r="I1546" s="13"/>
      <c r="J1546" s="12"/>
      <c r="K1546" s="12"/>
      <c r="L1546" s="12"/>
      <c r="M1546" s="2" t="s">
        <v>732</v>
      </c>
      <c r="N1546" s="2" t="b">
        <f t="shared" si="48"/>
        <v>0</v>
      </c>
      <c r="O1546" s="2" t="b">
        <f t="shared" si="49"/>
        <v>0</v>
      </c>
      <c r="P1546" s="9"/>
      <c r="Q1546" s="10"/>
      <c r="R1546" s="9"/>
      <c r="S1546" s="11"/>
      <c r="T1546" s="10"/>
      <c r="U1546" s="12"/>
      <c r="V1546" s="13"/>
      <c r="W1546" s="12"/>
      <c r="X1546" s="12"/>
      <c r="Y1546" s="12"/>
    </row>
    <row r="1547" spans="2:25" x14ac:dyDescent="0.3">
      <c r="B1547" s="2" t="s">
        <v>676</v>
      </c>
      <c r="C1547" s="2" t="s">
        <v>926</v>
      </c>
      <c r="D1547" s="2" t="s">
        <v>198</v>
      </c>
      <c r="E1547" s="2" t="s">
        <v>800</v>
      </c>
      <c r="F1547" s="2" t="s">
        <v>801</v>
      </c>
      <c r="G1547" s="6">
        <v>240728</v>
      </c>
      <c r="H1547" s="12"/>
      <c r="I1547" s="13"/>
      <c r="J1547" s="12"/>
      <c r="K1547" s="12"/>
      <c r="L1547" s="12"/>
      <c r="M1547" s="2" t="s">
        <v>732</v>
      </c>
      <c r="N1547" s="2" t="b">
        <f t="shared" si="48"/>
        <v>0</v>
      </c>
      <c r="O1547" s="2" t="b">
        <f t="shared" si="49"/>
        <v>0</v>
      </c>
      <c r="P1547" s="9"/>
      <c r="Q1547" s="10"/>
      <c r="R1547" s="9"/>
      <c r="S1547" s="11"/>
      <c r="T1547" s="10"/>
      <c r="U1547" s="12"/>
      <c r="V1547" s="13"/>
      <c r="W1547" s="12"/>
      <c r="X1547" s="12"/>
      <c r="Y1547" s="12"/>
    </row>
    <row r="1548" spans="2:25" x14ac:dyDescent="0.3">
      <c r="B1548" s="2" t="s">
        <v>676</v>
      </c>
      <c r="C1548" s="2" t="s">
        <v>926</v>
      </c>
      <c r="D1548" s="2" t="s">
        <v>198</v>
      </c>
      <c r="E1548" s="2" t="s">
        <v>930</v>
      </c>
      <c r="F1548" s="2" t="s">
        <v>628</v>
      </c>
      <c r="G1548" s="6">
        <v>240728</v>
      </c>
      <c r="H1548" s="12"/>
      <c r="I1548" s="13"/>
      <c r="J1548" s="12"/>
      <c r="K1548" s="12"/>
      <c r="L1548" s="12"/>
      <c r="M1548" s="2" t="s">
        <v>732</v>
      </c>
      <c r="N1548" s="2" t="b">
        <f t="shared" si="48"/>
        <v>0</v>
      </c>
      <c r="O1548" s="2" t="b">
        <f t="shared" si="49"/>
        <v>0</v>
      </c>
      <c r="P1548" s="9"/>
      <c r="Q1548" s="10"/>
      <c r="R1548" s="9"/>
      <c r="S1548" s="11"/>
      <c r="T1548" s="10"/>
      <c r="U1548" s="12"/>
      <c r="V1548" s="13"/>
      <c r="W1548" s="12"/>
      <c r="X1548" s="12"/>
      <c r="Y1548" s="12"/>
    </row>
    <row r="1549" spans="2:25" x14ac:dyDescent="0.3">
      <c r="B1549" s="2" t="s">
        <v>676</v>
      </c>
      <c r="C1549" s="2" t="s">
        <v>926</v>
      </c>
      <c r="D1549" s="2" t="s">
        <v>198</v>
      </c>
      <c r="E1549" s="2" t="s">
        <v>927</v>
      </c>
      <c r="F1549" s="2" t="s">
        <v>928</v>
      </c>
      <c r="G1549" s="6">
        <v>240728</v>
      </c>
      <c r="H1549" s="12"/>
      <c r="I1549" s="13"/>
      <c r="J1549" s="12"/>
      <c r="K1549" s="12"/>
      <c r="L1549" s="12"/>
      <c r="M1549" s="2" t="s">
        <v>732</v>
      </c>
      <c r="N1549" s="2" t="b">
        <f t="shared" si="48"/>
        <v>0</v>
      </c>
      <c r="O1549" s="2" t="b">
        <f t="shared" si="49"/>
        <v>0</v>
      </c>
      <c r="P1549" s="9"/>
      <c r="Q1549" s="10"/>
      <c r="R1549" s="9"/>
      <c r="S1549" s="11"/>
      <c r="T1549" s="10"/>
      <c r="U1549" s="12"/>
      <c r="V1549" s="13"/>
      <c r="W1549" s="12"/>
      <c r="X1549" s="12"/>
      <c r="Y1549" s="12"/>
    </row>
    <row r="1550" spans="2:25" x14ac:dyDescent="0.3">
      <c r="B1550" s="2" t="s">
        <v>676</v>
      </c>
      <c r="C1550" s="2" t="s">
        <v>926</v>
      </c>
      <c r="D1550" s="2" t="s">
        <v>198</v>
      </c>
      <c r="E1550" s="2" t="s">
        <v>738</v>
      </c>
      <c r="F1550" s="2" t="s">
        <v>724</v>
      </c>
      <c r="G1550" s="6">
        <v>240728</v>
      </c>
      <c r="H1550" s="12"/>
      <c r="I1550" s="13"/>
      <c r="J1550" s="12"/>
      <c r="K1550" s="12"/>
      <c r="L1550" s="12"/>
      <c r="M1550" s="2" t="s">
        <v>732</v>
      </c>
      <c r="N1550" s="2" t="b">
        <f t="shared" si="48"/>
        <v>0</v>
      </c>
      <c r="O1550" s="2" t="b">
        <f t="shared" si="49"/>
        <v>0</v>
      </c>
      <c r="P1550" s="9"/>
      <c r="Q1550" s="10"/>
      <c r="R1550" s="9"/>
      <c r="S1550" s="11"/>
      <c r="T1550" s="10"/>
      <c r="U1550" s="12"/>
      <c r="V1550" s="13"/>
      <c r="W1550" s="12"/>
      <c r="X1550" s="12"/>
      <c r="Y1550" s="12"/>
    </row>
    <row r="1551" spans="2:25" x14ac:dyDescent="0.3">
      <c r="B1551" s="2" t="s">
        <v>676</v>
      </c>
      <c r="C1551" s="2" t="s">
        <v>926</v>
      </c>
      <c r="D1551" s="2" t="s">
        <v>198</v>
      </c>
      <c r="E1551" s="2" t="s">
        <v>778</v>
      </c>
      <c r="F1551" s="2" t="s">
        <v>626</v>
      </c>
      <c r="G1551" s="6">
        <v>240728</v>
      </c>
      <c r="H1551" s="12"/>
      <c r="I1551" s="13"/>
      <c r="J1551" s="12"/>
      <c r="K1551" s="12"/>
      <c r="L1551" s="12"/>
      <c r="M1551" s="2" t="s">
        <v>732</v>
      </c>
      <c r="N1551" s="2" t="b">
        <f t="shared" si="48"/>
        <v>0</v>
      </c>
      <c r="O1551" s="2" t="b">
        <f t="shared" si="49"/>
        <v>0</v>
      </c>
      <c r="P1551" s="9"/>
      <c r="Q1551" s="10"/>
      <c r="R1551" s="9"/>
      <c r="S1551" s="11"/>
      <c r="T1551" s="10"/>
      <c r="U1551" s="12"/>
      <c r="V1551" s="13"/>
      <c r="W1551" s="12"/>
      <c r="X1551" s="12"/>
      <c r="Y1551" s="12"/>
    </row>
    <row r="1552" spans="2:25" x14ac:dyDescent="0.3">
      <c r="B1552" s="2" t="s">
        <v>676</v>
      </c>
      <c r="C1552" s="2" t="s">
        <v>926</v>
      </c>
      <c r="D1552" s="2" t="s">
        <v>198</v>
      </c>
      <c r="E1552" s="2" t="s">
        <v>740</v>
      </c>
      <c r="F1552" s="2" t="s">
        <v>630</v>
      </c>
      <c r="G1552" s="6">
        <v>240728</v>
      </c>
      <c r="H1552" s="12"/>
      <c r="I1552" s="13"/>
      <c r="J1552" s="12"/>
      <c r="K1552" s="12"/>
      <c r="L1552" s="12"/>
      <c r="M1552" s="2" t="s">
        <v>732</v>
      </c>
      <c r="N1552" s="2" t="b">
        <f t="shared" si="48"/>
        <v>0</v>
      </c>
      <c r="O1552" s="2" t="b">
        <f t="shared" si="49"/>
        <v>0</v>
      </c>
      <c r="P1552" s="9"/>
      <c r="Q1552" s="10"/>
      <c r="R1552" s="9"/>
      <c r="S1552" s="11"/>
      <c r="T1552" s="10"/>
      <c r="U1552" s="12"/>
      <c r="V1552" s="13"/>
      <c r="W1552" s="12"/>
      <c r="X1552" s="12"/>
      <c r="Y1552" s="12"/>
    </row>
    <row r="1553" spans="2:25" x14ac:dyDescent="0.3">
      <c r="B1553" s="2" t="s">
        <v>436</v>
      </c>
      <c r="C1553" s="2" t="s">
        <v>163</v>
      </c>
      <c r="D1553" s="2" t="s">
        <v>162</v>
      </c>
      <c r="E1553" s="2" t="s">
        <v>541</v>
      </c>
      <c r="F1553" s="2" t="s">
        <v>441</v>
      </c>
      <c r="G1553" s="6">
        <v>240697</v>
      </c>
      <c r="H1553" s="12"/>
      <c r="I1553" s="13"/>
      <c r="J1553" s="12"/>
      <c r="K1553" s="12"/>
      <c r="L1553" s="12"/>
      <c r="M1553" s="2" t="s">
        <v>527</v>
      </c>
      <c r="N1553" s="2" t="b">
        <f t="shared" si="48"/>
        <v>0</v>
      </c>
      <c r="O1553" s="2" t="b">
        <f t="shared" si="49"/>
        <v>0</v>
      </c>
      <c r="P1553" s="9"/>
      <c r="Q1553" s="10"/>
      <c r="R1553" s="9"/>
      <c r="S1553" s="11"/>
      <c r="T1553" s="10"/>
      <c r="U1553" s="12"/>
      <c r="V1553" s="13"/>
      <c r="W1553" s="12"/>
      <c r="X1553" s="12"/>
      <c r="Y1553" s="12"/>
    </row>
    <row r="1554" spans="2:25" x14ac:dyDescent="0.3">
      <c r="B1554" s="2" t="s">
        <v>436</v>
      </c>
      <c r="C1554" s="2" t="s">
        <v>163</v>
      </c>
      <c r="D1554" s="2" t="s">
        <v>162</v>
      </c>
      <c r="E1554" s="2" t="s">
        <v>553</v>
      </c>
      <c r="F1554" s="2" t="s">
        <v>463</v>
      </c>
      <c r="G1554" s="6">
        <v>240728</v>
      </c>
      <c r="H1554" s="12"/>
      <c r="I1554" s="13"/>
      <c r="J1554" s="12"/>
      <c r="K1554" s="12"/>
      <c r="L1554" s="12"/>
      <c r="M1554" s="2" t="s">
        <v>527</v>
      </c>
      <c r="N1554" s="2" t="b">
        <f t="shared" ref="N1554:N1617" si="50">+C1554=S1554</f>
        <v>0</v>
      </c>
      <c r="O1554" s="2" t="b">
        <f t="shared" ref="O1554:O1617" si="51">+P1554=E1554</f>
        <v>0</v>
      </c>
      <c r="P1554" s="9"/>
      <c r="Q1554" s="10"/>
      <c r="R1554" s="9"/>
      <c r="S1554" s="11"/>
      <c r="T1554" s="10"/>
      <c r="U1554" s="12"/>
      <c r="V1554" s="13"/>
      <c r="W1554" s="12"/>
      <c r="X1554" s="12"/>
      <c r="Y1554" s="12"/>
    </row>
    <row r="1555" spans="2:25" x14ac:dyDescent="0.3">
      <c r="B1555" s="2" t="s">
        <v>436</v>
      </c>
      <c r="C1555" s="2" t="s">
        <v>163</v>
      </c>
      <c r="D1555" s="2" t="s">
        <v>162</v>
      </c>
      <c r="E1555" s="2" t="s">
        <v>550</v>
      </c>
      <c r="F1555" s="2" t="s">
        <v>551</v>
      </c>
      <c r="G1555" s="6">
        <v>240728</v>
      </c>
      <c r="H1555" s="12"/>
      <c r="I1555" s="13"/>
      <c r="J1555" s="12"/>
      <c r="K1555" s="12"/>
      <c r="L1555" s="12"/>
      <c r="M1555" s="2" t="s">
        <v>527</v>
      </c>
      <c r="N1555" s="2" t="b">
        <f t="shared" si="50"/>
        <v>0</v>
      </c>
      <c r="O1555" s="2" t="b">
        <f t="shared" si="51"/>
        <v>0</v>
      </c>
      <c r="P1555" s="9"/>
      <c r="Q1555" s="10"/>
      <c r="R1555" s="9"/>
      <c r="S1555" s="11"/>
      <c r="T1555" s="10"/>
      <c r="U1555" s="12"/>
      <c r="V1555" s="13"/>
      <c r="W1555" s="12"/>
      <c r="X1555" s="12"/>
      <c r="Y1555" s="12"/>
    </row>
    <row r="1556" spans="2:25" x14ac:dyDescent="0.3">
      <c r="B1556" s="2" t="s">
        <v>436</v>
      </c>
      <c r="C1556" s="2" t="s">
        <v>163</v>
      </c>
      <c r="D1556" s="2" t="s">
        <v>162</v>
      </c>
      <c r="E1556" s="2" t="s">
        <v>552</v>
      </c>
      <c r="F1556" s="2" t="s">
        <v>473</v>
      </c>
      <c r="G1556" s="6">
        <v>240728</v>
      </c>
      <c r="H1556" s="12"/>
      <c r="I1556" s="13"/>
      <c r="J1556" s="12"/>
      <c r="K1556" s="12"/>
      <c r="L1556" s="12"/>
      <c r="M1556" s="2" t="s">
        <v>527</v>
      </c>
      <c r="N1556" s="2" t="b">
        <f t="shared" si="50"/>
        <v>0</v>
      </c>
      <c r="O1556" s="2" t="b">
        <f t="shared" si="51"/>
        <v>0</v>
      </c>
      <c r="P1556" s="9"/>
      <c r="Q1556" s="10"/>
      <c r="R1556" s="9"/>
      <c r="S1556" s="11"/>
      <c r="T1556" s="10"/>
      <c r="U1556" s="12"/>
      <c r="V1556" s="13"/>
      <c r="W1556" s="12"/>
      <c r="X1556" s="12"/>
      <c r="Y1556" s="12"/>
    </row>
    <row r="1557" spans="2:25" x14ac:dyDescent="0.3">
      <c r="B1557" s="2" t="s">
        <v>436</v>
      </c>
      <c r="C1557" s="2" t="s">
        <v>163</v>
      </c>
      <c r="D1557" s="2" t="s">
        <v>162</v>
      </c>
      <c r="E1557" s="2" t="s">
        <v>581</v>
      </c>
      <c r="F1557" s="2" t="s">
        <v>469</v>
      </c>
      <c r="G1557" s="6">
        <v>240728</v>
      </c>
      <c r="H1557" s="12"/>
      <c r="I1557" s="13"/>
      <c r="J1557" s="12"/>
      <c r="K1557" s="12"/>
      <c r="L1557" s="12"/>
      <c r="M1557" s="2" t="s">
        <v>527</v>
      </c>
      <c r="N1557" s="2" t="b">
        <f t="shared" si="50"/>
        <v>0</v>
      </c>
      <c r="O1557" s="2" t="b">
        <f t="shared" si="51"/>
        <v>0</v>
      </c>
      <c r="P1557" s="9"/>
      <c r="Q1557" s="10"/>
      <c r="R1557" s="9"/>
      <c r="S1557" s="11"/>
      <c r="T1557" s="10"/>
      <c r="U1557" s="12"/>
      <c r="V1557" s="13"/>
      <c r="W1557" s="12"/>
      <c r="X1557" s="12"/>
      <c r="Y1557" s="12"/>
    </row>
    <row r="1558" spans="2:25" x14ac:dyDescent="0.3">
      <c r="B1558" s="2" t="s">
        <v>436</v>
      </c>
      <c r="C1558" s="2" t="s">
        <v>163</v>
      </c>
      <c r="D1558" s="2" t="s">
        <v>162</v>
      </c>
      <c r="E1558" s="2" t="s">
        <v>546</v>
      </c>
      <c r="F1558" s="2" t="s">
        <v>455</v>
      </c>
      <c r="G1558" s="6">
        <v>240697</v>
      </c>
      <c r="H1558" s="12"/>
      <c r="I1558" s="13"/>
      <c r="J1558" s="12"/>
      <c r="K1558" s="12"/>
      <c r="L1558" s="12"/>
      <c r="M1558" s="2" t="s">
        <v>527</v>
      </c>
      <c r="N1558" s="2" t="b">
        <f t="shared" si="50"/>
        <v>0</v>
      </c>
      <c r="O1558" s="2" t="b">
        <f t="shared" si="51"/>
        <v>0</v>
      </c>
      <c r="P1558" s="9"/>
      <c r="Q1558" s="10"/>
      <c r="R1558" s="9"/>
      <c r="S1558" s="11"/>
      <c r="T1558" s="10"/>
      <c r="U1558" s="12"/>
      <c r="V1558" s="13"/>
      <c r="W1558" s="12"/>
      <c r="X1558" s="12"/>
      <c r="Y1558" s="12"/>
    </row>
    <row r="1559" spans="2:25" x14ac:dyDescent="0.3">
      <c r="B1559" s="2" t="s">
        <v>436</v>
      </c>
      <c r="C1559" s="2" t="s">
        <v>163</v>
      </c>
      <c r="D1559" s="2" t="s">
        <v>162</v>
      </c>
      <c r="E1559" s="2" t="s">
        <v>548</v>
      </c>
      <c r="F1559" s="2" t="s">
        <v>549</v>
      </c>
      <c r="G1559" s="6">
        <v>240697</v>
      </c>
      <c r="H1559" s="12"/>
      <c r="I1559" s="13"/>
      <c r="J1559" s="12"/>
      <c r="K1559" s="12"/>
      <c r="L1559" s="12"/>
      <c r="M1559" s="2" t="s">
        <v>527</v>
      </c>
      <c r="N1559" s="2" t="b">
        <f t="shared" si="50"/>
        <v>0</v>
      </c>
      <c r="O1559" s="2" t="b">
        <f t="shared" si="51"/>
        <v>0</v>
      </c>
      <c r="P1559" s="9"/>
      <c r="Q1559" s="10"/>
      <c r="R1559" s="9"/>
      <c r="S1559" s="11"/>
      <c r="T1559" s="10"/>
      <c r="U1559" s="12"/>
      <c r="V1559" s="13"/>
      <c r="W1559" s="12"/>
      <c r="X1559" s="12"/>
      <c r="Y1559" s="12"/>
    </row>
    <row r="1560" spans="2:25" x14ac:dyDescent="0.3">
      <c r="B1560" s="2" t="s">
        <v>436</v>
      </c>
      <c r="C1560" s="2" t="s">
        <v>163</v>
      </c>
      <c r="D1560" s="2" t="s">
        <v>162</v>
      </c>
      <c r="E1560" s="2" t="s">
        <v>539</v>
      </c>
      <c r="F1560" s="2" t="s">
        <v>453</v>
      </c>
      <c r="G1560" s="6">
        <v>240697</v>
      </c>
      <c r="H1560" s="12"/>
      <c r="I1560" s="13"/>
      <c r="J1560" s="12"/>
      <c r="K1560" s="12"/>
      <c r="L1560" s="12"/>
      <c r="M1560" s="2" t="s">
        <v>527</v>
      </c>
      <c r="N1560" s="2" t="b">
        <f t="shared" si="50"/>
        <v>0</v>
      </c>
      <c r="O1560" s="2" t="b">
        <f t="shared" si="51"/>
        <v>0</v>
      </c>
      <c r="P1560" s="9"/>
      <c r="Q1560" s="10"/>
      <c r="R1560" s="9"/>
      <c r="S1560" s="11"/>
      <c r="T1560" s="10"/>
      <c r="U1560" s="12"/>
      <c r="V1560" s="13"/>
      <c r="W1560" s="12"/>
      <c r="X1560" s="12"/>
      <c r="Y1560" s="12"/>
    </row>
    <row r="1561" spans="2:25" x14ac:dyDescent="0.3">
      <c r="B1561" s="2" t="s">
        <v>436</v>
      </c>
      <c r="C1561" s="2" t="s">
        <v>163</v>
      </c>
      <c r="D1561" s="2" t="s">
        <v>162</v>
      </c>
      <c r="E1561" s="2" t="s">
        <v>579</v>
      </c>
      <c r="F1561" s="2" t="s">
        <v>482</v>
      </c>
      <c r="G1561" s="6">
        <v>240728</v>
      </c>
      <c r="H1561" s="12"/>
      <c r="I1561" s="13"/>
      <c r="J1561" s="12"/>
      <c r="K1561" s="12"/>
      <c r="L1561" s="12"/>
      <c r="M1561" s="2" t="s">
        <v>527</v>
      </c>
      <c r="N1561" s="2" t="b">
        <f t="shared" si="50"/>
        <v>0</v>
      </c>
      <c r="O1561" s="2" t="b">
        <f t="shared" si="51"/>
        <v>0</v>
      </c>
      <c r="P1561" s="9"/>
      <c r="Q1561" s="10"/>
      <c r="R1561" s="9"/>
      <c r="S1561" s="11"/>
      <c r="T1561" s="10"/>
      <c r="U1561" s="12"/>
      <c r="V1561" s="13"/>
      <c r="W1561" s="12"/>
      <c r="X1561" s="12"/>
      <c r="Y1561" s="12"/>
    </row>
    <row r="1562" spans="2:25" x14ac:dyDescent="0.3">
      <c r="B1562" s="2" t="s">
        <v>446</v>
      </c>
      <c r="C1562" s="2" t="s">
        <v>226</v>
      </c>
      <c r="D1562" s="2" t="s">
        <v>225</v>
      </c>
      <c r="E1562" s="2" t="s">
        <v>488</v>
      </c>
      <c r="F1562" s="2" t="s">
        <v>489</v>
      </c>
      <c r="G1562" s="6">
        <v>240697</v>
      </c>
      <c r="H1562" s="12"/>
      <c r="I1562" s="13"/>
      <c r="J1562" s="12"/>
      <c r="K1562" s="12"/>
      <c r="L1562" s="12"/>
      <c r="M1562" s="2" t="s">
        <v>485</v>
      </c>
      <c r="N1562" s="2" t="b">
        <f t="shared" si="50"/>
        <v>0</v>
      </c>
      <c r="O1562" s="2" t="b">
        <f t="shared" si="51"/>
        <v>0</v>
      </c>
      <c r="P1562" s="9"/>
      <c r="Q1562" s="10"/>
      <c r="R1562" s="9"/>
      <c r="S1562" s="11"/>
      <c r="T1562" s="10"/>
      <c r="U1562" s="12"/>
      <c r="V1562" s="13"/>
      <c r="W1562" s="12"/>
      <c r="X1562" s="12"/>
      <c r="Y1562" s="12"/>
    </row>
    <row r="1563" spans="2:25" x14ac:dyDescent="0.3">
      <c r="B1563" s="2" t="s">
        <v>446</v>
      </c>
      <c r="C1563" s="2" t="s">
        <v>226</v>
      </c>
      <c r="D1563" s="2" t="s">
        <v>225</v>
      </c>
      <c r="E1563" s="2" t="s">
        <v>517</v>
      </c>
      <c r="F1563" s="2" t="s">
        <v>518</v>
      </c>
      <c r="G1563" s="6">
        <v>240728</v>
      </c>
      <c r="H1563" s="12"/>
      <c r="I1563" s="13"/>
      <c r="J1563" s="12"/>
      <c r="K1563" s="12"/>
      <c r="L1563" s="12"/>
      <c r="M1563" s="2" t="s">
        <v>485</v>
      </c>
      <c r="N1563" s="2" t="b">
        <f t="shared" si="50"/>
        <v>0</v>
      </c>
      <c r="O1563" s="2" t="b">
        <f t="shared" si="51"/>
        <v>0</v>
      </c>
      <c r="P1563" s="9"/>
      <c r="Q1563" s="10"/>
      <c r="R1563" s="9"/>
      <c r="S1563" s="11"/>
      <c r="T1563" s="10"/>
      <c r="U1563" s="12"/>
      <c r="V1563" s="13"/>
      <c r="W1563" s="12"/>
      <c r="X1563" s="12"/>
      <c r="Y1563" s="12"/>
    </row>
    <row r="1564" spans="2:25" x14ac:dyDescent="0.3">
      <c r="B1564" s="2" t="s">
        <v>446</v>
      </c>
      <c r="C1564" s="2" t="s">
        <v>226</v>
      </c>
      <c r="D1564" s="2" t="s">
        <v>225</v>
      </c>
      <c r="E1564" s="2" t="s">
        <v>470</v>
      </c>
      <c r="F1564" s="2" t="s">
        <v>471</v>
      </c>
      <c r="G1564" s="6">
        <v>240363</v>
      </c>
      <c r="H1564" s="12"/>
      <c r="I1564" s="13"/>
      <c r="J1564" s="12"/>
      <c r="K1564" s="12"/>
      <c r="L1564" s="12"/>
      <c r="M1564" s="2" t="s">
        <v>439</v>
      </c>
      <c r="N1564" s="2" t="b">
        <f t="shared" si="50"/>
        <v>0</v>
      </c>
      <c r="O1564" s="2" t="b">
        <f t="shared" si="51"/>
        <v>0</v>
      </c>
      <c r="P1564" s="9"/>
      <c r="Q1564" s="10"/>
      <c r="R1564" s="9"/>
      <c r="S1564" s="11"/>
      <c r="T1564" s="10"/>
      <c r="U1564" s="12"/>
      <c r="V1564" s="13"/>
      <c r="W1564" s="12"/>
      <c r="X1564" s="12"/>
      <c r="Y1564" s="12"/>
    </row>
    <row r="1565" spans="2:25" x14ac:dyDescent="0.3">
      <c r="B1565" s="2" t="s">
        <v>446</v>
      </c>
      <c r="C1565" s="2" t="s">
        <v>226</v>
      </c>
      <c r="D1565" s="2" t="s">
        <v>225</v>
      </c>
      <c r="E1565" s="2" t="s">
        <v>486</v>
      </c>
      <c r="F1565" s="2" t="s">
        <v>487</v>
      </c>
      <c r="G1565" s="6">
        <v>240697</v>
      </c>
      <c r="H1565" s="12"/>
      <c r="I1565" s="13"/>
      <c r="J1565" s="12"/>
      <c r="K1565" s="12"/>
      <c r="L1565" s="12"/>
      <c r="M1565" s="2" t="s">
        <v>485</v>
      </c>
      <c r="N1565" s="2" t="b">
        <f t="shared" si="50"/>
        <v>0</v>
      </c>
      <c r="O1565" s="2" t="b">
        <f t="shared" si="51"/>
        <v>0</v>
      </c>
      <c r="P1565" s="9"/>
      <c r="Q1565" s="10"/>
      <c r="R1565" s="9"/>
      <c r="S1565" s="11"/>
      <c r="T1565" s="10"/>
      <c r="U1565" s="12"/>
      <c r="V1565" s="13"/>
      <c r="W1565" s="12"/>
      <c r="X1565" s="12"/>
      <c r="Y1565" s="12"/>
    </row>
    <row r="1566" spans="2:25" x14ac:dyDescent="0.3">
      <c r="B1566" s="2" t="s">
        <v>446</v>
      </c>
      <c r="C1566" s="2" t="s">
        <v>226</v>
      </c>
      <c r="D1566" s="2" t="s">
        <v>225</v>
      </c>
      <c r="E1566" s="2" t="s">
        <v>447</v>
      </c>
      <c r="F1566" s="2" t="s">
        <v>448</v>
      </c>
      <c r="G1566" s="6">
        <v>240332</v>
      </c>
      <c r="H1566" s="12"/>
      <c r="I1566" s="13"/>
      <c r="J1566" s="12"/>
      <c r="K1566" s="12"/>
      <c r="L1566" s="12"/>
      <c r="M1566" s="2" t="s">
        <v>439</v>
      </c>
      <c r="N1566" s="2" t="b">
        <f t="shared" si="50"/>
        <v>0</v>
      </c>
      <c r="O1566" s="2" t="b">
        <f t="shared" si="51"/>
        <v>0</v>
      </c>
      <c r="P1566" s="9"/>
      <c r="Q1566" s="10"/>
      <c r="R1566" s="9"/>
      <c r="S1566" s="11"/>
      <c r="T1566" s="10"/>
      <c r="U1566" s="12"/>
      <c r="V1566" s="13"/>
      <c r="W1566" s="12"/>
      <c r="X1566" s="12"/>
      <c r="Y1566" s="12"/>
    </row>
    <row r="1567" spans="2:25" x14ac:dyDescent="0.3">
      <c r="B1567" s="2" t="s">
        <v>446</v>
      </c>
      <c r="C1567" s="2" t="s">
        <v>226</v>
      </c>
      <c r="D1567" s="2" t="s">
        <v>225</v>
      </c>
      <c r="E1567" s="2" t="s">
        <v>496</v>
      </c>
      <c r="F1567" s="2" t="s">
        <v>497</v>
      </c>
      <c r="G1567" s="6">
        <v>240697</v>
      </c>
      <c r="H1567" s="12"/>
      <c r="I1567" s="13"/>
      <c r="J1567" s="12"/>
      <c r="K1567" s="12"/>
      <c r="L1567" s="12"/>
      <c r="M1567" s="2" t="s">
        <v>485</v>
      </c>
      <c r="N1567" s="2" t="b">
        <f t="shared" si="50"/>
        <v>0</v>
      </c>
      <c r="O1567" s="2" t="b">
        <f t="shared" si="51"/>
        <v>0</v>
      </c>
      <c r="P1567" s="9"/>
      <c r="Q1567" s="10"/>
      <c r="R1567" s="9"/>
      <c r="S1567" s="11"/>
      <c r="T1567" s="10"/>
      <c r="U1567" s="12"/>
      <c r="V1567" s="13"/>
      <c r="W1567" s="12"/>
      <c r="X1567" s="12"/>
      <c r="Y1567" s="12"/>
    </row>
    <row r="1568" spans="2:25" x14ac:dyDescent="0.3">
      <c r="B1568" s="2" t="s">
        <v>446</v>
      </c>
      <c r="C1568" s="2" t="s">
        <v>226</v>
      </c>
      <c r="D1568" s="2" t="s">
        <v>225</v>
      </c>
      <c r="E1568" s="2" t="s">
        <v>474</v>
      </c>
      <c r="F1568" s="2" t="s">
        <v>475</v>
      </c>
      <c r="G1568" s="6">
        <v>240363</v>
      </c>
      <c r="H1568" s="12"/>
      <c r="I1568" s="13"/>
      <c r="J1568" s="12"/>
      <c r="K1568" s="12"/>
      <c r="L1568" s="12"/>
      <c r="M1568" s="2" t="s">
        <v>439</v>
      </c>
      <c r="N1568" s="2" t="b">
        <f t="shared" si="50"/>
        <v>0</v>
      </c>
      <c r="O1568" s="2" t="b">
        <f t="shared" si="51"/>
        <v>0</v>
      </c>
      <c r="P1568" s="9"/>
      <c r="Q1568" s="10"/>
      <c r="R1568" s="9"/>
      <c r="S1568" s="11"/>
      <c r="T1568" s="10"/>
      <c r="U1568" s="12"/>
      <c r="V1568" s="13"/>
      <c r="W1568" s="12"/>
      <c r="X1568" s="12"/>
      <c r="Y1568" s="12"/>
    </row>
    <row r="1569" spans="2:25" x14ac:dyDescent="0.3">
      <c r="B1569" s="2" t="s">
        <v>446</v>
      </c>
      <c r="C1569" s="2" t="s">
        <v>226</v>
      </c>
      <c r="D1569" s="2" t="s">
        <v>225</v>
      </c>
      <c r="E1569" s="2" t="s">
        <v>521</v>
      </c>
      <c r="F1569" s="2" t="s">
        <v>522</v>
      </c>
      <c r="G1569" s="6">
        <v>240728</v>
      </c>
      <c r="H1569" s="12"/>
      <c r="I1569" s="13"/>
      <c r="J1569" s="12"/>
      <c r="K1569" s="12"/>
      <c r="L1569" s="12"/>
      <c r="M1569" s="2" t="s">
        <v>485</v>
      </c>
      <c r="N1569" s="2" t="b">
        <f t="shared" si="50"/>
        <v>0</v>
      </c>
      <c r="O1569" s="2" t="b">
        <f t="shared" si="51"/>
        <v>0</v>
      </c>
      <c r="P1569" s="9"/>
      <c r="Q1569" s="10"/>
      <c r="R1569" s="9"/>
      <c r="S1569" s="11"/>
      <c r="T1569" s="10"/>
      <c r="U1569" s="12"/>
      <c r="V1569" s="13"/>
      <c r="W1569" s="12"/>
      <c r="X1569" s="12"/>
      <c r="Y1569" s="12"/>
    </row>
    <row r="1570" spans="2:25" x14ac:dyDescent="0.3">
      <c r="B1570" s="2" t="s">
        <v>446</v>
      </c>
      <c r="C1570" s="2" t="s">
        <v>226</v>
      </c>
      <c r="D1570" s="2" t="s">
        <v>225</v>
      </c>
      <c r="E1570" s="2" t="s">
        <v>596</v>
      </c>
      <c r="F1570" s="2" t="s">
        <v>597</v>
      </c>
      <c r="G1570" s="6">
        <v>240728</v>
      </c>
      <c r="H1570" s="12"/>
      <c r="I1570" s="13"/>
      <c r="J1570" s="12"/>
      <c r="K1570" s="12"/>
      <c r="L1570" s="12"/>
      <c r="M1570" s="2" t="s">
        <v>485</v>
      </c>
      <c r="N1570" s="2" t="b">
        <f t="shared" si="50"/>
        <v>0</v>
      </c>
      <c r="O1570" s="2" t="b">
        <f t="shared" si="51"/>
        <v>0</v>
      </c>
      <c r="P1570" s="9"/>
      <c r="Q1570" s="10"/>
      <c r="R1570" s="9"/>
      <c r="S1570" s="11"/>
      <c r="T1570" s="10"/>
      <c r="U1570" s="12"/>
      <c r="V1570" s="13"/>
      <c r="W1570" s="12"/>
      <c r="X1570" s="12"/>
      <c r="Y1570" s="12"/>
    </row>
    <row r="1571" spans="2:25" x14ac:dyDescent="0.3">
      <c r="B1571" s="2" t="s">
        <v>446</v>
      </c>
      <c r="C1571" s="2" t="s">
        <v>226</v>
      </c>
      <c r="D1571" s="2" t="s">
        <v>225</v>
      </c>
      <c r="E1571" s="2" t="s">
        <v>490</v>
      </c>
      <c r="F1571" s="2" t="s">
        <v>491</v>
      </c>
      <c r="G1571" s="6">
        <v>240697</v>
      </c>
      <c r="H1571" s="12"/>
      <c r="I1571" s="13"/>
      <c r="J1571" s="12"/>
      <c r="K1571" s="12"/>
      <c r="L1571" s="12"/>
      <c r="M1571" s="2" t="s">
        <v>485</v>
      </c>
      <c r="N1571" s="2" t="b">
        <f t="shared" si="50"/>
        <v>0</v>
      </c>
      <c r="O1571" s="2" t="b">
        <f t="shared" si="51"/>
        <v>0</v>
      </c>
      <c r="P1571" s="9"/>
      <c r="Q1571" s="10"/>
      <c r="R1571" s="9"/>
      <c r="S1571" s="11"/>
      <c r="T1571" s="10"/>
      <c r="U1571" s="12"/>
      <c r="V1571" s="13"/>
      <c r="W1571" s="12"/>
      <c r="X1571" s="12"/>
      <c r="Y1571" s="12"/>
    </row>
    <row r="1572" spans="2:25" x14ac:dyDescent="0.3">
      <c r="B1572" s="2" t="s">
        <v>446</v>
      </c>
      <c r="C1572" s="2" t="s">
        <v>226</v>
      </c>
      <c r="D1572" s="2" t="s">
        <v>225</v>
      </c>
      <c r="E1572" s="2" t="s">
        <v>494</v>
      </c>
      <c r="F1572" s="2" t="s">
        <v>495</v>
      </c>
      <c r="G1572" s="6">
        <v>240697</v>
      </c>
      <c r="H1572" s="12"/>
      <c r="I1572" s="13"/>
      <c r="J1572" s="12"/>
      <c r="K1572" s="12"/>
      <c r="L1572" s="12"/>
      <c r="M1572" s="2" t="s">
        <v>485</v>
      </c>
      <c r="N1572" s="2" t="b">
        <f t="shared" si="50"/>
        <v>0</v>
      </c>
      <c r="O1572" s="2" t="b">
        <f t="shared" si="51"/>
        <v>0</v>
      </c>
      <c r="P1572" s="9"/>
      <c r="Q1572" s="10"/>
      <c r="R1572" s="9"/>
      <c r="S1572" s="11"/>
      <c r="T1572" s="10"/>
      <c r="U1572" s="12"/>
      <c r="V1572" s="13"/>
      <c r="W1572" s="12"/>
      <c r="X1572" s="12"/>
      <c r="Y1572" s="12"/>
    </row>
    <row r="1573" spans="2:25" x14ac:dyDescent="0.3">
      <c r="B1573" s="2" t="s">
        <v>446</v>
      </c>
      <c r="C1573" s="2" t="s">
        <v>226</v>
      </c>
      <c r="D1573" s="2" t="s">
        <v>225</v>
      </c>
      <c r="E1573" s="2" t="s">
        <v>509</v>
      </c>
      <c r="F1573" s="2" t="s">
        <v>510</v>
      </c>
      <c r="G1573" s="6">
        <v>240697</v>
      </c>
      <c r="H1573" s="12"/>
      <c r="I1573" s="13"/>
      <c r="J1573" s="12"/>
      <c r="K1573" s="12"/>
      <c r="L1573" s="12"/>
      <c r="M1573" s="2" t="s">
        <v>485</v>
      </c>
      <c r="N1573" s="2" t="b">
        <f t="shared" si="50"/>
        <v>0</v>
      </c>
      <c r="O1573" s="2" t="b">
        <f t="shared" si="51"/>
        <v>0</v>
      </c>
      <c r="P1573" s="9"/>
      <c r="Q1573" s="10"/>
      <c r="R1573" s="9"/>
      <c r="S1573" s="11"/>
      <c r="T1573" s="10"/>
      <c r="U1573" s="12"/>
      <c r="V1573" s="13"/>
      <c r="W1573" s="12"/>
      <c r="X1573" s="12"/>
      <c r="Y1573" s="12"/>
    </row>
    <row r="1574" spans="2:25" x14ac:dyDescent="0.3">
      <c r="B1574" s="2" t="s">
        <v>446</v>
      </c>
      <c r="C1574" s="2" t="s">
        <v>226</v>
      </c>
      <c r="D1574" s="2" t="s">
        <v>225</v>
      </c>
      <c r="E1574" s="2" t="s">
        <v>523</v>
      </c>
      <c r="F1574" s="2" t="s">
        <v>524</v>
      </c>
      <c r="G1574" s="6">
        <v>240728</v>
      </c>
      <c r="H1574" s="12"/>
      <c r="I1574" s="13"/>
      <c r="J1574" s="12"/>
      <c r="K1574" s="12"/>
      <c r="L1574" s="12"/>
      <c r="M1574" s="2" t="s">
        <v>485</v>
      </c>
      <c r="N1574" s="2" t="b">
        <f t="shared" si="50"/>
        <v>0</v>
      </c>
      <c r="O1574" s="2" t="b">
        <f t="shared" si="51"/>
        <v>0</v>
      </c>
      <c r="P1574" s="9"/>
      <c r="Q1574" s="10"/>
      <c r="R1574" s="9"/>
      <c r="S1574" s="11"/>
      <c r="T1574" s="10"/>
      <c r="U1574" s="12"/>
      <c r="V1574" s="13"/>
      <c r="W1574" s="12"/>
      <c r="X1574" s="12"/>
      <c r="Y1574" s="12"/>
    </row>
    <row r="1575" spans="2:25" x14ac:dyDescent="0.3">
      <c r="B1575" s="2" t="s">
        <v>676</v>
      </c>
      <c r="C1575" s="2" t="s">
        <v>16</v>
      </c>
      <c r="D1575" s="2" t="s">
        <v>379</v>
      </c>
      <c r="E1575" s="2" t="s">
        <v>644</v>
      </c>
      <c r="F1575" s="2" t="s">
        <v>489</v>
      </c>
      <c r="G1575" s="6">
        <v>240697</v>
      </c>
      <c r="H1575" s="12"/>
      <c r="I1575" s="13"/>
      <c r="J1575" s="12"/>
      <c r="K1575" s="12"/>
      <c r="L1575" s="12"/>
      <c r="M1575" s="2" t="s">
        <v>642</v>
      </c>
      <c r="N1575" s="2" t="b">
        <f t="shared" si="50"/>
        <v>0</v>
      </c>
      <c r="O1575" s="2" t="b">
        <f t="shared" si="51"/>
        <v>0</v>
      </c>
      <c r="P1575" s="9"/>
      <c r="Q1575" s="10"/>
      <c r="R1575" s="9"/>
      <c r="S1575" s="11"/>
      <c r="T1575" s="10"/>
      <c r="U1575" s="12"/>
      <c r="V1575" s="13"/>
      <c r="W1575" s="12"/>
      <c r="X1575" s="12"/>
      <c r="Y1575" s="12"/>
    </row>
    <row r="1576" spans="2:25" x14ac:dyDescent="0.3">
      <c r="B1576" s="2" t="s">
        <v>676</v>
      </c>
      <c r="C1576" s="2" t="s">
        <v>16</v>
      </c>
      <c r="D1576" s="2" t="s">
        <v>379</v>
      </c>
      <c r="E1576" s="2" t="s">
        <v>687</v>
      </c>
      <c r="F1576" s="2" t="s">
        <v>688</v>
      </c>
      <c r="G1576" s="6">
        <v>240697</v>
      </c>
      <c r="H1576" s="12"/>
      <c r="I1576" s="13"/>
      <c r="J1576" s="12"/>
      <c r="K1576" s="12"/>
      <c r="L1576" s="12"/>
      <c r="M1576" s="2" t="s">
        <v>642</v>
      </c>
      <c r="N1576" s="2" t="b">
        <f t="shared" si="50"/>
        <v>0</v>
      </c>
      <c r="O1576" s="2" t="b">
        <f t="shared" si="51"/>
        <v>0</v>
      </c>
      <c r="P1576" s="9"/>
      <c r="Q1576" s="10"/>
      <c r="R1576" s="9"/>
      <c r="S1576" s="11"/>
      <c r="T1576" s="10"/>
      <c r="U1576" s="12"/>
      <c r="V1576" s="13"/>
      <c r="W1576" s="12"/>
      <c r="X1576" s="12"/>
      <c r="Y1576" s="12"/>
    </row>
    <row r="1577" spans="2:25" x14ac:dyDescent="0.3">
      <c r="B1577" s="2" t="s">
        <v>676</v>
      </c>
      <c r="C1577" s="2" t="s">
        <v>16</v>
      </c>
      <c r="D1577" s="2" t="s">
        <v>379</v>
      </c>
      <c r="E1577" s="2" t="s">
        <v>696</v>
      </c>
      <c r="F1577" s="2" t="s">
        <v>697</v>
      </c>
      <c r="G1577" s="6">
        <v>240697</v>
      </c>
      <c r="H1577" s="12"/>
      <c r="I1577" s="13"/>
      <c r="J1577" s="12"/>
      <c r="K1577" s="12"/>
      <c r="L1577" s="12"/>
      <c r="M1577" s="2" t="s">
        <v>642</v>
      </c>
      <c r="N1577" s="2" t="b">
        <f t="shared" si="50"/>
        <v>0</v>
      </c>
      <c r="O1577" s="2" t="b">
        <f t="shared" si="51"/>
        <v>0</v>
      </c>
      <c r="P1577" s="9"/>
      <c r="Q1577" s="10"/>
      <c r="R1577" s="9"/>
      <c r="S1577" s="11"/>
      <c r="T1577" s="10"/>
      <c r="U1577" s="12"/>
      <c r="V1577" s="13"/>
      <c r="W1577" s="12"/>
      <c r="X1577" s="12"/>
      <c r="Y1577" s="12"/>
    </row>
    <row r="1578" spans="2:25" x14ac:dyDescent="0.3">
      <c r="B1578" s="2" t="s">
        <v>676</v>
      </c>
      <c r="C1578" s="2" t="s">
        <v>16</v>
      </c>
      <c r="D1578" s="2" t="s">
        <v>379</v>
      </c>
      <c r="E1578" s="2" t="s">
        <v>685</v>
      </c>
      <c r="F1578" s="2" t="s">
        <v>686</v>
      </c>
      <c r="G1578" s="6">
        <v>240697</v>
      </c>
      <c r="H1578" s="12"/>
      <c r="I1578" s="13"/>
      <c r="J1578" s="12"/>
      <c r="K1578" s="12"/>
      <c r="L1578" s="12"/>
      <c r="M1578" s="2" t="s">
        <v>642</v>
      </c>
      <c r="N1578" s="2" t="b">
        <f t="shared" si="50"/>
        <v>0</v>
      </c>
      <c r="O1578" s="2" t="b">
        <f t="shared" si="51"/>
        <v>0</v>
      </c>
      <c r="P1578" s="9"/>
      <c r="Q1578" s="10"/>
      <c r="R1578" s="9"/>
      <c r="S1578" s="11"/>
      <c r="T1578" s="10"/>
      <c r="U1578" s="12"/>
      <c r="V1578" s="13"/>
      <c r="W1578" s="12"/>
      <c r="X1578" s="12"/>
      <c r="Y1578" s="12"/>
    </row>
    <row r="1579" spans="2:25" x14ac:dyDescent="0.3">
      <c r="B1579" s="2" t="s">
        <v>676</v>
      </c>
      <c r="C1579" s="2" t="s">
        <v>16</v>
      </c>
      <c r="D1579" s="2" t="s">
        <v>379</v>
      </c>
      <c r="E1579" s="2" t="s">
        <v>641</v>
      </c>
      <c r="F1579" s="2" t="s">
        <v>487</v>
      </c>
      <c r="G1579" s="6">
        <v>240697</v>
      </c>
      <c r="H1579" s="12"/>
      <c r="I1579" s="13"/>
      <c r="J1579" s="12"/>
      <c r="K1579" s="12"/>
      <c r="L1579" s="12"/>
      <c r="M1579" s="2" t="s">
        <v>642</v>
      </c>
      <c r="N1579" s="2" t="b">
        <f t="shared" si="50"/>
        <v>0</v>
      </c>
      <c r="O1579" s="2" t="b">
        <f t="shared" si="51"/>
        <v>0</v>
      </c>
      <c r="P1579" s="9"/>
      <c r="Q1579" s="10"/>
      <c r="R1579" s="9"/>
      <c r="S1579" s="11"/>
      <c r="T1579" s="10"/>
      <c r="U1579" s="12"/>
      <c r="V1579" s="13"/>
      <c r="W1579" s="12"/>
      <c r="X1579" s="12"/>
      <c r="Y1579" s="12"/>
    </row>
    <row r="1580" spans="2:25" x14ac:dyDescent="0.3">
      <c r="B1580" s="2" t="s">
        <v>676</v>
      </c>
      <c r="C1580" s="2" t="s">
        <v>16</v>
      </c>
      <c r="D1580" s="2" t="s">
        <v>379</v>
      </c>
      <c r="E1580" s="2" t="s">
        <v>564</v>
      </c>
      <c r="F1580" s="2" t="s">
        <v>565</v>
      </c>
      <c r="G1580" s="6">
        <v>239998</v>
      </c>
      <c r="H1580" s="12"/>
      <c r="I1580" s="13"/>
      <c r="J1580" s="12"/>
      <c r="K1580" s="12"/>
      <c r="L1580" s="12"/>
      <c r="M1580" s="2" t="s">
        <v>527</v>
      </c>
      <c r="N1580" s="2" t="b">
        <f t="shared" si="50"/>
        <v>0</v>
      </c>
      <c r="O1580" s="2" t="b">
        <f t="shared" si="51"/>
        <v>0</v>
      </c>
      <c r="P1580" s="9"/>
      <c r="Q1580" s="10"/>
      <c r="R1580" s="9"/>
      <c r="S1580" s="11"/>
      <c r="T1580" s="10"/>
      <c r="U1580" s="12"/>
      <c r="V1580" s="13"/>
      <c r="W1580" s="12"/>
      <c r="X1580" s="12"/>
      <c r="Y1580" s="12"/>
    </row>
    <row r="1581" spans="2:25" x14ac:dyDescent="0.3">
      <c r="B1581" s="2" t="s">
        <v>676</v>
      </c>
      <c r="C1581" s="2" t="s">
        <v>16</v>
      </c>
      <c r="D1581" s="2" t="s">
        <v>379</v>
      </c>
      <c r="E1581" s="2" t="s">
        <v>673</v>
      </c>
      <c r="F1581" s="2" t="s">
        <v>497</v>
      </c>
      <c r="G1581" s="6">
        <v>240697</v>
      </c>
      <c r="H1581" s="12"/>
      <c r="I1581" s="13"/>
      <c r="J1581" s="12"/>
      <c r="K1581" s="12"/>
      <c r="L1581" s="12"/>
      <c r="M1581" s="2" t="s">
        <v>642</v>
      </c>
      <c r="N1581" s="2" t="b">
        <f t="shared" si="50"/>
        <v>0</v>
      </c>
      <c r="O1581" s="2" t="b">
        <f t="shared" si="51"/>
        <v>0</v>
      </c>
      <c r="P1581" s="9"/>
      <c r="Q1581" s="10"/>
      <c r="R1581" s="9"/>
      <c r="S1581" s="11"/>
      <c r="T1581" s="10"/>
      <c r="U1581" s="12"/>
      <c r="V1581" s="13"/>
      <c r="W1581" s="12"/>
      <c r="X1581" s="12"/>
      <c r="Y1581" s="12"/>
    </row>
    <row r="1582" spans="2:25" x14ac:dyDescent="0.3">
      <c r="B1582" s="2" t="s">
        <v>676</v>
      </c>
      <c r="C1582" s="2" t="s">
        <v>16</v>
      </c>
      <c r="D1582" s="2" t="s">
        <v>379</v>
      </c>
      <c r="E1582" s="2" t="s">
        <v>689</v>
      </c>
      <c r="F1582" s="2" t="s">
        <v>543</v>
      </c>
      <c r="G1582" s="6">
        <v>240697</v>
      </c>
      <c r="H1582" s="12"/>
      <c r="I1582" s="13"/>
      <c r="J1582" s="12"/>
      <c r="K1582" s="12"/>
      <c r="L1582" s="12"/>
      <c r="M1582" s="2" t="s">
        <v>642</v>
      </c>
      <c r="N1582" s="2" t="b">
        <f t="shared" si="50"/>
        <v>0</v>
      </c>
      <c r="O1582" s="2" t="b">
        <f t="shared" si="51"/>
        <v>0</v>
      </c>
      <c r="P1582" s="9"/>
      <c r="Q1582" s="10"/>
      <c r="R1582" s="9"/>
      <c r="S1582" s="11"/>
      <c r="T1582" s="10"/>
      <c r="U1582" s="12"/>
      <c r="V1582" s="13"/>
      <c r="W1582" s="12"/>
      <c r="X1582" s="12"/>
      <c r="Y1582" s="12"/>
    </row>
    <row r="1583" spans="2:25" x14ac:dyDescent="0.3">
      <c r="B1583" s="2" t="s">
        <v>676</v>
      </c>
      <c r="C1583" s="2" t="s">
        <v>16</v>
      </c>
      <c r="D1583" s="2" t="s">
        <v>379</v>
      </c>
      <c r="E1583" s="2" t="s">
        <v>704</v>
      </c>
      <c r="F1583" s="2" t="s">
        <v>705</v>
      </c>
      <c r="G1583" s="6">
        <v>240728</v>
      </c>
      <c r="H1583" s="12"/>
      <c r="I1583" s="13"/>
      <c r="J1583" s="12"/>
      <c r="K1583" s="12"/>
      <c r="L1583" s="12"/>
      <c r="M1583" s="2" t="s">
        <v>642</v>
      </c>
      <c r="N1583" s="2" t="b">
        <f t="shared" si="50"/>
        <v>0</v>
      </c>
      <c r="O1583" s="2" t="b">
        <f t="shared" si="51"/>
        <v>0</v>
      </c>
      <c r="P1583" s="9"/>
      <c r="Q1583" s="10"/>
      <c r="R1583" s="9"/>
      <c r="S1583" s="11"/>
      <c r="T1583" s="10"/>
      <c r="U1583" s="12"/>
      <c r="V1583" s="13"/>
      <c r="W1583" s="12"/>
      <c r="X1583" s="12"/>
      <c r="Y1583" s="12"/>
    </row>
    <row r="1584" spans="2:25" x14ac:dyDescent="0.3">
      <c r="B1584" s="2" t="s">
        <v>676</v>
      </c>
      <c r="C1584" s="2" t="s">
        <v>16</v>
      </c>
      <c r="D1584" s="2" t="s">
        <v>379</v>
      </c>
      <c r="E1584" s="2" t="s">
        <v>695</v>
      </c>
      <c r="F1584" s="2" t="s">
        <v>503</v>
      </c>
      <c r="G1584" s="6">
        <v>240697</v>
      </c>
      <c r="H1584" s="12"/>
      <c r="I1584" s="13"/>
      <c r="J1584" s="12"/>
      <c r="K1584" s="12"/>
      <c r="L1584" s="12"/>
      <c r="M1584" s="2" t="s">
        <v>642</v>
      </c>
      <c r="N1584" s="2" t="b">
        <f t="shared" si="50"/>
        <v>0</v>
      </c>
      <c r="O1584" s="2" t="b">
        <f t="shared" si="51"/>
        <v>0</v>
      </c>
      <c r="P1584" s="9"/>
      <c r="Q1584" s="10"/>
      <c r="R1584" s="9"/>
      <c r="S1584" s="11"/>
      <c r="T1584" s="10"/>
      <c r="U1584" s="12"/>
      <c r="V1584" s="13"/>
      <c r="W1584" s="12"/>
      <c r="X1584" s="12"/>
      <c r="Y1584" s="12"/>
    </row>
    <row r="1585" spans="2:25" x14ac:dyDescent="0.3">
      <c r="B1585" s="2" t="s">
        <v>676</v>
      </c>
      <c r="C1585" s="2" t="s">
        <v>16</v>
      </c>
      <c r="D1585" s="2" t="s">
        <v>379</v>
      </c>
      <c r="E1585" s="2" t="s">
        <v>690</v>
      </c>
      <c r="F1585" s="2" t="s">
        <v>691</v>
      </c>
      <c r="G1585" s="6">
        <v>240697</v>
      </c>
      <c r="H1585" s="12"/>
      <c r="I1585" s="13"/>
      <c r="J1585" s="12"/>
      <c r="K1585" s="12"/>
      <c r="L1585" s="12"/>
      <c r="M1585" s="2" t="s">
        <v>642</v>
      </c>
      <c r="N1585" s="2" t="b">
        <f t="shared" si="50"/>
        <v>0</v>
      </c>
      <c r="O1585" s="2" t="b">
        <f t="shared" si="51"/>
        <v>0</v>
      </c>
      <c r="P1585" s="9"/>
      <c r="Q1585" s="10"/>
      <c r="R1585" s="9"/>
      <c r="S1585" s="11"/>
      <c r="T1585" s="10"/>
      <c r="U1585" s="12"/>
      <c r="V1585" s="13"/>
      <c r="W1585" s="12"/>
      <c r="X1585" s="12"/>
      <c r="Y1585" s="12"/>
    </row>
    <row r="1586" spans="2:25" x14ac:dyDescent="0.3">
      <c r="B1586" s="2" t="s">
        <v>676</v>
      </c>
      <c r="C1586" s="2" t="s">
        <v>16</v>
      </c>
      <c r="D1586" s="2" t="s">
        <v>379</v>
      </c>
      <c r="E1586" s="2" t="s">
        <v>767</v>
      </c>
      <c r="F1586" s="2" t="s">
        <v>493</v>
      </c>
      <c r="G1586" s="6">
        <v>240697</v>
      </c>
      <c r="H1586" s="12"/>
      <c r="I1586" s="13"/>
      <c r="J1586" s="12"/>
      <c r="K1586" s="12"/>
      <c r="L1586" s="12"/>
      <c r="M1586" s="2" t="s">
        <v>642</v>
      </c>
      <c r="N1586" s="2" t="b">
        <f t="shared" si="50"/>
        <v>0</v>
      </c>
      <c r="O1586" s="2" t="b">
        <f t="shared" si="51"/>
        <v>0</v>
      </c>
      <c r="P1586" s="9"/>
      <c r="Q1586" s="10"/>
      <c r="R1586" s="9"/>
      <c r="S1586" s="11"/>
      <c r="T1586" s="10"/>
      <c r="U1586" s="12"/>
      <c r="V1586" s="13"/>
      <c r="W1586" s="12"/>
      <c r="X1586" s="12"/>
      <c r="Y1586" s="12"/>
    </row>
    <row r="1587" spans="2:25" x14ac:dyDescent="0.3">
      <c r="B1587" s="2" t="s">
        <v>676</v>
      </c>
      <c r="C1587" s="2" t="s">
        <v>16</v>
      </c>
      <c r="D1587" s="2" t="s">
        <v>379</v>
      </c>
      <c r="E1587" s="2" t="s">
        <v>797</v>
      </c>
      <c r="F1587" s="2" t="s">
        <v>495</v>
      </c>
      <c r="G1587" s="6">
        <v>240697</v>
      </c>
      <c r="H1587" s="12"/>
      <c r="I1587" s="13"/>
      <c r="J1587" s="12"/>
      <c r="K1587" s="12"/>
      <c r="L1587" s="12"/>
      <c r="M1587" s="2" t="s">
        <v>642</v>
      </c>
      <c r="N1587" s="2" t="b">
        <f t="shared" si="50"/>
        <v>0</v>
      </c>
      <c r="O1587" s="2" t="b">
        <f t="shared" si="51"/>
        <v>0</v>
      </c>
      <c r="P1587" s="9"/>
      <c r="Q1587" s="10"/>
      <c r="R1587" s="9"/>
      <c r="S1587" s="11"/>
      <c r="T1587" s="10"/>
      <c r="U1587" s="12"/>
      <c r="V1587" s="13"/>
      <c r="W1587" s="12"/>
      <c r="X1587" s="12"/>
      <c r="Y1587" s="12"/>
    </row>
    <row r="1588" spans="2:25" x14ac:dyDescent="0.3">
      <c r="B1588" s="2" t="s">
        <v>676</v>
      </c>
      <c r="C1588" s="2" t="s">
        <v>16</v>
      </c>
      <c r="D1588" s="2" t="s">
        <v>379</v>
      </c>
      <c r="E1588" s="2" t="s">
        <v>699</v>
      </c>
      <c r="F1588" s="2" t="s">
        <v>700</v>
      </c>
      <c r="G1588" s="6">
        <v>240697</v>
      </c>
      <c r="H1588" s="12"/>
      <c r="I1588" s="13"/>
      <c r="J1588" s="12"/>
      <c r="K1588" s="12"/>
      <c r="L1588" s="12"/>
      <c r="M1588" s="2" t="s">
        <v>642</v>
      </c>
      <c r="N1588" s="2" t="b">
        <f t="shared" si="50"/>
        <v>0</v>
      </c>
      <c r="O1588" s="2" t="b">
        <f t="shared" si="51"/>
        <v>0</v>
      </c>
      <c r="P1588" s="9"/>
      <c r="Q1588" s="10"/>
      <c r="R1588" s="9"/>
      <c r="S1588" s="11"/>
      <c r="T1588" s="10"/>
      <c r="U1588" s="12"/>
      <c r="V1588" s="13"/>
      <c r="W1588" s="12"/>
      <c r="X1588" s="12"/>
      <c r="Y1588" s="12"/>
    </row>
    <row r="1589" spans="2:25" x14ac:dyDescent="0.3">
      <c r="B1589" s="2" t="s">
        <v>676</v>
      </c>
      <c r="C1589" s="2" t="s">
        <v>16</v>
      </c>
      <c r="D1589" s="2" t="s">
        <v>379</v>
      </c>
      <c r="E1589" s="2" t="s">
        <v>665</v>
      </c>
      <c r="F1589" s="2" t="s">
        <v>510</v>
      </c>
      <c r="G1589" s="6">
        <v>240697</v>
      </c>
      <c r="H1589" s="12"/>
      <c r="I1589" s="13"/>
      <c r="J1589" s="12"/>
      <c r="K1589" s="12"/>
      <c r="L1589" s="12"/>
      <c r="M1589" s="2" t="s">
        <v>642</v>
      </c>
      <c r="N1589" s="2" t="b">
        <f t="shared" si="50"/>
        <v>0</v>
      </c>
      <c r="O1589" s="2" t="b">
        <f t="shared" si="51"/>
        <v>0</v>
      </c>
      <c r="P1589" s="9"/>
      <c r="Q1589" s="10"/>
      <c r="R1589" s="9"/>
      <c r="S1589" s="11"/>
      <c r="T1589" s="10"/>
      <c r="U1589" s="12"/>
      <c r="V1589" s="13"/>
      <c r="W1589" s="12"/>
      <c r="X1589" s="12"/>
      <c r="Y1589" s="12"/>
    </row>
    <row r="1590" spans="2:25" x14ac:dyDescent="0.3">
      <c r="B1590" s="2" t="s">
        <v>584</v>
      </c>
      <c r="C1590" s="2" t="s">
        <v>201</v>
      </c>
      <c r="D1590" s="2" t="s">
        <v>78</v>
      </c>
      <c r="E1590" s="2" t="s">
        <v>488</v>
      </c>
      <c r="F1590" s="2" t="s">
        <v>489</v>
      </c>
      <c r="G1590" s="6">
        <v>240697</v>
      </c>
      <c r="H1590" s="12"/>
      <c r="I1590" s="13"/>
      <c r="J1590" s="12"/>
      <c r="K1590" s="12"/>
      <c r="L1590" s="12"/>
      <c r="M1590" s="2" t="s">
        <v>485</v>
      </c>
      <c r="N1590" s="2" t="b">
        <f t="shared" si="50"/>
        <v>0</v>
      </c>
      <c r="O1590" s="2" t="b">
        <f t="shared" si="51"/>
        <v>0</v>
      </c>
      <c r="P1590" s="9"/>
      <c r="Q1590" s="10"/>
      <c r="R1590" s="9"/>
      <c r="S1590" s="11"/>
      <c r="T1590" s="10"/>
      <c r="U1590" s="12"/>
      <c r="V1590" s="13"/>
      <c r="W1590" s="12"/>
      <c r="X1590" s="12"/>
      <c r="Y1590" s="12"/>
    </row>
    <row r="1591" spans="2:25" x14ac:dyDescent="0.3">
      <c r="B1591" s="2" t="s">
        <v>584</v>
      </c>
      <c r="C1591" s="2" t="s">
        <v>201</v>
      </c>
      <c r="D1591" s="2" t="s">
        <v>78</v>
      </c>
      <c r="E1591" s="2" t="s">
        <v>517</v>
      </c>
      <c r="F1591" s="2" t="s">
        <v>518</v>
      </c>
      <c r="G1591" s="6">
        <v>240728</v>
      </c>
      <c r="H1591" s="12"/>
      <c r="I1591" s="13"/>
      <c r="J1591" s="12"/>
      <c r="K1591" s="12"/>
      <c r="L1591" s="12"/>
      <c r="M1591" s="2" t="s">
        <v>485</v>
      </c>
      <c r="N1591" s="2" t="b">
        <f t="shared" si="50"/>
        <v>0</v>
      </c>
      <c r="O1591" s="2" t="b">
        <f t="shared" si="51"/>
        <v>0</v>
      </c>
      <c r="P1591" s="9"/>
      <c r="Q1591" s="10"/>
      <c r="R1591" s="9"/>
      <c r="S1591" s="11"/>
      <c r="T1591" s="10"/>
      <c r="U1591" s="12"/>
      <c r="V1591" s="13"/>
      <c r="W1591" s="12"/>
      <c r="X1591" s="12"/>
      <c r="Y1591" s="12"/>
    </row>
    <row r="1592" spans="2:25" x14ac:dyDescent="0.3">
      <c r="B1592" s="2" t="s">
        <v>584</v>
      </c>
      <c r="C1592" s="2" t="s">
        <v>201</v>
      </c>
      <c r="D1592" s="2" t="s">
        <v>78</v>
      </c>
      <c r="E1592" s="2" t="s">
        <v>602</v>
      </c>
      <c r="F1592" s="2" t="s">
        <v>603</v>
      </c>
      <c r="G1592" s="6">
        <v>240728</v>
      </c>
      <c r="H1592" s="12"/>
      <c r="I1592" s="13"/>
      <c r="J1592" s="12"/>
      <c r="K1592" s="12"/>
      <c r="L1592" s="12"/>
      <c r="M1592" s="2" t="s">
        <v>485</v>
      </c>
      <c r="N1592" s="2" t="b">
        <f t="shared" si="50"/>
        <v>0</v>
      </c>
      <c r="O1592" s="2" t="b">
        <f t="shared" si="51"/>
        <v>0</v>
      </c>
      <c r="P1592" s="9"/>
      <c r="Q1592" s="10"/>
      <c r="R1592" s="9"/>
      <c r="S1592" s="11"/>
      <c r="T1592" s="10"/>
      <c r="U1592" s="12"/>
      <c r="V1592" s="13"/>
      <c r="W1592" s="12"/>
      <c r="X1592" s="12"/>
      <c r="Y1592" s="12"/>
    </row>
    <row r="1593" spans="2:25" x14ac:dyDescent="0.3">
      <c r="B1593" s="2" t="s">
        <v>584</v>
      </c>
      <c r="C1593" s="2" t="s">
        <v>201</v>
      </c>
      <c r="D1593" s="2" t="s">
        <v>78</v>
      </c>
      <c r="E1593" s="2" t="s">
        <v>486</v>
      </c>
      <c r="F1593" s="2" t="s">
        <v>487</v>
      </c>
      <c r="G1593" s="6">
        <v>240697</v>
      </c>
      <c r="H1593" s="12"/>
      <c r="I1593" s="13"/>
      <c r="J1593" s="12"/>
      <c r="K1593" s="12"/>
      <c r="L1593" s="12"/>
      <c r="M1593" s="2" t="s">
        <v>485</v>
      </c>
      <c r="N1593" s="2" t="b">
        <f t="shared" si="50"/>
        <v>0</v>
      </c>
      <c r="O1593" s="2" t="b">
        <f t="shared" si="51"/>
        <v>0</v>
      </c>
      <c r="P1593" s="9"/>
      <c r="Q1593" s="10"/>
      <c r="R1593" s="9"/>
      <c r="S1593" s="11"/>
      <c r="T1593" s="10"/>
      <c r="U1593" s="12"/>
      <c r="V1593" s="13"/>
      <c r="W1593" s="12"/>
      <c r="X1593" s="12"/>
      <c r="Y1593" s="12"/>
    </row>
    <row r="1594" spans="2:25" x14ac:dyDescent="0.3">
      <c r="B1594" s="2" t="s">
        <v>584</v>
      </c>
      <c r="C1594" s="2" t="s">
        <v>201</v>
      </c>
      <c r="D1594" s="2" t="s">
        <v>78</v>
      </c>
      <c r="E1594" s="2" t="s">
        <v>515</v>
      </c>
      <c r="F1594" s="2" t="s">
        <v>516</v>
      </c>
      <c r="G1594" s="6">
        <v>240728</v>
      </c>
      <c r="H1594" s="12"/>
      <c r="I1594" s="13"/>
      <c r="J1594" s="12"/>
      <c r="K1594" s="12"/>
      <c r="L1594" s="12"/>
      <c r="M1594" s="2" t="s">
        <v>485</v>
      </c>
      <c r="N1594" s="2" t="b">
        <f t="shared" si="50"/>
        <v>0</v>
      </c>
      <c r="O1594" s="2" t="b">
        <f t="shared" si="51"/>
        <v>0</v>
      </c>
      <c r="P1594" s="9"/>
      <c r="Q1594" s="10"/>
      <c r="R1594" s="9"/>
      <c r="S1594" s="11"/>
      <c r="T1594" s="10"/>
      <c r="U1594" s="12"/>
      <c r="V1594" s="13"/>
      <c r="W1594" s="12"/>
      <c r="X1594" s="12"/>
      <c r="Y1594" s="12"/>
    </row>
    <row r="1595" spans="2:25" x14ac:dyDescent="0.3">
      <c r="B1595" s="2" t="s">
        <v>584</v>
      </c>
      <c r="C1595" s="2" t="s">
        <v>201</v>
      </c>
      <c r="D1595" s="2" t="s">
        <v>78</v>
      </c>
      <c r="E1595" s="2" t="s">
        <v>496</v>
      </c>
      <c r="F1595" s="2" t="s">
        <v>497</v>
      </c>
      <c r="G1595" s="6">
        <v>240697</v>
      </c>
      <c r="H1595" s="12"/>
      <c r="I1595" s="13"/>
      <c r="J1595" s="12"/>
      <c r="K1595" s="12"/>
      <c r="L1595" s="12"/>
      <c r="M1595" s="2" t="s">
        <v>485</v>
      </c>
      <c r="N1595" s="2" t="b">
        <f t="shared" si="50"/>
        <v>0</v>
      </c>
      <c r="O1595" s="2" t="b">
        <f t="shared" si="51"/>
        <v>0</v>
      </c>
      <c r="P1595" s="9"/>
      <c r="Q1595" s="10"/>
      <c r="R1595" s="9"/>
      <c r="S1595" s="11"/>
      <c r="T1595" s="10"/>
      <c r="U1595" s="12"/>
      <c r="V1595" s="13"/>
      <c r="W1595" s="12"/>
      <c r="X1595" s="12"/>
      <c r="Y1595" s="12"/>
    </row>
    <row r="1596" spans="2:25" x14ac:dyDescent="0.3">
      <c r="B1596" s="2" t="s">
        <v>584</v>
      </c>
      <c r="C1596" s="2" t="s">
        <v>201</v>
      </c>
      <c r="D1596" s="2" t="s">
        <v>78</v>
      </c>
      <c r="E1596" s="2" t="s">
        <v>483</v>
      </c>
      <c r="F1596" s="2" t="s">
        <v>484</v>
      </c>
      <c r="G1596" s="6">
        <v>240697</v>
      </c>
      <c r="H1596" s="12"/>
      <c r="I1596" s="13"/>
      <c r="J1596" s="12"/>
      <c r="K1596" s="12"/>
      <c r="L1596" s="12"/>
      <c r="M1596" s="2" t="s">
        <v>485</v>
      </c>
      <c r="N1596" s="2" t="b">
        <f t="shared" si="50"/>
        <v>0</v>
      </c>
      <c r="O1596" s="2" t="b">
        <f t="shared" si="51"/>
        <v>0</v>
      </c>
      <c r="P1596" s="9"/>
      <c r="Q1596" s="10"/>
      <c r="R1596" s="9"/>
      <c r="S1596" s="11"/>
      <c r="T1596" s="10"/>
      <c r="U1596" s="12"/>
      <c r="V1596" s="13"/>
      <c r="W1596" s="12"/>
      <c r="X1596" s="12"/>
      <c r="Y1596" s="12"/>
    </row>
    <row r="1597" spans="2:25" x14ac:dyDescent="0.3">
      <c r="B1597" s="2" t="s">
        <v>584</v>
      </c>
      <c r="C1597" s="2" t="s">
        <v>201</v>
      </c>
      <c r="D1597" s="2" t="s">
        <v>78</v>
      </c>
      <c r="E1597" s="2" t="s">
        <v>502</v>
      </c>
      <c r="F1597" s="2" t="s">
        <v>503</v>
      </c>
      <c r="G1597" s="6">
        <v>240697</v>
      </c>
      <c r="H1597" s="12"/>
      <c r="I1597" s="13"/>
      <c r="J1597" s="12"/>
      <c r="K1597" s="12"/>
      <c r="L1597" s="12"/>
      <c r="M1597" s="2" t="s">
        <v>485</v>
      </c>
      <c r="N1597" s="2" t="b">
        <f t="shared" si="50"/>
        <v>0</v>
      </c>
      <c r="O1597" s="2" t="b">
        <f t="shared" si="51"/>
        <v>0</v>
      </c>
      <c r="P1597" s="9"/>
      <c r="Q1597" s="10"/>
      <c r="R1597" s="9"/>
      <c r="S1597" s="11"/>
      <c r="T1597" s="10"/>
      <c r="U1597" s="12"/>
      <c r="V1597" s="13"/>
      <c r="W1597" s="12"/>
      <c r="X1597" s="12"/>
      <c r="Y1597" s="12"/>
    </row>
    <row r="1598" spans="2:25" x14ac:dyDescent="0.3">
      <c r="B1598" s="2" t="s">
        <v>584</v>
      </c>
      <c r="C1598" s="2" t="s">
        <v>201</v>
      </c>
      <c r="D1598" s="2" t="s">
        <v>78</v>
      </c>
      <c r="E1598" s="2" t="s">
        <v>490</v>
      </c>
      <c r="F1598" s="2" t="s">
        <v>491</v>
      </c>
      <c r="G1598" s="6">
        <v>240697</v>
      </c>
      <c r="H1598" s="12"/>
      <c r="I1598" s="13"/>
      <c r="J1598" s="12"/>
      <c r="K1598" s="12"/>
      <c r="L1598" s="12"/>
      <c r="M1598" s="2" t="s">
        <v>485</v>
      </c>
      <c r="N1598" s="2" t="b">
        <f t="shared" si="50"/>
        <v>0</v>
      </c>
      <c r="O1598" s="2" t="b">
        <f t="shared" si="51"/>
        <v>0</v>
      </c>
      <c r="P1598" s="9"/>
      <c r="Q1598" s="10"/>
      <c r="R1598" s="9"/>
      <c r="S1598" s="11"/>
      <c r="T1598" s="10"/>
      <c r="U1598" s="12"/>
      <c r="V1598" s="13"/>
      <c r="W1598" s="12"/>
      <c r="X1598" s="12"/>
      <c r="Y1598" s="12"/>
    </row>
    <row r="1599" spans="2:25" x14ac:dyDescent="0.3">
      <c r="B1599" s="2" t="s">
        <v>584</v>
      </c>
      <c r="C1599" s="2" t="s">
        <v>201</v>
      </c>
      <c r="D1599" s="2" t="s">
        <v>78</v>
      </c>
      <c r="E1599" s="2" t="s">
        <v>492</v>
      </c>
      <c r="F1599" s="2" t="s">
        <v>493</v>
      </c>
      <c r="G1599" s="6">
        <v>240697</v>
      </c>
      <c r="H1599" s="12"/>
      <c r="I1599" s="13"/>
      <c r="J1599" s="12"/>
      <c r="K1599" s="12"/>
      <c r="L1599" s="12"/>
      <c r="M1599" s="2" t="s">
        <v>485</v>
      </c>
      <c r="N1599" s="2" t="b">
        <f t="shared" si="50"/>
        <v>0</v>
      </c>
      <c r="O1599" s="2" t="b">
        <f t="shared" si="51"/>
        <v>0</v>
      </c>
      <c r="P1599" s="9"/>
      <c r="Q1599" s="10"/>
      <c r="R1599" s="9"/>
      <c r="S1599" s="11"/>
      <c r="T1599" s="10"/>
      <c r="U1599" s="12"/>
      <c r="V1599" s="13"/>
      <c r="W1599" s="12"/>
      <c r="X1599" s="12"/>
      <c r="Y1599" s="12"/>
    </row>
    <row r="1600" spans="2:25" x14ac:dyDescent="0.3">
      <c r="B1600" s="2" t="s">
        <v>584</v>
      </c>
      <c r="C1600" s="2" t="s">
        <v>201</v>
      </c>
      <c r="D1600" s="2" t="s">
        <v>78</v>
      </c>
      <c r="E1600" s="2" t="s">
        <v>494</v>
      </c>
      <c r="F1600" s="2" t="s">
        <v>495</v>
      </c>
      <c r="G1600" s="6">
        <v>240697</v>
      </c>
      <c r="H1600" s="12"/>
      <c r="I1600" s="13"/>
      <c r="J1600" s="12"/>
      <c r="K1600" s="12"/>
      <c r="L1600" s="12"/>
      <c r="M1600" s="2" t="s">
        <v>485</v>
      </c>
      <c r="N1600" s="2" t="b">
        <f t="shared" si="50"/>
        <v>0</v>
      </c>
      <c r="O1600" s="2" t="b">
        <f t="shared" si="51"/>
        <v>0</v>
      </c>
      <c r="P1600" s="9"/>
      <c r="Q1600" s="10"/>
      <c r="R1600" s="9"/>
      <c r="S1600" s="11"/>
      <c r="T1600" s="10"/>
      <c r="U1600" s="12"/>
      <c r="V1600" s="13"/>
      <c r="W1600" s="12"/>
      <c r="X1600" s="12"/>
      <c r="Y1600" s="12"/>
    </row>
    <row r="1601" spans="2:25" x14ac:dyDescent="0.3">
      <c r="B1601" s="2" t="s">
        <v>584</v>
      </c>
      <c r="C1601" s="2" t="s">
        <v>201</v>
      </c>
      <c r="D1601" s="2" t="s">
        <v>78</v>
      </c>
      <c r="E1601" s="2" t="s">
        <v>588</v>
      </c>
      <c r="F1601" s="2" t="s">
        <v>589</v>
      </c>
      <c r="G1601" s="6">
        <v>240728</v>
      </c>
      <c r="H1601" s="12"/>
      <c r="I1601" s="13"/>
      <c r="J1601" s="12"/>
      <c r="K1601" s="12"/>
      <c r="L1601" s="12"/>
      <c r="M1601" s="2" t="s">
        <v>485</v>
      </c>
      <c r="N1601" s="2" t="b">
        <f t="shared" si="50"/>
        <v>0</v>
      </c>
      <c r="O1601" s="2" t="b">
        <f t="shared" si="51"/>
        <v>0</v>
      </c>
      <c r="P1601" s="9"/>
      <c r="Q1601" s="10"/>
      <c r="R1601" s="9"/>
      <c r="S1601" s="11"/>
      <c r="T1601" s="10"/>
      <c r="U1601" s="12"/>
      <c r="V1601" s="13"/>
      <c r="W1601" s="12"/>
      <c r="X1601" s="12"/>
      <c r="Y1601" s="12"/>
    </row>
    <row r="1602" spans="2:25" x14ac:dyDescent="0.3">
      <c r="B1602" s="2" t="s">
        <v>584</v>
      </c>
      <c r="C1602" s="2" t="s">
        <v>201</v>
      </c>
      <c r="D1602" s="2" t="s">
        <v>78</v>
      </c>
      <c r="E1602" s="2" t="s">
        <v>590</v>
      </c>
      <c r="F1602" s="2" t="s">
        <v>591</v>
      </c>
      <c r="G1602" s="6">
        <v>240728</v>
      </c>
      <c r="H1602" s="12"/>
      <c r="I1602" s="13"/>
      <c r="J1602" s="12"/>
      <c r="K1602" s="12"/>
      <c r="L1602" s="12"/>
      <c r="M1602" s="2" t="s">
        <v>485</v>
      </c>
      <c r="N1602" s="2" t="b">
        <f t="shared" si="50"/>
        <v>0</v>
      </c>
      <c r="O1602" s="2" t="b">
        <f t="shared" si="51"/>
        <v>0</v>
      </c>
      <c r="P1602" s="9"/>
      <c r="Q1602" s="10"/>
      <c r="R1602" s="9"/>
      <c r="S1602" s="11"/>
      <c r="T1602" s="10"/>
      <c r="U1602" s="12"/>
      <c r="V1602" s="13"/>
      <c r="W1602" s="12"/>
      <c r="X1602" s="12"/>
      <c r="Y1602" s="12"/>
    </row>
    <row r="1603" spans="2:25" x14ac:dyDescent="0.3">
      <c r="B1603" s="2" t="s">
        <v>584</v>
      </c>
      <c r="C1603" s="2" t="s">
        <v>201</v>
      </c>
      <c r="D1603" s="2" t="s">
        <v>78</v>
      </c>
      <c r="E1603" s="2" t="s">
        <v>592</v>
      </c>
      <c r="F1603" s="2" t="s">
        <v>593</v>
      </c>
      <c r="G1603" s="6">
        <v>240728</v>
      </c>
      <c r="H1603" s="12"/>
      <c r="I1603" s="13"/>
      <c r="J1603" s="12"/>
      <c r="K1603" s="12"/>
      <c r="L1603" s="12"/>
      <c r="M1603" s="2" t="s">
        <v>485</v>
      </c>
      <c r="N1603" s="2" t="b">
        <f t="shared" si="50"/>
        <v>0</v>
      </c>
      <c r="O1603" s="2" t="b">
        <f t="shared" si="51"/>
        <v>0</v>
      </c>
      <c r="P1603" s="9"/>
      <c r="Q1603" s="10"/>
      <c r="R1603" s="9"/>
      <c r="S1603" s="11"/>
      <c r="T1603" s="10"/>
      <c r="U1603" s="12"/>
      <c r="V1603" s="13"/>
      <c r="W1603" s="12"/>
      <c r="X1603" s="12"/>
      <c r="Y1603" s="12"/>
    </row>
    <row r="1604" spans="2:25" x14ac:dyDescent="0.3">
      <c r="B1604" s="2" t="s">
        <v>584</v>
      </c>
      <c r="C1604" s="2" t="s">
        <v>201</v>
      </c>
      <c r="D1604" s="2" t="s">
        <v>78</v>
      </c>
      <c r="E1604" s="2" t="s">
        <v>594</v>
      </c>
      <c r="F1604" s="2" t="s">
        <v>595</v>
      </c>
      <c r="G1604" s="6">
        <v>240728</v>
      </c>
      <c r="H1604" s="12"/>
      <c r="I1604" s="13"/>
      <c r="J1604" s="12"/>
      <c r="K1604" s="12"/>
      <c r="L1604" s="12"/>
      <c r="M1604" s="2" t="s">
        <v>485</v>
      </c>
      <c r="N1604" s="2" t="b">
        <f t="shared" si="50"/>
        <v>0</v>
      </c>
      <c r="O1604" s="2" t="b">
        <f t="shared" si="51"/>
        <v>0</v>
      </c>
      <c r="P1604" s="9"/>
      <c r="Q1604" s="10"/>
      <c r="R1604" s="9"/>
      <c r="S1604" s="11"/>
      <c r="T1604" s="10"/>
      <c r="U1604" s="12"/>
      <c r="V1604" s="13"/>
      <c r="W1604" s="12"/>
      <c r="X1604" s="12"/>
      <c r="Y1604" s="12"/>
    </row>
    <row r="1605" spans="2:25" x14ac:dyDescent="0.3">
      <c r="B1605" s="2" t="s">
        <v>584</v>
      </c>
      <c r="C1605" s="2" t="s">
        <v>201</v>
      </c>
      <c r="D1605" s="2" t="s">
        <v>78</v>
      </c>
      <c r="E1605" s="2" t="s">
        <v>509</v>
      </c>
      <c r="F1605" s="2" t="s">
        <v>510</v>
      </c>
      <c r="G1605" s="6">
        <v>240697</v>
      </c>
      <c r="H1605" s="12"/>
      <c r="I1605" s="13"/>
      <c r="J1605" s="12"/>
      <c r="K1605" s="12"/>
      <c r="L1605" s="12"/>
      <c r="M1605" s="2" t="s">
        <v>485</v>
      </c>
      <c r="N1605" s="2" t="b">
        <f t="shared" si="50"/>
        <v>0</v>
      </c>
      <c r="O1605" s="2" t="b">
        <f t="shared" si="51"/>
        <v>0</v>
      </c>
      <c r="P1605" s="9"/>
      <c r="Q1605" s="10"/>
      <c r="R1605" s="9"/>
      <c r="S1605" s="11"/>
      <c r="T1605" s="10"/>
      <c r="U1605" s="12"/>
      <c r="V1605" s="13"/>
      <c r="W1605" s="12"/>
      <c r="X1605" s="12"/>
      <c r="Y1605" s="12"/>
    </row>
    <row r="1606" spans="2:25" x14ac:dyDescent="0.3">
      <c r="B1606" s="2" t="s">
        <v>584</v>
      </c>
      <c r="C1606" s="2" t="s">
        <v>201</v>
      </c>
      <c r="D1606" s="2" t="s">
        <v>78</v>
      </c>
      <c r="E1606" s="2" t="s">
        <v>523</v>
      </c>
      <c r="F1606" s="2" t="s">
        <v>524</v>
      </c>
      <c r="G1606" s="6">
        <v>240728</v>
      </c>
      <c r="H1606" s="12"/>
      <c r="I1606" s="13"/>
      <c r="J1606" s="12"/>
      <c r="K1606" s="12"/>
      <c r="L1606" s="12"/>
      <c r="M1606" s="2" t="s">
        <v>485</v>
      </c>
      <c r="N1606" s="2" t="b">
        <f t="shared" si="50"/>
        <v>0</v>
      </c>
      <c r="O1606" s="2" t="b">
        <f t="shared" si="51"/>
        <v>0</v>
      </c>
      <c r="P1606" s="9"/>
      <c r="Q1606" s="10"/>
      <c r="R1606" s="9"/>
      <c r="S1606" s="11"/>
      <c r="T1606" s="10"/>
      <c r="U1606" s="12"/>
      <c r="V1606" s="13"/>
      <c r="W1606" s="12"/>
      <c r="X1606" s="12"/>
      <c r="Y1606" s="12"/>
    </row>
    <row r="1607" spans="2:25" x14ac:dyDescent="0.3">
      <c r="B1607" s="2" t="s">
        <v>436</v>
      </c>
      <c r="C1607" s="2" t="s">
        <v>273</v>
      </c>
      <c r="D1607" s="2" t="s">
        <v>272</v>
      </c>
      <c r="E1607" s="2" t="s">
        <v>488</v>
      </c>
      <c r="F1607" s="2" t="s">
        <v>489</v>
      </c>
      <c r="G1607" s="6">
        <v>240697</v>
      </c>
      <c r="H1607" s="12"/>
      <c r="I1607" s="13"/>
      <c r="J1607" s="12"/>
      <c r="K1607" s="12"/>
      <c r="L1607" s="12"/>
      <c r="M1607" s="2" t="s">
        <v>485</v>
      </c>
      <c r="N1607" s="2" t="b">
        <f t="shared" si="50"/>
        <v>0</v>
      </c>
      <c r="O1607" s="2" t="b">
        <f t="shared" si="51"/>
        <v>0</v>
      </c>
      <c r="P1607" s="9"/>
      <c r="Q1607" s="10"/>
      <c r="R1607" s="9"/>
      <c r="S1607" s="11"/>
      <c r="T1607" s="10"/>
      <c r="U1607" s="12"/>
      <c r="V1607" s="13"/>
      <c r="W1607" s="12"/>
      <c r="X1607" s="12"/>
      <c r="Y1607" s="12"/>
    </row>
    <row r="1608" spans="2:25" x14ac:dyDescent="0.3">
      <c r="B1608" s="2" t="s">
        <v>436</v>
      </c>
      <c r="C1608" s="2" t="s">
        <v>273</v>
      </c>
      <c r="D1608" s="2" t="s">
        <v>272</v>
      </c>
      <c r="E1608" s="2" t="s">
        <v>517</v>
      </c>
      <c r="F1608" s="2" t="s">
        <v>518</v>
      </c>
      <c r="G1608" s="6">
        <v>240728</v>
      </c>
      <c r="H1608" s="12"/>
      <c r="I1608" s="13"/>
      <c r="J1608" s="12"/>
      <c r="K1608" s="12"/>
      <c r="L1608" s="12"/>
      <c r="M1608" s="2" t="s">
        <v>485</v>
      </c>
      <c r="N1608" s="2" t="b">
        <f t="shared" si="50"/>
        <v>0</v>
      </c>
      <c r="O1608" s="2" t="b">
        <f t="shared" si="51"/>
        <v>0</v>
      </c>
      <c r="P1608" s="9"/>
      <c r="Q1608" s="10"/>
      <c r="R1608" s="9"/>
      <c r="S1608" s="11"/>
      <c r="T1608" s="10"/>
      <c r="U1608" s="12"/>
      <c r="V1608" s="13"/>
      <c r="W1608" s="12"/>
      <c r="X1608" s="12"/>
      <c r="Y1608" s="12"/>
    </row>
    <row r="1609" spans="2:25" x14ac:dyDescent="0.3">
      <c r="B1609" s="2" t="s">
        <v>436</v>
      </c>
      <c r="C1609" s="2" t="s">
        <v>273</v>
      </c>
      <c r="D1609" s="2" t="s">
        <v>272</v>
      </c>
      <c r="E1609" s="2" t="s">
        <v>504</v>
      </c>
      <c r="F1609" s="2" t="s">
        <v>505</v>
      </c>
      <c r="G1609" s="6">
        <v>240697</v>
      </c>
      <c r="H1609" s="12"/>
      <c r="I1609" s="13"/>
      <c r="J1609" s="12"/>
      <c r="K1609" s="12"/>
      <c r="L1609" s="12"/>
      <c r="M1609" s="2" t="s">
        <v>485</v>
      </c>
      <c r="N1609" s="2" t="b">
        <f t="shared" si="50"/>
        <v>0</v>
      </c>
      <c r="O1609" s="2" t="b">
        <f t="shared" si="51"/>
        <v>0</v>
      </c>
      <c r="P1609" s="9"/>
      <c r="Q1609" s="10"/>
      <c r="R1609" s="9"/>
      <c r="S1609" s="11"/>
      <c r="T1609" s="10"/>
      <c r="U1609" s="12"/>
      <c r="V1609" s="13"/>
      <c r="W1609" s="12"/>
      <c r="X1609" s="12"/>
      <c r="Y1609" s="12"/>
    </row>
    <row r="1610" spans="2:25" x14ac:dyDescent="0.3">
      <c r="B1610" s="2" t="s">
        <v>436</v>
      </c>
      <c r="C1610" s="2" t="s">
        <v>273</v>
      </c>
      <c r="D1610" s="2" t="s">
        <v>272</v>
      </c>
      <c r="E1610" s="2" t="s">
        <v>508</v>
      </c>
      <c r="F1610" s="2" t="s">
        <v>471</v>
      </c>
      <c r="G1610" s="6">
        <v>240697</v>
      </c>
      <c r="H1610" s="12"/>
      <c r="I1610" s="13"/>
      <c r="J1610" s="12"/>
      <c r="K1610" s="12"/>
      <c r="L1610" s="12"/>
      <c r="M1610" s="2" t="s">
        <v>485</v>
      </c>
      <c r="N1610" s="2" t="b">
        <f t="shared" si="50"/>
        <v>0</v>
      </c>
      <c r="O1610" s="2" t="b">
        <f t="shared" si="51"/>
        <v>0</v>
      </c>
      <c r="P1610" s="9"/>
      <c r="Q1610" s="10"/>
      <c r="R1610" s="9"/>
      <c r="S1610" s="11"/>
      <c r="T1610" s="10"/>
      <c r="U1610" s="12"/>
      <c r="V1610" s="13"/>
      <c r="W1610" s="12"/>
      <c r="X1610" s="12"/>
      <c r="Y1610" s="12"/>
    </row>
    <row r="1611" spans="2:25" x14ac:dyDescent="0.3">
      <c r="B1611" s="2" t="s">
        <v>436</v>
      </c>
      <c r="C1611" s="2" t="s">
        <v>273</v>
      </c>
      <c r="D1611" s="2" t="s">
        <v>272</v>
      </c>
      <c r="E1611" s="2" t="s">
        <v>486</v>
      </c>
      <c r="F1611" s="2" t="s">
        <v>487</v>
      </c>
      <c r="G1611" s="6">
        <v>240697</v>
      </c>
      <c r="H1611" s="12"/>
      <c r="I1611" s="13"/>
      <c r="J1611" s="12"/>
      <c r="K1611" s="12"/>
      <c r="L1611" s="12"/>
      <c r="M1611" s="2" t="s">
        <v>485</v>
      </c>
      <c r="N1611" s="2" t="b">
        <f t="shared" si="50"/>
        <v>0</v>
      </c>
      <c r="O1611" s="2" t="b">
        <f t="shared" si="51"/>
        <v>0</v>
      </c>
      <c r="P1611" s="9"/>
      <c r="Q1611" s="10"/>
      <c r="R1611" s="9"/>
      <c r="S1611" s="11"/>
      <c r="T1611" s="10"/>
      <c r="U1611" s="12"/>
      <c r="V1611" s="13"/>
      <c r="W1611" s="12"/>
      <c r="X1611" s="12"/>
      <c r="Y1611" s="12"/>
    </row>
    <row r="1612" spans="2:25" x14ac:dyDescent="0.3">
      <c r="B1612" s="2" t="s">
        <v>436</v>
      </c>
      <c r="C1612" s="2" t="s">
        <v>273</v>
      </c>
      <c r="D1612" s="2" t="s">
        <v>272</v>
      </c>
      <c r="E1612" s="2" t="s">
        <v>496</v>
      </c>
      <c r="F1612" s="2" t="s">
        <v>497</v>
      </c>
      <c r="G1612" s="6">
        <v>240697</v>
      </c>
      <c r="H1612" s="12"/>
      <c r="I1612" s="13"/>
      <c r="J1612" s="12"/>
      <c r="K1612" s="12"/>
      <c r="L1612" s="12"/>
      <c r="M1612" s="2" t="s">
        <v>485</v>
      </c>
      <c r="N1612" s="2" t="b">
        <f t="shared" si="50"/>
        <v>0</v>
      </c>
      <c r="O1612" s="2" t="b">
        <f t="shared" si="51"/>
        <v>0</v>
      </c>
      <c r="P1612" s="9"/>
      <c r="Q1612" s="10"/>
      <c r="R1612" s="9"/>
      <c r="S1612" s="11"/>
      <c r="T1612" s="10"/>
      <c r="U1612" s="12"/>
      <c r="V1612" s="13"/>
      <c r="W1612" s="12"/>
      <c r="X1612" s="12"/>
      <c r="Y1612" s="12"/>
    </row>
    <row r="1613" spans="2:25" x14ac:dyDescent="0.3">
      <c r="B1613" s="2" t="s">
        <v>436</v>
      </c>
      <c r="C1613" s="2" t="s">
        <v>273</v>
      </c>
      <c r="D1613" s="2" t="s">
        <v>272</v>
      </c>
      <c r="E1613" s="2" t="s">
        <v>498</v>
      </c>
      <c r="F1613" s="2" t="s">
        <v>499</v>
      </c>
      <c r="G1613" s="6">
        <v>240697</v>
      </c>
      <c r="H1613" s="12"/>
      <c r="I1613" s="13"/>
      <c r="J1613" s="12"/>
      <c r="K1613" s="12"/>
      <c r="L1613" s="12"/>
      <c r="M1613" s="2" t="s">
        <v>485</v>
      </c>
      <c r="N1613" s="2" t="b">
        <f t="shared" si="50"/>
        <v>0</v>
      </c>
      <c r="O1613" s="2" t="b">
        <f t="shared" si="51"/>
        <v>0</v>
      </c>
      <c r="P1613" s="9"/>
      <c r="Q1613" s="10"/>
      <c r="R1613" s="9"/>
      <c r="S1613" s="11"/>
      <c r="T1613" s="10"/>
      <c r="U1613" s="12"/>
      <c r="V1613" s="13"/>
      <c r="W1613" s="12"/>
      <c r="X1613" s="12"/>
      <c r="Y1613" s="12"/>
    </row>
    <row r="1614" spans="2:25" x14ac:dyDescent="0.3">
      <c r="B1614" s="2" t="s">
        <v>436</v>
      </c>
      <c r="C1614" s="2" t="s">
        <v>273</v>
      </c>
      <c r="D1614" s="2" t="s">
        <v>272</v>
      </c>
      <c r="E1614" s="2" t="s">
        <v>483</v>
      </c>
      <c r="F1614" s="2" t="s">
        <v>484</v>
      </c>
      <c r="G1614" s="6">
        <v>240697</v>
      </c>
      <c r="H1614" s="12"/>
      <c r="I1614" s="13"/>
      <c r="J1614" s="12"/>
      <c r="K1614" s="12"/>
      <c r="L1614" s="12"/>
      <c r="M1614" s="2" t="s">
        <v>485</v>
      </c>
      <c r="N1614" s="2" t="b">
        <f t="shared" si="50"/>
        <v>0</v>
      </c>
      <c r="O1614" s="2" t="b">
        <f t="shared" si="51"/>
        <v>0</v>
      </c>
      <c r="P1614" s="9"/>
      <c r="Q1614" s="10"/>
      <c r="R1614" s="9"/>
      <c r="S1614" s="11"/>
      <c r="T1614" s="10"/>
      <c r="U1614" s="12"/>
      <c r="V1614" s="13"/>
      <c r="W1614" s="12"/>
      <c r="X1614" s="12"/>
      <c r="Y1614" s="12"/>
    </row>
    <row r="1615" spans="2:25" x14ac:dyDescent="0.3">
      <c r="B1615" s="2" t="s">
        <v>436</v>
      </c>
      <c r="C1615" s="2" t="s">
        <v>273</v>
      </c>
      <c r="D1615" s="2" t="s">
        <v>272</v>
      </c>
      <c r="E1615" s="2" t="s">
        <v>521</v>
      </c>
      <c r="F1615" s="2" t="s">
        <v>522</v>
      </c>
      <c r="G1615" s="6">
        <v>240728</v>
      </c>
      <c r="H1615" s="12"/>
      <c r="I1615" s="13"/>
      <c r="J1615" s="12"/>
      <c r="K1615" s="12"/>
      <c r="L1615" s="12"/>
      <c r="M1615" s="2" t="s">
        <v>485</v>
      </c>
      <c r="N1615" s="2" t="b">
        <f t="shared" si="50"/>
        <v>0</v>
      </c>
      <c r="O1615" s="2" t="b">
        <f t="shared" si="51"/>
        <v>0</v>
      </c>
      <c r="P1615" s="9"/>
      <c r="Q1615" s="10"/>
      <c r="R1615" s="9"/>
      <c r="S1615" s="11"/>
      <c r="T1615" s="10"/>
      <c r="U1615" s="12"/>
      <c r="V1615" s="13"/>
      <c r="W1615" s="12"/>
      <c r="X1615" s="12"/>
      <c r="Y1615" s="12"/>
    </row>
    <row r="1616" spans="2:25" x14ac:dyDescent="0.3">
      <c r="B1616" s="2" t="s">
        <v>436</v>
      </c>
      <c r="C1616" s="2" t="s">
        <v>273</v>
      </c>
      <c r="D1616" s="2" t="s">
        <v>272</v>
      </c>
      <c r="E1616" s="2" t="s">
        <v>596</v>
      </c>
      <c r="F1616" s="2" t="s">
        <v>597</v>
      </c>
      <c r="G1616" s="6">
        <v>240728</v>
      </c>
      <c r="H1616" s="12"/>
      <c r="I1616" s="13"/>
      <c r="J1616" s="12"/>
      <c r="K1616" s="12"/>
      <c r="L1616" s="12"/>
      <c r="M1616" s="2" t="s">
        <v>485</v>
      </c>
      <c r="N1616" s="2" t="b">
        <f t="shared" si="50"/>
        <v>0</v>
      </c>
      <c r="O1616" s="2" t="b">
        <f t="shared" si="51"/>
        <v>0</v>
      </c>
      <c r="P1616" s="9"/>
      <c r="Q1616" s="10"/>
      <c r="R1616" s="9"/>
      <c r="S1616" s="11"/>
      <c r="T1616" s="10"/>
      <c r="U1616" s="12"/>
      <c r="V1616" s="13"/>
      <c r="W1616" s="12"/>
      <c r="X1616" s="12"/>
      <c r="Y1616" s="12"/>
    </row>
    <row r="1617" spans="2:25" x14ac:dyDescent="0.3">
      <c r="B1617" s="2" t="s">
        <v>436</v>
      </c>
      <c r="C1617" s="2" t="s">
        <v>273</v>
      </c>
      <c r="D1617" s="2" t="s">
        <v>272</v>
      </c>
      <c r="E1617" s="2" t="s">
        <v>509</v>
      </c>
      <c r="F1617" s="2" t="s">
        <v>510</v>
      </c>
      <c r="G1617" s="6">
        <v>240697</v>
      </c>
      <c r="H1617" s="12"/>
      <c r="I1617" s="13"/>
      <c r="J1617" s="12"/>
      <c r="K1617" s="12"/>
      <c r="L1617" s="12"/>
      <c r="M1617" s="2" t="s">
        <v>485</v>
      </c>
      <c r="N1617" s="2" t="b">
        <f t="shared" si="50"/>
        <v>0</v>
      </c>
      <c r="O1617" s="2" t="b">
        <f t="shared" si="51"/>
        <v>0</v>
      </c>
      <c r="P1617" s="9"/>
      <c r="Q1617" s="10"/>
      <c r="R1617" s="9"/>
      <c r="S1617" s="11"/>
      <c r="T1617" s="10"/>
      <c r="U1617" s="12"/>
      <c r="V1617" s="13"/>
      <c r="W1617" s="12"/>
      <c r="X1617" s="12"/>
      <c r="Y1617" s="12"/>
    </row>
    <row r="1618" spans="2:25" x14ac:dyDescent="0.3">
      <c r="B1618" s="2" t="s">
        <v>436</v>
      </c>
      <c r="C1618" s="2" t="s">
        <v>273</v>
      </c>
      <c r="D1618" s="2" t="s">
        <v>272</v>
      </c>
      <c r="E1618" s="2" t="s">
        <v>523</v>
      </c>
      <c r="F1618" s="2" t="s">
        <v>524</v>
      </c>
      <c r="G1618" s="6">
        <v>240728</v>
      </c>
      <c r="H1618" s="12"/>
      <c r="I1618" s="13"/>
      <c r="J1618" s="12"/>
      <c r="K1618" s="12"/>
      <c r="L1618" s="12"/>
      <c r="M1618" s="2" t="s">
        <v>485</v>
      </c>
      <c r="N1618" s="2" t="b">
        <f t="shared" ref="N1618:N1681" si="52">+C1618=S1618</f>
        <v>0</v>
      </c>
      <c r="O1618" s="2" t="b">
        <f t="shared" ref="O1618:O1681" si="53">+P1618=E1618</f>
        <v>0</v>
      </c>
      <c r="P1618" s="9"/>
      <c r="Q1618" s="10"/>
      <c r="R1618" s="9"/>
      <c r="S1618" s="11"/>
      <c r="T1618" s="10"/>
      <c r="U1618" s="12"/>
      <c r="V1618" s="13"/>
      <c r="W1618" s="12"/>
      <c r="X1618" s="12"/>
      <c r="Y1618" s="12"/>
    </row>
    <row r="1619" spans="2:25" x14ac:dyDescent="0.3">
      <c r="B1619" s="2" t="s">
        <v>446</v>
      </c>
      <c r="C1619" s="2" t="s">
        <v>809</v>
      </c>
      <c r="D1619" s="2" t="s">
        <v>810</v>
      </c>
      <c r="E1619" s="2" t="s">
        <v>623</v>
      </c>
      <c r="F1619" s="2" t="s">
        <v>624</v>
      </c>
      <c r="G1619" s="6">
        <v>240728</v>
      </c>
      <c r="H1619" s="12"/>
      <c r="I1619" s="13"/>
      <c r="J1619" s="12"/>
      <c r="K1619" s="12"/>
      <c r="L1619" s="12"/>
      <c r="M1619" s="2" t="s">
        <v>608</v>
      </c>
      <c r="N1619" s="2" t="b">
        <f t="shared" si="52"/>
        <v>0</v>
      </c>
      <c r="O1619" s="2" t="b">
        <f t="shared" si="53"/>
        <v>0</v>
      </c>
      <c r="P1619" s="9"/>
      <c r="Q1619" s="10"/>
      <c r="R1619" s="9"/>
      <c r="S1619" s="11"/>
      <c r="T1619" s="10"/>
      <c r="U1619" s="12"/>
      <c r="V1619" s="13"/>
      <c r="W1619" s="12"/>
      <c r="X1619" s="12"/>
      <c r="Y1619" s="12"/>
    </row>
    <row r="1620" spans="2:25" x14ac:dyDescent="0.3">
      <c r="B1620" s="2" t="s">
        <v>446</v>
      </c>
      <c r="C1620" s="2" t="s">
        <v>809</v>
      </c>
      <c r="D1620" s="2" t="s">
        <v>810</v>
      </c>
      <c r="E1620" s="2" t="s">
        <v>811</v>
      </c>
      <c r="F1620" s="2" t="s">
        <v>755</v>
      </c>
      <c r="G1620" s="6">
        <v>240728</v>
      </c>
      <c r="H1620" s="12"/>
      <c r="I1620" s="13"/>
      <c r="J1620" s="12"/>
      <c r="K1620" s="12"/>
      <c r="L1620" s="12"/>
      <c r="M1620" s="2" t="s">
        <v>608</v>
      </c>
      <c r="N1620" s="2" t="b">
        <f t="shared" si="52"/>
        <v>0</v>
      </c>
      <c r="O1620" s="2" t="b">
        <f t="shared" si="53"/>
        <v>0</v>
      </c>
      <c r="P1620" s="9"/>
      <c r="Q1620" s="10"/>
      <c r="R1620" s="9"/>
      <c r="S1620" s="11"/>
      <c r="T1620" s="10"/>
      <c r="U1620" s="12"/>
      <c r="V1620" s="13"/>
      <c r="W1620" s="12"/>
      <c r="X1620" s="12"/>
      <c r="Y1620" s="12"/>
    </row>
    <row r="1621" spans="2:25" x14ac:dyDescent="0.3">
      <c r="B1621" s="2" t="s">
        <v>446</v>
      </c>
      <c r="C1621" s="2" t="s">
        <v>809</v>
      </c>
      <c r="D1621" s="2" t="s">
        <v>810</v>
      </c>
      <c r="E1621" s="2" t="s">
        <v>602</v>
      </c>
      <c r="F1621" s="2" t="s">
        <v>603</v>
      </c>
      <c r="G1621" s="6">
        <v>240363</v>
      </c>
      <c r="H1621" s="12"/>
      <c r="I1621" s="13"/>
      <c r="J1621" s="12"/>
      <c r="K1621" s="12"/>
      <c r="L1621" s="12"/>
      <c r="M1621" s="2" t="s">
        <v>485</v>
      </c>
      <c r="N1621" s="2" t="b">
        <f t="shared" si="52"/>
        <v>0</v>
      </c>
      <c r="O1621" s="2" t="b">
        <f t="shared" si="53"/>
        <v>0</v>
      </c>
      <c r="P1621" s="9"/>
      <c r="Q1621" s="10"/>
      <c r="R1621" s="9"/>
      <c r="S1621" s="11"/>
      <c r="T1621" s="10"/>
      <c r="U1621" s="12"/>
      <c r="V1621" s="13"/>
      <c r="W1621" s="12"/>
      <c r="X1621" s="12"/>
      <c r="Y1621" s="12"/>
    </row>
    <row r="1622" spans="2:25" x14ac:dyDescent="0.3">
      <c r="B1622" s="2" t="s">
        <v>446</v>
      </c>
      <c r="C1622" s="2" t="s">
        <v>809</v>
      </c>
      <c r="D1622" s="2" t="s">
        <v>810</v>
      </c>
      <c r="E1622" s="2" t="s">
        <v>606</v>
      </c>
      <c r="F1622" s="2" t="s">
        <v>607</v>
      </c>
      <c r="G1622" s="6">
        <v>240697</v>
      </c>
      <c r="H1622" s="12"/>
      <c r="I1622" s="13"/>
      <c r="J1622" s="12"/>
      <c r="K1622" s="12"/>
      <c r="L1622" s="12"/>
      <c r="M1622" s="2" t="s">
        <v>608</v>
      </c>
      <c r="N1622" s="2" t="b">
        <f t="shared" si="52"/>
        <v>0</v>
      </c>
      <c r="O1622" s="2" t="b">
        <f t="shared" si="53"/>
        <v>0</v>
      </c>
      <c r="P1622" s="9"/>
      <c r="Q1622" s="10"/>
      <c r="R1622" s="9"/>
      <c r="S1622" s="11"/>
      <c r="T1622" s="10"/>
      <c r="U1622" s="12"/>
      <c r="V1622" s="13"/>
      <c r="W1622" s="12"/>
      <c r="X1622" s="12"/>
      <c r="Y1622" s="12"/>
    </row>
    <row r="1623" spans="2:25" x14ac:dyDescent="0.3">
      <c r="B1623" s="2" t="s">
        <v>446</v>
      </c>
      <c r="C1623" s="2" t="s">
        <v>809</v>
      </c>
      <c r="D1623" s="2" t="s">
        <v>810</v>
      </c>
      <c r="E1623" s="2" t="s">
        <v>621</v>
      </c>
      <c r="F1623" s="2" t="s">
        <v>622</v>
      </c>
      <c r="G1623" s="6">
        <v>240728</v>
      </c>
      <c r="H1623" s="12"/>
      <c r="I1623" s="13"/>
      <c r="J1623" s="12"/>
      <c r="K1623" s="12"/>
      <c r="L1623" s="12"/>
      <c r="M1623" s="2" t="s">
        <v>608</v>
      </c>
      <c r="N1623" s="2" t="b">
        <f t="shared" si="52"/>
        <v>0</v>
      </c>
      <c r="O1623" s="2" t="b">
        <f t="shared" si="53"/>
        <v>0</v>
      </c>
      <c r="P1623" s="9"/>
      <c r="Q1623" s="10"/>
      <c r="R1623" s="9"/>
      <c r="S1623" s="11"/>
      <c r="T1623" s="10"/>
      <c r="U1623" s="12"/>
      <c r="V1623" s="13"/>
      <c r="W1623" s="12"/>
      <c r="X1623" s="12"/>
      <c r="Y1623" s="12"/>
    </row>
    <row r="1624" spans="2:25" x14ac:dyDescent="0.3">
      <c r="B1624" s="2" t="s">
        <v>446</v>
      </c>
      <c r="C1624" s="2" t="s">
        <v>809</v>
      </c>
      <c r="D1624" s="2" t="s">
        <v>810</v>
      </c>
      <c r="E1624" s="2" t="s">
        <v>721</v>
      </c>
      <c r="F1624" s="2" t="s">
        <v>722</v>
      </c>
      <c r="G1624" s="6">
        <v>240728</v>
      </c>
      <c r="H1624" s="12"/>
      <c r="I1624" s="13"/>
      <c r="J1624" s="12"/>
      <c r="K1624" s="12"/>
      <c r="L1624" s="12"/>
      <c r="M1624" s="2" t="s">
        <v>608</v>
      </c>
      <c r="N1624" s="2" t="b">
        <f t="shared" si="52"/>
        <v>0</v>
      </c>
      <c r="O1624" s="2" t="b">
        <f t="shared" si="53"/>
        <v>0</v>
      </c>
      <c r="P1624" s="9"/>
      <c r="Q1624" s="10"/>
      <c r="R1624" s="9"/>
      <c r="S1624" s="11"/>
      <c r="T1624" s="10"/>
      <c r="U1624" s="12"/>
      <c r="V1624" s="13"/>
      <c r="W1624" s="12"/>
      <c r="X1624" s="12"/>
      <c r="Y1624" s="12"/>
    </row>
    <row r="1625" spans="2:25" x14ac:dyDescent="0.3">
      <c r="B1625" s="2" t="s">
        <v>446</v>
      </c>
      <c r="C1625" s="2" t="s">
        <v>809</v>
      </c>
      <c r="D1625" s="2" t="s">
        <v>810</v>
      </c>
      <c r="E1625" s="2" t="s">
        <v>627</v>
      </c>
      <c r="F1625" s="2" t="s">
        <v>628</v>
      </c>
      <c r="G1625" s="6">
        <v>240728</v>
      </c>
      <c r="H1625" s="12"/>
      <c r="I1625" s="13"/>
      <c r="J1625" s="12"/>
      <c r="K1625" s="12"/>
      <c r="L1625" s="12"/>
      <c r="M1625" s="2" t="s">
        <v>608</v>
      </c>
      <c r="N1625" s="2" t="b">
        <f t="shared" si="52"/>
        <v>0</v>
      </c>
      <c r="O1625" s="2" t="b">
        <f t="shared" si="53"/>
        <v>0</v>
      </c>
      <c r="P1625" s="9"/>
      <c r="Q1625" s="10"/>
      <c r="R1625" s="9"/>
      <c r="S1625" s="11"/>
      <c r="T1625" s="10"/>
      <c r="U1625" s="12"/>
      <c r="V1625" s="13"/>
      <c r="W1625" s="12"/>
      <c r="X1625" s="12"/>
      <c r="Y1625" s="12"/>
    </row>
    <row r="1626" spans="2:25" x14ac:dyDescent="0.3">
      <c r="B1626" s="2" t="s">
        <v>446</v>
      </c>
      <c r="C1626" s="2" t="s">
        <v>809</v>
      </c>
      <c r="D1626" s="2" t="s">
        <v>810</v>
      </c>
      <c r="E1626" s="2" t="s">
        <v>619</v>
      </c>
      <c r="F1626" s="2" t="s">
        <v>620</v>
      </c>
      <c r="G1626" s="6">
        <v>240697</v>
      </c>
      <c r="H1626" s="12"/>
      <c r="I1626" s="13"/>
      <c r="J1626" s="12"/>
      <c r="K1626" s="12"/>
      <c r="L1626" s="12"/>
      <c r="M1626" s="2" t="s">
        <v>608</v>
      </c>
      <c r="N1626" s="2" t="b">
        <f t="shared" si="52"/>
        <v>0</v>
      </c>
      <c r="O1626" s="2" t="b">
        <f t="shared" si="53"/>
        <v>0</v>
      </c>
      <c r="P1626" s="9"/>
      <c r="Q1626" s="10"/>
      <c r="R1626" s="9"/>
      <c r="S1626" s="11"/>
      <c r="T1626" s="10"/>
      <c r="U1626" s="12"/>
      <c r="V1626" s="13"/>
      <c r="W1626" s="12"/>
      <c r="X1626" s="12"/>
      <c r="Y1626" s="12"/>
    </row>
    <row r="1627" spans="2:25" x14ac:dyDescent="0.3">
      <c r="B1627" s="2" t="s">
        <v>446</v>
      </c>
      <c r="C1627" s="2" t="s">
        <v>14</v>
      </c>
      <c r="D1627" s="2" t="s">
        <v>224</v>
      </c>
      <c r="E1627" s="2" t="s">
        <v>488</v>
      </c>
      <c r="F1627" s="2" t="s">
        <v>489</v>
      </c>
      <c r="G1627" s="6">
        <v>240697</v>
      </c>
      <c r="H1627" s="12"/>
      <c r="I1627" s="13"/>
      <c r="J1627" s="12"/>
      <c r="K1627" s="12"/>
      <c r="L1627" s="12"/>
      <c r="M1627" s="2" t="s">
        <v>527</v>
      </c>
      <c r="N1627" s="2" t="b">
        <f t="shared" si="52"/>
        <v>0</v>
      </c>
      <c r="O1627" s="2" t="b">
        <f t="shared" si="53"/>
        <v>0</v>
      </c>
      <c r="P1627" s="9"/>
      <c r="Q1627" s="10"/>
      <c r="R1627" s="9"/>
      <c r="S1627" s="11"/>
      <c r="T1627" s="10"/>
      <c r="U1627" s="12"/>
      <c r="V1627" s="13"/>
      <c r="W1627" s="12"/>
      <c r="X1627" s="12"/>
      <c r="Y1627" s="12"/>
    </row>
    <row r="1628" spans="2:25" x14ac:dyDescent="0.3">
      <c r="B1628" s="2" t="s">
        <v>446</v>
      </c>
      <c r="C1628" s="2" t="s">
        <v>14</v>
      </c>
      <c r="D1628" s="2" t="s">
        <v>224</v>
      </c>
      <c r="E1628" s="2" t="s">
        <v>486</v>
      </c>
      <c r="F1628" s="2" t="s">
        <v>487</v>
      </c>
      <c r="G1628" s="6">
        <v>240697</v>
      </c>
      <c r="H1628" s="12"/>
      <c r="I1628" s="13"/>
      <c r="J1628" s="12"/>
      <c r="K1628" s="12"/>
      <c r="L1628" s="12"/>
      <c r="M1628" s="2" t="s">
        <v>732</v>
      </c>
      <c r="N1628" s="2" t="b">
        <f t="shared" si="52"/>
        <v>0</v>
      </c>
      <c r="O1628" s="2" t="b">
        <f t="shared" si="53"/>
        <v>0</v>
      </c>
      <c r="P1628" s="9"/>
      <c r="Q1628" s="10"/>
      <c r="R1628" s="9"/>
      <c r="S1628" s="11"/>
      <c r="T1628" s="10"/>
      <c r="U1628" s="12"/>
      <c r="V1628" s="13"/>
      <c r="W1628" s="12"/>
      <c r="X1628" s="12"/>
      <c r="Y1628" s="12"/>
    </row>
    <row r="1629" spans="2:25" x14ac:dyDescent="0.3">
      <c r="B1629" s="2" t="s">
        <v>446</v>
      </c>
      <c r="C1629" s="2" t="s">
        <v>14</v>
      </c>
      <c r="D1629" s="2" t="s">
        <v>224</v>
      </c>
      <c r="E1629" s="2" t="s">
        <v>447</v>
      </c>
      <c r="F1629" s="2" t="s">
        <v>448</v>
      </c>
      <c r="G1629" s="6">
        <v>240332</v>
      </c>
      <c r="H1629" s="12"/>
      <c r="I1629" s="13"/>
      <c r="J1629" s="12"/>
      <c r="K1629" s="12"/>
      <c r="L1629" s="12"/>
      <c r="M1629" s="2" t="s">
        <v>980</v>
      </c>
      <c r="N1629" s="2" t="b">
        <f t="shared" si="52"/>
        <v>0</v>
      </c>
      <c r="O1629" s="2" t="b">
        <f t="shared" si="53"/>
        <v>0</v>
      </c>
      <c r="P1629" s="9"/>
      <c r="Q1629" s="10"/>
      <c r="R1629" s="9"/>
      <c r="S1629" s="11"/>
      <c r="T1629" s="10"/>
      <c r="U1629" s="12"/>
      <c r="V1629" s="13"/>
      <c r="W1629" s="12"/>
      <c r="X1629" s="12"/>
      <c r="Y1629" s="12"/>
    </row>
    <row r="1630" spans="2:25" x14ac:dyDescent="0.3">
      <c r="B1630" s="2" t="s">
        <v>446</v>
      </c>
      <c r="C1630" s="2" t="s">
        <v>14</v>
      </c>
      <c r="D1630" s="2" t="s">
        <v>224</v>
      </c>
      <c r="E1630" s="2" t="s">
        <v>496</v>
      </c>
      <c r="F1630" s="2" t="s">
        <v>497</v>
      </c>
      <c r="G1630" s="6">
        <v>240697</v>
      </c>
      <c r="H1630" s="12"/>
      <c r="I1630" s="13"/>
      <c r="J1630" s="12"/>
      <c r="K1630" s="12"/>
      <c r="L1630" s="12"/>
      <c r="M1630" s="2" t="s">
        <v>981</v>
      </c>
      <c r="N1630" s="2" t="b">
        <f t="shared" si="52"/>
        <v>0</v>
      </c>
      <c r="O1630" s="2" t="b">
        <f t="shared" si="53"/>
        <v>0</v>
      </c>
      <c r="P1630" s="9"/>
      <c r="Q1630" s="10"/>
      <c r="R1630" s="9"/>
      <c r="S1630" s="11"/>
      <c r="T1630" s="10"/>
      <c r="U1630" s="12"/>
      <c r="V1630" s="13"/>
      <c r="W1630" s="12"/>
      <c r="X1630" s="12"/>
      <c r="Y1630" s="12"/>
    </row>
    <row r="1631" spans="2:25" x14ac:dyDescent="0.3">
      <c r="B1631" s="2" t="s">
        <v>446</v>
      </c>
      <c r="C1631" s="2" t="s">
        <v>14</v>
      </c>
      <c r="D1631" s="2" t="s">
        <v>224</v>
      </c>
      <c r="E1631" s="2" t="s">
        <v>590</v>
      </c>
      <c r="F1631" s="2" t="s">
        <v>591</v>
      </c>
      <c r="G1631" s="6">
        <v>240728</v>
      </c>
      <c r="H1631" s="12"/>
      <c r="I1631" s="13"/>
      <c r="J1631" s="12"/>
      <c r="K1631" s="12"/>
      <c r="L1631" s="12"/>
      <c r="M1631" s="2" t="s">
        <v>982</v>
      </c>
      <c r="N1631" s="2" t="b">
        <f t="shared" si="52"/>
        <v>0</v>
      </c>
      <c r="O1631" s="2" t="b">
        <f t="shared" si="53"/>
        <v>0</v>
      </c>
      <c r="P1631" s="9"/>
      <c r="Q1631" s="10"/>
      <c r="R1631" s="9"/>
      <c r="S1631" s="11"/>
      <c r="T1631" s="10"/>
      <c r="U1631" s="12"/>
      <c r="V1631" s="13"/>
      <c r="W1631" s="12"/>
      <c r="X1631" s="12"/>
      <c r="Y1631" s="12"/>
    </row>
    <row r="1632" spans="2:25" x14ac:dyDescent="0.3">
      <c r="B1632" s="2" t="s">
        <v>446</v>
      </c>
      <c r="C1632" s="2" t="s">
        <v>14</v>
      </c>
      <c r="D1632" s="2" t="s">
        <v>224</v>
      </c>
      <c r="E1632" s="2" t="s">
        <v>592</v>
      </c>
      <c r="F1632" s="2" t="s">
        <v>593</v>
      </c>
      <c r="G1632" s="6">
        <v>240728</v>
      </c>
      <c r="H1632" s="12"/>
      <c r="I1632" s="13"/>
      <c r="J1632" s="12"/>
      <c r="K1632" s="12"/>
      <c r="L1632" s="12"/>
      <c r="M1632" s="2" t="s">
        <v>983</v>
      </c>
      <c r="N1632" s="2" t="b">
        <f t="shared" si="52"/>
        <v>0</v>
      </c>
      <c r="O1632" s="2" t="b">
        <f t="shared" si="53"/>
        <v>0</v>
      </c>
      <c r="P1632" s="9"/>
      <c r="Q1632" s="10"/>
      <c r="R1632" s="9"/>
      <c r="S1632" s="11"/>
      <c r="T1632" s="10"/>
      <c r="U1632" s="12"/>
      <c r="V1632" s="13"/>
      <c r="W1632" s="12"/>
      <c r="X1632" s="12"/>
      <c r="Y1632" s="12"/>
    </row>
    <row r="1633" spans="2:25" x14ac:dyDescent="0.3">
      <c r="B1633" s="2" t="s">
        <v>676</v>
      </c>
      <c r="C1633" s="2" t="s">
        <v>184</v>
      </c>
      <c r="D1633" s="2" t="s">
        <v>677</v>
      </c>
      <c r="E1633" s="2" t="s">
        <v>553</v>
      </c>
      <c r="F1633" s="2" t="s">
        <v>463</v>
      </c>
      <c r="G1633" s="6">
        <v>240363</v>
      </c>
      <c r="H1633" s="12"/>
      <c r="I1633" s="13"/>
      <c r="J1633" s="12"/>
      <c r="K1633" s="12"/>
      <c r="L1633" s="12"/>
      <c r="M1633" s="2" t="s">
        <v>987</v>
      </c>
      <c r="N1633" s="2" t="b">
        <f t="shared" si="52"/>
        <v>0</v>
      </c>
      <c r="O1633" s="2" t="b">
        <f t="shared" si="53"/>
        <v>0</v>
      </c>
      <c r="P1633" s="9"/>
      <c r="Q1633" s="10"/>
      <c r="R1633" s="9"/>
      <c r="S1633" s="11"/>
      <c r="T1633" s="10"/>
      <c r="U1633" s="12"/>
      <c r="V1633" s="13"/>
      <c r="W1633" s="12"/>
      <c r="X1633" s="12"/>
      <c r="Y1633" s="12"/>
    </row>
    <row r="1634" spans="2:25" x14ac:dyDescent="0.3">
      <c r="B1634" s="2" t="s">
        <v>676</v>
      </c>
      <c r="C1634" s="2" t="s">
        <v>184</v>
      </c>
      <c r="D1634" s="2" t="s">
        <v>677</v>
      </c>
      <c r="E1634" s="2" t="s">
        <v>570</v>
      </c>
      <c r="F1634" s="2" t="s">
        <v>571</v>
      </c>
      <c r="G1634" s="6">
        <v>240363</v>
      </c>
      <c r="H1634" s="12"/>
      <c r="I1634" s="13"/>
      <c r="J1634" s="12"/>
      <c r="K1634" s="12"/>
      <c r="L1634" s="12"/>
      <c r="M1634" s="2" t="s">
        <v>988</v>
      </c>
      <c r="N1634" s="2" t="b">
        <f t="shared" si="52"/>
        <v>0</v>
      </c>
      <c r="O1634" s="2" t="b">
        <f t="shared" si="53"/>
        <v>0</v>
      </c>
      <c r="P1634" s="9"/>
      <c r="Q1634" s="10"/>
      <c r="R1634" s="9"/>
      <c r="S1634" s="11"/>
      <c r="T1634" s="10"/>
      <c r="U1634" s="12"/>
      <c r="V1634" s="13"/>
      <c r="W1634" s="12"/>
      <c r="X1634" s="12"/>
      <c r="Y1634" s="12"/>
    </row>
    <row r="1635" spans="2:25" x14ac:dyDescent="0.3">
      <c r="B1635" s="2" t="s">
        <v>676</v>
      </c>
      <c r="C1635" s="2" t="s">
        <v>184</v>
      </c>
      <c r="D1635" s="2" t="s">
        <v>677</v>
      </c>
      <c r="E1635" s="2" t="s">
        <v>572</v>
      </c>
      <c r="F1635" s="2" t="s">
        <v>573</v>
      </c>
      <c r="G1635" s="6">
        <v>240363</v>
      </c>
      <c r="H1635" s="12"/>
      <c r="I1635" s="13"/>
      <c r="J1635" s="12"/>
      <c r="K1635" s="12"/>
      <c r="L1635" s="12"/>
      <c r="M1635" s="2" t="s">
        <v>989</v>
      </c>
      <c r="N1635" s="2" t="b">
        <f t="shared" si="52"/>
        <v>0</v>
      </c>
      <c r="O1635" s="2" t="b">
        <f t="shared" si="53"/>
        <v>0</v>
      </c>
      <c r="P1635" s="9"/>
      <c r="Q1635" s="10"/>
      <c r="R1635" s="9"/>
      <c r="S1635" s="11"/>
      <c r="T1635" s="10"/>
      <c r="U1635" s="12"/>
      <c r="V1635" s="13"/>
      <c r="W1635" s="12"/>
      <c r="X1635" s="12"/>
      <c r="Y1635" s="12"/>
    </row>
    <row r="1636" spans="2:25" x14ac:dyDescent="0.3">
      <c r="B1636" s="2" t="s">
        <v>676</v>
      </c>
      <c r="C1636" s="2" t="s">
        <v>184</v>
      </c>
      <c r="D1636" s="2" t="s">
        <v>677</v>
      </c>
      <c r="E1636" s="2" t="s">
        <v>533</v>
      </c>
      <c r="F1636" s="2" t="s">
        <v>534</v>
      </c>
      <c r="G1636" s="6">
        <v>240332</v>
      </c>
      <c r="H1636" s="12"/>
      <c r="I1636" s="13"/>
      <c r="J1636" s="12"/>
      <c r="K1636" s="12"/>
      <c r="L1636" s="12"/>
      <c r="M1636" s="2" t="s">
        <v>990</v>
      </c>
      <c r="N1636" s="2" t="b">
        <f t="shared" si="52"/>
        <v>0</v>
      </c>
      <c r="O1636" s="2" t="b">
        <f t="shared" si="53"/>
        <v>0</v>
      </c>
      <c r="P1636" s="9"/>
      <c r="Q1636" s="10"/>
      <c r="R1636" s="9"/>
      <c r="S1636" s="11"/>
      <c r="T1636" s="10"/>
      <c r="U1636" s="12"/>
      <c r="V1636" s="13"/>
      <c r="W1636" s="12"/>
      <c r="X1636" s="12"/>
      <c r="Y1636" s="12"/>
    </row>
    <row r="1637" spans="2:25" x14ac:dyDescent="0.3">
      <c r="B1637" s="2" t="s">
        <v>676</v>
      </c>
      <c r="C1637" s="2" t="s">
        <v>184</v>
      </c>
      <c r="D1637" s="2" t="s">
        <v>677</v>
      </c>
      <c r="E1637" s="2" t="s">
        <v>535</v>
      </c>
      <c r="F1637" s="2" t="s">
        <v>536</v>
      </c>
      <c r="G1637" s="6">
        <v>240332</v>
      </c>
      <c r="H1637" s="12"/>
      <c r="I1637" s="13"/>
      <c r="J1637" s="12"/>
      <c r="K1637" s="12"/>
      <c r="L1637" s="12"/>
      <c r="M1637" s="2" t="s">
        <v>991</v>
      </c>
      <c r="N1637" s="2" t="b">
        <f t="shared" si="52"/>
        <v>0</v>
      </c>
      <c r="O1637" s="2" t="b">
        <f t="shared" si="53"/>
        <v>0</v>
      </c>
      <c r="P1637" s="9"/>
      <c r="Q1637" s="10"/>
      <c r="R1637" s="9"/>
      <c r="S1637" s="11"/>
      <c r="T1637" s="10"/>
      <c r="U1637" s="12"/>
      <c r="V1637" s="13"/>
      <c r="W1637" s="12"/>
      <c r="X1637" s="12"/>
      <c r="Y1637" s="12"/>
    </row>
    <row r="1638" spans="2:25" x14ac:dyDescent="0.3">
      <c r="B1638" s="2" t="s">
        <v>676</v>
      </c>
      <c r="C1638" s="2" t="s">
        <v>184</v>
      </c>
      <c r="D1638" s="2" t="s">
        <v>677</v>
      </c>
      <c r="E1638" s="2" t="s">
        <v>574</v>
      </c>
      <c r="F1638" s="2" t="s">
        <v>575</v>
      </c>
      <c r="G1638" s="6">
        <v>240363</v>
      </c>
      <c r="H1638" s="12"/>
      <c r="I1638" s="13"/>
      <c r="J1638" s="12"/>
      <c r="K1638" s="12"/>
      <c r="L1638" s="12"/>
      <c r="M1638" s="2" t="s">
        <v>992</v>
      </c>
      <c r="N1638" s="2" t="b">
        <f t="shared" si="52"/>
        <v>0</v>
      </c>
      <c r="O1638" s="2" t="b">
        <f t="shared" si="53"/>
        <v>0</v>
      </c>
      <c r="P1638" s="9"/>
      <c r="Q1638" s="10"/>
      <c r="R1638" s="9"/>
      <c r="S1638" s="11"/>
      <c r="T1638" s="10"/>
      <c r="U1638" s="12"/>
      <c r="V1638" s="13"/>
      <c r="W1638" s="12"/>
      <c r="X1638" s="12"/>
      <c r="Y1638" s="12"/>
    </row>
    <row r="1639" spans="2:25" x14ac:dyDescent="0.3">
      <c r="B1639" s="2" t="s">
        <v>676</v>
      </c>
      <c r="C1639" s="2" t="s">
        <v>184</v>
      </c>
      <c r="D1639" s="2" t="s">
        <v>677</v>
      </c>
      <c r="E1639" s="2" t="s">
        <v>576</v>
      </c>
      <c r="F1639" s="2" t="s">
        <v>471</v>
      </c>
      <c r="G1639" s="6">
        <v>240363</v>
      </c>
      <c r="H1639" s="12"/>
      <c r="I1639" s="13"/>
      <c r="J1639" s="12"/>
      <c r="K1639" s="12"/>
      <c r="L1639" s="12"/>
      <c r="M1639" s="2" t="s">
        <v>993</v>
      </c>
      <c r="N1639" s="2" t="b">
        <f t="shared" si="52"/>
        <v>0</v>
      </c>
      <c r="O1639" s="2" t="b">
        <f t="shared" si="53"/>
        <v>0</v>
      </c>
      <c r="P1639" s="9"/>
      <c r="Q1639" s="10"/>
      <c r="R1639" s="9"/>
      <c r="S1639" s="11"/>
      <c r="T1639" s="10"/>
      <c r="U1639" s="12"/>
      <c r="V1639" s="13"/>
      <c r="W1639" s="12"/>
      <c r="X1639" s="12"/>
      <c r="Y1639" s="12"/>
    </row>
    <row r="1640" spans="2:25" x14ac:dyDescent="0.3">
      <c r="B1640" s="2" t="s">
        <v>676</v>
      </c>
      <c r="C1640" s="2" t="s">
        <v>184</v>
      </c>
      <c r="D1640" s="2" t="s">
        <v>677</v>
      </c>
      <c r="E1640" s="2" t="s">
        <v>632</v>
      </c>
      <c r="F1640" s="2" t="s">
        <v>633</v>
      </c>
      <c r="G1640" s="6">
        <v>240332</v>
      </c>
      <c r="H1640" s="12"/>
      <c r="I1640" s="13"/>
      <c r="J1640" s="12"/>
      <c r="K1640" s="12"/>
      <c r="L1640" s="12"/>
      <c r="M1640" s="2" t="s">
        <v>994</v>
      </c>
      <c r="N1640" s="2" t="b">
        <f t="shared" si="52"/>
        <v>0</v>
      </c>
      <c r="O1640" s="2" t="b">
        <f t="shared" si="53"/>
        <v>0</v>
      </c>
      <c r="P1640" s="9"/>
      <c r="Q1640" s="10"/>
      <c r="R1640" s="9"/>
      <c r="S1640" s="11"/>
      <c r="T1640" s="10"/>
      <c r="U1640" s="12"/>
      <c r="V1640" s="13"/>
      <c r="W1640" s="12"/>
      <c r="X1640" s="12"/>
      <c r="Y1640" s="12"/>
    </row>
    <row r="1641" spans="2:25" x14ac:dyDescent="0.3">
      <c r="B1641" s="2" t="s">
        <v>676</v>
      </c>
      <c r="C1641" s="2" t="s">
        <v>184</v>
      </c>
      <c r="D1641" s="2" t="s">
        <v>677</v>
      </c>
      <c r="E1641" s="2" t="s">
        <v>550</v>
      </c>
      <c r="F1641" s="2" t="s">
        <v>551</v>
      </c>
      <c r="G1641" s="6">
        <v>240363</v>
      </c>
      <c r="H1641" s="12"/>
      <c r="I1641" s="13"/>
      <c r="J1641" s="12"/>
      <c r="K1641" s="12"/>
      <c r="L1641" s="12"/>
      <c r="M1641" s="2" t="s">
        <v>995</v>
      </c>
      <c r="N1641" s="2" t="b">
        <f t="shared" si="52"/>
        <v>0</v>
      </c>
      <c r="O1641" s="2" t="b">
        <f t="shared" si="53"/>
        <v>0</v>
      </c>
      <c r="P1641" s="9"/>
      <c r="Q1641" s="10"/>
      <c r="R1641" s="9"/>
      <c r="S1641" s="11"/>
      <c r="T1641" s="10"/>
      <c r="U1641" s="12"/>
      <c r="V1641" s="13"/>
      <c r="W1641" s="12"/>
      <c r="X1641" s="12"/>
      <c r="Y1641" s="12"/>
    </row>
    <row r="1642" spans="2:25" x14ac:dyDescent="0.3">
      <c r="B1642" s="2" t="s">
        <v>676</v>
      </c>
      <c r="C1642" s="2" t="s">
        <v>184</v>
      </c>
      <c r="D1642" s="2" t="s">
        <v>677</v>
      </c>
      <c r="E1642" s="2" t="s">
        <v>552</v>
      </c>
      <c r="F1642" s="2" t="s">
        <v>473</v>
      </c>
      <c r="G1642" s="6">
        <v>240363</v>
      </c>
      <c r="H1642" s="12"/>
      <c r="I1642" s="13"/>
      <c r="J1642" s="12"/>
      <c r="K1642" s="12"/>
      <c r="L1642" s="12"/>
      <c r="M1642" s="2" t="s">
        <v>996</v>
      </c>
      <c r="N1642" s="2" t="b">
        <f t="shared" si="52"/>
        <v>0</v>
      </c>
      <c r="O1642" s="2" t="b">
        <f t="shared" si="53"/>
        <v>0</v>
      </c>
      <c r="P1642" s="9"/>
      <c r="Q1642" s="10"/>
      <c r="R1642" s="9"/>
      <c r="S1642" s="11"/>
      <c r="T1642" s="10"/>
      <c r="U1642" s="12"/>
      <c r="V1642" s="13"/>
      <c r="W1642" s="12"/>
      <c r="X1642" s="12"/>
      <c r="Y1642" s="12"/>
    </row>
    <row r="1643" spans="2:25" x14ac:dyDescent="0.3">
      <c r="B1643" s="2" t="s">
        <v>676</v>
      </c>
      <c r="C1643" s="2" t="s">
        <v>184</v>
      </c>
      <c r="D1643" s="2" t="s">
        <v>677</v>
      </c>
      <c r="E1643" s="2" t="s">
        <v>562</v>
      </c>
      <c r="F1643" s="2" t="s">
        <v>563</v>
      </c>
      <c r="G1643" s="6">
        <v>240363</v>
      </c>
      <c r="H1643" s="12"/>
      <c r="I1643" s="13"/>
      <c r="J1643" s="12"/>
      <c r="K1643" s="12"/>
      <c r="L1643" s="12"/>
      <c r="M1643" s="2" t="s">
        <v>997</v>
      </c>
      <c r="N1643" s="2" t="b">
        <f t="shared" si="52"/>
        <v>0</v>
      </c>
      <c r="O1643" s="2" t="b">
        <f t="shared" si="53"/>
        <v>0</v>
      </c>
      <c r="P1643" s="9"/>
      <c r="Q1643" s="10"/>
      <c r="R1643" s="9"/>
      <c r="S1643" s="11"/>
      <c r="T1643" s="10"/>
      <c r="U1643" s="12"/>
      <c r="V1643" s="13"/>
      <c r="W1643" s="12"/>
      <c r="X1643" s="12"/>
      <c r="Y1643" s="12"/>
    </row>
    <row r="1644" spans="2:25" x14ac:dyDescent="0.3">
      <c r="B1644" s="2" t="s">
        <v>676</v>
      </c>
      <c r="C1644" s="2" t="s">
        <v>184</v>
      </c>
      <c r="D1644" s="2" t="s">
        <v>677</v>
      </c>
      <c r="E1644" s="2" t="s">
        <v>564</v>
      </c>
      <c r="F1644" s="2" t="s">
        <v>565</v>
      </c>
      <c r="G1644" s="6">
        <v>240363</v>
      </c>
      <c r="H1644" s="12"/>
      <c r="I1644" s="13"/>
      <c r="J1644" s="12"/>
      <c r="K1644" s="12"/>
      <c r="L1644" s="12"/>
      <c r="M1644" s="2" t="s">
        <v>998</v>
      </c>
      <c r="N1644" s="2" t="b">
        <f t="shared" si="52"/>
        <v>0</v>
      </c>
      <c r="O1644" s="2" t="b">
        <f t="shared" si="53"/>
        <v>0</v>
      </c>
      <c r="P1644" s="9"/>
      <c r="Q1644" s="10"/>
      <c r="R1644" s="9"/>
      <c r="S1644" s="11"/>
      <c r="T1644" s="10"/>
      <c r="U1644" s="12"/>
      <c r="V1644" s="13"/>
      <c r="W1644" s="12"/>
      <c r="X1644" s="12"/>
      <c r="Y1644" s="12"/>
    </row>
    <row r="1645" spans="2:25" x14ac:dyDescent="0.3">
      <c r="B1645" s="2" t="s">
        <v>676</v>
      </c>
      <c r="C1645" s="2" t="s">
        <v>184</v>
      </c>
      <c r="D1645" s="2" t="s">
        <v>677</v>
      </c>
      <c r="E1645" s="2" t="s">
        <v>556</v>
      </c>
      <c r="F1645" s="2" t="s">
        <v>557</v>
      </c>
      <c r="G1645" s="6">
        <v>240363</v>
      </c>
      <c r="H1645" s="12"/>
      <c r="I1645" s="13"/>
      <c r="J1645" s="12"/>
      <c r="K1645" s="12"/>
      <c r="L1645" s="12"/>
      <c r="M1645" s="2" t="s">
        <v>999</v>
      </c>
      <c r="N1645" s="2" t="b">
        <f t="shared" si="52"/>
        <v>0</v>
      </c>
      <c r="O1645" s="2" t="b">
        <f t="shared" si="53"/>
        <v>0</v>
      </c>
      <c r="P1645" s="9"/>
      <c r="Q1645" s="10"/>
      <c r="R1645" s="9"/>
      <c r="S1645" s="11"/>
      <c r="T1645" s="10"/>
      <c r="U1645" s="12"/>
      <c r="V1645" s="13"/>
      <c r="W1645" s="12"/>
      <c r="X1645" s="12"/>
      <c r="Y1645" s="12"/>
    </row>
    <row r="1646" spans="2:25" x14ac:dyDescent="0.3">
      <c r="B1646" s="2" t="s">
        <v>676</v>
      </c>
      <c r="C1646" s="2" t="s">
        <v>184</v>
      </c>
      <c r="D1646" s="2" t="s">
        <v>677</v>
      </c>
      <c r="E1646" s="2" t="s">
        <v>558</v>
      </c>
      <c r="F1646" s="2" t="s">
        <v>559</v>
      </c>
      <c r="G1646" s="6">
        <v>240363</v>
      </c>
      <c r="H1646" s="12"/>
      <c r="I1646" s="13"/>
      <c r="J1646" s="12"/>
      <c r="K1646" s="12"/>
      <c r="L1646" s="12"/>
      <c r="M1646" s="2" t="s">
        <v>1000</v>
      </c>
      <c r="N1646" s="2" t="b">
        <f t="shared" si="52"/>
        <v>0</v>
      </c>
      <c r="O1646" s="2" t="b">
        <f t="shared" si="53"/>
        <v>0</v>
      </c>
      <c r="P1646" s="9"/>
      <c r="Q1646" s="10"/>
      <c r="R1646" s="9"/>
      <c r="S1646" s="11"/>
      <c r="T1646" s="10"/>
      <c r="U1646" s="12"/>
      <c r="V1646" s="13"/>
      <c r="W1646" s="12"/>
      <c r="X1646" s="12"/>
      <c r="Y1646" s="12"/>
    </row>
    <row r="1647" spans="2:25" x14ac:dyDescent="0.3">
      <c r="B1647" s="2" t="s">
        <v>676</v>
      </c>
      <c r="C1647" s="2" t="s">
        <v>184</v>
      </c>
      <c r="D1647" s="2" t="s">
        <v>677</v>
      </c>
      <c r="E1647" s="2" t="s">
        <v>531</v>
      </c>
      <c r="F1647" s="2" t="s">
        <v>532</v>
      </c>
      <c r="G1647" s="6">
        <v>240332</v>
      </c>
      <c r="H1647" s="12"/>
      <c r="I1647" s="13"/>
      <c r="J1647" s="12"/>
      <c r="K1647" s="12"/>
      <c r="L1647" s="12"/>
      <c r="M1647" s="2" t="s">
        <v>1001</v>
      </c>
      <c r="N1647" s="2" t="b">
        <f t="shared" si="52"/>
        <v>0</v>
      </c>
      <c r="O1647" s="2" t="b">
        <f t="shared" si="53"/>
        <v>0</v>
      </c>
      <c r="P1647" s="9"/>
      <c r="Q1647" s="10"/>
      <c r="R1647" s="9"/>
      <c r="S1647" s="11"/>
      <c r="T1647" s="10"/>
      <c r="U1647" s="12"/>
      <c r="V1647" s="13"/>
      <c r="W1647" s="12"/>
      <c r="X1647" s="12"/>
      <c r="Y1647" s="12"/>
    </row>
    <row r="1648" spans="2:25" x14ac:dyDescent="0.3">
      <c r="B1648" s="2" t="s">
        <v>676</v>
      </c>
      <c r="C1648" s="2" t="s">
        <v>184</v>
      </c>
      <c r="D1648" s="2" t="s">
        <v>677</v>
      </c>
      <c r="E1648" s="2" t="s">
        <v>566</v>
      </c>
      <c r="F1648" s="2" t="s">
        <v>567</v>
      </c>
      <c r="G1648" s="6">
        <v>240363</v>
      </c>
      <c r="H1648" s="12"/>
      <c r="I1648" s="13"/>
      <c r="J1648" s="12"/>
      <c r="K1648" s="12"/>
      <c r="L1648" s="12"/>
      <c r="M1648" s="2" t="s">
        <v>1002</v>
      </c>
      <c r="N1648" s="2" t="b">
        <f t="shared" si="52"/>
        <v>0</v>
      </c>
      <c r="O1648" s="2" t="b">
        <f t="shared" si="53"/>
        <v>0</v>
      </c>
      <c r="P1648" s="9"/>
      <c r="Q1648" s="10"/>
      <c r="R1648" s="9"/>
      <c r="S1648" s="11"/>
      <c r="T1648" s="10"/>
      <c r="U1648" s="12"/>
      <c r="V1648" s="13"/>
      <c r="W1648" s="12"/>
      <c r="X1648" s="12"/>
      <c r="Y1648" s="12"/>
    </row>
    <row r="1649" spans="2:25" x14ac:dyDescent="0.3">
      <c r="B1649" s="2" t="s">
        <v>676</v>
      </c>
      <c r="C1649" s="2" t="s">
        <v>184</v>
      </c>
      <c r="D1649" s="2" t="s">
        <v>677</v>
      </c>
      <c r="E1649" s="2" t="s">
        <v>568</v>
      </c>
      <c r="F1649" s="2" t="s">
        <v>569</v>
      </c>
      <c r="G1649" s="6">
        <v>240363</v>
      </c>
      <c r="H1649" s="12"/>
      <c r="I1649" s="13"/>
      <c r="J1649" s="12"/>
      <c r="K1649" s="12"/>
      <c r="L1649" s="12"/>
      <c r="M1649" s="2" t="s">
        <v>1003</v>
      </c>
      <c r="N1649" s="2" t="b">
        <f t="shared" si="52"/>
        <v>0</v>
      </c>
      <c r="O1649" s="2" t="b">
        <f t="shared" si="53"/>
        <v>0</v>
      </c>
      <c r="P1649" s="9"/>
      <c r="Q1649" s="10"/>
      <c r="R1649" s="9"/>
      <c r="S1649" s="11"/>
      <c r="T1649" s="10"/>
      <c r="U1649" s="12"/>
      <c r="V1649" s="13"/>
      <c r="W1649" s="12"/>
      <c r="X1649" s="12"/>
      <c r="Y1649" s="12"/>
    </row>
    <row r="1650" spans="2:25" x14ac:dyDescent="0.3">
      <c r="B1650" s="2" t="s">
        <v>676</v>
      </c>
      <c r="C1650" s="2" t="s">
        <v>184</v>
      </c>
      <c r="D1650" s="2" t="s">
        <v>677</v>
      </c>
      <c r="E1650" s="2" t="s">
        <v>546</v>
      </c>
      <c r="F1650" s="2" t="s">
        <v>455</v>
      </c>
      <c r="G1650" s="6">
        <v>240332</v>
      </c>
      <c r="H1650" s="12"/>
      <c r="I1650" s="13"/>
      <c r="J1650" s="12"/>
      <c r="K1650" s="12"/>
      <c r="L1650" s="12"/>
      <c r="M1650" s="2" t="s">
        <v>1004</v>
      </c>
      <c r="N1650" s="2" t="b">
        <f t="shared" si="52"/>
        <v>0</v>
      </c>
      <c r="O1650" s="2" t="b">
        <f t="shared" si="53"/>
        <v>0</v>
      </c>
      <c r="P1650" s="9"/>
      <c r="Q1650" s="10"/>
      <c r="R1650" s="9"/>
      <c r="S1650" s="11"/>
      <c r="T1650" s="10"/>
      <c r="U1650" s="12"/>
      <c r="V1650" s="13"/>
      <c r="W1650" s="12"/>
      <c r="X1650" s="12"/>
      <c r="Y1650" s="12"/>
    </row>
    <row r="1651" spans="2:25" x14ac:dyDescent="0.3">
      <c r="B1651" s="2" t="s">
        <v>676</v>
      </c>
      <c r="C1651" s="2" t="s">
        <v>184</v>
      </c>
      <c r="D1651" s="2" t="s">
        <v>677</v>
      </c>
      <c r="E1651" s="2" t="s">
        <v>560</v>
      </c>
      <c r="F1651" s="2" t="s">
        <v>465</v>
      </c>
      <c r="G1651" s="6">
        <v>240363</v>
      </c>
      <c r="H1651" s="12"/>
      <c r="I1651" s="13"/>
      <c r="J1651" s="12"/>
      <c r="K1651" s="12"/>
      <c r="L1651" s="12"/>
      <c r="M1651" s="2" t="s">
        <v>1005</v>
      </c>
      <c r="N1651" s="2" t="b">
        <f t="shared" si="52"/>
        <v>0</v>
      </c>
      <c r="O1651" s="2" t="b">
        <f t="shared" si="53"/>
        <v>0</v>
      </c>
      <c r="P1651" s="9"/>
      <c r="Q1651" s="10"/>
      <c r="R1651" s="9"/>
      <c r="S1651" s="11"/>
      <c r="T1651" s="10"/>
      <c r="U1651" s="12"/>
      <c r="V1651" s="13"/>
      <c r="W1651" s="12"/>
      <c r="X1651" s="12"/>
      <c r="Y1651" s="12"/>
    </row>
    <row r="1652" spans="2:25" x14ac:dyDescent="0.3">
      <c r="B1652" s="2" t="s">
        <v>676</v>
      </c>
      <c r="C1652" s="2" t="s">
        <v>184</v>
      </c>
      <c r="D1652" s="2" t="s">
        <v>677</v>
      </c>
      <c r="E1652" s="2" t="s">
        <v>561</v>
      </c>
      <c r="F1652" s="2" t="s">
        <v>467</v>
      </c>
      <c r="G1652" s="6">
        <v>240363</v>
      </c>
      <c r="H1652" s="12"/>
      <c r="I1652" s="13"/>
      <c r="J1652" s="12"/>
      <c r="K1652" s="12"/>
      <c r="L1652" s="12"/>
      <c r="M1652" s="2" t="s">
        <v>1006</v>
      </c>
      <c r="N1652" s="2" t="b">
        <f t="shared" si="52"/>
        <v>0</v>
      </c>
      <c r="O1652" s="2" t="b">
        <f t="shared" si="53"/>
        <v>0</v>
      </c>
      <c r="P1652" s="9"/>
      <c r="Q1652" s="10"/>
      <c r="R1652" s="9"/>
      <c r="S1652" s="11"/>
      <c r="T1652" s="10"/>
      <c r="U1652" s="12"/>
      <c r="V1652" s="13"/>
      <c r="W1652" s="12"/>
      <c r="X1652" s="12"/>
      <c r="Y1652" s="12"/>
    </row>
    <row r="1653" spans="2:25" x14ac:dyDescent="0.3">
      <c r="B1653" s="2" t="s">
        <v>676</v>
      </c>
      <c r="C1653" s="2" t="s">
        <v>184</v>
      </c>
      <c r="D1653" s="2" t="s">
        <v>677</v>
      </c>
      <c r="E1653" s="2" t="s">
        <v>537</v>
      </c>
      <c r="F1653" s="2" t="s">
        <v>538</v>
      </c>
      <c r="G1653" s="6">
        <v>240332</v>
      </c>
      <c r="H1653" s="12"/>
      <c r="I1653" s="13"/>
      <c r="J1653" s="12"/>
      <c r="K1653" s="12"/>
      <c r="L1653" s="12"/>
      <c r="M1653" s="2" t="s">
        <v>1007</v>
      </c>
      <c r="N1653" s="2" t="b">
        <f t="shared" si="52"/>
        <v>0</v>
      </c>
      <c r="O1653" s="2" t="b">
        <f t="shared" si="53"/>
        <v>0</v>
      </c>
      <c r="P1653" s="9"/>
      <c r="Q1653" s="10"/>
      <c r="R1653" s="9"/>
      <c r="S1653" s="11"/>
      <c r="T1653" s="10"/>
      <c r="U1653" s="12"/>
      <c r="V1653" s="13"/>
      <c r="W1653" s="12"/>
      <c r="X1653" s="12"/>
      <c r="Y1653" s="12"/>
    </row>
    <row r="1654" spans="2:25" x14ac:dyDescent="0.3">
      <c r="B1654" s="2" t="s">
        <v>676</v>
      </c>
      <c r="C1654" s="2" t="s">
        <v>184</v>
      </c>
      <c r="D1654" s="2" t="s">
        <v>677</v>
      </c>
      <c r="E1654" s="2" t="s">
        <v>577</v>
      </c>
      <c r="F1654" s="2" t="s">
        <v>578</v>
      </c>
      <c r="G1654" s="6">
        <v>240363</v>
      </c>
      <c r="H1654" s="12"/>
      <c r="I1654" s="13"/>
      <c r="J1654" s="12"/>
      <c r="K1654" s="12"/>
      <c r="L1654" s="12"/>
      <c r="M1654" s="2" t="s">
        <v>1008</v>
      </c>
      <c r="N1654" s="2" t="b">
        <f t="shared" si="52"/>
        <v>0</v>
      </c>
      <c r="O1654" s="2" t="b">
        <f t="shared" si="53"/>
        <v>0</v>
      </c>
      <c r="P1654" s="9"/>
      <c r="Q1654" s="10"/>
      <c r="R1654" s="9"/>
      <c r="S1654" s="11"/>
      <c r="T1654" s="10"/>
      <c r="U1654" s="12"/>
      <c r="V1654" s="13"/>
      <c r="W1654" s="12"/>
      <c r="X1654" s="12"/>
      <c r="Y1654" s="12"/>
    </row>
    <row r="1655" spans="2:25" x14ac:dyDescent="0.3">
      <c r="B1655" s="2" t="s">
        <v>676</v>
      </c>
      <c r="C1655" s="2" t="s">
        <v>184</v>
      </c>
      <c r="D1655" s="2" t="s">
        <v>677</v>
      </c>
      <c r="E1655" s="2" t="s">
        <v>539</v>
      </c>
      <c r="F1655" s="2" t="s">
        <v>453</v>
      </c>
      <c r="G1655" s="6">
        <v>240332</v>
      </c>
      <c r="H1655" s="12"/>
      <c r="I1655" s="13"/>
      <c r="J1655" s="12"/>
      <c r="K1655" s="12"/>
      <c r="L1655" s="12"/>
      <c r="M1655" s="2" t="s">
        <v>1009</v>
      </c>
      <c r="N1655" s="2" t="b">
        <f t="shared" si="52"/>
        <v>0</v>
      </c>
      <c r="O1655" s="2" t="b">
        <f t="shared" si="53"/>
        <v>0</v>
      </c>
      <c r="P1655" s="9"/>
      <c r="Q1655" s="10"/>
      <c r="R1655" s="9"/>
      <c r="S1655" s="11"/>
      <c r="T1655" s="10"/>
      <c r="U1655" s="12"/>
      <c r="V1655" s="13"/>
      <c r="W1655" s="12"/>
      <c r="X1655" s="12"/>
      <c r="Y1655" s="12"/>
    </row>
    <row r="1656" spans="2:25" x14ac:dyDescent="0.3">
      <c r="B1656" s="2" t="s">
        <v>676</v>
      </c>
      <c r="C1656" s="2" t="s">
        <v>184</v>
      </c>
      <c r="D1656" s="2" t="s">
        <v>677</v>
      </c>
      <c r="E1656" s="2" t="s">
        <v>579</v>
      </c>
      <c r="F1656" s="2" t="s">
        <v>482</v>
      </c>
      <c r="G1656" s="6">
        <v>240363</v>
      </c>
      <c r="H1656" s="12"/>
      <c r="I1656" s="13"/>
      <c r="J1656" s="12"/>
      <c r="K1656" s="12"/>
      <c r="L1656" s="12"/>
      <c r="M1656" s="2" t="s">
        <v>1010</v>
      </c>
      <c r="N1656" s="2" t="b">
        <f t="shared" si="52"/>
        <v>0</v>
      </c>
      <c r="O1656" s="2" t="b">
        <f t="shared" si="53"/>
        <v>0</v>
      </c>
      <c r="P1656" s="9"/>
      <c r="Q1656" s="10"/>
      <c r="R1656" s="9"/>
      <c r="S1656" s="11"/>
      <c r="T1656" s="10"/>
      <c r="U1656" s="12"/>
      <c r="V1656" s="13"/>
      <c r="W1656" s="12"/>
      <c r="X1656" s="12"/>
      <c r="Y1656" s="12"/>
    </row>
    <row r="1657" spans="2:25" x14ac:dyDescent="0.3">
      <c r="B1657" s="2" t="s">
        <v>676</v>
      </c>
      <c r="C1657" s="2" t="s">
        <v>22</v>
      </c>
      <c r="D1657" s="2" t="s">
        <v>21</v>
      </c>
      <c r="E1657" s="2" t="s">
        <v>533</v>
      </c>
      <c r="F1657" s="2" t="s">
        <v>534</v>
      </c>
      <c r="G1657" s="6">
        <v>240332</v>
      </c>
      <c r="H1657" s="12"/>
      <c r="I1657" s="13"/>
      <c r="J1657" s="12"/>
      <c r="K1657" s="12"/>
      <c r="L1657" s="12"/>
      <c r="M1657" s="2" t="s">
        <v>1011</v>
      </c>
      <c r="N1657" s="2" t="b">
        <f t="shared" si="52"/>
        <v>0</v>
      </c>
      <c r="O1657" s="2" t="b">
        <f t="shared" si="53"/>
        <v>0</v>
      </c>
      <c r="P1657" s="9"/>
      <c r="Q1657" s="10"/>
      <c r="R1657" s="9"/>
      <c r="S1657" s="11"/>
      <c r="T1657" s="10"/>
      <c r="U1657" s="12"/>
      <c r="V1657" s="13"/>
      <c r="W1657" s="12"/>
      <c r="X1657" s="12"/>
      <c r="Y1657" s="12"/>
    </row>
    <row r="1658" spans="2:25" x14ac:dyDescent="0.3">
      <c r="B1658" s="2" t="s">
        <v>676</v>
      </c>
      <c r="C1658" s="2" t="s">
        <v>22</v>
      </c>
      <c r="D1658" s="2" t="s">
        <v>21</v>
      </c>
      <c r="E1658" s="2" t="s">
        <v>647</v>
      </c>
      <c r="F1658" s="2" t="s">
        <v>516</v>
      </c>
      <c r="G1658" s="6">
        <v>240728</v>
      </c>
      <c r="H1658" s="12"/>
      <c r="I1658" s="13"/>
      <c r="J1658" s="12"/>
      <c r="K1658" s="12"/>
      <c r="L1658" s="12"/>
      <c r="M1658" s="2" t="s">
        <v>1012</v>
      </c>
      <c r="N1658" s="2" t="b">
        <f t="shared" si="52"/>
        <v>0</v>
      </c>
      <c r="O1658" s="2" t="b">
        <f t="shared" si="53"/>
        <v>0</v>
      </c>
      <c r="P1658" s="9"/>
      <c r="Q1658" s="10"/>
      <c r="R1658" s="9"/>
      <c r="S1658" s="11"/>
      <c r="T1658" s="10"/>
      <c r="U1658" s="12"/>
      <c r="V1658" s="13"/>
      <c r="W1658" s="12"/>
      <c r="X1658" s="12"/>
      <c r="Y1658" s="12"/>
    </row>
    <row r="1659" spans="2:25" x14ac:dyDescent="0.3">
      <c r="B1659" s="2" t="s">
        <v>446</v>
      </c>
      <c r="C1659" s="2" t="s">
        <v>894</v>
      </c>
      <c r="D1659" s="2" t="s">
        <v>895</v>
      </c>
      <c r="E1659" s="2" t="s">
        <v>488</v>
      </c>
      <c r="F1659" s="2" t="s">
        <v>489</v>
      </c>
      <c r="G1659" s="6">
        <v>240697</v>
      </c>
      <c r="H1659" s="12"/>
      <c r="I1659" s="13"/>
      <c r="J1659" s="12"/>
      <c r="K1659" s="12"/>
      <c r="L1659" s="12"/>
      <c r="M1659" s="2" t="s">
        <v>1013</v>
      </c>
      <c r="N1659" s="2" t="b">
        <f t="shared" si="52"/>
        <v>0</v>
      </c>
      <c r="O1659" s="2" t="b">
        <f t="shared" si="53"/>
        <v>0</v>
      </c>
      <c r="P1659" s="9"/>
      <c r="Q1659" s="10"/>
      <c r="R1659" s="9"/>
      <c r="S1659" s="11"/>
      <c r="T1659" s="10"/>
      <c r="U1659" s="12"/>
      <c r="V1659" s="13"/>
      <c r="W1659" s="12"/>
      <c r="X1659" s="12"/>
      <c r="Y1659" s="12"/>
    </row>
    <row r="1660" spans="2:25" x14ac:dyDescent="0.3">
      <c r="B1660" s="2" t="s">
        <v>446</v>
      </c>
      <c r="C1660" s="2" t="s">
        <v>894</v>
      </c>
      <c r="D1660" s="2" t="s">
        <v>895</v>
      </c>
      <c r="E1660" s="2" t="s">
        <v>504</v>
      </c>
      <c r="F1660" s="2" t="s">
        <v>505</v>
      </c>
      <c r="G1660" s="6">
        <v>240697</v>
      </c>
      <c r="H1660" s="12"/>
      <c r="I1660" s="13"/>
      <c r="J1660" s="12"/>
      <c r="K1660" s="12"/>
      <c r="L1660" s="12"/>
      <c r="M1660" s="2" t="s">
        <v>1014</v>
      </c>
      <c r="N1660" s="2" t="b">
        <f t="shared" si="52"/>
        <v>0</v>
      </c>
      <c r="O1660" s="2" t="b">
        <f t="shared" si="53"/>
        <v>0</v>
      </c>
      <c r="P1660" s="9"/>
      <c r="Q1660" s="10"/>
      <c r="R1660" s="9"/>
      <c r="S1660" s="11"/>
      <c r="T1660" s="10"/>
      <c r="U1660" s="12"/>
      <c r="V1660" s="13"/>
      <c r="W1660" s="12"/>
      <c r="X1660" s="12"/>
      <c r="Y1660" s="12"/>
    </row>
    <row r="1661" spans="2:25" x14ac:dyDescent="0.3">
      <c r="B1661" s="2" t="s">
        <v>446</v>
      </c>
      <c r="C1661" s="2" t="s">
        <v>894</v>
      </c>
      <c r="D1661" s="2" t="s">
        <v>895</v>
      </c>
      <c r="E1661" s="2" t="s">
        <v>896</v>
      </c>
      <c r="F1661" s="2" t="s">
        <v>897</v>
      </c>
      <c r="G1661" s="6">
        <v>240697</v>
      </c>
      <c r="H1661" s="12"/>
      <c r="I1661" s="13"/>
      <c r="J1661" s="12"/>
      <c r="K1661" s="12"/>
      <c r="L1661" s="12"/>
      <c r="M1661" s="2" t="s">
        <v>1015</v>
      </c>
      <c r="N1661" s="2" t="b">
        <f t="shared" si="52"/>
        <v>0</v>
      </c>
      <c r="O1661" s="2" t="b">
        <f t="shared" si="53"/>
        <v>0</v>
      </c>
      <c r="P1661" s="9"/>
      <c r="Q1661" s="10"/>
      <c r="R1661" s="9"/>
      <c r="S1661" s="11"/>
      <c r="T1661" s="10"/>
      <c r="U1661" s="12"/>
      <c r="V1661" s="13"/>
      <c r="W1661" s="12"/>
      <c r="X1661" s="12"/>
      <c r="Y1661" s="12"/>
    </row>
    <row r="1662" spans="2:25" x14ac:dyDescent="0.3">
      <c r="B1662" s="2" t="s">
        <v>446</v>
      </c>
      <c r="C1662" s="2" t="s">
        <v>894</v>
      </c>
      <c r="D1662" s="2" t="s">
        <v>895</v>
      </c>
      <c r="E1662" s="2" t="s">
        <v>506</v>
      </c>
      <c r="F1662" s="2" t="s">
        <v>507</v>
      </c>
      <c r="G1662" s="6">
        <v>240697</v>
      </c>
      <c r="H1662" s="12"/>
      <c r="I1662" s="13"/>
      <c r="J1662" s="12"/>
      <c r="K1662" s="12"/>
      <c r="L1662" s="12"/>
      <c r="M1662" s="2" t="s">
        <v>1016</v>
      </c>
      <c r="N1662" s="2" t="b">
        <f t="shared" si="52"/>
        <v>0</v>
      </c>
      <c r="O1662" s="2" t="b">
        <f t="shared" si="53"/>
        <v>0</v>
      </c>
      <c r="P1662" s="9"/>
      <c r="Q1662" s="10"/>
      <c r="R1662" s="9"/>
      <c r="S1662" s="11"/>
      <c r="T1662" s="10"/>
      <c r="U1662" s="12"/>
      <c r="V1662" s="13"/>
      <c r="W1662" s="12"/>
      <c r="X1662" s="12"/>
      <c r="Y1662" s="12"/>
    </row>
    <row r="1663" spans="2:25" x14ac:dyDescent="0.3">
      <c r="B1663" s="2" t="s">
        <v>446</v>
      </c>
      <c r="C1663" s="2" t="s">
        <v>894</v>
      </c>
      <c r="D1663" s="2" t="s">
        <v>895</v>
      </c>
      <c r="E1663" s="2" t="s">
        <v>470</v>
      </c>
      <c r="F1663" s="2" t="s">
        <v>471</v>
      </c>
      <c r="G1663" s="6">
        <v>240363</v>
      </c>
      <c r="H1663" s="12"/>
      <c r="I1663" s="13"/>
      <c r="J1663" s="12"/>
      <c r="K1663" s="12"/>
      <c r="L1663" s="12"/>
      <c r="M1663" s="2" t="s">
        <v>1017</v>
      </c>
      <c r="N1663" s="2" t="b">
        <f t="shared" si="52"/>
        <v>0</v>
      </c>
      <c r="O1663" s="2" t="b">
        <f t="shared" si="53"/>
        <v>0</v>
      </c>
      <c r="P1663" s="9"/>
      <c r="Q1663" s="10"/>
      <c r="R1663" s="9"/>
      <c r="S1663" s="11"/>
      <c r="T1663" s="10"/>
      <c r="U1663" s="12"/>
      <c r="V1663" s="13"/>
      <c r="W1663" s="12"/>
      <c r="X1663" s="12"/>
      <c r="Y1663" s="12"/>
    </row>
    <row r="1664" spans="2:25" x14ac:dyDescent="0.3">
      <c r="B1664" s="2" t="s">
        <v>446</v>
      </c>
      <c r="C1664" s="2" t="s">
        <v>894</v>
      </c>
      <c r="D1664" s="2" t="s">
        <v>895</v>
      </c>
      <c r="E1664" s="2" t="s">
        <v>508</v>
      </c>
      <c r="F1664" s="2" t="s">
        <v>471</v>
      </c>
      <c r="G1664" s="6">
        <v>240697</v>
      </c>
      <c r="H1664" s="12"/>
      <c r="I1664" s="13"/>
      <c r="J1664" s="12"/>
      <c r="K1664" s="12"/>
      <c r="L1664" s="12"/>
      <c r="M1664" s="2" t="s">
        <v>1018</v>
      </c>
      <c r="N1664" s="2" t="b">
        <f t="shared" si="52"/>
        <v>0</v>
      </c>
      <c r="O1664" s="2" t="b">
        <f t="shared" si="53"/>
        <v>0</v>
      </c>
      <c r="P1664" s="9"/>
      <c r="Q1664" s="10"/>
      <c r="R1664" s="9"/>
      <c r="S1664" s="11"/>
      <c r="T1664" s="10"/>
      <c r="U1664" s="12"/>
      <c r="V1664" s="13"/>
      <c r="W1664" s="12"/>
      <c r="X1664" s="12"/>
      <c r="Y1664" s="12"/>
    </row>
    <row r="1665" spans="2:25" x14ac:dyDescent="0.3">
      <c r="B1665" s="2" t="s">
        <v>446</v>
      </c>
      <c r="C1665" s="2" t="s">
        <v>894</v>
      </c>
      <c r="D1665" s="2" t="s">
        <v>895</v>
      </c>
      <c r="E1665" s="2" t="s">
        <v>472</v>
      </c>
      <c r="F1665" s="2" t="s">
        <v>473</v>
      </c>
      <c r="G1665" s="6">
        <v>240363</v>
      </c>
      <c r="H1665" s="12"/>
      <c r="I1665" s="13"/>
      <c r="J1665" s="12"/>
      <c r="K1665" s="12"/>
      <c r="L1665" s="12"/>
      <c r="M1665" s="2" t="s">
        <v>1019</v>
      </c>
      <c r="N1665" s="2" t="b">
        <f t="shared" si="52"/>
        <v>0</v>
      </c>
      <c r="O1665" s="2" t="b">
        <f t="shared" si="53"/>
        <v>0</v>
      </c>
      <c r="P1665" s="9"/>
      <c r="Q1665" s="10"/>
      <c r="R1665" s="9"/>
      <c r="S1665" s="11"/>
      <c r="T1665" s="10"/>
      <c r="U1665" s="12"/>
      <c r="V1665" s="13"/>
      <c r="W1665" s="12"/>
      <c r="X1665" s="12"/>
      <c r="Y1665" s="12"/>
    </row>
    <row r="1666" spans="2:25" x14ac:dyDescent="0.3">
      <c r="B1666" s="2" t="s">
        <v>446</v>
      </c>
      <c r="C1666" s="2" t="s">
        <v>894</v>
      </c>
      <c r="D1666" s="2" t="s">
        <v>895</v>
      </c>
      <c r="E1666" s="2" t="s">
        <v>486</v>
      </c>
      <c r="F1666" s="2" t="s">
        <v>487</v>
      </c>
      <c r="G1666" s="6">
        <v>240697</v>
      </c>
      <c r="H1666" s="12"/>
      <c r="I1666" s="13"/>
      <c r="J1666" s="12"/>
      <c r="K1666" s="12"/>
      <c r="L1666" s="12"/>
      <c r="M1666" s="2" t="s">
        <v>1020</v>
      </c>
      <c r="N1666" s="2" t="b">
        <f t="shared" si="52"/>
        <v>0</v>
      </c>
      <c r="O1666" s="2" t="b">
        <f t="shared" si="53"/>
        <v>0</v>
      </c>
      <c r="P1666" s="9"/>
      <c r="Q1666" s="10"/>
      <c r="R1666" s="9"/>
      <c r="S1666" s="11"/>
      <c r="T1666" s="10"/>
      <c r="U1666" s="12"/>
      <c r="V1666" s="13"/>
      <c r="W1666" s="12"/>
      <c r="X1666" s="12"/>
      <c r="Y1666" s="12"/>
    </row>
    <row r="1667" spans="2:25" x14ac:dyDescent="0.3">
      <c r="B1667" s="2" t="s">
        <v>446</v>
      </c>
      <c r="C1667" s="2" t="s">
        <v>894</v>
      </c>
      <c r="D1667" s="2" t="s">
        <v>895</v>
      </c>
      <c r="E1667" s="2" t="s">
        <v>496</v>
      </c>
      <c r="F1667" s="2" t="s">
        <v>497</v>
      </c>
      <c r="G1667" s="6">
        <v>240697</v>
      </c>
      <c r="H1667" s="12"/>
      <c r="I1667" s="13"/>
      <c r="J1667" s="12"/>
      <c r="K1667" s="12"/>
      <c r="L1667" s="12"/>
      <c r="M1667" s="2" t="s">
        <v>1021</v>
      </c>
      <c r="N1667" s="2" t="b">
        <f t="shared" si="52"/>
        <v>0</v>
      </c>
      <c r="O1667" s="2" t="b">
        <f t="shared" si="53"/>
        <v>0</v>
      </c>
      <c r="P1667" s="9"/>
      <c r="Q1667" s="10"/>
      <c r="R1667" s="9"/>
      <c r="S1667" s="11"/>
      <c r="T1667" s="10"/>
      <c r="U1667" s="12"/>
      <c r="V1667" s="13"/>
      <c r="W1667" s="12"/>
      <c r="X1667" s="12"/>
      <c r="Y1667" s="12"/>
    </row>
    <row r="1668" spans="2:25" x14ac:dyDescent="0.3">
      <c r="B1668" s="2" t="s">
        <v>446</v>
      </c>
      <c r="C1668" s="2" t="s">
        <v>894</v>
      </c>
      <c r="D1668" s="2" t="s">
        <v>895</v>
      </c>
      <c r="E1668" s="2" t="s">
        <v>498</v>
      </c>
      <c r="F1668" s="2" t="s">
        <v>499</v>
      </c>
      <c r="G1668" s="6">
        <v>240697</v>
      </c>
      <c r="H1668" s="12"/>
      <c r="I1668" s="13"/>
      <c r="J1668" s="12"/>
      <c r="K1668" s="12"/>
      <c r="L1668" s="12"/>
      <c r="M1668" s="2" t="s">
        <v>1022</v>
      </c>
      <c r="N1668" s="2" t="b">
        <f t="shared" si="52"/>
        <v>0</v>
      </c>
      <c r="O1668" s="2" t="b">
        <f t="shared" si="53"/>
        <v>0</v>
      </c>
      <c r="P1668" s="9"/>
      <c r="Q1668" s="10"/>
      <c r="R1668" s="9"/>
      <c r="S1668" s="11"/>
      <c r="T1668" s="10"/>
      <c r="U1668" s="12"/>
      <c r="V1668" s="13"/>
      <c r="W1668" s="12"/>
      <c r="X1668" s="12"/>
      <c r="Y1668" s="12"/>
    </row>
    <row r="1669" spans="2:25" x14ac:dyDescent="0.3">
      <c r="B1669" s="2" t="s">
        <v>446</v>
      </c>
      <c r="C1669" s="2" t="s">
        <v>894</v>
      </c>
      <c r="D1669" s="2" t="s">
        <v>895</v>
      </c>
      <c r="E1669" s="2" t="s">
        <v>483</v>
      </c>
      <c r="F1669" s="2" t="s">
        <v>484</v>
      </c>
      <c r="G1669" s="6">
        <v>240697</v>
      </c>
      <c r="H1669" s="12"/>
      <c r="I1669" s="13"/>
      <c r="J1669" s="12"/>
      <c r="K1669" s="12"/>
      <c r="L1669" s="12"/>
      <c r="M1669" s="2" t="s">
        <v>1023</v>
      </c>
      <c r="N1669" s="2" t="b">
        <f t="shared" si="52"/>
        <v>0</v>
      </c>
      <c r="O1669" s="2" t="b">
        <f t="shared" si="53"/>
        <v>0</v>
      </c>
      <c r="P1669" s="9"/>
      <c r="Q1669" s="10"/>
      <c r="R1669" s="9"/>
      <c r="S1669" s="11"/>
      <c r="T1669" s="10"/>
      <c r="U1669" s="12"/>
      <c r="V1669" s="13"/>
      <c r="W1669" s="12"/>
      <c r="X1669" s="12"/>
      <c r="Y1669" s="12"/>
    </row>
    <row r="1670" spans="2:25" x14ac:dyDescent="0.3">
      <c r="B1670" s="2" t="s">
        <v>446</v>
      </c>
      <c r="C1670" s="2" t="s">
        <v>894</v>
      </c>
      <c r="D1670" s="2" t="s">
        <v>895</v>
      </c>
      <c r="E1670" s="2" t="s">
        <v>502</v>
      </c>
      <c r="F1670" s="2" t="s">
        <v>503</v>
      </c>
      <c r="G1670" s="6">
        <v>240697</v>
      </c>
      <c r="H1670" s="12"/>
      <c r="I1670" s="13"/>
      <c r="J1670" s="12"/>
      <c r="K1670" s="12"/>
      <c r="L1670" s="12"/>
      <c r="M1670" s="2" t="s">
        <v>1024</v>
      </c>
      <c r="N1670" s="2" t="b">
        <f t="shared" si="52"/>
        <v>0</v>
      </c>
      <c r="O1670" s="2" t="b">
        <f t="shared" si="53"/>
        <v>0</v>
      </c>
      <c r="P1670" s="9"/>
      <c r="Q1670" s="10"/>
      <c r="R1670" s="9"/>
      <c r="S1670" s="11"/>
      <c r="T1670" s="10"/>
      <c r="U1670" s="12"/>
      <c r="V1670" s="13"/>
      <c r="W1670" s="12"/>
      <c r="X1670" s="12"/>
      <c r="Y1670" s="12"/>
    </row>
    <row r="1671" spans="2:25" x14ac:dyDescent="0.3">
      <c r="B1671" s="2" t="s">
        <v>446</v>
      </c>
      <c r="C1671" s="2" t="s">
        <v>894</v>
      </c>
      <c r="D1671" s="2" t="s">
        <v>895</v>
      </c>
      <c r="E1671" s="2" t="s">
        <v>476</v>
      </c>
      <c r="F1671" s="2" t="s">
        <v>477</v>
      </c>
      <c r="G1671" s="6">
        <v>240363</v>
      </c>
      <c r="H1671" s="12"/>
      <c r="I1671" s="13"/>
      <c r="J1671" s="12"/>
      <c r="K1671" s="12"/>
      <c r="L1671" s="12"/>
      <c r="M1671" s="2" t="s">
        <v>1025</v>
      </c>
      <c r="N1671" s="2" t="b">
        <f t="shared" si="52"/>
        <v>0</v>
      </c>
      <c r="O1671" s="2" t="b">
        <f t="shared" si="53"/>
        <v>0</v>
      </c>
      <c r="P1671" s="9"/>
      <c r="Q1671" s="10"/>
      <c r="R1671" s="9"/>
      <c r="S1671" s="11"/>
      <c r="T1671" s="10"/>
      <c r="U1671" s="12"/>
      <c r="V1671" s="13"/>
      <c r="W1671" s="12"/>
      <c r="X1671" s="12"/>
      <c r="Y1671" s="12"/>
    </row>
    <row r="1672" spans="2:25" x14ac:dyDescent="0.3">
      <c r="B1672" s="2" t="s">
        <v>446</v>
      </c>
      <c r="C1672" s="2" t="s">
        <v>894</v>
      </c>
      <c r="D1672" s="2" t="s">
        <v>895</v>
      </c>
      <c r="E1672" s="2" t="s">
        <v>490</v>
      </c>
      <c r="F1672" s="2" t="s">
        <v>491</v>
      </c>
      <c r="G1672" s="6">
        <v>240697</v>
      </c>
      <c r="H1672" s="12"/>
      <c r="I1672" s="13"/>
      <c r="J1672" s="12"/>
      <c r="K1672" s="12"/>
      <c r="L1672" s="12"/>
      <c r="M1672" s="2" t="s">
        <v>1026</v>
      </c>
      <c r="N1672" s="2" t="b">
        <f t="shared" si="52"/>
        <v>0</v>
      </c>
      <c r="O1672" s="2" t="b">
        <f t="shared" si="53"/>
        <v>0</v>
      </c>
      <c r="P1672" s="9"/>
      <c r="Q1672" s="10"/>
      <c r="R1672" s="9"/>
      <c r="S1672" s="11"/>
      <c r="T1672" s="10"/>
      <c r="U1672" s="12"/>
      <c r="V1672" s="13"/>
      <c r="W1672" s="12"/>
      <c r="X1672" s="12"/>
      <c r="Y1672" s="12"/>
    </row>
    <row r="1673" spans="2:25" x14ac:dyDescent="0.3">
      <c r="B1673" s="2" t="s">
        <v>446</v>
      </c>
      <c r="C1673" s="2" t="s">
        <v>894</v>
      </c>
      <c r="D1673" s="2" t="s">
        <v>895</v>
      </c>
      <c r="E1673" s="2" t="s">
        <v>492</v>
      </c>
      <c r="F1673" s="2" t="s">
        <v>493</v>
      </c>
      <c r="G1673" s="6">
        <v>240697</v>
      </c>
      <c r="H1673" s="12"/>
      <c r="I1673" s="13"/>
      <c r="J1673" s="12"/>
      <c r="K1673" s="12"/>
      <c r="L1673" s="12"/>
      <c r="M1673" s="2" t="s">
        <v>1027</v>
      </c>
      <c r="N1673" s="2" t="b">
        <f t="shared" si="52"/>
        <v>0</v>
      </c>
      <c r="O1673" s="2" t="b">
        <f t="shared" si="53"/>
        <v>0</v>
      </c>
      <c r="P1673" s="9"/>
      <c r="Q1673" s="10"/>
      <c r="R1673" s="9"/>
      <c r="S1673" s="11"/>
      <c r="T1673" s="10"/>
      <c r="U1673" s="12"/>
      <c r="V1673" s="13"/>
      <c r="W1673" s="12"/>
      <c r="X1673" s="12"/>
      <c r="Y1673" s="12"/>
    </row>
    <row r="1674" spans="2:25" x14ac:dyDescent="0.3">
      <c r="B1674" s="2" t="s">
        <v>446</v>
      </c>
      <c r="C1674" s="2" t="s">
        <v>894</v>
      </c>
      <c r="D1674" s="2" t="s">
        <v>895</v>
      </c>
      <c r="E1674" s="2" t="s">
        <v>494</v>
      </c>
      <c r="F1674" s="2" t="s">
        <v>495</v>
      </c>
      <c r="G1674" s="6">
        <v>240697</v>
      </c>
      <c r="H1674" s="12"/>
      <c r="I1674" s="13"/>
      <c r="J1674" s="12"/>
      <c r="K1674" s="12"/>
      <c r="L1674" s="12"/>
      <c r="M1674" s="2" t="s">
        <v>1028</v>
      </c>
      <c r="N1674" s="2" t="b">
        <f t="shared" si="52"/>
        <v>0</v>
      </c>
      <c r="O1674" s="2" t="b">
        <f t="shared" si="53"/>
        <v>0</v>
      </c>
      <c r="P1674" s="9"/>
      <c r="Q1674" s="10"/>
      <c r="R1674" s="9"/>
      <c r="S1674" s="11"/>
      <c r="T1674" s="10"/>
      <c r="U1674" s="12"/>
      <c r="V1674" s="13"/>
      <c r="W1674" s="12"/>
      <c r="X1674" s="12"/>
      <c r="Y1674" s="12"/>
    </row>
    <row r="1675" spans="2:25" x14ac:dyDescent="0.3">
      <c r="B1675" s="2" t="s">
        <v>446</v>
      </c>
      <c r="C1675" s="2" t="s">
        <v>894</v>
      </c>
      <c r="D1675" s="2" t="s">
        <v>895</v>
      </c>
      <c r="E1675" s="2" t="s">
        <v>481</v>
      </c>
      <c r="F1675" s="2" t="s">
        <v>482</v>
      </c>
      <c r="G1675" s="6">
        <v>240363</v>
      </c>
      <c r="H1675" s="12"/>
      <c r="I1675" s="13"/>
      <c r="J1675" s="12"/>
      <c r="K1675" s="12"/>
      <c r="L1675" s="12"/>
      <c r="M1675" s="2" t="s">
        <v>1029</v>
      </c>
      <c r="N1675" s="2" t="b">
        <f t="shared" si="52"/>
        <v>0</v>
      </c>
      <c r="O1675" s="2" t="b">
        <f t="shared" si="53"/>
        <v>0</v>
      </c>
      <c r="P1675" s="9"/>
      <c r="Q1675" s="10"/>
      <c r="R1675" s="9"/>
      <c r="S1675" s="11"/>
      <c r="T1675" s="10"/>
      <c r="U1675" s="12"/>
      <c r="V1675" s="13"/>
      <c r="W1675" s="12"/>
      <c r="X1675" s="12"/>
      <c r="Y1675" s="12"/>
    </row>
    <row r="1676" spans="2:25" x14ac:dyDescent="0.3">
      <c r="B1676" s="2" t="s">
        <v>446</v>
      </c>
      <c r="C1676" s="2" t="s">
        <v>894</v>
      </c>
      <c r="D1676" s="2" t="s">
        <v>895</v>
      </c>
      <c r="E1676" s="2" t="s">
        <v>509</v>
      </c>
      <c r="F1676" s="2" t="s">
        <v>510</v>
      </c>
      <c r="G1676" s="6">
        <v>240697</v>
      </c>
      <c r="H1676" s="12"/>
      <c r="I1676" s="13"/>
      <c r="J1676" s="12"/>
      <c r="K1676" s="12"/>
      <c r="L1676" s="12"/>
      <c r="M1676" s="2" t="s">
        <v>1030</v>
      </c>
      <c r="N1676" s="2" t="b">
        <f t="shared" si="52"/>
        <v>0</v>
      </c>
      <c r="O1676" s="2" t="b">
        <f t="shared" si="53"/>
        <v>0</v>
      </c>
      <c r="P1676" s="9"/>
      <c r="Q1676" s="10"/>
      <c r="R1676" s="9"/>
      <c r="S1676" s="11"/>
      <c r="T1676" s="10"/>
      <c r="U1676" s="12"/>
      <c r="V1676" s="13"/>
      <c r="W1676" s="12"/>
      <c r="X1676" s="12"/>
      <c r="Y1676" s="12"/>
    </row>
    <row r="1677" spans="2:25" x14ac:dyDescent="0.3">
      <c r="B1677" s="2" t="s">
        <v>436</v>
      </c>
      <c r="C1677" s="2" t="s">
        <v>372</v>
      </c>
      <c r="D1677" s="2" t="s">
        <v>373</v>
      </c>
      <c r="E1677" s="2" t="s">
        <v>553</v>
      </c>
      <c r="F1677" s="2" t="s">
        <v>463</v>
      </c>
      <c r="G1677" s="6">
        <v>240728</v>
      </c>
      <c r="H1677" s="12"/>
      <c r="I1677" s="13"/>
      <c r="J1677" s="12"/>
      <c r="K1677" s="12"/>
      <c r="L1677" s="12"/>
      <c r="M1677" s="2" t="s">
        <v>1031</v>
      </c>
      <c r="N1677" s="2" t="b">
        <f t="shared" si="52"/>
        <v>0</v>
      </c>
      <c r="O1677" s="2" t="b">
        <f t="shared" si="53"/>
        <v>0</v>
      </c>
      <c r="P1677" s="9"/>
      <c r="Q1677" s="10"/>
      <c r="R1677" s="9"/>
      <c r="S1677" s="11"/>
      <c r="T1677" s="10"/>
      <c r="U1677" s="12"/>
      <c r="V1677" s="13"/>
      <c r="W1677" s="12"/>
      <c r="X1677" s="12"/>
      <c r="Y1677" s="12"/>
    </row>
    <row r="1678" spans="2:25" x14ac:dyDescent="0.3">
      <c r="B1678" s="2" t="s">
        <v>436</v>
      </c>
      <c r="C1678" s="2" t="s">
        <v>372</v>
      </c>
      <c r="D1678" s="2" t="s">
        <v>373</v>
      </c>
      <c r="E1678" s="2" t="s">
        <v>570</v>
      </c>
      <c r="F1678" s="2" t="s">
        <v>571</v>
      </c>
      <c r="G1678" s="6">
        <v>240728</v>
      </c>
      <c r="H1678" s="12"/>
      <c r="I1678" s="13"/>
      <c r="J1678" s="12"/>
      <c r="K1678" s="12"/>
      <c r="L1678" s="12"/>
      <c r="M1678" s="2" t="s">
        <v>1032</v>
      </c>
      <c r="N1678" s="2" t="b">
        <f t="shared" si="52"/>
        <v>0</v>
      </c>
      <c r="O1678" s="2" t="b">
        <f t="shared" si="53"/>
        <v>0</v>
      </c>
      <c r="P1678" s="9"/>
      <c r="Q1678" s="10"/>
      <c r="R1678" s="9"/>
      <c r="S1678" s="11"/>
      <c r="T1678" s="10"/>
      <c r="U1678" s="12"/>
      <c r="V1678" s="13"/>
      <c r="W1678" s="12"/>
      <c r="X1678" s="12"/>
      <c r="Y1678" s="12"/>
    </row>
    <row r="1679" spans="2:25" x14ac:dyDescent="0.3">
      <c r="B1679" s="2" t="s">
        <v>436</v>
      </c>
      <c r="C1679" s="2" t="s">
        <v>372</v>
      </c>
      <c r="D1679" s="2" t="s">
        <v>373</v>
      </c>
      <c r="E1679" s="2" t="s">
        <v>574</v>
      </c>
      <c r="F1679" s="2" t="s">
        <v>575</v>
      </c>
      <c r="G1679" s="6">
        <v>240728</v>
      </c>
      <c r="H1679" s="12"/>
      <c r="I1679" s="13"/>
      <c r="J1679" s="12"/>
      <c r="K1679" s="12"/>
      <c r="L1679" s="12"/>
      <c r="M1679" s="2" t="s">
        <v>1033</v>
      </c>
      <c r="N1679" s="2" t="b">
        <f t="shared" si="52"/>
        <v>0</v>
      </c>
      <c r="O1679" s="2" t="b">
        <f t="shared" si="53"/>
        <v>0</v>
      </c>
      <c r="P1679" s="9"/>
      <c r="Q1679" s="10"/>
      <c r="R1679" s="9"/>
      <c r="S1679" s="11"/>
      <c r="T1679" s="10"/>
      <c r="U1679" s="12"/>
      <c r="V1679" s="13"/>
      <c r="W1679" s="12"/>
      <c r="X1679" s="12"/>
      <c r="Y1679" s="12"/>
    </row>
    <row r="1680" spans="2:25" x14ac:dyDescent="0.3">
      <c r="B1680" s="2" t="s">
        <v>436</v>
      </c>
      <c r="C1680" s="2" t="s">
        <v>372</v>
      </c>
      <c r="D1680" s="2" t="s">
        <v>373</v>
      </c>
      <c r="E1680" s="2" t="s">
        <v>576</v>
      </c>
      <c r="F1680" s="2" t="s">
        <v>471</v>
      </c>
      <c r="G1680" s="6">
        <v>240728</v>
      </c>
      <c r="H1680" s="12"/>
      <c r="I1680" s="13"/>
      <c r="J1680" s="12"/>
      <c r="K1680" s="12"/>
      <c r="L1680" s="12"/>
      <c r="M1680" s="2" t="s">
        <v>1034</v>
      </c>
      <c r="N1680" s="2" t="b">
        <f t="shared" si="52"/>
        <v>0</v>
      </c>
      <c r="O1680" s="2" t="b">
        <f t="shared" si="53"/>
        <v>0</v>
      </c>
      <c r="P1680" s="9"/>
      <c r="Q1680" s="10"/>
      <c r="R1680" s="9"/>
      <c r="S1680" s="11"/>
      <c r="T1680" s="10"/>
      <c r="U1680" s="12"/>
      <c r="V1680" s="13"/>
      <c r="W1680" s="12"/>
      <c r="X1680" s="12"/>
      <c r="Y1680" s="12"/>
    </row>
    <row r="1681" spans="2:25" x14ac:dyDescent="0.3">
      <c r="B1681" s="2" t="s">
        <v>436</v>
      </c>
      <c r="C1681" s="2" t="s">
        <v>372</v>
      </c>
      <c r="D1681" s="2" t="s">
        <v>373</v>
      </c>
      <c r="E1681" s="2" t="s">
        <v>552</v>
      </c>
      <c r="F1681" s="2" t="s">
        <v>473</v>
      </c>
      <c r="G1681" s="6">
        <v>240728</v>
      </c>
      <c r="H1681" s="12"/>
      <c r="I1681" s="13"/>
      <c r="J1681" s="12"/>
      <c r="K1681" s="12"/>
      <c r="L1681" s="12"/>
      <c r="M1681" s="2" t="s">
        <v>1035</v>
      </c>
      <c r="N1681" s="2" t="b">
        <f t="shared" si="52"/>
        <v>0</v>
      </c>
      <c r="O1681" s="2" t="b">
        <f t="shared" si="53"/>
        <v>0</v>
      </c>
      <c r="P1681" s="9"/>
      <c r="Q1681" s="10"/>
      <c r="R1681" s="9"/>
      <c r="S1681" s="11"/>
      <c r="T1681" s="10"/>
      <c r="U1681" s="12"/>
      <c r="V1681" s="13"/>
      <c r="W1681" s="12"/>
      <c r="X1681" s="12"/>
      <c r="Y1681" s="12"/>
    </row>
    <row r="1682" spans="2:25" x14ac:dyDescent="0.3">
      <c r="B1682" s="2" t="s">
        <v>436</v>
      </c>
      <c r="C1682" s="2" t="s">
        <v>372</v>
      </c>
      <c r="D1682" s="2" t="s">
        <v>373</v>
      </c>
      <c r="E1682" s="2" t="s">
        <v>900</v>
      </c>
      <c r="F1682" s="2" t="s">
        <v>901</v>
      </c>
      <c r="G1682" s="6">
        <v>240728</v>
      </c>
      <c r="H1682" s="12"/>
      <c r="I1682" s="13"/>
      <c r="J1682" s="12"/>
      <c r="K1682" s="12"/>
      <c r="L1682" s="12"/>
      <c r="M1682" s="2" t="s">
        <v>1036</v>
      </c>
      <c r="N1682" s="2" t="b">
        <f t="shared" ref="N1682:N1745" si="54">+C1682=S1682</f>
        <v>0</v>
      </c>
      <c r="O1682" s="2" t="b">
        <f t="shared" ref="O1682:O1745" si="55">+P1682=E1682</f>
        <v>0</v>
      </c>
      <c r="P1682" s="9"/>
      <c r="Q1682" s="10"/>
      <c r="R1682" s="9"/>
      <c r="S1682" s="11"/>
      <c r="T1682" s="10"/>
      <c r="U1682" s="12"/>
      <c r="V1682" s="13"/>
      <c r="W1682" s="12"/>
      <c r="X1682" s="12"/>
      <c r="Y1682" s="12"/>
    </row>
    <row r="1683" spans="2:25" x14ac:dyDescent="0.3">
      <c r="B1683" s="2" t="s">
        <v>436</v>
      </c>
      <c r="C1683" s="2" t="s">
        <v>372</v>
      </c>
      <c r="D1683" s="2" t="s">
        <v>373</v>
      </c>
      <c r="E1683" s="2" t="s">
        <v>681</v>
      </c>
      <c r="F1683" s="2" t="s">
        <v>682</v>
      </c>
      <c r="G1683" s="6">
        <v>240728</v>
      </c>
      <c r="H1683" s="12"/>
      <c r="I1683" s="13"/>
      <c r="J1683" s="12"/>
      <c r="K1683" s="12"/>
      <c r="L1683" s="12"/>
      <c r="M1683" s="2" t="s">
        <v>1037</v>
      </c>
      <c r="N1683" s="2" t="b">
        <f t="shared" si="54"/>
        <v>0</v>
      </c>
      <c r="O1683" s="2" t="b">
        <f t="shared" si="55"/>
        <v>0</v>
      </c>
      <c r="P1683" s="9"/>
      <c r="Q1683" s="10"/>
      <c r="R1683" s="9"/>
      <c r="S1683" s="11"/>
      <c r="T1683" s="10"/>
      <c r="U1683" s="12"/>
      <c r="V1683" s="13"/>
      <c r="W1683" s="12"/>
      <c r="X1683" s="12"/>
      <c r="Y1683" s="12"/>
    </row>
    <row r="1684" spans="2:25" x14ac:dyDescent="0.3">
      <c r="B1684" s="2" t="s">
        <v>436</v>
      </c>
      <c r="C1684" s="2" t="s">
        <v>372</v>
      </c>
      <c r="D1684" s="2" t="s">
        <v>373</v>
      </c>
      <c r="E1684" s="2" t="s">
        <v>564</v>
      </c>
      <c r="F1684" s="2" t="s">
        <v>565</v>
      </c>
      <c r="G1684" s="6">
        <v>240728</v>
      </c>
      <c r="H1684" s="12"/>
      <c r="I1684" s="13"/>
      <c r="J1684" s="12"/>
      <c r="K1684" s="12"/>
      <c r="L1684" s="12"/>
      <c r="M1684" s="2" t="s">
        <v>1038</v>
      </c>
      <c r="N1684" s="2" t="b">
        <f t="shared" si="54"/>
        <v>0</v>
      </c>
      <c r="O1684" s="2" t="b">
        <f t="shared" si="55"/>
        <v>0</v>
      </c>
      <c r="P1684" s="9"/>
      <c r="Q1684" s="10"/>
      <c r="R1684" s="9"/>
      <c r="S1684" s="11"/>
      <c r="T1684" s="10"/>
      <c r="U1684" s="12"/>
      <c r="V1684" s="13"/>
      <c r="W1684" s="12"/>
      <c r="X1684" s="12"/>
      <c r="Y1684" s="12"/>
    </row>
    <row r="1685" spans="2:25" x14ac:dyDescent="0.3">
      <c r="B1685" s="2" t="s">
        <v>436</v>
      </c>
      <c r="C1685" s="2" t="s">
        <v>372</v>
      </c>
      <c r="D1685" s="2" t="s">
        <v>373</v>
      </c>
      <c r="E1685" s="2" t="s">
        <v>556</v>
      </c>
      <c r="F1685" s="2" t="s">
        <v>557</v>
      </c>
      <c r="G1685" s="6">
        <v>240728</v>
      </c>
      <c r="H1685" s="12"/>
      <c r="I1685" s="13"/>
      <c r="J1685" s="12"/>
      <c r="K1685" s="12"/>
      <c r="L1685" s="12"/>
      <c r="M1685" s="2" t="s">
        <v>1039</v>
      </c>
      <c r="N1685" s="2" t="b">
        <f t="shared" si="54"/>
        <v>0</v>
      </c>
      <c r="O1685" s="2" t="b">
        <f t="shared" si="55"/>
        <v>0</v>
      </c>
      <c r="P1685" s="9"/>
      <c r="Q1685" s="10"/>
      <c r="R1685" s="9"/>
      <c r="S1685" s="11"/>
      <c r="T1685" s="10"/>
      <c r="U1685" s="12"/>
      <c r="V1685" s="13"/>
      <c r="W1685" s="12"/>
      <c r="X1685" s="12"/>
      <c r="Y1685" s="12"/>
    </row>
    <row r="1686" spans="2:25" x14ac:dyDescent="0.3">
      <c r="B1686" s="2" t="s">
        <v>436</v>
      </c>
      <c r="C1686" s="2" t="s">
        <v>372</v>
      </c>
      <c r="D1686" s="2" t="s">
        <v>373</v>
      </c>
      <c r="E1686" s="2" t="s">
        <v>558</v>
      </c>
      <c r="F1686" s="2" t="s">
        <v>559</v>
      </c>
      <c r="G1686" s="6">
        <v>240728</v>
      </c>
      <c r="H1686" s="12"/>
      <c r="I1686" s="13"/>
      <c r="J1686" s="12"/>
      <c r="K1686" s="12"/>
      <c r="L1686" s="12"/>
      <c r="M1686" s="2" t="s">
        <v>1040</v>
      </c>
      <c r="N1686" s="2" t="b">
        <f t="shared" si="54"/>
        <v>0</v>
      </c>
      <c r="O1686" s="2" t="b">
        <f t="shared" si="55"/>
        <v>0</v>
      </c>
      <c r="P1686" s="9"/>
      <c r="Q1686" s="10"/>
      <c r="R1686" s="9"/>
      <c r="S1686" s="11"/>
      <c r="T1686" s="10"/>
      <c r="U1686" s="12"/>
      <c r="V1686" s="13"/>
      <c r="W1686" s="12"/>
      <c r="X1686" s="12"/>
      <c r="Y1686" s="12"/>
    </row>
    <row r="1687" spans="2:25" x14ac:dyDescent="0.3">
      <c r="B1687" s="2" t="s">
        <v>436</v>
      </c>
      <c r="C1687" s="2" t="s">
        <v>372</v>
      </c>
      <c r="D1687" s="2" t="s">
        <v>373</v>
      </c>
      <c r="E1687" s="2" t="s">
        <v>568</v>
      </c>
      <c r="F1687" s="2" t="s">
        <v>569</v>
      </c>
      <c r="G1687" s="6">
        <v>240728</v>
      </c>
      <c r="H1687" s="12"/>
      <c r="I1687" s="13"/>
      <c r="J1687" s="12"/>
      <c r="K1687" s="12"/>
      <c r="L1687" s="12"/>
      <c r="M1687" s="2" t="s">
        <v>1041</v>
      </c>
      <c r="N1687" s="2" t="b">
        <f t="shared" si="54"/>
        <v>0</v>
      </c>
      <c r="O1687" s="2" t="b">
        <f t="shared" si="55"/>
        <v>0</v>
      </c>
      <c r="P1687" s="9"/>
      <c r="Q1687" s="10"/>
      <c r="R1687" s="9"/>
      <c r="S1687" s="11"/>
      <c r="T1687" s="10"/>
      <c r="U1687" s="12"/>
      <c r="V1687" s="13"/>
      <c r="W1687" s="12"/>
      <c r="X1687" s="12"/>
      <c r="Y1687" s="12"/>
    </row>
    <row r="1688" spans="2:25" x14ac:dyDescent="0.3">
      <c r="B1688" s="2" t="s">
        <v>436</v>
      </c>
      <c r="C1688" s="2" t="s">
        <v>372</v>
      </c>
      <c r="D1688" s="2" t="s">
        <v>373</v>
      </c>
      <c r="E1688" s="2" t="s">
        <v>664</v>
      </c>
      <c r="F1688" s="2" t="s">
        <v>477</v>
      </c>
      <c r="G1688" s="6">
        <v>240728</v>
      </c>
      <c r="H1688" s="12"/>
      <c r="I1688" s="13"/>
      <c r="J1688" s="12"/>
      <c r="K1688" s="12"/>
      <c r="L1688" s="12"/>
      <c r="M1688" s="2" t="s">
        <v>1042</v>
      </c>
      <c r="N1688" s="2" t="b">
        <f t="shared" si="54"/>
        <v>0</v>
      </c>
      <c r="O1688" s="2" t="b">
        <f t="shared" si="55"/>
        <v>0</v>
      </c>
      <c r="P1688" s="9"/>
      <c r="Q1688" s="10"/>
      <c r="R1688" s="9"/>
      <c r="S1688" s="11"/>
      <c r="T1688" s="10"/>
      <c r="U1688" s="12"/>
      <c r="V1688" s="13"/>
      <c r="W1688" s="12"/>
      <c r="X1688" s="12"/>
      <c r="Y1688" s="12"/>
    </row>
    <row r="1689" spans="2:25" x14ac:dyDescent="0.3">
      <c r="B1689" s="2" t="s">
        <v>436</v>
      </c>
      <c r="C1689" s="2" t="s">
        <v>372</v>
      </c>
      <c r="D1689" s="2" t="s">
        <v>373</v>
      </c>
      <c r="E1689" s="2" t="s">
        <v>683</v>
      </c>
      <c r="F1689" s="2" t="s">
        <v>684</v>
      </c>
      <c r="G1689" s="6">
        <v>240728</v>
      </c>
      <c r="H1689" s="12"/>
      <c r="I1689" s="13"/>
      <c r="J1689" s="12"/>
      <c r="K1689" s="12"/>
      <c r="L1689" s="12"/>
      <c r="M1689" s="2" t="s">
        <v>1043</v>
      </c>
      <c r="N1689" s="2" t="b">
        <f t="shared" si="54"/>
        <v>0</v>
      </c>
      <c r="O1689" s="2" t="b">
        <f t="shared" si="55"/>
        <v>0</v>
      </c>
      <c r="P1689" s="9"/>
      <c r="Q1689" s="10"/>
      <c r="R1689" s="9"/>
      <c r="S1689" s="11"/>
      <c r="T1689" s="10"/>
      <c r="U1689" s="12"/>
      <c r="V1689" s="13"/>
      <c r="W1689" s="12"/>
      <c r="X1689" s="12"/>
      <c r="Y1689" s="12"/>
    </row>
    <row r="1690" spans="2:25" x14ac:dyDescent="0.3">
      <c r="B1690" s="2" t="s">
        <v>436</v>
      </c>
      <c r="C1690" s="2" t="s">
        <v>372</v>
      </c>
      <c r="D1690" s="2" t="s">
        <v>373</v>
      </c>
      <c r="E1690" s="2" t="s">
        <v>579</v>
      </c>
      <c r="F1690" s="2" t="s">
        <v>482</v>
      </c>
      <c r="G1690" s="6">
        <v>240728</v>
      </c>
      <c r="H1690" s="12"/>
      <c r="I1690" s="13"/>
      <c r="J1690" s="12"/>
      <c r="K1690" s="12"/>
      <c r="L1690" s="12"/>
      <c r="M1690" s="2" t="s">
        <v>1044</v>
      </c>
      <c r="N1690" s="2" t="b">
        <f t="shared" si="54"/>
        <v>0</v>
      </c>
      <c r="O1690" s="2" t="b">
        <f t="shared" si="55"/>
        <v>0</v>
      </c>
      <c r="P1690" s="9"/>
      <c r="Q1690" s="10"/>
      <c r="R1690" s="9"/>
      <c r="S1690" s="11"/>
      <c r="T1690" s="10"/>
      <c r="U1690" s="12"/>
      <c r="V1690" s="13"/>
      <c r="W1690" s="12"/>
      <c r="X1690" s="12"/>
      <c r="Y1690" s="12"/>
    </row>
    <row r="1691" spans="2:25" x14ac:dyDescent="0.3">
      <c r="B1691" s="2" t="s">
        <v>446</v>
      </c>
      <c r="C1691" s="2" t="s">
        <v>158</v>
      </c>
      <c r="D1691" s="2" t="s">
        <v>223</v>
      </c>
      <c r="E1691" s="2" t="s">
        <v>470</v>
      </c>
      <c r="F1691" s="2" t="s">
        <v>471</v>
      </c>
      <c r="G1691" s="6">
        <v>240363</v>
      </c>
      <c r="H1691" s="12"/>
      <c r="I1691" s="13"/>
      <c r="J1691" s="12"/>
      <c r="K1691" s="12"/>
      <c r="L1691" s="12"/>
      <c r="M1691" s="2" t="s">
        <v>1045</v>
      </c>
      <c r="N1691" s="2" t="b">
        <f t="shared" si="54"/>
        <v>0</v>
      </c>
      <c r="O1691" s="2" t="b">
        <f t="shared" si="55"/>
        <v>0</v>
      </c>
      <c r="P1691" s="9"/>
      <c r="Q1691" s="10"/>
      <c r="R1691" s="9"/>
      <c r="S1691" s="11"/>
      <c r="T1691" s="10"/>
      <c r="U1691" s="12"/>
      <c r="V1691" s="13"/>
      <c r="W1691" s="12"/>
      <c r="X1691" s="12"/>
      <c r="Y1691" s="12"/>
    </row>
    <row r="1692" spans="2:25" x14ac:dyDescent="0.3">
      <c r="B1692" s="2" t="s">
        <v>446</v>
      </c>
      <c r="C1692" s="2" t="s">
        <v>158</v>
      </c>
      <c r="D1692" s="2" t="s">
        <v>223</v>
      </c>
      <c r="E1692" s="2" t="s">
        <v>486</v>
      </c>
      <c r="F1692" s="2" t="s">
        <v>487</v>
      </c>
      <c r="G1692" s="6">
        <v>240697</v>
      </c>
      <c r="H1692" s="12"/>
      <c r="I1692" s="13"/>
      <c r="J1692" s="12"/>
      <c r="K1692" s="12"/>
      <c r="L1692" s="12"/>
      <c r="M1692" s="2" t="s">
        <v>1046</v>
      </c>
      <c r="N1692" s="2" t="b">
        <f t="shared" si="54"/>
        <v>0</v>
      </c>
      <c r="O1692" s="2" t="b">
        <f t="shared" si="55"/>
        <v>0</v>
      </c>
      <c r="P1692" s="9"/>
      <c r="Q1692" s="10"/>
      <c r="R1692" s="9"/>
      <c r="S1692" s="11"/>
      <c r="T1692" s="10"/>
      <c r="U1692" s="12"/>
      <c r="V1692" s="13"/>
      <c r="W1692" s="12"/>
      <c r="X1692" s="12"/>
      <c r="Y1692" s="12"/>
    </row>
    <row r="1693" spans="2:25" x14ac:dyDescent="0.3">
      <c r="B1693" s="2" t="s">
        <v>446</v>
      </c>
      <c r="C1693" s="2" t="s">
        <v>158</v>
      </c>
      <c r="D1693" s="2" t="s">
        <v>223</v>
      </c>
      <c r="E1693" s="2" t="s">
        <v>496</v>
      </c>
      <c r="F1693" s="2" t="s">
        <v>497</v>
      </c>
      <c r="G1693" s="6">
        <v>240697</v>
      </c>
      <c r="H1693" s="12"/>
      <c r="I1693" s="13"/>
      <c r="J1693" s="12"/>
      <c r="K1693" s="12"/>
      <c r="L1693" s="12"/>
      <c r="M1693" s="2" t="s">
        <v>1047</v>
      </c>
      <c r="N1693" s="2" t="b">
        <f t="shared" si="54"/>
        <v>0</v>
      </c>
      <c r="O1693" s="2" t="b">
        <f t="shared" si="55"/>
        <v>0</v>
      </c>
      <c r="P1693" s="9"/>
      <c r="Q1693" s="10"/>
      <c r="R1693" s="9"/>
      <c r="S1693" s="11"/>
      <c r="T1693" s="10"/>
      <c r="U1693" s="12"/>
      <c r="V1693" s="13"/>
      <c r="W1693" s="12"/>
      <c r="X1693" s="12"/>
      <c r="Y1693" s="12"/>
    </row>
    <row r="1694" spans="2:25" x14ac:dyDescent="0.3">
      <c r="B1694" s="2" t="s">
        <v>446</v>
      </c>
      <c r="C1694" s="2" t="s">
        <v>158</v>
      </c>
      <c r="D1694" s="2" t="s">
        <v>223</v>
      </c>
      <c r="E1694" s="2" t="s">
        <v>502</v>
      </c>
      <c r="F1694" s="2" t="s">
        <v>503</v>
      </c>
      <c r="G1694" s="6">
        <v>240697</v>
      </c>
      <c r="H1694" s="12"/>
      <c r="I1694" s="13"/>
      <c r="J1694" s="12"/>
      <c r="K1694" s="12"/>
      <c r="L1694" s="12"/>
      <c r="M1694" s="2" t="s">
        <v>1048</v>
      </c>
      <c r="N1694" s="2" t="b">
        <f t="shared" si="54"/>
        <v>0</v>
      </c>
      <c r="O1694" s="2" t="b">
        <f t="shared" si="55"/>
        <v>0</v>
      </c>
      <c r="P1694" s="9"/>
      <c r="Q1694" s="10"/>
      <c r="R1694" s="9"/>
      <c r="S1694" s="11"/>
      <c r="T1694" s="10"/>
      <c r="U1694" s="12"/>
      <c r="V1694" s="13"/>
      <c r="W1694" s="12"/>
      <c r="X1694" s="12"/>
      <c r="Y1694" s="12"/>
    </row>
    <row r="1695" spans="2:25" x14ac:dyDescent="0.3">
      <c r="B1695" s="2" t="s">
        <v>446</v>
      </c>
      <c r="C1695" s="2" t="s">
        <v>158</v>
      </c>
      <c r="D1695" s="2" t="s">
        <v>223</v>
      </c>
      <c r="E1695" s="2" t="s">
        <v>490</v>
      </c>
      <c r="F1695" s="2" t="s">
        <v>491</v>
      </c>
      <c r="G1695" s="6">
        <v>240697</v>
      </c>
      <c r="H1695" s="12"/>
      <c r="I1695" s="13"/>
      <c r="J1695" s="12"/>
      <c r="K1695" s="12"/>
      <c r="L1695" s="12"/>
      <c r="M1695" s="2" t="s">
        <v>1049</v>
      </c>
      <c r="N1695" s="2" t="b">
        <f t="shared" si="54"/>
        <v>0</v>
      </c>
      <c r="O1695" s="2" t="b">
        <f t="shared" si="55"/>
        <v>0</v>
      </c>
      <c r="P1695" s="9"/>
      <c r="Q1695" s="10"/>
      <c r="R1695" s="9"/>
      <c r="S1695" s="11"/>
      <c r="T1695" s="10"/>
      <c r="U1695" s="12"/>
      <c r="V1695" s="13"/>
      <c r="W1695" s="12"/>
      <c r="X1695" s="12"/>
      <c r="Y1695" s="12"/>
    </row>
    <row r="1696" spans="2:25" x14ac:dyDescent="0.3">
      <c r="B1696" s="2" t="s">
        <v>446</v>
      </c>
      <c r="C1696" s="2" t="s">
        <v>158</v>
      </c>
      <c r="D1696" s="2" t="s">
        <v>223</v>
      </c>
      <c r="E1696" s="2" t="s">
        <v>494</v>
      </c>
      <c r="F1696" s="2" t="s">
        <v>495</v>
      </c>
      <c r="G1696" s="6">
        <v>240697</v>
      </c>
      <c r="H1696" s="12"/>
      <c r="I1696" s="13"/>
      <c r="J1696" s="12"/>
      <c r="K1696" s="12"/>
      <c r="L1696" s="12"/>
      <c r="M1696" s="2" t="s">
        <v>1050</v>
      </c>
      <c r="N1696" s="2" t="b">
        <f t="shared" si="54"/>
        <v>0</v>
      </c>
      <c r="O1696" s="2" t="b">
        <f t="shared" si="55"/>
        <v>0</v>
      </c>
      <c r="P1696" s="9"/>
      <c r="Q1696" s="10"/>
      <c r="R1696" s="9"/>
      <c r="S1696" s="11"/>
      <c r="T1696" s="10"/>
      <c r="U1696" s="12"/>
      <c r="V1696" s="13"/>
      <c r="W1696" s="12"/>
      <c r="X1696" s="12"/>
      <c r="Y1696" s="12"/>
    </row>
    <row r="1697" spans="2:25" x14ac:dyDescent="0.3">
      <c r="B1697" s="2" t="s">
        <v>446</v>
      </c>
      <c r="C1697" s="2" t="s">
        <v>158</v>
      </c>
      <c r="D1697" s="2" t="s">
        <v>223</v>
      </c>
      <c r="E1697" s="2" t="s">
        <v>509</v>
      </c>
      <c r="F1697" s="2" t="s">
        <v>510</v>
      </c>
      <c r="G1697" s="6">
        <v>240697</v>
      </c>
      <c r="H1697" s="12"/>
      <c r="I1697" s="13"/>
      <c r="J1697" s="12"/>
      <c r="K1697" s="12"/>
      <c r="L1697" s="12"/>
      <c r="M1697" s="2" t="s">
        <v>1051</v>
      </c>
      <c r="N1697" s="2" t="b">
        <f t="shared" si="54"/>
        <v>0</v>
      </c>
      <c r="O1697" s="2" t="b">
        <f t="shared" si="55"/>
        <v>0</v>
      </c>
      <c r="P1697" s="9"/>
      <c r="Q1697" s="10"/>
      <c r="R1697" s="9"/>
      <c r="S1697" s="11"/>
      <c r="T1697" s="10"/>
      <c r="U1697" s="12"/>
      <c r="V1697" s="13"/>
      <c r="W1697" s="12"/>
      <c r="X1697" s="12"/>
      <c r="Y1697" s="12"/>
    </row>
    <row r="1698" spans="2:25" x14ac:dyDescent="0.3">
      <c r="B1698" s="2" t="s">
        <v>446</v>
      </c>
      <c r="C1698" s="2" t="s">
        <v>158</v>
      </c>
      <c r="D1698" s="2" t="s">
        <v>223</v>
      </c>
      <c r="E1698" s="2" t="s">
        <v>523</v>
      </c>
      <c r="F1698" s="2" t="s">
        <v>524</v>
      </c>
      <c r="G1698" s="6">
        <v>240728</v>
      </c>
      <c r="H1698" s="12"/>
      <c r="I1698" s="13"/>
      <c r="J1698" s="12"/>
      <c r="K1698" s="12"/>
      <c r="L1698" s="12"/>
      <c r="M1698" s="2" t="s">
        <v>1052</v>
      </c>
      <c r="N1698" s="2" t="b">
        <f t="shared" si="54"/>
        <v>0</v>
      </c>
      <c r="O1698" s="2" t="b">
        <f t="shared" si="55"/>
        <v>0</v>
      </c>
      <c r="P1698" s="9"/>
      <c r="Q1698" s="10"/>
      <c r="R1698" s="9"/>
      <c r="S1698" s="11"/>
      <c r="T1698" s="10"/>
      <c r="U1698" s="12"/>
      <c r="V1698" s="13"/>
      <c r="W1698" s="12"/>
      <c r="X1698" s="12"/>
      <c r="Y1698" s="12"/>
    </row>
    <row r="1699" spans="2:25" x14ac:dyDescent="0.3">
      <c r="B1699" s="2" t="s">
        <v>436</v>
      </c>
      <c r="C1699" s="2" t="s">
        <v>158</v>
      </c>
      <c r="D1699" s="2" t="s">
        <v>157</v>
      </c>
      <c r="E1699" s="2" t="s">
        <v>541</v>
      </c>
      <c r="F1699" s="2" t="s">
        <v>441</v>
      </c>
      <c r="G1699" s="6">
        <v>240697</v>
      </c>
      <c r="H1699" s="12"/>
      <c r="I1699" s="13"/>
      <c r="J1699" s="12"/>
      <c r="K1699" s="12"/>
      <c r="L1699" s="12"/>
      <c r="M1699" s="2" t="s">
        <v>1053</v>
      </c>
      <c r="N1699" s="2" t="b">
        <f t="shared" si="54"/>
        <v>0</v>
      </c>
      <c r="O1699" s="2" t="b">
        <f t="shared" si="55"/>
        <v>0</v>
      </c>
      <c r="P1699" s="9"/>
      <c r="Q1699" s="10"/>
      <c r="R1699" s="9"/>
      <c r="S1699" s="11"/>
      <c r="T1699" s="10"/>
      <c r="U1699" s="12"/>
      <c r="V1699" s="13"/>
      <c r="W1699" s="12"/>
      <c r="X1699" s="12"/>
      <c r="Y1699" s="12"/>
    </row>
    <row r="1700" spans="2:25" x14ac:dyDescent="0.3">
      <c r="B1700" s="2" t="s">
        <v>436</v>
      </c>
      <c r="C1700" s="2" t="s">
        <v>158</v>
      </c>
      <c r="D1700" s="2" t="s">
        <v>157</v>
      </c>
      <c r="E1700" s="2" t="s">
        <v>553</v>
      </c>
      <c r="F1700" s="2" t="s">
        <v>463</v>
      </c>
      <c r="G1700" s="6">
        <v>240728</v>
      </c>
      <c r="H1700" s="12"/>
      <c r="I1700" s="13"/>
      <c r="J1700" s="12"/>
      <c r="K1700" s="12"/>
      <c r="L1700" s="12"/>
      <c r="M1700" s="2" t="s">
        <v>1054</v>
      </c>
      <c r="N1700" s="2" t="b">
        <f t="shared" si="54"/>
        <v>0</v>
      </c>
      <c r="O1700" s="2" t="b">
        <f t="shared" si="55"/>
        <v>0</v>
      </c>
      <c r="P1700" s="9"/>
      <c r="Q1700" s="10"/>
      <c r="R1700" s="9"/>
      <c r="S1700" s="11"/>
      <c r="T1700" s="10"/>
      <c r="U1700" s="12"/>
      <c r="V1700" s="13"/>
      <c r="W1700" s="12"/>
      <c r="X1700" s="12"/>
      <c r="Y1700" s="12"/>
    </row>
    <row r="1701" spans="2:25" x14ac:dyDescent="0.3">
      <c r="B1701" s="2" t="s">
        <v>436</v>
      </c>
      <c r="C1701" s="2" t="s">
        <v>158</v>
      </c>
      <c r="D1701" s="2" t="s">
        <v>157</v>
      </c>
      <c r="E1701" s="2" t="s">
        <v>570</v>
      </c>
      <c r="F1701" s="2" t="s">
        <v>571</v>
      </c>
      <c r="G1701" s="6">
        <v>240728</v>
      </c>
      <c r="H1701" s="12"/>
      <c r="I1701" s="13"/>
      <c r="J1701" s="12"/>
      <c r="K1701" s="12"/>
      <c r="L1701" s="12"/>
      <c r="M1701" s="2" t="s">
        <v>1055</v>
      </c>
      <c r="N1701" s="2" t="b">
        <f t="shared" si="54"/>
        <v>0</v>
      </c>
      <c r="O1701" s="2" t="b">
        <f t="shared" si="55"/>
        <v>0</v>
      </c>
      <c r="P1701" s="9"/>
      <c r="Q1701" s="10"/>
      <c r="R1701" s="9"/>
      <c r="S1701" s="11"/>
      <c r="T1701" s="10"/>
      <c r="U1701" s="12"/>
      <c r="V1701" s="13"/>
      <c r="W1701" s="12"/>
      <c r="X1701" s="12"/>
      <c r="Y1701" s="12"/>
    </row>
    <row r="1702" spans="2:25" x14ac:dyDescent="0.3">
      <c r="B1702" s="2" t="s">
        <v>436</v>
      </c>
      <c r="C1702" s="2" t="s">
        <v>158</v>
      </c>
      <c r="D1702" s="2" t="s">
        <v>157</v>
      </c>
      <c r="E1702" s="2" t="s">
        <v>632</v>
      </c>
      <c r="F1702" s="2" t="s">
        <v>633</v>
      </c>
      <c r="G1702" s="6">
        <v>240697</v>
      </c>
      <c r="H1702" s="12"/>
      <c r="I1702" s="13"/>
      <c r="J1702" s="12"/>
      <c r="K1702" s="12"/>
      <c r="L1702" s="12"/>
      <c r="M1702" s="2" t="s">
        <v>1056</v>
      </c>
      <c r="N1702" s="2" t="b">
        <f t="shared" si="54"/>
        <v>0</v>
      </c>
      <c r="O1702" s="2" t="b">
        <f t="shared" si="55"/>
        <v>0</v>
      </c>
      <c r="P1702" s="9"/>
      <c r="Q1702" s="10"/>
      <c r="R1702" s="9"/>
      <c r="S1702" s="11"/>
      <c r="T1702" s="10"/>
      <c r="U1702" s="12"/>
      <c r="V1702" s="13"/>
      <c r="W1702" s="12"/>
      <c r="X1702" s="12"/>
      <c r="Y1702" s="12"/>
    </row>
    <row r="1703" spans="2:25" x14ac:dyDescent="0.3">
      <c r="B1703" s="2" t="s">
        <v>436</v>
      </c>
      <c r="C1703" s="2" t="s">
        <v>158</v>
      </c>
      <c r="D1703" s="2" t="s">
        <v>157</v>
      </c>
      <c r="E1703" s="2" t="s">
        <v>550</v>
      </c>
      <c r="F1703" s="2" t="s">
        <v>551</v>
      </c>
      <c r="G1703" s="6">
        <v>240728</v>
      </c>
      <c r="H1703" s="12"/>
      <c r="I1703" s="13"/>
      <c r="J1703" s="12"/>
      <c r="K1703" s="12"/>
      <c r="L1703" s="12"/>
      <c r="M1703" s="2" t="s">
        <v>1057</v>
      </c>
      <c r="N1703" s="2" t="b">
        <f t="shared" si="54"/>
        <v>0</v>
      </c>
      <c r="O1703" s="2" t="b">
        <f t="shared" si="55"/>
        <v>0</v>
      </c>
      <c r="P1703" s="9"/>
      <c r="Q1703" s="10"/>
      <c r="R1703" s="9"/>
      <c r="S1703" s="11"/>
      <c r="T1703" s="10"/>
      <c r="U1703" s="12"/>
      <c r="V1703" s="13"/>
      <c r="W1703" s="12"/>
      <c r="X1703" s="12"/>
      <c r="Y1703" s="12"/>
    </row>
    <row r="1704" spans="2:25" x14ac:dyDescent="0.3">
      <c r="B1704" s="2" t="s">
        <v>436</v>
      </c>
      <c r="C1704" s="2" t="s">
        <v>158</v>
      </c>
      <c r="D1704" s="2" t="s">
        <v>157</v>
      </c>
      <c r="E1704" s="2" t="s">
        <v>552</v>
      </c>
      <c r="F1704" s="2" t="s">
        <v>473</v>
      </c>
      <c r="G1704" s="6">
        <v>240728</v>
      </c>
      <c r="H1704" s="12"/>
      <c r="I1704" s="13"/>
      <c r="J1704" s="12"/>
      <c r="K1704" s="12"/>
      <c r="L1704" s="12"/>
      <c r="M1704" s="2" t="s">
        <v>1058</v>
      </c>
      <c r="N1704" s="2" t="b">
        <f t="shared" si="54"/>
        <v>0</v>
      </c>
      <c r="O1704" s="2" t="b">
        <f t="shared" si="55"/>
        <v>0</v>
      </c>
      <c r="P1704" s="9"/>
      <c r="Q1704" s="10"/>
      <c r="R1704" s="9"/>
      <c r="S1704" s="11"/>
      <c r="T1704" s="10"/>
      <c r="U1704" s="12"/>
      <c r="V1704" s="13"/>
      <c r="W1704" s="12"/>
      <c r="X1704" s="12"/>
      <c r="Y1704" s="12"/>
    </row>
    <row r="1705" spans="2:25" x14ac:dyDescent="0.3">
      <c r="B1705" s="2" t="s">
        <v>436</v>
      </c>
      <c r="C1705" s="2" t="s">
        <v>158</v>
      </c>
      <c r="D1705" s="2" t="s">
        <v>157</v>
      </c>
      <c r="E1705" s="2" t="s">
        <v>581</v>
      </c>
      <c r="F1705" s="2" t="s">
        <v>469</v>
      </c>
      <c r="G1705" s="6">
        <v>240728</v>
      </c>
      <c r="H1705" s="12"/>
      <c r="I1705" s="13"/>
      <c r="J1705" s="12"/>
      <c r="K1705" s="12"/>
      <c r="L1705" s="12"/>
      <c r="M1705" s="2" t="s">
        <v>1061</v>
      </c>
      <c r="N1705" s="2" t="b">
        <f t="shared" si="54"/>
        <v>0</v>
      </c>
      <c r="O1705" s="2" t="b">
        <f t="shared" si="55"/>
        <v>0</v>
      </c>
      <c r="P1705" s="9"/>
      <c r="Q1705" s="10"/>
      <c r="R1705" s="9"/>
      <c r="S1705" s="11"/>
      <c r="T1705" s="10"/>
      <c r="U1705" s="12"/>
      <c r="V1705" s="13"/>
      <c r="W1705" s="12"/>
      <c r="X1705" s="12"/>
      <c r="Y1705" s="12"/>
    </row>
    <row r="1706" spans="2:25" x14ac:dyDescent="0.3">
      <c r="B1706" s="2" t="s">
        <v>436</v>
      </c>
      <c r="C1706" s="2" t="s">
        <v>158</v>
      </c>
      <c r="D1706" s="2" t="s">
        <v>157</v>
      </c>
      <c r="E1706" s="2" t="s">
        <v>546</v>
      </c>
      <c r="F1706" s="2" t="s">
        <v>455</v>
      </c>
      <c r="G1706" s="6">
        <v>240697</v>
      </c>
      <c r="H1706" s="12"/>
      <c r="I1706" s="13"/>
      <c r="J1706" s="12"/>
      <c r="K1706" s="12"/>
      <c r="L1706" s="12"/>
      <c r="M1706" s="2" t="s">
        <v>1062</v>
      </c>
      <c r="N1706" s="2" t="b">
        <f t="shared" si="54"/>
        <v>0</v>
      </c>
      <c r="O1706" s="2" t="b">
        <f t="shared" si="55"/>
        <v>0</v>
      </c>
      <c r="P1706" s="9"/>
      <c r="Q1706" s="10"/>
      <c r="R1706" s="9"/>
      <c r="S1706" s="11"/>
      <c r="T1706" s="10"/>
      <c r="U1706" s="12"/>
      <c r="V1706" s="13"/>
      <c r="W1706" s="12"/>
      <c r="X1706" s="12"/>
      <c r="Y1706" s="12"/>
    </row>
    <row r="1707" spans="2:25" x14ac:dyDescent="0.3">
      <c r="B1707" s="2" t="s">
        <v>436</v>
      </c>
      <c r="C1707" s="2" t="s">
        <v>158</v>
      </c>
      <c r="D1707" s="2" t="s">
        <v>157</v>
      </c>
      <c r="E1707" s="2" t="s">
        <v>560</v>
      </c>
      <c r="F1707" s="2" t="s">
        <v>465</v>
      </c>
      <c r="G1707" s="6">
        <v>240728</v>
      </c>
      <c r="H1707" s="12"/>
      <c r="I1707" s="13"/>
      <c r="J1707" s="12"/>
      <c r="K1707" s="12"/>
      <c r="L1707" s="12"/>
      <c r="M1707" s="2" t="s">
        <v>1063</v>
      </c>
      <c r="N1707" s="2" t="b">
        <f t="shared" si="54"/>
        <v>0</v>
      </c>
      <c r="O1707" s="2" t="b">
        <f t="shared" si="55"/>
        <v>0</v>
      </c>
      <c r="P1707" s="9"/>
      <c r="Q1707" s="10"/>
      <c r="R1707" s="9"/>
      <c r="S1707" s="11"/>
      <c r="T1707" s="10"/>
      <c r="U1707" s="12"/>
      <c r="V1707" s="13"/>
      <c r="W1707" s="12"/>
      <c r="X1707" s="12"/>
      <c r="Y1707" s="12"/>
    </row>
    <row r="1708" spans="2:25" x14ac:dyDescent="0.3">
      <c r="B1708" s="2" t="s">
        <v>436</v>
      </c>
      <c r="C1708" s="2" t="s">
        <v>158</v>
      </c>
      <c r="D1708" s="2" t="s">
        <v>157</v>
      </c>
      <c r="E1708" s="2" t="s">
        <v>528</v>
      </c>
      <c r="F1708" s="2" t="s">
        <v>529</v>
      </c>
      <c r="G1708" s="6">
        <v>240697</v>
      </c>
      <c r="H1708" s="12"/>
      <c r="I1708" s="13"/>
      <c r="J1708" s="12"/>
      <c r="K1708" s="12"/>
      <c r="L1708" s="12"/>
      <c r="M1708" s="2" t="s">
        <v>1064</v>
      </c>
      <c r="N1708" s="2" t="b">
        <f t="shared" si="54"/>
        <v>0</v>
      </c>
      <c r="O1708" s="2" t="b">
        <f t="shared" si="55"/>
        <v>0</v>
      </c>
      <c r="P1708" s="9"/>
      <c r="Q1708" s="10"/>
      <c r="R1708" s="9"/>
      <c r="S1708" s="11"/>
      <c r="T1708" s="10"/>
      <c r="U1708" s="12"/>
      <c r="V1708" s="13"/>
      <c r="W1708" s="12"/>
      <c r="X1708" s="12"/>
      <c r="Y1708" s="12"/>
    </row>
    <row r="1709" spans="2:25" x14ac:dyDescent="0.3">
      <c r="B1709" s="2" t="s">
        <v>436</v>
      </c>
      <c r="C1709" s="2" t="s">
        <v>158</v>
      </c>
      <c r="D1709" s="2" t="s">
        <v>157</v>
      </c>
      <c r="E1709" s="2" t="s">
        <v>548</v>
      </c>
      <c r="F1709" s="2" t="s">
        <v>549</v>
      </c>
      <c r="G1709" s="6">
        <v>240697</v>
      </c>
      <c r="H1709" s="12"/>
      <c r="I1709" s="13"/>
      <c r="J1709" s="12"/>
      <c r="K1709" s="12"/>
      <c r="L1709" s="12"/>
      <c r="M1709" s="2" t="s">
        <v>1065</v>
      </c>
      <c r="N1709" s="2" t="b">
        <f t="shared" si="54"/>
        <v>0</v>
      </c>
      <c r="O1709" s="2" t="b">
        <f t="shared" si="55"/>
        <v>0</v>
      </c>
      <c r="P1709" s="9"/>
      <c r="Q1709" s="10"/>
      <c r="R1709" s="9"/>
      <c r="S1709" s="11"/>
      <c r="T1709" s="10"/>
      <c r="U1709" s="12"/>
      <c r="V1709" s="13"/>
      <c r="W1709" s="12"/>
      <c r="X1709" s="12"/>
      <c r="Y1709" s="12"/>
    </row>
    <row r="1710" spans="2:25" x14ac:dyDescent="0.3">
      <c r="B1710" s="2" t="s">
        <v>436</v>
      </c>
      <c r="C1710" s="2" t="s">
        <v>158</v>
      </c>
      <c r="D1710" s="2" t="s">
        <v>157</v>
      </c>
      <c r="E1710" s="2" t="s">
        <v>539</v>
      </c>
      <c r="F1710" s="2" t="s">
        <v>453</v>
      </c>
      <c r="G1710" s="6">
        <v>240697</v>
      </c>
      <c r="H1710" s="12"/>
      <c r="I1710" s="13"/>
      <c r="J1710" s="12"/>
      <c r="K1710" s="12"/>
      <c r="L1710" s="12"/>
      <c r="M1710" s="2" t="s">
        <v>1066</v>
      </c>
      <c r="N1710" s="2" t="b">
        <f t="shared" si="54"/>
        <v>0</v>
      </c>
      <c r="O1710" s="2" t="b">
        <f t="shared" si="55"/>
        <v>0</v>
      </c>
      <c r="P1710" s="9"/>
      <c r="Q1710" s="10"/>
      <c r="R1710" s="9"/>
      <c r="S1710" s="11"/>
      <c r="T1710" s="10"/>
      <c r="U1710" s="12"/>
      <c r="V1710" s="13"/>
      <c r="W1710" s="12"/>
      <c r="X1710" s="12"/>
      <c r="Y1710" s="12"/>
    </row>
    <row r="1711" spans="2:25" x14ac:dyDescent="0.3">
      <c r="B1711" s="2" t="s">
        <v>436</v>
      </c>
      <c r="C1711" s="2" t="s">
        <v>158</v>
      </c>
      <c r="D1711" s="2" t="s">
        <v>157</v>
      </c>
      <c r="E1711" s="2" t="s">
        <v>579</v>
      </c>
      <c r="F1711" s="2" t="s">
        <v>482</v>
      </c>
      <c r="G1711" s="6">
        <v>240728</v>
      </c>
      <c r="H1711" s="12"/>
      <c r="I1711" s="13"/>
      <c r="J1711" s="12"/>
      <c r="K1711" s="12"/>
      <c r="L1711" s="12"/>
      <c r="M1711" s="2" t="s">
        <v>1067</v>
      </c>
      <c r="N1711" s="2" t="b">
        <f t="shared" si="54"/>
        <v>0</v>
      </c>
      <c r="O1711" s="2" t="b">
        <f t="shared" si="55"/>
        <v>0</v>
      </c>
      <c r="P1711" s="9"/>
      <c r="Q1711" s="10"/>
      <c r="R1711" s="9"/>
      <c r="S1711" s="11"/>
      <c r="T1711" s="10"/>
      <c r="U1711" s="12"/>
      <c r="V1711" s="13"/>
      <c r="W1711" s="12"/>
      <c r="X1711" s="12"/>
      <c r="Y1711" s="12"/>
    </row>
    <row r="1712" spans="2:25" x14ac:dyDescent="0.3">
      <c r="B1712" s="2" t="s">
        <v>676</v>
      </c>
      <c r="C1712" s="2" t="s">
        <v>20</v>
      </c>
      <c r="D1712" s="2" t="s">
        <v>19</v>
      </c>
      <c r="E1712" s="2" t="s">
        <v>533</v>
      </c>
      <c r="F1712" s="2" t="s">
        <v>534</v>
      </c>
      <c r="G1712" s="6">
        <v>240332</v>
      </c>
      <c r="H1712" s="12"/>
      <c r="I1712" s="13"/>
      <c r="J1712" s="12"/>
      <c r="K1712" s="12"/>
      <c r="L1712" s="12"/>
      <c r="M1712" s="2" t="s">
        <v>1068</v>
      </c>
      <c r="N1712" s="2" t="b">
        <f t="shared" si="54"/>
        <v>0</v>
      </c>
      <c r="O1712" s="2" t="b">
        <f t="shared" si="55"/>
        <v>0</v>
      </c>
      <c r="P1712" s="9"/>
      <c r="Q1712" s="10"/>
      <c r="R1712" s="9"/>
      <c r="S1712" s="11"/>
      <c r="T1712" s="10"/>
      <c r="U1712" s="12"/>
      <c r="V1712" s="13"/>
      <c r="W1712" s="12"/>
      <c r="X1712" s="12"/>
      <c r="Y1712" s="12"/>
    </row>
    <row r="1713" spans="2:25" x14ac:dyDescent="0.3">
      <c r="B1713" s="2" t="s">
        <v>676</v>
      </c>
      <c r="C1713" s="2" t="s">
        <v>20</v>
      </c>
      <c r="D1713" s="2" t="s">
        <v>19</v>
      </c>
      <c r="E1713" s="2" t="s">
        <v>647</v>
      </c>
      <c r="F1713" s="2" t="s">
        <v>516</v>
      </c>
      <c r="G1713" s="6">
        <v>240728</v>
      </c>
      <c r="H1713" s="12"/>
      <c r="I1713" s="13"/>
      <c r="J1713" s="12"/>
      <c r="K1713" s="12"/>
      <c r="L1713" s="12"/>
      <c r="M1713" s="2" t="s">
        <v>1069</v>
      </c>
      <c r="N1713" s="2" t="b">
        <f t="shared" si="54"/>
        <v>0</v>
      </c>
      <c r="O1713" s="2" t="b">
        <f t="shared" si="55"/>
        <v>0</v>
      </c>
      <c r="P1713" s="9"/>
      <c r="Q1713" s="10"/>
      <c r="R1713" s="9"/>
      <c r="S1713" s="11"/>
      <c r="T1713" s="10"/>
      <c r="U1713" s="12"/>
      <c r="V1713" s="13"/>
      <c r="W1713" s="12"/>
      <c r="X1713" s="12"/>
      <c r="Y1713" s="12"/>
    </row>
    <row r="1714" spans="2:25" x14ac:dyDescent="0.3">
      <c r="B1714" s="2" t="s">
        <v>584</v>
      </c>
      <c r="C1714" s="2" t="s">
        <v>199</v>
      </c>
      <c r="D1714" s="2" t="s">
        <v>257</v>
      </c>
      <c r="E1714" s="2" t="s">
        <v>496</v>
      </c>
      <c r="F1714" s="2" t="s">
        <v>497</v>
      </c>
      <c r="G1714" s="6">
        <v>240697</v>
      </c>
      <c r="H1714" s="12"/>
      <c r="I1714" s="13"/>
      <c r="J1714" s="12"/>
      <c r="K1714" s="12"/>
      <c r="L1714" s="12"/>
      <c r="M1714" s="2" t="s">
        <v>1073</v>
      </c>
      <c r="N1714" s="2" t="b">
        <f t="shared" si="54"/>
        <v>0</v>
      </c>
      <c r="O1714" s="2" t="b">
        <f t="shared" si="55"/>
        <v>0</v>
      </c>
      <c r="P1714" s="9"/>
      <c r="Q1714" s="10"/>
      <c r="R1714" s="9"/>
      <c r="S1714" s="11"/>
      <c r="T1714" s="10"/>
      <c r="U1714" s="12"/>
      <c r="V1714" s="13"/>
      <c r="W1714" s="12"/>
      <c r="X1714" s="12"/>
      <c r="Y1714" s="12"/>
    </row>
    <row r="1715" spans="2:25" x14ac:dyDescent="0.3">
      <c r="B1715" s="2" t="s">
        <v>584</v>
      </c>
      <c r="C1715" s="2" t="s">
        <v>199</v>
      </c>
      <c r="D1715" s="2" t="s">
        <v>257</v>
      </c>
      <c r="E1715" s="2" t="s">
        <v>509</v>
      </c>
      <c r="F1715" s="2" t="s">
        <v>510</v>
      </c>
      <c r="G1715" s="6">
        <v>240697</v>
      </c>
      <c r="H1715" s="12"/>
      <c r="I1715" s="13"/>
      <c r="J1715" s="12"/>
      <c r="K1715" s="12"/>
      <c r="L1715" s="12"/>
      <c r="M1715" s="2" t="s">
        <v>1074</v>
      </c>
      <c r="N1715" s="2" t="b">
        <f t="shared" si="54"/>
        <v>0</v>
      </c>
      <c r="O1715" s="2" t="b">
        <f t="shared" si="55"/>
        <v>0</v>
      </c>
      <c r="P1715" s="9"/>
      <c r="Q1715" s="10"/>
      <c r="R1715" s="9"/>
      <c r="S1715" s="11"/>
      <c r="T1715" s="10"/>
      <c r="U1715" s="12"/>
      <c r="V1715" s="13"/>
      <c r="W1715" s="12"/>
      <c r="X1715" s="12"/>
      <c r="Y1715" s="12"/>
    </row>
    <row r="1716" spans="2:25" x14ac:dyDescent="0.3">
      <c r="B1716" s="2" t="s">
        <v>584</v>
      </c>
      <c r="C1716" s="2" t="s">
        <v>199</v>
      </c>
      <c r="D1716" s="2" t="s">
        <v>257</v>
      </c>
      <c r="E1716" s="2" t="s">
        <v>523</v>
      </c>
      <c r="F1716" s="2" t="s">
        <v>524</v>
      </c>
      <c r="G1716" s="6">
        <v>240728</v>
      </c>
      <c r="H1716" s="12"/>
      <c r="I1716" s="13"/>
      <c r="J1716" s="12"/>
      <c r="K1716" s="12"/>
      <c r="L1716" s="12"/>
      <c r="M1716" s="2" t="s">
        <v>1075</v>
      </c>
      <c r="N1716" s="2" t="b">
        <f t="shared" si="54"/>
        <v>0</v>
      </c>
      <c r="O1716" s="2" t="b">
        <f t="shared" si="55"/>
        <v>0</v>
      </c>
      <c r="P1716" s="9"/>
      <c r="Q1716" s="10"/>
      <c r="R1716" s="9"/>
      <c r="S1716" s="11"/>
      <c r="T1716" s="10"/>
      <c r="U1716" s="12"/>
      <c r="V1716" s="13"/>
      <c r="W1716" s="12"/>
      <c r="X1716" s="12"/>
      <c r="Y1716" s="12"/>
    </row>
    <row r="1717" spans="2:25" x14ac:dyDescent="0.3">
      <c r="B1717" s="2" t="s">
        <v>676</v>
      </c>
      <c r="C1717" s="2" t="s">
        <v>129</v>
      </c>
      <c r="D1717" s="2" t="s">
        <v>857</v>
      </c>
      <c r="E1717" s="2" t="s">
        <v>550</v>
      </c>
      <c r="F1717" s="2" t="s">
        <v>551</v>
      </c>
      <c r="G1717" s="6">
        <v>240728</v>
      </c>
      <c r="H1717" s="12"/>
      <c r="I1717" s="13"/>
      <c r="J1717" s="12"/>
      <c r="K1717" s="12"/>
      <c r="L1717" s="12"/>
      <c r="M1717" s="2" t="s">
        <v>1076</v>
      </c>
      <c r="N1717" s="2" t="b">
        <f t="shared" si="54"/>
        <v>0</v>
      </c>
      <c r="O1717" s="2" t="b">
        <f t="shared" si="55"/>
        <v>0</v>
      </c>
      <c r="P1717" s="9"/>
      <c r="Q1717" s="10"/>
      <c r="R1717" s="9"/>
      <c r="S1717" s="11"/>
      <c r="T1717" s="10"/>
      <c r="U1717" s="12"/>
      <c r="V1717" s="13"/>
      <c r="W1717" s="12"/>
      <c r="X1717" s="12"/>
      <c r="Y1717" s="12"/>
    </row>
    <row r="1718" spans="2:25" x14ac:dyDescent="0.3">
      <c r="B1718" s="2" t="s">
        <v>676</v>
      </c>
      <c r="C1718" s="2" t="s">
        <v>129</v>
      </c>
      <c r="D1718" s="2" t="s">
        <v>857</v>
      </c>
      <c r="E1718" s="2" t="s">
        <v>546</v>
      </c>
      <c r="F1718" s="2" t="s">
        <v>455</v>
      </c>
      <c r="G1718" s="6">
        <v>240697</v>
      </c>
      <c r="H1718" s="12"/>
      <c r="I1718" s="13"/>
      <c r="J1718" s="12"/>
      <c r="K1718" s="12"/>
      <c r="L1718" s="12"/>
      <c r="M1718" s="2" t="s">
        <v>1077</v>
      </c>
      <c r="N1718" s="2" t="b">
        <f t="shared" si="54"/>
        <v>0</v>
      </c>
      <c r="O1718" s="2" t="b">
        <f t="shared" si="55"/>
        <v>0</v>
      </c>
      <c r="P1718" s="9"/>
      <c r="Q1718" s="10"/>
      <c r="R1718" s="9"/>
      <c r="S1718" s="11"/>
      <c r="T1718" s="10"/>
      <c r="U1718" s="12"/>
      <c r="V1718" s="13"/>
      <c r="W1718" s="12"/>
      <c r="X1718" s="12"/>
      <c r="Y1718" s="12"/>
    </row>
    <row r="1719" spans="2:25" x14ac:dyDescent="0.3">
      <c r="B1719" s="2" t="s">
        <v>676</v>
      </c>
      <c r="C1719" s="2" t="s">
        <v>129</v>
      </c>
      <c r="D1719" s="2" t="s">
        <v>857</v>
      </c>
      <c r="E1719" s="2" t="s">
        <v>786</v>
      </c>
      <c r="F1719" s="2" t="s">
        <v>457</v>
      </c>
      <c r="G1719" s="6">
        <v>240697</v>
      </c>
      <c r="H1719" s="12"/>
      <c r="I1719" s="13"/>
      <c r="J1719" s="12"/>
      <c r="K1719" s="12"/>
      <c r="L1719" s="12"/>
      <c r="M1719" s="2" t="s">
        <v>1078</v>
      </c>
      <c r="N1719" s="2" t="b">
        <f t="shared" si="54"/>
        <v>0</v>
      </c>
      <c r="O1719" s="2" t="b">
        <f t="shared" si="55"/>
        <v>0</v>
      </c>
      <c r="P1719" s="9"/>
      <c r="Q1719" s="10"/>
      <c r="R1719" s="9"/>
      <c r="S1719" s="11"/>
      <c r="T1719" s="10"/>
      <c r="U1719" s="12"/>
      <c r="V1719" s="13"/>
      <c r="W1719" s="12"/>
      <c r="X1719" s="12"/>
      <c r="Y1719" s="12"/>
    </row>
    <row r="1720" spans="2:25" x14ac:dyDescent="0.3">
      <c r="B1720" s="2" t="s">
        <v>676</v>
      </c>
      <c r="C1720" s="2" t="s">
        <v>129</v>
      </c>
      <c r="D1720" s="2" t="s">
        <v>857</v>
      </c>
      <c r="E1720" s="2" t="s">
        <v>539</v>
      </c>
      <c r="F1720" s="2" t="s">
        <v>453</v>
      </c>
      <c r="G1720" s="6">
        <v>240697</v>
      </c>
      <c r="H1720" s="12"/>
      <c r="I1720" s="13"/>
      <c r="J1720" s="12"/>
      <c r="K1720" s="12"/>
      <c r="L1720" s="12"/>
      <c r="M1720" s="2" t="s">
        <v>1079</v>
      </c>
      <c r="N1720" s="2" t="b">
        <f t="shared" si="54"/>
        <v>0</v>
      </c>
      <c r="O1720" s="2" t="b">
        <f t="shared" si="55"/>
        <v>0</v>
      </c>
      <c r="P1720" s="9"/>
      <c r="Q1720" s="10"/>
      <c r="R1720" s="9"/>
      <c r="S1720" s="11"/>
      <c r="T1720" s="10"/>
      <c r="U1720" s="12"/>
      <c r="V1720" s="13"/>
      <c r="W1720" s="12"/>
      <c r="X1720" s="12"/>
      <c r="Y1720" s="12"/>
    </row>
    <row r="1721" spans="2:25" x14ac:dyDescent="0.3">
      <c r="B1721" s="2" t="s">
        <v>446</v>
      </c>
      <c r="C1721" s="2" t="s">
        <v>222</v>
      </c>
      <c r="D1721" s="2" t="s">
        <v>221</v>
      </c>
      <c r="E1721" s="2" t="s">
        <v>517</v>
      </c>
      <c r="F1721" s="2" t="s">
        <v>518</v>
      </c>
      <c r="G1721" s="6">
        <v>240728</v>
      </c>
      <c r="H1721" s="12"/>
      <c r="I1721" s="13"/>
      <c r="J1721" s="12"/>
      <c r="K1721" s="12"/>
      <c r="L1721" s="12"/>
      <c r="M1721" s="2" t="s">
        <v>1080</v>
      </c>
      <c r="N1721" s="2" t="b">
        <f t="shared" si="54"/>
        <v>0</v>
      </c>
      <c r="O1721" s="2" t="b">
        <f t="shared" si="55"/>
        <v>0</v>
      </c>
      <c r="P1721" s="9"/>
      <c r="Q1721" s="10"/>
      <c r="R1721" s="9"/>
      <c r="S1721" s="11"/>
      <c r="T1721" s="10"/>
      <c r="U1721" s="12"/>
      <c r="V1721" s="13"/>
      <c r="W1721" s="12"/>
      <c r="X1721" s="12"/>
      <c r="Y1721" s="12"/>
    </row>
    <row r="1722" spans="2:25" x14ac:dyDescent="0.3">
      <c r="B1722" s="2" t="s">
        <v>446</v>
      </c>
      <c r="C1722" s="2" t="s">
        <v>222</v>
      </c>
      <c r="D1722" s="2" t="s">
        <v>221</v>
      </c>
      <c r="E1722" s="2" t="s">
        <v>604</v>
      </c>
      <c r="F1722" s="2" t="s">
        <v>605</v>
      </c>
      <c r="G1722" s="6">
        <v>240728</v>
      </c>
      <c r="H1722" s="12"/>
      <c r="I1722" s="13"/>
      <c r="J1722" s="12"/>
      <c r="K1722" s="12"/>
      <c r="L1722" s="12"/>
      <c r="M1722" s="2" t="s">
        <v>1081</v>
      </c>
      <c r="N1722" s="2" t="b">
        <f t="shared" si="54"/>
        <v>0</v>
      </c>
      <c r="O1722" s="2" t="b">
        <f t="shared" si="55"/>
        <v>0</v>
      </c>
      <c r="P1722" s="9"/>
      <c r="Q1722" s="10"/>
      <c r="R1722" s="9"/>
      <c r="S1722" s="11"/>
      <c r="T1722" s="10"/>
      <c r="U1722" s="12"/>
      <c r="V1722" s="13"/>
      <c r="W1722" s="12"/>
      <c r="X1722" s="12"/>
      <c r="Y1722" s="12"/>
    </row>
    <row r="1723" spans="2:25" x14ac:dyDescent="0.3">
      <c r="B1723" s="2" t="s">
        <v>446</v>
      </c>
      <c r="C1723" s="2" t="s">
        <v>222</v>
      </c>
      <c r="D1723" s="2" t="s">
        <v>221</v>
      </c>
      <c r="E1723" s="2" t="s">
        <v>486</v>
      </c>
      <c r="F1723" s="2" t="s">
        <v>487</v>
      </c>
      <c r="G1723" s="6">
        <v>240697</v>
      </c>
      <c r="H1723" s="12"/>
      <c r="I1723" s="13"/>
      <c r="J1723" s="12"/>
      <c r="K1723" s="12"/>
      <c r="L1723" s="12"/>
      <c r="M1723" s="2" t="s">
        <v>1082</v>
      </c>
      <c r="N1723" s="2" t="b">
        <f t="shared" si="54"/>
        <v>0</v>
      </c>
      <c r="O1723" s="2" t="b">
        <f t="shared" si="55"/>
        <v>0</v>
      </c>
      <c r="P1723" s="9"/>
      <c r="Q1723" s="10"/>
      <c r="R1723" s="9"/>
      <c r="S1723" s="11"/>
      <c r="T1723" s="10"/>
      <c r="U1723" s="12"/>
      <c r="V1723" s="13"/>
      <c r="W1723" s="12"/>
      <c r="X1723" s="12"/>
      <c r="Y1723" s="12"/>
    </row>
    <row r="1724" spans="2:25" x14ac:dyDescent="0.3">
      <c r="B1724" s="2" t="s">
        <v>446</v>
      </c>
      <c r="C1724" s="2" t="s">
        <v>263</v>
      </c>
      <c r="D1724" s="2" t="s">
        <v>262</v>
      </c>
      <c r="E1724" s="2" t="s">
        <v>488</v>
      </c>
      <c r="F1724" s="2" t="s">
        <v>489</v>
      </c>
      <c r="G1724" s="6">
        <v>240697</v>
      </c>
      <c r="H1724" s="12"/>
      <c r="I1724" s="13"/>
      <c r="J1724" s="12"/>
      <c r="K1724" s="12"/>
      <c r="L1724" s="12"/>
      <c r="M1724" s="2" t="s">
        <v>1083</v>
      </c>
      <c r="N1724" s="2" t="b">
        <f t="shared" si="54"/>
        <v>0</v>
      </c>
      <c r="O1724" s="2" t="b">
        <f t="shared" si="55"/>
        <v>0</v>
      </c>
      <c r="P1724" s="9"/>
      <c r="Q1724" s="10"/>
      <c r="R1724" s="9"/>
      <c r="S1724" s="11"/>
      <c r="T1724" s="10"/>
      <c r="U1724" s="12"/>
      <c r="V1724" s="13"/>
      <c r="W1724" s="12"/>
      <c r="X1724" s="12"/>
      <c r="Y1724" s="12"/>
    </row>
    <row r="1725" spans="2:25" x14ac:dyDescent="0.3">
      <c r="B1725" s="2" t="s">
        <v>446</v>
      </c>
      <c r="C1725" s="2" t="s">
        <v>263</v>
      </c>
      <c r="D1725" s="2" t="s">
        <v>262</v>
      </c>
      <c r="E1725" s="2" t="s">
        <v>517</v>
      </c>
      <c r="F1725" s="2" t="s">
        <v>518</v>
      </c>
      <c r="G1725" s="6">
        <v>240728</v>
      </c>
      <c r="H1725" s="12"/>
      <c r="I1725" s="13"/>
      <c r="J1725" s="12"/>
      <c r="K1725" s="12"/>
      <c r="L1725" s="12"/>
      <c r="M1725" s="2" t="s">
        <v>1084</v>
      </c>
      <c r="N1725" s="2" t="b">
        <f t="shared" si="54"/>
        <v>0</v>
      </c>
      <c r="O1725" s="2" t="b">
        <f t="shared" si="55"/>
        <v>0</v>
      </c>
      <c r="P1725" s="9"/>
      <c r="Q1725" s="10"/>
      <c r="R1725" s="9"/>
      <c r="S1725" s="11"/>
      <c r="T1725" s="10"/>
      <c r="U1725" s="12"/>
      <c r="V1725" s="13"/>
      <c r="W1725" s="12"/>
      <c r="X1725" s="12"/>
      <c r="Y1725" s="12"/>
    </row>
    <row r="1726" spans="2:25" x14ac:dyDescent="0.3">
      <c r="B1726" s="2" t="s">
        <v>446</v>
      </c>
      <c r="C1726" s="2" t="s">
        <v>263</v>
      </c>
      <c r="D1726" s="2" t="s">
        <v>262</v>
      </c>
      <c r="E1726" s="2" t="s">
        <v>506</v>
      </c>
      <c r="F1726" s="2" t="s">
        <v>507</v>
      </c>
      <c r="G1726" s="6">
        <v>240697</v>
      </c>
      <c r="H1726" s="12"/>
      <c r="I1726" s="13"/>
      <c r="J1726" s="12"/>
      <c r="K1726" s="12"/>
      <c r="L1726" s="12"/>
      <c r="M1726" s="2" t="s">
        <v>1085</v>
      </c>
      <c r="N1726" s="2" t="b">
        <f t="shared" si="54"/>
        <v>0</v>
      </c>
      <c r="O1726" s="2" t="b">
        <f t="shared" si="55"/>
        <v>0</v>
      </c>
      <c r="P1726" s="9"/>
      <c r="Q1726" s="10"/>
      <c r="R1726" s="9"/>
      <c r="S1726" s="11"/>
      <c r="T1726" s="10"/>
      <c r="U1726" s="12"/>
      <c r="V1726" s="13"/>
      <c r="W1726" s="12"/>
      <c r="X1726" s="12"/>
      <c r="Y1726" s="12"/>
    </row>
    <row r="1727" spans="2:25" x14ac:dyDescent="0.3">
      <c r="B1727" s="2" t="s">
        <v>446</v>
      </c>
      <c r="C1727" s="2" t="s">
        <v>263</v>
      </c>
      <c r="D1727" s="2" t="s">
        <v>262</v>
      </c>
      <c r="E1727" s="2" t="s">
        <v>508</v>
      </c>
      <c r="F1727" s="2" t="s">
        <v>471</v>
      </c>
      <c r="G1727" s="6">
        <v>240697</v>
      </c>
      <c r="H1727" s="12"/>
      <c r="I1727" s="13"/>
      <c r="J1727" s="12"/>
      <c r="K1727" s="12"/>
      <c r="L1727" s="12"/>
      <c r="M1727" s="2" t="s">
        <v>1086</v>
      </c>
      <c r="N1727" s="2" t="b">
        <f t="shared" si="54"/>
        <v>0</v>
      </c>
      <c r="O1727" s="2" t="b">
        <f t="shared" si="55"/>
        <v>0</v>
      </c>
      <c r="P1727" s="9"/>
      <c r="Q1727" s="10"/>
      <c r="R1727" s="9"/>
      <c r="S1727" s="11"/>
      <c r="T1727" s="10"/>
      <c r="U1727" s="12"/>
      <c r="V1727" s="13"/>
      <c r="W1727" s="12"/>
      <c r="X1727" s="12"/>
      <c r="Y1727" s="12"/>
    </row>
    <row r="1728" spans="2:25" x14ac:dyDescent="0.3">
      <c r="B1728" s="2" t="s">
        <v>446</v>
      </c>
      <c r="C1728" s="2" t="s">
        <v>263</v>
      </c>
      <c r="D1728" s="2" t="s">
        <v>262</v>
      </c>
      <c r="E1728" s="2" t="s">
        <v>486</v>
      </c>
      <c r="F1728" s="2" t="s">
        <v>487</v>
      </c>
      <c r="G1728" s="6">
        <v>240697</v>
      </c>
      <c r="H1728" s="12"/>
      <c r="I1728" s="13"/>
      <c r="J1728" s="12"/>
      <c r="K1728" s="12"/>
      <c r="L1728" s="12"/>
      <c r="M1728" s="2" t="s">
        <v>1087</v>
      </c>
      <c r="N1728" s="2" t="b">
        <f t="shared" si="54"/>
        <v>0</v>
      </c>
      <c r="O1728" s="2" t="b">
        <f t="shared" si="55"/>
        <v>0</v>
      </c>
      <c r="P1728" s="9"/>
      <c r="Q1728" s="10"/>
      <c r="R1728" s="9"/>
      <c r="S1728" s="11"/>
      <c r="T1728" s="10"/>
      <c r="U1728" s="12"/>
      <c r="V1728" s="13"/>
      <c r="W1728" s="12"/>
      <c r="X1728" s="12"/>
      <c r="Y1728" s="12"/>
    </row>
    <row r="1729" spans="2:25" x14ac:dyDescent="0.3">
      <c r="B1729" s="2" t="s">
        <v>446</v>
      </c>
      <c r="C1729" s="2" t="s">
        <v>263</v>
      </c>
      <c r="D1729" s="2" t="s">
        <v>262</v>
      </c>
      <c r="E1729" s="2" t="s">
        <v>515</v>
      </c>
      <c r="F1729" s="2" t="s">
        <v>516</v>
      </c>
      <c r="G1729" s="6">
        <v>240728</v>
      </c>
      <c r="H1729" s="12"/>
      <c r="I1729" s="13"/>
      <c r="J1729" s="12"/>
      <c r="K1729" s="12"/>
      <c r="L1729" s="12"/>
      <c r="M1729" s="2" t="s">
        <v>1088</v>
      </c>
      <c r="N1729" s="2" t="b">
        <f t="shared" si="54"/>
        <v>0</v>
      </c>
      <c r="O1729" s="2" t="b">
        <f t="shared" si="55"/>
        <v>0</v>
      </c>
      <c r="P1729" s="9"/>
      <c r="Q1729" s="10"/>
      <c r="R1729" s="9"/>
      <c r="S1729" s="11"/>
      <c r="T1729" s="10"/>
      <c r="U1729" s="12"/>
      <c r="V1729" s="13"/>
      <c r="W1729" s="12"/>
      <c r="X1729" s="12"/>
      <c r="Y1729" s="12"/>
    </row>
    <row r="1730" spans="2:25" x14ac:dyDescent="0.3">
      <c r="B1730" s="2" t="s">
        <v>446</v>
      </c>
      <c r="C1730" s="2" t="s">
        <v>263</v>
      </c>
      <c r="D1730" s="2" t="s">
        <v>262</v>
      </c>
      <c r="E1730" s="2" t="s">
        <v>496</v>
      </c>
      <c r="F1730" s="2" t="s">
        <v>497</v>
      </c>
      <c r="G1730" s="6">
        <v>240697</v>
      </c>
      <c r="H1730" s="12"/>
      <c r="I1730" s="13"/>
      <c r="J1730" s="12"/>
      <c r="K1730" s="12"/>
      <c r="L1730" s="12"/>
      <c r="M1730" s="2" t="s">
        <v>1089</v>
      </c>
      <c r="N1730" s="2" t="b">
        <f t="shared" si="54"/>
        <v>0</v>
      </c>
      <c r="O1730" s="2" t="b">
        <f t="shared" si="55"/>
        <v>0</v>
      </c>
      <c r="P1730" s="9"/>
      <c r="Q1730" s="10"/>
      <c r="R1730" s="9"/>
      <c r="S1730" s="11"/>
      <c r="T1730" s="10"/>
      <c r="U1730" s="12"/>
      <c r="V1730" s="13"/>
      <c r="W1730" s="12"/>
      <c r="X1730" s="12"/>
      <c r="Y1730" s="12"/>
    </row>
    <row r="1731" spans="2:25" x14ac:dyDescent="0.3">
      <c r="B1731" s="2" t="s">
        <v>446</v>
      </c>
      <c r="C1731" s="2" t="s">
        <v>263</v>
      </c>
      <c r="D1731" s="2" t="s">
        <v>262</v>
      </c>
      <c r="E1731" s="2" t="s">
        <v>483</v>
      </c>
      <c r="F1731" s="2" t="s">
        <v>484</v>
      </c>
      <c r="G1731" s="6">
        <v>240697</v>
      </c>
      <c r="H1731" s="12"/>
      <c r="I1731" s="13"/>
      <c r="J1731" s="12"/>
      <c r="K1731" s="12"/>
      <c r="L1731" s="12"/>
      <c r="M1731" s="2" t="s">
        <v>1090</v>
      </c>
      <c r="N1731" s="2" t="b">
        <f t="shared" si="54"/>
        <v>0</v>
      </c>
      <c r="O1731" s="2" t="b">
        <f t="shared" si="55"/>
        <v>0</v>
      </c>
      <c r="P1731" s="9"/>
      <c r="Q1731" s="10"/>
      <c r="R1731" s="9"/>
      <c r="S1731" s="11"/>
      <c r="T1731" s="10"/>
      <c r="U1731" s="12"/>
      <c r="V1731" s="13"/>
      <c r="W1731" s="12"/>
      <c r="X1731" s="12"/>
      <c r="Y1731" s="12"/>
    </row>
    <row r="1732" spans="2:25" x14ac:dyDescent="0.3">
      <c r="B1732" s="2" t="s">
        <v>446</v>
      </c>
      <c r="C1732" s="2" t="s">
        <v>263</v>
      </c>
      <c r="D1732" s="2" t="s">
        <v>262</v>
      </c>
      <c r="E1732" s="2" t="s">
        <v>521</v>
      </c>
      <c r="F1732" s="2" t="s">
        <v>522</v>
      </c>
      <c r="G1732" s="6">
        <v>240728</v>
      </c>
      <c r="H1732" s="12"/>
      <c r="I1732" s="13"/>
      <c r="J1732" s="12"/>
      <c r="K1732" s="12"/>
      <c r="L1732" s="12"/>
      <c r="M1732" s="2" t="s">
        <v>1091</v>
      </c>
      <c r="N1732" s="2" t="b">
        <f t="shared" si="54"/>
        <v>0</v>
      </c>
      <c r="O1732" s="2" t="b">
        <f t="shared" si="55"/>
        <v>0</v>
      </c>
      <c r="P1732" s="9"/>
      <c r="Q1732" s="10"/>
      <c r="R1732" s="9"/>
      <c r="S1732" s="11"/>
      <c r="T1732" s="10"/>
      <c r="U1732" s="12"/>
      <c r="V1732" s="13"/>
      <c r="W1732" s="12"/>
      <c r="X1732" s="12"/>
      <c r="Y1732" s="12"/>
    </row>
    <row r="1733" spans="2:25" x14ac:dyDescent="0.3">
      <c r="B1733" s="2" t="s">
        <v>446</v>
      </c>
      <c r="C1733" s="2" t="s">
        <v>263</v>
      </c>
      <c r="D1733" s="2" t="s">
        <v>262</v>
      </c>
      <c r="E1733" s="2" t="s">
        <v>596</v>
      </c>
      <c r="F1733" s="2" t="s">
        <v>597</v>
      </c>
      <c r="G1733" s="6">
        <v>240728</v>
      </c>
      <c r="H1733" s="12"/>
      <c r="I1733" s="13"/>
      <c r="J1733" s="12"/>
      <c r="K1733" s="12"/>
      <c r="L1733" s="12"/>
      <c r="M1733" s="2" t="s">
        <v>1092</v>
      </c>
      <c r="N1733" s="2" t="b">
        <f t="shared" si="54"/>
        <v>0</v>
      </c>
      <c r="O1733" s="2" t="b">
        <f t="shared" si="55"/>
        <v>0</v>
      </c>
      <c r="P1733" s="9"/>
      <c r="Q1733" s="10"/>
      <c r="R1733" s="9"/>
      <c r="S1733" s="11"/>
      <c r="T1733" s="10"/>
      <c r="U1733" s="12"/>
      <c r="V1733" s="13"/>
      <c r="W1733" s="12"/>
      <c r="X1733" s="12"/>
      <c r="Y1733" s="12"/>
    </row>
    <row r="1734" spans="2:25" x14ac:dyDescent="0.3">
      <c r="B1734" s="2" t="s">
        <v>446</v>
      </c>
      <c r="C1734" s="2" t="s">
        <v>263</v>
      </c>
      <c r="D1734" s="2" t="s">
        <v>262</v>
      </c>
      <c r="E1734" s="2" t="s">
        <v>590</v>
      </c>
      <c r="F1734" s="2" t="s">
        <v>591</v>
      </c>
      <c r="G1734" s="6">
        <v>240728</v>
      </c>
      <c r="H1734" s="12"/>
      <c r="I1734" s="13"/>
      <c r="J1734" s="12"/>
      <c r="K1734" s="12"/>
      <c r="L1734" s="12"/>
      <c r="M1734" s="2" t="s">
        <v>1093</v>
      </c>
      <c r="N1734" s="2" t="b">
        <f t="shared" si="54"/>
        <v>0</v>
      </c>
      <c r="O1734" s="2" t="b">
        <f t="shared" si="55"/>
        <v>0</v>
      </c>
      <c r="P1734" s="9"/>
      <c r="Q1734" s="10"/>
      <c r="R1734" s="9"/>
      <c r="S1734" s="11"/>
      <c r="T1734" s="10"/>
      <c r="U1734" s="12"/>
      <c r="V1734" s="13"/>
      <c r="W1734" s="12"/>
      <c r="X1734" s="12"/>
      <c r="Y1734" s="12"/>
    </row>
    <row r="1735" spans="2:25" x14ac:dyDescent="0.3">
      <c r="B1735" s="2" t="s">
        <v>446</v>
      </c>
      <c r="C1735" s="2" t="s">
        <v>263</v>
      </c>
      <c r="D1735" s="2" t="s">
        <v>262</v>
      </c>
      <c r="E1735" s="2" t="s">
        <v>592</v>
      </c>
      <c r="F1735" s="2" t="s">
        <v>593</v>
      </c>
      <c r="G1735" s="6">
        <v>240728</v>
      </c>
      <c r="H1735" s="12"/>
      <c r="I1735" s="13"/>
      <c r="J1735" s="12"/>
      <c r="K1735" s="12"/>
      <c r="L1735" s="12"/>
      <c r="M1735" s="2" t="s">
        <v>1094</v>
      </c>
      <c r="N1735" s="2" t="b">
        <f t="shared" si="54"/>
        <v>0</v>
      </c>
      <c r="O1735" s="2" t="b">
        <f t="shared" si="55"/>
        <v>0</v>
      </c>
      <c r="P1735" s="9"/>
      <c r="Q1735" s="10"/>
      <c r="R1735" s="9"/>
      <c r="S1735" s="11"/>
      <c r="T1735" s="10"/>
      <c r="U1735" s="12"/>
      <c r="V1735" s="13"/>
      <c r="W1735" s="12"/>
      <c r="X1735" s="12"/>
      <c r="Y1735" s="12"/>
    </row>
    <row r="1736" spans="2:25" x14ac:dyDescent="0.3">
      <c r="B1736" s="2" t="s">
        <v>446</v>
      </c>
      <c r="C1736" s="2" t="s">
        <v>263</v>
      </c>
      <c r="D1736" s="2" t="s">
        <v>262</v>
      </c>
      <c r="E1736" s="2" t="s">
        <v>509</v>
      </c>
      <c r="F1736" s="2" t="s">
        <v>510</v>
      </c>
      <c r="G1736" s="6">
        <v>240697</v>
      </c>
      <c r="H1736" s="12"/>
      <c r="I1736" s="13"/>
      <c r="J1736" s="12"/>
      <c r="K1736" s="12"/>
      <c r="L1736" s="12"/>
      <c r="M1736" s="2" t="s">
        <v>1095</v>
      </c>
      <c r="N1736" s="2" t="b">
        <f t="shared" si="54"/>
        <v>0</v>
      </c>
      <c r="O1736" s="2" t="b">
        <f t="shared" si="55"/>
        <v>0</v>
      </c>
      <c r="P1736" s="9"/>
      <c r="Q1736" s="10"/>
      <c r="R1736" s="9"/>
      <c r="S1736" s="11"/>
      <c r="T1736" s="10"/>
      <c r="U1736" s="12"/>
      <c r="V1736" s="13"/>
      <c r="W1736" s="12"/>
      <c r="X1736" s="12"/>
      <c r="Y1736" s="12"/>
    </row>
    <row r="1737" spans="2:25" x14ac:dyDescent="0.3">
      <c r="B1737" s="2" t="s">
        <v>446</v>
      </c>
      <c r="C1737" s="2" t="s">
        <v>263</v>
      </c>
      <c r="D1737" s="2" t="s">
        <v>262</v>
      </c>
      <c r="E1737" s="2" t="s">
        <v>523</v>
      </c>
      <c r="F1737" s="2" t="s">
        <v>524</v>
      </c>
      <c r="G1737" s="6">
        <v>240728</v>
      </c>
      <c r="H1737" s="12"/>
      <c r="I1737" s="13"/>
      <c r="J1737" s="12"/>
      <c r="K1737" s="12"/>
      <c r="L1737" s="12"/>
      <c r="M1737" s="2" t="s">
        <v>1096</v>
      </c>
      <c r="N1737" s="2" t="b">
        <f t="shared" si="54"/>
        <v>0</v>
      </c>
      <c r="O1737" s="2" t="b">
        <f t="shared" si="55"/>
        <v>0</v>
      </c>
      <c r="P1737" s="9"/>
      <c r="Q1737" s="10"/>
      <c r="R1737" s="9"/>
      <c r="S1737" s="11"/>
      <c r="T1737" s="10"/>
      <c r="U1737" s="12"/>
      <c r="V1737" s="13"/>
      <c r="W1737" s="12"/>
      <c r="X1737" s="12"/>
      <c r="Y1737" s="12"/>
    </row>
    <row r="1738" spans="2:25" x14ac:dyDescent="0.3">
      <c r="B1738" s="2" t="s">
        <v>676</v>
      </c>
      <c r="C1738" s="2" t="s">
        <v>962</v>
      </c>
      <c r="D1738" s="2" t="s">
        <v>192</v>
      </c>
      <c r="E1738" s="2" t="s">
        <v>744</v>
      </c>
      <c r="F1738" s="2" t="s">
        <v>745</v>
      </c>
      <c r="G1738" s="6">
        <v>240697</v>
      </c>
      <c r="H1738" s="12"/>
      <c r="I1738" s="13"/>
      <c r="J1738" s="12"/>
      <c r="K1738" s="12"/>
      <c r="L1738" s="12"/>
      <c r="M1738" s="2" t="s">
        <v>1097</v>
      </c>
      <c r="N1738" s="2" t="b">
        <f t="shared" si="54"/>
        <v>0</v>
      </c>
      <c r="O1738" s="2" t="b">
        <f t="shared" si="55"/>
        <v>0</v>
      </c>
      <c r="P1738" s="9"/>
      <c r="Q1738" s="10"/>
      <c r="R1738" s="9"/>
      <c r="S1738" s="11"/>
      <c r="T1738" s="10"/>
      <c r="U1738" s="12"/>
      <c r="V1738" s="13"/>
      <c r="W1738" s="12"/>
      <c r="X1738" s="12"/>
      <c r="Y1738" s="12"/>
    </row>
    <row r="1739" spans="2:25" x14ac:dyDescent="0.3">
      <c r="B1739" s="2" t="s">
        <v>676</v>
      </c>
      <c r="C1739" s="2" t="s">
        <v>962</v>
      </c>
      <c r="D1739" s="2" t="s">
        <v>192</v>
      </c>
      <c r="E1739" s="2" t="s">
        <v>617</v>
      </c>
      <c r="F1739" s="2" t="s">
        <v>618</v>
      </c>
      <c r="G1739" s="6">
        <v>240697</v>
      </c>
      <c r="H1739" s="12"/>
      <c r="I1739" s="13"/>
      <c r="J1739" s="12"/>
      <c r="K1739" s="12"/>
      <c r="L1739" s="12"/>
      <c r="M1739" s="2" t="s">
        <v>1098</v>
      </c>
      <c r="N1739" s="2" t="b">
        <f t="shared" si="54"/>
        <v>0</v>
      </c>
      <c r="O1739" s="2" t="b">
        <f t="shared" si="55"/>
        <v>0</v>
      </c>
      <c r="P1739" s="9"/>
      <c r="Q1739" s="10"/>
      <c r="R1739" s="9"/>
      <c r="S1739" s="11"/>
      <c r="T1739" s="10"/>
      <c r="U1739" s="12"/>
      <c r="V1739" s="13"/>
      <c r="W1739" s="12"/>
      <c r="X1739" s="12"/>
      <c r="Y1739" s="12"/>
    </row>
    <row r="1740" spans="2:25" x14ac:dyDescent="0.3">
      <c r="B1740" s="2" t="s">
        <v>676</v>
      </c>
      <c r="C1740" s="2" t="s">
        <v>962</v>
      </c>
      <c r="D1740" s="2" t="s">
        <v>192</v>
      </c>
      <c r="E1740" s="2" t="s">
        <v>965</v>
      </c>
      <c r="F1740" s="2" t="s">
        <v>966</v>
      </c>
      <c r="G1740" s="6">
        <v>240697</v>
      </c>
      <c r="H1740" s="12"/>
      <c r="I1740" s="13"/>
      <c r="J1740" s="12"/>
      <c r="K1740" s="12"/>
      <c r="L1740" s="12"/>
      <c r="M1740" s="2" t="s">
        <v>1099</v>
      </c>
      <c r="N1740" s="2" t="b">
        <f t="shared" si="54"/>
        <v>0</v>
      </c>
      <c r="O1740" s="2" t="b">
        <f t="shared" si="55"/>
        <v>0</v>
      </c>
      <c r="P1740" s="9"/>
      <c r="Q1740" s="10"/>
      <c r="R1740" s="9"/>
      <c r="S1740" s="11"/>
      <c r="T1740" s="10"/>
      <c r="U1740" s="12"/>
      <c r="V1740" s="13"/>
      <c r="W1740" s="12"/>
      <c r="X1740" s="12"/>
      <c r="Y1740" s="12"/>
    </row>
    <row r="1741" spans="2:25" x14ac:dyDescent="0.3">
      <c r="B1741" s="2" t="s">
        <v>676</v>
      </c>
      <c r="C1741" s="2" t="s">
        <v>962</v>
      </c>
      <c r="D1741" s="2" t="s">
        <v>192</v>
      </c>
      <c r="E1741" s="2" t="s">
        <v>609</v>
      </c>
      <c r="F1741" s="2" t="s">
        <v>610</v>
      </c>
      <c r="G1741" s="6">
        <v>240697</v>
      </c>
      <c r="H1741" s="12"/>
      <c r="I1741" s="13"/>
      <c r="J1741" s="12"/>
      <c r="K1741" s="12"/>
      <c r="L1741" s="12"/>
      <c r="M1741" s="2" t="s">
        <v>1100</v>
      </c>
      <c r="N1741" s="2" t="b">
        <f t="shared" si="54"/>
        <v>0</v>
      </c>
      <c r="O1741" s="2" t="b">
        <f t="shared" si="55"/>
        <v>0</v>
      </c>
      <c r="P1741" s="9"/>
      <c r="Q1741" s="10"/>
      <c r="R1741" s="9"/>
      <c r="S1741" s="11"/>
      <c r="T1741" s="10"/>
      <c r="U1741" s="12"/>
      <c r="V1741" s="13"/>
      <c r="W1741" s="12"/>
      <c r="X1741" s="12"/>
      <c r="Y1741" s="12"/>
    </row>
    <row r="1742" spans="2:25" x14ac:dyDescent="0.3">
      <c r="B1742" s="2" t="s">
        <v>676</v>
      </c>
      <c r="C1742" s="2" t="s">
        <v>962</v>
      </c>
      <c r="D1742" s="2" t="s">
        <v>192</v>
      </c>
      <c r="E1742" s="2" t="s">
        <v>964</v>
      </c>
      <c r="F1742" s="2" t="s">
        <v>878</v>
      </c>
      <c r="G1742" s="6">
        <v>240697</v>
      </c>
      <c r="H1742" s="12"/>
      <c r="I1742" s="13"/>
      <c r="J1742" s="12"/>
      <c r="K1742" s="12"/>
      <c r="L1742" s="12"/>
      <c r="M1742" s="2" t="s">
        <v>1101</v>
      </c>
      <c r="N1742" s="2" t="b">
        <f t="shared" si="54"/>
        <v>0</v>
      </c>
      <c r="O1742" s="2" t="b">
        <f t="shared" si="55"/>
        <v>0</v>
      </c>
      <c r="P1742" s="9"/>
      <c r="Q1742" s="10"/>
      <c r="R1742" s="9"/>
      <c r="S1742" s="11"/>
      <c r="T1742" s="10"/>
      <c r="U1742" s="12"/>
      <c r="V1742" s="13"/>
      <c r="W1742" s="12"/>
      <c r="X1742" s="12"/>
      <c r="Y1742" s="12"/>
    </row>
    <row r="1743" spans="2:25" x14ac:dyDescent="0.3">
      <c r="B1743" s="2" t="s">
        <v>676</v>
      </c>
      <c r="C1743" s="2" t="s">
        <v>962</v>
      </c>
      <c r="D1743" s="2" t="s">
        <v>192</v>
      </c>
      <c r="E1743" s="2" t="s">
        <v>719</v>
      </c>
      <c r="F1743" s="2" t="s">
        <v>720</v>
      </c>
      <c r="G1743" s="6">
        <v>240697</v>
      </c>
      <c r="H1743" s="12"/>
      <c r="I1743" s="13"/>
      <c r="J1743" s="12"/>
      <c r="K1743" s="12"/>
      <c r="L1743" s="12"/>
      <c r="M1743" s="2" t="s">
        <v>1102</v>
      </c>
      <c r="N1743" s="2" t="b">
        <f t="shared" si="54"/>
        <v>0</v>
      </c>
      <c r="O1743" s="2" t="b">
        <f t="shared" si="55"/>
        <v>0</v>
      </c>
      <c r="P1743" s="9"/>
      <c r="Q1743" s="10"/>
      <c r="R1743" s="9"/>
      <c r="S1743" s="11"/>
      <c r="T1743" s="10"/>
      <c r="U1743" s="12"/>
      <c r="V1743" s="13"/>
      <c r="W1743" s="12"/>
      <c r="X1743" s="12"/>
      <c r="Y1743" s="12"/>
    </row>
    <row r="1744" spans="2:25" x14ac:dyDescent="0.3">
      <c r="B1744" s="2" t="s">
        <v>676</v>
      </c>
      <c r="C1744" s="2" t="s">
        <v>962</v>
      </c>
      <c r="D1744" s="2" t="s">
        <v>192</v>
      </c>
      <c r="E1744" s="2" t="s">
        <v>615</v>
      </c>
      <c r="F1744" s="2" t="s">
        <v>616</v>
      </c>
      <c r="G1744" s="6">
        <v>240697</v>
      </c>
      <c r="H1744" s="12"/>
      <c r="I1744" s="13"/>
      <c r="J1744" s="12"/>
      <c r="K1744" s="12"/>
      <c r="L1744" s="12"/>
      <c r="M1744" s="2" t="s">
        <v>1104</v>
      </c>
      <c r="N1744" s="2" t="b">
        <f t="shared" si="54"/>
        <v>0</v>
      </c>
      <c r="O1744" s="2" t="b">
        <f t="shared" si="55"/>
        <v>0</v>
      </c>
      <c r="P1744" s="9"/>
      <c r="Q1744" s="10"/>
      <c r="R1744" s="9"/>
      <c r="S1744" s="11"/>
      <c r="T1744" s="10"/>
      <c r="U1744" s="12"/>
      <c r="V1744" s="13"/>
      <c r="W1744" s="12"/>
      <c r="X1744" s="12"/>
      <c r="Y1744" s="12"/>
    </row>
    <row r="1745" spans="2:25" x14ac:dyDescent="0.3">
      <c r="B1745" s="2" t="s">
        <v>584</v>
      </c>
      <c r="C1745" s="2" t="s">
        <v>741</v>
      </c>
      <c r="D1745" s="2" t="s">
        <v>742</v>
      </c>
      <c r="E1745" s="2" t="s">
        <v>517</v>
      </c>
      <c r="F1745" s="2" t="s">
        <v>518</v>
      </c>
      <c r="G1745" s="6">
        <v>240363</v>
      </c>
      <c r="H1745" s="12"/>
      <c r="I1745" s="13"/>
      <c r="J1745" s="12"/>
      <c r="K1745" s="12"/>
      <c r="L1745" s="12"/>
      <c r="M1745" s="2" t="s">
        <v>1107</v>
      </c>
      <c r="N1745" s="2" t="b">
        <f t="shared" si="54"/>
        <v>0</v>
      </c>
      <c r="O1745" s="2" t="b">
        <f t="shared" si="55"/>
        <v>0</v>
      </c>
      <c r="P1745" s="9"/>
      <c r="Q1745" s="10"/>
      <c r="R1745" s="9"/>
      <c r="S1745" s="11"/>
      <c r="T1745" s="10"/>
      <c r="U1745" s="12"/>
      <c r="V1745" s="13"/>
      <c r="W1745" s="12"/>
      <c r="X1745" s="12"/>
      <c r="Y1745" s="12"/>
    </row>
    <row r="1746" spans="2:25" x14ac:dyDescent="0.3">
      <c r="B1746" s="2" t="s">
        <v>584</v>
      </c>
      <c r="C1746" s="2" t="s">
        <v>741</v>
      </c>
      <c r="D1746" s="2" t="s">
        <v>742</v>
      </c>
      <c r="E1746" s="2" t="s">
        <v>602</v>
      </c>
      <c r="F1746" s="2" t="s">
        <v>603</v>
      </c>
      <c r="G1746" s="6">
        <v>240363</v>
      </c>
      <c r="H1746" s="12"/>
      <c r="I1746" s="13"/>
      <c r="J1746" s="12"/>
      <c r="K1746" s="12"/>
      <c r="L1746" s="12"/>
      <c r="M1746" s="2" t="s">
        <v>1108</v>
      </c>
      <c r="N1746" s="2" t="b">
        <f t="shared" ref="N1746:N1809" si="56">+C1746=S1746</f>
        <v>0</v>
      </c>
      <c r="O1746" s="2" t="b">
        <f t="shared" ref="O1746:O1809" si="57">+P1746=E1746</f>
        <v>0</v>
      </c>
      <c r="P1746" s="9"/>
      <c r="Q1746" s="10"/>
      <c r="R1746" s="9"/>
      <c r="S1746" s="11"/>
      <c r="T1746" s="10"/>
      <c r="U1746" s="12"/>
      <c r="V1746" s="13"/>
      <c r="W1746" s="12"/>
      <c r="X1746" s="12"/>
      <c r="Y1746" s="12"/>
    </row>
    <row r="1747" spans="2:25" x14ac:dyDescent="0.3">
      <c r="B1747" s="2" t="s">
        <v>584</v>
      </c>
      <c r="C1747" s="2" t="s">
        <v>741</v>
      </c>
      <c r="D1747" s="2" t="s">
        <v>742</v>
      </c>
      <c r="E1747" s="2" t="s">
        <v>513</v>
      </c>
      <c r="F1747" s="2" t="s">
        <v>514</v>
      </c>
      <c r="G1747" s="6">
        <v>240363</v>
      </c>
      <c r="H1747" s="12"/>
      <c r="I1747" s="13"/>
      <c r="J1747" s="12"/>
      <c r="K1747" s="12"/>
      <c r="L1747" s="12"/>
      <c r="M1747" s="2" t="s">
        <v>1109</v>
      </c>
      <c r="N1747" s="2" t="b">
        <f t="shared" si="56"/>
        <v>0</v>
      </c>
      <c r="O1747" s="2" t="b">
        <f t="shared" si="57"/>
        <v>0</v>
      </c>
      <c r="P1747" s="9"/>
      <c r="Q1747" s="10"/>
      <c r="R1747" s="9"/>
      <c r="S1747" s="11"/>
      <c r="T1747" s="10"/>
      <c r="U1747" s="12"/>
      <c r="V1747" s="13"/>
      <c r="W1747" s="12"/>
      <c r="X1747" s="12"/>
      <c r="Y1747" s="12"/>
    </row>
    <row r="1748" spans="2:25" x14ac:dyDescent="0.3">
      <c r="B1748" s="2" t="s">
        <v>584</v>
      </c>
      <c r="C1748" s="2" t="s">
        <v>741</v>
      </c>
      <c r="D1748" s="2" t="s">
        <v>742</v>
      </c>
      <c r="E1748" s="2" t="s">
        <v>515</v>
      </c>
      <c r="F1748" s="2" t="s">
        <v>516</v>
      </c>
      <c r="G1748" s="6">
        <v>240363</v>
      </c>
      <c r="H1748" s="12"/>
      <c r="I1748" s="13"/>
      <c r="J1748" s="12"/>
      <c r="K1748" s="12"/>
      <c r="L1748" s="12"/>
      <c r="M1748" s="2" t="s">
        <v>1110</v>
      </c>
      <c r="N1748" s="2" t="b">
        <f t="shared" si="56"/>
        <v>0</v>
      </c>
      <c r="O1748" s="2" t="b">
        <f t="shared" si="57"/>
        <v>0</v>
      </c>
      <c r="P1748" s="9"/>
      <c r="Q1748" s="10"/>
      <c r="R1748" s="9"/>
      <c r="S1748" s="11"/>
      <c r="T1748" s="10"/>
      <c r="U1748" s="12"/>
      <c r="V1748" s="13"/>
      <c r="W1748" s="12"/>
      <c r="X1748" s="12"/>
      <c r="Y1748" s="12"/>
    </row>
    <row r="1749" spans="2:25" x14ac:dyDescent="0.3">
      <c r="B1749" s="2" t="s">
        <v>584</v>
      </c>
      <c r="C1749" s="2" t="s">
        <v>741</v>
      </c>
      <c r="D1749" s="2" t="s">
        <v>742</v>
      </c>
      <c r="E1749" s="2" t="s">
        <v>743</v>
      </c>
      <c r="F1749" s="2" t="s">
        <v>654</v>
      </c>
      <c r="G1749" s="6">
        <v>240363</v>
      </c>
      <c r="H1749" s="12"/>
      <c r="I1749" s="13"/>
      <c r="J1749" s="12"/>
      <c r="K1749" s="12"/>
      <c r="L1749" s="12"/>
      <c r="M1749" s="2" t="s">
        <v>1111</v>
      </c>
      <c r="N1749" s="2" t="b">
        <f t="shared" si="56"/>
        <v>0</v>
      </c>
      <c r="O1749" s="2" t="b">
        <f t="shared" si="57"/>
        <v>0</v>
      </c>
      <c r="P1749" s="9"/>
      <c r="Q1749" s="10"/>
      <c r="R1749" s="9"/>
      <c r="S1749" s="11"/>
      <c r="T1749" s="10"/>
      <c r="U1749" s="12"/>
      <c r="V1749" s="13"/>
      <c r="W1749" s="12"/>
      <c r="X1749" s="12"/>
      <c r="Y1749" s="12"/>
    </row>
    <row r="1750" spans="2:25" x14ac:dyDescent="0.3">
      <c r="B1750" s="2" t="s">
        <v>584</v>
      </c>
      <c r="C1750" s="2" t="s">
        <v>741</v>
      </c>
      <c r="D1750" s="2" t="s">
        <v>742</v>
      </c>
      <c r="E1750" s="2" t="s">
        <v>519</v>
      </c>
      <c r="F1750" s="2" t="s">
        <v>520</v>
      </c>
      <c r="G1750" s="6">
        <v>240363</v>
      </c>
      <c r="H1750" s="12"/>
      <c r="I1750" s="13"/>
      <c r="J1750" s="12"/>
      <c r="K1750" s="12"/>
      <c r="L1750" s="12"/>
      <c r="M1750" s="2" t="s">
        <v>1112</v>
      </c>
      <c r="N1750" s="2" t="b">
        <f t="shared" si="56"/>
        <v>0</v>
      </c>
      <c r="O1750" s="2" t="b">
        <f t="shared" si="57"/>
        <v>0</v>
      </c>
      <c r="P1750" s="9"/>
      <c r="Q1750" s="10"/>
      <c r="R1750" s="9"/>
      <c r="S1750" s="11"/>
      <c r="T1750" s="10"/>
      <c r="U1750" s="12"/>
      <c r="V1750" s="13"/>
      <c r="W1750" s="12"/>
      <c r="X1750" s="12"/>
      <c r="Y1750" s="12"/>
    </row>
    <row r="1751" spans="2:25" x14ac:dyDescent="0.3">
      <c r="B1751" s="2" t="s">
        <v>584</v>
      </c>
      <c r="C1751" s="2" t="s">
        <v>741</v>
      </c>
      <c r="D1751" s="2" t="s">
        <v>742</v>
      </c>
      <c r="E1751" s="2" t="s">
        <v>586</v>
      </c>
      <c r="F1751" s="2" t="s">
        <v>587</v>
      </c>
      <c r="G1751" s="6">
        <v>240363</v>
      </c>
      <c r="H1751" s="12"/>
      <c r="I1751" s="13"/>
      <c r="J1751" s="12"/>
      <c r="K1751" s="12"/>
      <c r="L1751" s="12"/>
      <c r="M1751" s="2" t="s">
        <v>1113</v>
      </c>
      <c r="N1751" s="2" t="b">
        <f t="shared" si="56"/>
        <v>0</v>
      </c>
      <c r="O1751" s="2" t="b">
        <f t="shared" si="57"/>
        <v>0</v>
      </c>
      <c r="P1751" s="9"/>
      <c r="Q1751" s="10"/>
      <c r="R1751" s="9"/>
      <c r="S1751" s="11"/>
      <c r="T1751" s="10"/>
      <c r="U1751" s="12"/>
      <c r="V1751" s="13"/>
      <c r="W1751" s="12"/>
      <c r="X1751" s="12"/>
      <c r="Y1751" s="12"/>
    </row>
    <row r="1752" spans="2:25" x14ac:dyDescent="0.3">
      <c r="B1752" s="2" t="s">
        <v>584</v>
      </c>
      <c r="C1752" s="2" t="s">
        <v>741</v>
      </c>
      <c r="D1752" s="2" t="s">
        <v>742</v>
      </c>
      <c r="E1752" s="2" t="s">
        <v>596</v>
      </c>
      <c r="F1752" s="2" t="s">
        <v>597</v>
      </c>
      <c r="G1752" s="6">
        <v>240363</v>
      </c>
      <c r="H1752" s="12"/>
      <c r="I1752" s="13"/>
      <c r="J1752" s="12"/>
      <c r="K1752" s="12"/>
      <c r="L1752" s="12"/>
      <c r="M1752" s="2" t="s">
        <v>1114</v>
      </c>
      <c r="N1752" s="2" t="b">
        <f t="shared" si="56"/>
        <v>0</v>
      </c>
      <c r="O1752" s="2" t="b">
        <f t="shared" si="57"/>
        <v>0</v>
      </c>
      <c r="P1752" s="9"/>
      <c r="Q1752" s="10"/>
      <c r="R1752" s="9"/>
      <c r="S1752" s="11"/>
      <c r="T1752" s="10"/>
      <c r="U1752" s="12"/>
      <c r="V1752" s="13"/>
      <c r="W1752" s="12"/>
      <c r="X1752" s="12"/>
      <c r="Y1752" s="12"/>
    </row>
    <row r="1753" spans="2:25" x14ac:dyDescent="0.3">
      <c r="B1753" s="2" t="s">
        <v>584</v>
      </c>
      <c r="C1753" s="2" t="s">
        <v>741</v>
      </c>
      <c r="D1753" s="2" t="s">
        <v>742</v>
      </c>
      <c r="E1753" s="2" t="s">
        <v>588</v>
      </c>
      <c r="F1753" s="2" t="s">
        <v>589</v>
      </c>
      <c r="G1753" s="6">
        <v>240363</v>
      </c>
      <c r="H1753" s="12"/>
      <c r="I1753" s="13"/>
      <c r="J1753" s="12"/>
      <c r="K1753" s="12"/>
      <c r="L1753" s="12"/>
      <c r="M1753" s="2" t="s">
        <v>1115</v>
      </c>
      <c r="N1753" s="2" t="b">
        <f t="shared" si="56"/>
        <v>0</v>
      </c>
      <c r="O1753" s="2" t="b">
        <f t="shared" si="57"/>
        <v>0</v>
      </c>
      <c r="P1753" s="9"/>
      <c r="Q1753" s="10"/>
      <c r="R1753" s="9"/>
      <c r="S1753" s="11"/>
      <c r="T1753" s="10"/>
      <c r="U1753" s="12"/>
      <c r="V1753" s="13"/>
      <c r="W1753" s="12"/>
      <c r="X1753" s="12"/>
      <c r="Y1753" s="12"/>
    </row>
    <row r="1754" spans="2:25" x14ac:dyDescent="0.3">
      <c r="B1754" s="2" t="s">
        <v>584</v>
      </c>
      <c r="C1754" s="2" t="s">
        <v>741</v>
      </c>
      <c r="D1754" s="2" t="s">
        <v>742</v>
      </c>
      <c r="E1754" s="2" t="s">
        <v>590</v>
      </c>
      <c r="F1754" s="2" t="s">
        <v>591</v>
      </c>
      <c r="G1754" s="6">
        <v>240363</v>
      </c>
      <c r="H1754" s="12"/>
      <c r="I1754" s="13"/>
      <c r="J1754" s="12"/>
      <c r="K1754" s="12"/>
      <c r="L1754" s="12"/>
      <c r="M1754" s="2" t="s">
        <v>1116</v>
      </c>
      <c r="N1754" s="2" t="b">
        <f t="shared" si="56"/>
        <v>0</v>
      </c>
      <c r="O1754" s="2" t="b">
        <f t="shared" si="57"/>
        <v>0</v>
      </c>
      <c r="P1754" s="9"/>
      <c r="Q1754" s="10"/>
      <c r="R1754" s="9"/>
      <c r="S1754" s="11"/>
      <c r="T1754" s="10"/>
      <c r="U1754" s="12"/>
      <c r="V1754" s="13"/>
      <c r="W1754" s="12"/>
      <c r="X1754" s="12"/>
      <c r="Y1754" s="12"/>
    </row>
    <row r="1755" spans="2:25" x14ac:dyDescent="0.3">
      <c r="B1755" s="2" t="s">
        <v>584</v>
      </c>
      <c r="C1755" s="2" t="s">
        <v>741</v>
      </c>
      <c r="D1755" s="2" t="s">
        <v>742</v>
      </c>
      <c r="E1755" s="2" t="s">
        <v>592</v>
      </c>
      <c r="F1755" s="2" t="s">
        <v>593</v>
      </c>
      <c r="G1755" s="6">
        <v>240363</v>
      </c>
      <c r="H1755" s="12"/>
      <c r="I1755" s="13"/>
      <c r="J1755" s="12"/>
      <c r="K1755" s="12"/>
      <c r="L1755" s="12"/>
      <c r="M1755" s="2" t="s">
        <v>1117</v>
      </c>
      <c r="N1755" s="2" t="b">
        <f t="shared" si="56"/>
        <v>0</v>
      </c>
      <c r="O1755" s="2" t="b">
        <f t="shared" si="57"/>
        <v>0</v>
      </c>
      <c r="P1755" s="9"/>
      <c r="Q1755" s="10"/>
      <c r="R1755" s="9"/>
      <c r="S1755" s="11"/>
      <c r="T1755" s="10"/>
      <c r="U1755" s="12"/>
      <c r="V1755" s="13"/>
      <c r="W1755" s="12"/>
      <c r="X1755" s="12"/>
      <c r="Y1755" s="12"/>
    </row>
    <row r="1756" spans="2:25" x14ac:dyDescent="0.3">
      <c r="B1756" s="2" t="s">
        <v>584</v>
      </c>
      <c r="C1756" s="2" t="s">
        <v>741</v>
      </c>
      <c r="D1756" s="2" t="s">
        <v>742</v>
      </c>
      <c r="E1756" s="2" t="s">
        <v>594</v>
      </c>
      <c r="F1756" s="2" t="s">
        <v>595</v>
      </c>
      <c r="G1756" s="6">
        <v>240363</v>
      </c>
      <c r="H1756" s="12"/>
      <c r="I1756" s="13"/>
      <c r="J1756" s="12"/>
      <c r="K1756" s="12"/>
      <c r="L1756" s="12"/>
      <c r="M1756" s="2" t="s">
        <v>1118</v>
      </c>
      <c r="N1756" s="2" t="b">
        <f t="shared" si="56"/>
        <v>0</v>
      </c>
      <c r="O1756" s="2" t="b">
        <f t="shared" si="57"/>
        <v>0</v>
      </c>
      <c r="P1756" s="9"/>
      <c r="Q1756" s="10"/>
      <c r="R1756" s="9"/>
      <c r="S1756" s="11"/>
      <c r="T1756" s="10"/>
      <c r="U1756" s="12"/>
      <c r="V1756" s="13"/>
      <c r="W1756" s="12"/>
      <c r="X1756" s="12"/>
      <c r="Y1756" s="12"/>
    </row>
    <row r="1757" spans="2:25" x14ac:dyDescent="0.3">
      <c r="B1757" s="2" t="s">
        <v>584</v>
      </c>
      <c r="C1757" s="2" t="s">
        <v>741</v>
      </c>
      <c r="D1757" s="2" t="s">
        <v>742</v>
      </c>
      <c r="E1757" s="2" t="s">
        <v>523</v>
      </c>
      <c r="F1757" s="2" t="s">
        <v>524</v>
      </c>
      <c r="G1757" s="6">
        <v>240363</v>
      </c>
      <c r="H1757" s="12"/>
      <c r="I1757" s="13"/>
      <c r="J1757" s="12"/>
      <c r="K1757" s="12"/>
      <c r="L1757" s="12"/>
      <c r="M1757" s="2" t="s">
        <v>1119</v>
      </c>
      <c r="N1757" s="2" t="b">
        <f t="shared" si="56"/>
        <v>0</v>
      </c>
      <c r="O1757" s="2" t="b">
        <f t="shared" si="57"/>
        <v>0</v>
      </c>
      <c r="P1757" s="9"/>
      <c r="Q1757" s="10"/>
      <c r="R1757" s="9"/>
      <c r="S1757" s="11"/>
      <c r="T1757" s="10"/>
      <c r="U1757" s="12"/>
      <c r="V1757" s="13"/>
      <c r="W1757" s="12"/>
      <c r="X1757" s="12"/>
      <c r="Y1757" s="12"/>
    </row>
    <row r="1758" spans="2:25" x14ac:dyDescent="0.3">
      <c r="B1758" s="2" t="s">
        <v>446</v>
      </c>
      <c r="C1758" s="2" t="s">
        <v>306</v>
      </c>
      <c r="D1758" s="2" t="s">
        <v>78</v>
      </c>
      <c r="E1758" s="2" t="s">
        <v>479</v>
      </c>
      <c r="F1758" s="2" t="s">
        <v>480</v>
      </c>
      <c r="G1758" s="6">
        <v>240728</v>
      </c>
      <c r="H1758" s="12"/>
      <c r="I1758" s="13"/>
      <c r="J1758" s="12"/>
      <c r="K1758" s="12"/>
      <c r="L1758" s="12"/>
      <c r="M1758" s="2" t="s">
        <v>1120</v>
      </c>
      <c r="N1758" s="2" t="b">
        <f t="shared" si="56"/>
        <v>0</v>
      </c>
      <c r="O1758" s="2" t="b">
        <f t="shared" si="57"/>
        <v>0</v>
      </c>
      <c r="P1758" s="9"/>
      <c r="Q1758" s="10"/>
      <c r="R1758" s="9"/>
      <c r="S1758" s="11"/>
      <c r="T1758" s="10"/>
      <c r="U1758" s="12"/>
      <c r="V1758" s="13"/>
      <c r="W1758" s="12"/>
      <c r="X1758" s="12"/>
      <c r="Y1758" s="12"/>
    </row>
    <row r="1759" spans="2:25" x14ac:dyDescent="0.3">
      <c r="B1759" s="2" t="s">
        <v>446</v>
      </c>
      <c r="C1759" s="2" t="s">
        <v>306</v>
      </c>
      <c r="D1759" s="2" t="s">
        <v>78</v>
      </c>
      <c r="E1759" s="2" t="s">
        <v>472</v>
      </c>
      <c r="F1759" s="2" t="s">
        <v>473</v>
      </c>
      <c r="G1759" s="6">
        <v>240728</v>
      </c>
      <c r="H1759" s="12"/>
      <c r="I1759" s="13"/>
      <c r="J1759" s="12"/>
      <c r="K1759" s="12"/>
      <c r="L1759" s="12"/>
      <c r="M1759" s="2" t="s">
        <v>1121</v>
      </c>
      <c r="N1759" s="2" t="b">
        <f t="shared" si="56"/>
        <v>0</v>
      </c>
      <c r="O1759" s="2" t="b">
        <f t="shared" si="57"/>
        <v>0</v>
      </c>
      <c r="P1759" s="9"/>
      <c r="Q1759" s="10"/>
      <c r="R1759" s="9"/>
      <c r="S1759" s="11"/>
      <c r="T1759" s="10"/>
      <c r="U1759" s="12"/>
      <c r="V1759" s="13"/>
      <c r="W1759" s="12"/>
      <c r="X1759" s="12"/>
      <c r="Y1759" s="12"/>
    </row>
    <row r="1760" spans="2:25" x14ac:dyDescent="0.3">
      <c r="B1760" s="2" t="s">
        <v>446</v>
      </c>
      <c r="C1760" s="2" t="s">
        <v>306</v>
      </c>
      <c r="D1760" s="2" t="s">
        <v>78</v>
      </c>
      <c r="E1760" s="2" t="s">
        <v>474</v>
      </c>
      <c r="F1760" s="2" t="s">
        <v>475</v>
      </c>
      <c r="G1760" s="6">
        <v>240728</v>
      </c>
      <c r="H1760" s="12"/>
      <c r="I1760" s="13"/>
      <c r="J1760" s="12"/>
      <c r="K1760" s="12"/>
      <c r="L1760" s="12"/>
      <c r="M1760" s="2" t="s">
        <v>1122</v>
      </c>
      <c r="N1760" s="2" t="b">
        <f t="shared" si="56"/>
        <v>0</v>
      </c>
      <c r="O1760" s="2" t="b">
        <f t="shared" si="57"/>
        <v>0</v>
      </c>
      <c r="P1760" s="9"/>
      <c r="Q1760" s="10"/>
      <c r="R1760" s="9"/>
      <c r="S1760" s="11"/>
      <c r="T1760" s="10"/>
      <c r="U1760" s="12"/>
      <c r="V1760" s="13"/>
      <c r="W1760" s="12"/>
      <c r="X1760" s="12"/>
      <c r="Y1760" s="12"/>
    </row>
    <row r="1761" spans="2:25" x14ac:dyDescent="0.3">
      <c r="B1761" s="2" t="s">
        <v>446</v>
      </c>
      <c r="C1761" s="2" t="s">
        <v>306</v>
      </c>
      <c r="D1761" s="2" t="s">
        <v>78</v>
      </c>
      <c r="E1761" s="2" t="s">
        <v>464</v>
      </c>
      <c r="F1761" s="2" t="s">
        <v>465</v>
      </c>
      <c r="G1761" s="6">
        <v>240728</v>
      </c>
      <c r="H1761" s="12"/>
      <c r="I1761" s="13"/>
      <c r="J1761" s="12"/>
      <c r="K1761" s="12"/>
      <c r="L1761" s="12"/>
      <c r="M1761" s="2" t="s">
        <v>1123</v>
      </c>
      <c r="N1761" s="2" t="b">
        <f t="shared" si="56"/>
        <v>0</v>
      </c>
      <c r="O1761" s="2" t="b">
        <f t="shared" si="57"/>
        <v>0</v>
      </c>
      <c r="P1761" s="9"/>
      <c r="Q1761" s="10"/>
      <c r="R1761" s="9"/>
      <c r="S1761" s="11"/>
      <c r="T1761" s="10"/>
      <c r="U1761" s="12"/>
      <c r="V1761" s="13"/>
      <c r="W1761" s="12"/>
      <c r="X1761" s="12"/>
      <c r="Y1761" s="12"/>
    </row>
    <row r="1762" spans="2:25" x14ac:dyDescent="0.3">
      <c r="B1762" s="2" t="s">
        <v>446</v>
      </c>
      <c r="C1762" s="2" t="s">
        <v>306</v>
      </c>
      <c r="D1762" s="2" t="s">
        <v>78</v>
      </c>
      <c r="E1762" s="2" t="s">
        <v>476</v>
      </c>
      <c r="F1762" s="2" t="s">
        <v>477</v>
      </c>
      <c r="G1762" s="6">
        <v>240728</v>
      </c>
      <c r="H1762" s="12"/>
      <c r="I1762" s="13"/>
      <c r="J1762" s="12"/>
      <c r="K1762" s="12"/>
      <c r="L1762" s="12"/>
      <c r="M1762" s="2" t="s">
        <v>1124</v>
      </c>
      <c r="N1762" s="2" t="b">
        <f t="shared" si="56"/>
        <v>0</v>
      </c>
      <c r="O1762" s="2" t="b">
        <f t="shared" si="57"/>
        <v>0</v>
      </c>
      <c r="P1762" s="9"/>
      <c r="Q1762" s="10"/>
      <c r="R1762" s="9"/>
      <c r="S1762" s="11"/>
      <c r="T1762" s="10"/>
      <c r="U1762" s="12"/>
      <c r="V1762" s="13"/>
      <c r="W1762" s="12"/>
      <c r="X1762" s="12"/>
      <c r="Y1762" s="12"/>
    </row>
    <row r="1763" spans="2:25" x14ac:dyDescent="0.3">
      <c r="B1763" s="2" t="s">
        <v>446</v>
      </c>
      <c r="C1763" s="2" t="s">
        <v>306</v>
      </c>
      <c r="D1763" s="2" t="s">
        <v>78</v>
      </c>
      <c r="E1763" s="2" t="s">
        <v>478</v>
      </c>
      <c r="F1763" s="2" t="s">
        <v>469</v>
      </c>
      <c r="G1763" s="6">
        <v>240728</v>
      </c>
      <c r="H1763" s="12"/>
      <c r="I1763" s="13"/>
      <c r="J1763" s="12"/>
      <c r="K1763" s="12"/>
      <c r="L1763" s="12"/>
      <c r="M1763" s="2" t="s">
        <v>1125</v>
      </c>
      <c r="N1763" s="2" t="b">
        <f t="shared" si="56"/>
        <v>0</v>
      </c>
      <c r="O1763" s="2" t="b">
        <f t="shared" si="57"/>
        <v>0</v>
      </c>
      <c r="P1763" s="9"/>
      <c r="Q1763" s="10"/>
      <c r="R1763" s="9"/>
      <c r="S1763" s="11"/>
      <c r="T1763" s="10"/>
      <c r="U1763" s="12"/>
      <c r="V1763" s="13"/>
      <c r="W1763" s="12"/>
      <c r="X1763" s="12"/>
      <c r="Y1763" s="12"/>
    </row>
    <row r="1764" spans="2:25" x14ac:dyDescent="0.3">
      <c r="B1764" s="2" t="s">
        <v>446</v>
      </c>
      <c r="C1764" s="2" t="s">
        <v>306</v>
      </c>
      <c r="D1764" s="2" t="s">
        <v>78</v>
      </c>
      <c r="E1764" s="2" t="s">
        <v>452</v>
      </c>
      <c r="F1764" s="2" t="s">
        <v>453</v>
      </c>
      <c r="G1764" s="6">
        <v>240697</v>
      </c>
      <c r="H1764" s="12"/>
      <c r="I1764" s="13"/>
      <c r="J1764" s="12"/>
      <c r="K1764" s="12"/>
      <c r="L1764" s="12"/>
      <c r="M1764" s="2" t="s">
        <v>1126</v>
      </c>
      <c r="N1764" s="2" t="b">
        <f t="shared" si="56"/>
        <v>0</v>
      </c>
      <c r="O1764" s="2" t="b">
        <f t="shared" si="57"/>
        <v>0</v>
      </c>
      <c r="P1764" s="9"/>
      <c r="Q1764" s="10"/>
      <c r="R1764" s="9"/>
      <c r="S1764" s="11"/>
      <c r="T1764" s="10"/>
      <c r="U1764" s="12"/>
      <c r="V1764" s="13"/>
      <c r="W1764" s="12"/>
      <c r="X1764" s="12"/>
      <c r="Y1764" s="12"/>
    </row>
    <row r="1765" spans="2:25" x14ac:dyDescent="0.3">
      <c r="B1765" s="2" t="s">
        <v>446</v>
      </c>
      <c r="C1765" s="2" t="s">
        <v>306</v>
      </c>
      <c r="D1765" s="2" t="s">
        <v>78</v>
      </c>
      <c r="E1765" s="2" t="s">
        <v>481</v>
      </c>
      <c r="F1765" s="2" t="s">
        <v>482</v>
      </c>
      <c r="G1765" s="6">
        <v>240728</v>
      </c>
      <c r="H1765" s="12"/>
      <c r="I1765" s="13"/>
      <c r="J1765" s="12"/>
      <c r="K1765" s="12"/>
      <c r="L1765" s="12"/>
      <c r="M1765" s="2" t="s">
        <v>1127</v>
      </c>
      <c r="N1765" s="2" t="b">
        <f t="shared" si="56"/>
        <v>0</v>
      </c>
      <c r="O1765" s="2" t="b">
        <f t="shared" si="57"/>
        <v>0</v>
      </c>
      <c r="P1765" s="9"/>
      <c r="Q1765" s="10"/>
      <c r="R1765" s="9"/>
      <c r="S1765" s="11"/>
      <c r="T1765" s="10"/>
      <c r="U1765" s="12"/>
      <c r="V1765" s="13"/>
      <c r="W1765" s="12"/>
      <c r="X1765" s="12"/>
      <c r="Y1765" s="12"/>
    </row>
    <row r="1766" spans="2:25" x14ac:dyDescent="0.3">
      <c r="B1766" s="2" t="s">
        <v>446</v>
      </c>
      <c r="C1766" s="2" t="s">
        <v>220</v>
      </c>
      <c r="D1766" s="2" t="s">
        <v>219</v>
      </c>
      <c r="E1766" s="2" t="s">
        <v>488</v>
      </c>
      <c r="F1766" s="2" t="s">
        <v>489</v>
      </c>
      <c r="G1766" s="6">
        <v>240697</v>
      </c>
      <c r="H1766" s="12"/>
      <c r="I1766" s="13"/>
      <c r="J1766" s="12"/>
      <c r="K1766" s="12"/>
      <c r="L1766" s="12"/>
      <c r="M1766" s="2" t="s">
        <v>1128</v>
      </c>
      <c r="N1766" s="2" t="b">
        <f t="shared" si="56"/>
        <v>0</v>
      </c>
      <c r="O1766" s="2" t="b">
        <f t="shared" si="57"/>
        <v>0</v>
      </c>
      <c r="P1766" s="9"/>
      <c r="Q1766" s="10"/>
      <c r="R1766" s="9"/>
      <c r="S1766" s="11"/>
      <c r="T1766" s="10"/>
      <c r="U1766" s="12"/>
      <c r="V1766" s="13"/>
      <c r="W1766" s="12"/>
      <c r="X1766" s="12"/>
      <c r="Y1766" s="12"/>
    </row>
    <row r="1767" spans="2:25" x14ac:dyDescent="0.3">
      <c r="B1767" s="2" t="s">
        <v>446</v>
      </c>
      <c r="C1767" s="2" t="s">
        <v>220</v>
      </c>
      <c r="D1767" s="2" t="s">
        <v>219</v>
      </c>
      <c r="E1767" s="2" t="s">
        <v>517</v>
      </c>
      <c r="F1767" s="2" t="s">
        <v>518</v>
      </c>
      <c r="G1767" s="6">
        <v>240728</v>
      </c>
      <c r="H1767" s="12"/>
      <c r="I1767" s="13"/>
      <c r="J1767" s="12"/>
      <c r="K1767" s="12"/>
      <c r="L1767" s="12"/>
      <c r="M1767" s="2" t="s">
        <v>1129</v>
      </c>
      <c r="N1767" s="2" t="b">
        <f t="shared" si="56"/>
        <v>0</v>
      </c>
      <c r="O1767" s="2" t="b">
        <f t="shared" si="57"/>
        <v>0</v>
      </c>
      <c r="P1767" s="9"/>
      <c r="Q1767" s="10"/>
      <c r="R1767" s="9"/>
      <c r="S1767" s="11"/>
      <c r="T1767" s="10"/>
      <c r="U1767" s="12"/>
      <c r="V1767" s="13"/>
      <c r="W1767" s="12"/>
      <c r="X1767" s="12"/>
      <c r="Y1767" s="12"/>
    </row>
    <row r="1768" spans="2:25" x14ac:dyDescent="0.3">
      <c r="B1768" s="2" t="s">
        <v>446</v>
      </c>
      <c r="C1768" s="2" t="s">
        <v>220</v>
      </c>
      <c r="D1768" s="2" t="s">
        <v>219</v>
      </c>
      <c r="E1768" s="2" t="s">
        <v>604</v>
      </c>
      <c r="F1768" s="2" t="s">
        <v>885</v>
      </c>
      <c r="G1768" s="6">
        <v>240332</v>
      </c>
      <c r="H1768" s="12"/>
      <c r="I1768" s="13"/>
      <c r="J1768" s="12"/>
      <c r="K1768" s="12"/>
      <c r="L1768" s="12"/>
      <c r="M1768" s="2" t="s">
        <v>1130</v>
      </c>
      <c r="N1768" s="2" t="b">
        <f t="shared" si="56"/>
        <v>0</v>
      </c>
      <c r="O1768" s="2" t="b">
        <f t="shared" si="57"/>
        <v>0</v>
      </c>
      <c r="P1768" s="9"/>
      <c r="Q1768" s="10"/>
      <c r="R1768" s="9"/>
      <c r="S1768" s="11"/>
      <c r="T1768" s="10"/>
      <c r="U1768" s="12"/>
      <c r="V1768" s="13"/>
      <c r="W1768" s="12"/>
      <c r="X1768" s="12"/>
      <c r="Y1768" s="12"/>
    </row>
    <row r="1769" spans="2:25" x14ac:dyDescent="0.3">
      <c r="B1769" s="2" t="s">
        <v>446</v>
      </c>
      <c r="C1769" s="2" t="s">
        <v>220</v>
      </c>
      <c r="D1769" s="2" t="s">
        <v>219</v>
      </c>
      <c r="E1769" s="2" t="s">
        <v>602</v>
      </c>
      <c r="F1769" s="2" t="s">
        <v>603</v>
      </c>
      <c r="G1769" s="6">
        <v>240728</v>
      </c>
      <c r="H1769" s="12"/>
      <c r="I1769" s="13"/>
      <c r="J1769" s="12"/>
      <c r="K1769" s="12"/>
      <c r="L1769" s="12"/>
      <c r="M1769" s="2" t="s">
        <v>1131</v>
      </c>
      <c r="N1769" s="2" t="b">
        <f t="shared" si="56"/>
        <v>0</v>
      </c>
      <c r="O1769" s="2" t="b">
        <f t="shared" si="57"/>
        <v>0</v>
      </c>
      <c r="P1769" s="9"/>
      <c r="Q1769" s="10"/>
      <c r="R1769" s="9"/>
      <c r="S1769" s="11"/>
      <c r="T1769" s="10"/>
      <c r="U1769" s="12"/>
      <c r="V1769" s="13"/>
      <c r="W1769" s="12"/>
      <c r="X1769" s="12"/>
      <c r="Y1769" s="12"/>
    </row>
    <row r="1770" spans="2:25" x14ac:dyDescent="0.3">
      <c r="B1770" s="2" t="s">
        <v>446</v>
      </c>
      <c r="C1770" s="2" t="s">
        <v>220</v>
      </c>
      <c r="D1770" s="2" t="s">
        <v>219</v>
      </c>
      <c r="E1770" s="2" t="s">
        <v>470</v>
      </c>
      <c r="F1770" s="2" t="s">
        <v>471</v>
      </c>
      <c r="G1770" s="6">
        <v>240363</v>
      </c>
      <c r="H1770" s="12"/>
      <c r="I1770" s="13"/>
      <c r="J1770" s="12"/>
      <c r="K1770" s="12"/>
      <c r="L1770" s="12"/>
      <c r="M1770" s="2" t="s">
        <v>1132</v>
      </c>
      <c r="N1770" s="2" t="b">
        <f t="shared" si="56"/>
        <v>0</v>
      </c>
      <c r="O1770" s="2" t="b">
        <f t="shared" si="57"/>
        <v>0</v>
      </c>
      <c r="P1770" s="9"/>
      <c r="Q1770" s="10"/>
      <c r="R1770" s="9"/>
      <c r="S1770" s="11"/>
      <c r="T1770" s="10"/>
      <c r="U1770" s="12"/>
      <c r="V1770" s="13"/>
      <c r="W1770" s="12"/>
      <c r="X1770" s="12"/>
      <c r="Y1770" s="12"/>
    </row>
    <row r="1771" spans="2:25" x14ac:dyDescent="0.3">
      <c r="B1771" s="2" t="s">
        <v>446</v>
      </c>
      <c r="C1771" s="2" t="s">
        <v>220</v>
      </c>
      <c r="D1771" s="2" t="s">
        <v>219</v>
      </c>
      <c r="E1771" s="2" t="s">
        <v>486</v>
      </c>
      <c r="F1771" s="2" t="s">
        <v>487</v>
      </c>
      <c r="G1771" s="6">
        <v>240697</v>
      </c>
      <c r="H1771" s="12"/>
      <c r="I1771" s="13"/>
      <c r="J1771" s="12"/>
      <c r="K1771" s="12"/>
      <c r="L1771" s="12"/>
      <c r="M1771" s="2" t="s">
        <v>1133</v>
      </c>
      <c r="N1771" s="2" t="b">
        <f t="shared" si="56"/>
        <v>0</v>
      </c>
      <c r="O1771" s="2" t="b">
        <f t="shared" si="57"/>
        <v>0</v>
      </c>
      <c r="P1771" s="9"/>
      <c r="Q1771" s="10"/>
      <c r="R1771" s="9"/>
      <c r="S1771" s="11"/>
      <c r="T1771" s="10"/>
      <c r="U1771" s="12"/>
      <c r="V1771" s="13"/>
      <c r="W1771" s="12"/>
      <c r="X1771" s="12"/>
      <c r="Y1771" s="12"/>
    </row>
    <row r="1772" spans="2:25" x14ac:dyDescent="0.3">
      <c r="B1772" s="2" t="s">
        <v>446</v>
      </c>
      <c r="C1772" s="2" t="s">
        <v>220</v>
      </c>
      <c r="D1772" s="2" t="s">
        <v>219</v>
      </c>
      <c r="E1772" s="2" t="s">
        <v>515</v>
      </c>
      <c r="F1772" s="2" t="s">
        <v>516</v>
      </c>
      <c r="G1772" s="6">
        <v>240728</v>
      </c>
      <c r="H1772" s="12"/>
      <c r="I1772" s="13"/>
      <c r="J1772" s="12"/>
      <c r="K1772" s="12"/>
      <c r="L1772" s="12"/>
      <c r="M1772" s="2" t="s">
        <v>1134</v>
      </c>
      <c r="N1772" s="2" t="b">
        <f t="shared" si="56"/>
        <v>0</v>
      </c>
      <c r="O1772" s="2" t="b">
        <f t="shared" si="57"/>
        <v>0</v>
      </c>
      <c r="P1772" s="9"/>
      <c r="Q1772" s="10"/>
      <c r="R1772" s="9"/>
      <c r="S1772" s="11"/>
      <c r="T1772" s="10"/>
      <c r="U1772" s="12"/>
      <c r="V1772" s="13"/>
      <c r="W1772" s="12"/>
      <c r="X1772" s="12"/>
      <c r="Y1772" s="12"/>
    </row>
    <row r="1773" spans="2:25" x14ac:dyDescent="0.3">
      <c r="B1773" s="2" t="s">
        <v>446</v>
      </c>
      <c r="C1773" s="2" t="s">
        <v>220</v>
      </c>
      <c r="D1773" s="2" t="s">
        <v>219</v>
      </c>
      <c r="E1773" s="2" t="s">
        <v>496</v>
      </c>
      <c r="F1773" s="2" t="s">
        <v>497</v>
      </c>
      <c r="G1773" s="6">
        <v>240697</v>
      </c>
      <c r="H1773" s="12"/>
      <c r="I1773" s="13"/>
      <c r="J1773" s="12"/>
      <c r="K1773" s="12"/>
      <c r="L1773" s="12"/>
      <c r="M1773" s="2" t="s">
        <v>1135</v>
      </c>
      <c r="N1773" s="2" t="b">
        <f t="shared" si="56"/>
        <v>0</v>
      </c>
      <c r="O1773" s="2" t="b">
        <f t="shared" si="57"/>
        <v>0</v>
      </c>
      <c r="P1773" s="9"/>
      <c r="Q1773" s="10"/>
      <c r="R1773" s="9"/>
      <c r="S1773" s="11"/>
      <c r="T1773" s="10"/>
      <c r="U1773" s="12"/>
      <c r="V1773" s="13"/>
      <c r="W1773" s="12"/>
      <c r="X1773" s="12"/>
      <c r="Y1773" s="12"/>
    </row>
    <row r="1774" spans="2:25" x14ac:dyDescent="0.3">
      <c r="B1774" s="2" t="s">
        <v>446</v>
      </c>
      <c r="C1774" s="2" t="s">
        <v>220</v>
      </c>
      <c r="D1774" s="2" t="s">
        <v>219</v>
      </c>
      <c r="E1774" s="2" t="s">
        <v>886</v>
      </c>
      <c r="F1774" s="2" t="s">
        <v>569</v>
      </c>
      <c r="G1774" s="6">
        <v>240363</v>
      </c>
      <c r="H1774" s="12"/>
      <c r="I1774" s="13"/>
      <c r="J1774" s="12"/>
      <c r="K1774" s="12"/>
      <c r="L1774" s="12"/>
      <c r="M1774" s="2" t="s">
        <v>1136</v>
      </c>
      <c r="N1774" s="2" t="b">
        <f t="shared" si="56"/>
        <v>0</v>
      </c>
      <c r="O1774" s="2" t="b">
        <f t="shared" si="57"/>
        <v>0</v>
      </c>
      <c r="P1774" s="9"/>
      <c r="Q1774" s="10"/>
      <c r="R1774" s="9"/>
      <c r="S1774" s="11"/>
      <c r="T1774" s="10"/>
      <c r="U1774" s="12"/>
      <c r="V1774" s="13"/>
      <c r="W1774" s="12"/>
      <c r="X1774" s="12"/>
      <c r="Y1774" s="12"/>
    </row>
    <row r="1775" spans="2:25" x14ac:dyDescent="0.3">
      <c r="B1775" s="2" t="s">
        <v>446</v>
      </c>
      <c r="C1775" s="2" t="s">
        <v>220</v>
      </c>
      <c r="D1775" s="2" t="s">
        <v>219</v>
      </c>
      <c r="E1775" s="2" t="s">
        <v>502</v>
      </c>
      <c r="F1775" s="2" t="s">
        <v>503</v>
      </c>
      <c r="G1775" s="6">
        <v>240697</v>
      </c>
      <c r="H1775" s="12"/>
      <c r="I1775" s="13"/>
      <c r="J1775" s="12"/>
      <c r="K1775" s="12"/>
      <c r="L1775" s="12"/>
      <c r="M1775" s="2" t="s">
        <v>1137</v>
      </c>
      <c r="N1775" s="2" t="b">
        <f t="shared" si="56"/>
        <v>0</v>
      </c>
      <c r="O1775" s="2" t="b">
        <f t="shared" si="57"/>
        <v>0</v>
      </c>
      <c r="P1775" s="9"/>
      <c r="Q1775" s="10"/>
      <c r="R1775" s="9"/>
      <c r="S1775" s="11"/>
      <c r="T1775" s="10"/>
      <c r="U1775" s="12"/>
      <c r="V1775" s="13"/>
      <c r="W1775" s="12"/>
      <c r="X1775" s="12"/>
      <c r="Y1775" s="12"/>
    </row>
    <row r="1776" spans="2:25" x14ac:dyDescent="0.3">
      <c r="B1776" s="2" t="s">
        <v>446</v>
      </c>
      <c r="C1776" s="2" t="s">
        <v>220</v>
      </c>
      <c r="D1776" s="2" t="s">
        <v>219</v>
      </c>
      <c r="E1776" s="2" t="s">
        <v>444</v>
      </c>
      <c r="F1776" s="2" t="s">
        <v>445</v>
      </c>
      <c r="G1776" s="6">
        <v>240332</v>
      </c>
      <c r="H1776" s="12"/>
      <c r="I1776" s="13"/>
      <c r="J1776" s="12"/>
      <c r="K1776" s="12"/>
      <c r="L1776" s="12"/>
      <c r="M1776" s="2" t="s">
        <v>1138</v>
      </c>
      <c r="N1776" s="2" t="b">
        <f t="shared" si="56"/>
        <v>0</v>
      </c>
      <c r="O1776" s="2" t="b">
        <f t="shared" si="57"/>
        <v>0</v>
      </c>
      <c r="P1776" s="9"/>
      <c r="Q1776" s="10"/>
      <c r="R1776" s="9"/>
      <c r="S1776" s="11"/>
      <c r="T1776" s="10"/>
      <c r="U1776" s="12"/>
      <c r="V1776" s="13"/>
      <c r="W1776" s="12"/>
      <c r="X1776" s="12"/>
      <c r="Y1776" s="12"/>
    </row>
    <row r="1777" spans="2:25" x14ac:dyDescent="0.3">
      <c r="B1777" s="2" t="s">
        <v>446</v>
      </c>
      <c r="C1777" s="2" t="s">
        <v>220</v>
      </c>
      <c r="D1777" s="2" t="s">
        <v>219</v>
      </c>
      <c r="E1777" s="2" t="s">
        <v>590</v>
      </c>
      <c r="F1777" s="2" t="s">
        <v>591</v>
      </c>
      <c r="G1777" s="6">
        <v>240728</v>
      </c>
      <c r="H1777" s="12"/>
      <c r="I1777" s="13"/>
      <c r="J1777" s="12"/>
      <c r="K1777" s="12"/>
      <c r="L1777" s="12"/>
      <c r="M1777" s="2" t="s">
        <v>1139</v>
      </c>
      <c r="N1777" s="2" t="b">
        <f t="shared" si="56"/>
        <v>0</v>
      </c>
      <c r="O1777" s="2" t="b">
        <f t="shared" si="57"/>
        <v>0</v>
      </c>
      <c r="P1777" s="9"/>
      <c r="Q1777" s="10"/>
      <c r="R1777" s="9"/>
      <c r="S1777" s="11"/>
      <c r="T1777" s="10"/>
      <c r="U1777" s="12"/>
      <c r="V1777" s="13"/>
      <c r="W1777" s="12"/>
      <c r="X1777" s="12"/>
      <c r="Y1777" s="12"/>
    </row>
    <row r="1778" spans="2:25" x14ac:dyDescent="0.3">
      <c r="B1778" s="2" t="s">
        <v>446</v>
      </c>
      <c r="C1778" s="2" t="s">
        <v>220</v>
      </c>
      <c r="D1778" s="2" t="s">
        <v>219</v>
      </c>
      <c r="E1778" s="2" t="s">
        <v>592</v>
      </c>
      <c r="F1778" s="2" t="s">
        <v>593</v>
      </c>
      <c r="G1778" s="6">
        <v>240728</v>
      </c>
      <c r="H1778" s="12"/>
      <c r="I1778" s="13"/>
      <c r="J1778" s="12"/>
      <c r="K1778" s="12"/>
      <c r="L1778" s="12"/>
      <c r="M1778" s="2" t="s">
        <v>1140</v>
      </c>
      <c r="N1778" s="2" t="b">
        <f t="shared" si="56"/>
        <v>0</v>
      </c>
      <c r="O1778" s="2" t="b">
        <f t="shared" si="57"/>
        <v>0</v>
      </c>
      <c r="P1778" s="9"/>
      <c r="Q1778" s="10"/>
      <c r="R1778" s="9"/>
      <c r="S1778" s="11"/>
      <c r="T1778" s="10"/>
      <c r="U1778" s="12"/>
      <c r="V1778" s="13"/>
      <c r="W1778" s="12"/>
      <c r="X1778" s="12"/>
      <c r="Y1778" s="12"/>
    </row>
    <row r="1779" spans="2:25" x14ac:dyDescent="0.3">
      <c r="B1779" s="2" t="s">
        <v>446</v>
      </c>
      <c r="C1779" s="2" t="s">
        <v>220</v>
      </c>
      <c r="D1779" s="2" t="s">
        <v>219</v>
      </c>
      <c r="E1779" s="2" t="s">
        <v>594</v>
      </c>
      <c r="F1779" s="2" t="s">
        <v>595</v>
      </c>
      <c r="G1779" s="6">
        <v>240728</v>
      </c>
      <c r="H1779" s="12"/>
      <c r="I1779" s="13"/>
      <c r="J1779" s="12"/>
      <c r="K1779" s="12"/>
      <c r="L1779" s="12"/>
      <c r="M1779" s="2" t="s">
        <v>1141</v>
      </c>
      <c r="N1779" s="2" t="b">
        <f t="shared" si="56"/>
        <v>0</v>
      </c>
      <c r="O1779" s="2" t="b">
        <f t="shared" si="57"/>
        <v>0</v>
      </c>
      <c r="P1779" s="9"/>
      <c r="Q1779" s="10"/>
      <c r="R1779" s="9"/>
      <c r="S1779" s="11"/>
      <c r="T1779" s="10"/>
      <c r="U1779" s="12"/>
      <c r="V1779" s="13"/>
      <c r="W1779" s="12"/>
      <c r="X1779" s="12"/>
      <c r="Y1779" s="12"/>
    </row>
    <row r="1780" spans="2:25" x14ac:dyDescent="0.3">
      <c r="B1780" s="2" t="s">
        <v>446</v>
      </c>
      <c r="C1780" s="2" t="s">
        <v>220</v>
      </c>
      <c r="D1780" s="2" t="s">
        <v>219</v>
      </c>
      <c r="E1780" s="2" t="s">
        <v>509</v>
      </c>
      <c r="F1780" s="2" t="s">
        <v>510</v>
      </c>
      <c r="G1780" s="6">
        <v>240697</v>
      </c>
      <c r="H1780" s="12"/>
      <c r="I1780" s="13"/>
      <c r="J1780" s="12"/>
      <c r="K1780" s="12"/>
      <c r="L1780" s="12"/>
      <c r="M1780" s="2" t="s">
        <v>1142</v>
      </c>
      <c r="N1780" s="2" t="b">
        <f t="shared" si="56"/>
        <v>0</v>
      </c>
      <c r="O1780" s="2" t="b">
        <f t="shared" si="57"/>
        <v>0</v>
      </c>
      <c r="P1780" s="9"/>
      <c r="Q1780" s="10"/>
      <c r="R1780" s="9"/>
      <c r="S1780" s="11"/>
      <c r="T1780" s="10"/>
      <c r="U1780" s="12"/>
      <c r="V1780" s="13"/>
      <c r="W1780" s="12"/>
      <c r="X1780" s="12"/>
      <c r="Y1780" s="12"/>
    </row>
    <row r="1781" spans="2:25" x14ac:dyDescent="0.3">
      <c r="B1781" s="2" t="s">
        <v>446</v>
      </c>
      <c r="C1781" s="2" t="s">
        <v>220</v>
      </c>
      <c r="D1781" s="2" t="s">
        <v>219</v>
      </c>
      <c r="E1781" s="2" t="s">
        <v>523</v>
      </c>
      <c r="F1781" s="2" t="s">
        <v>524</v>
      </c>
      <c r="G1781" s="6">
        <v>240728</v>
      </c>
      <c r="H1781" s="12"/>
      <c r="I1781" s="13"/>
      <c r="J1781" s="12"/>
      <c r="K1781" s="12"/>
      <c r="L1781" s="12"/>
      <c r="M1781" s="2" t="s">
        <v>1143</v>
      </c>
      <c r="N1781" s="2" t="b">
        <f t="shared" si="56"/>
        <v>0</v>
      </c>
      <c r="O1781" s="2" t="b">
        <f t="shared" si="57"/>
        <v>0</v>
      </c>
      <c r="P1781" s="9"/>
      <c r="Q1781" s="10"/>
      <c r="R1781" s="9"/>
      <c r="S1781" s="11"/>
      <c r="T1781" s="10"/>
      <c r="U1781" s="12"/>
      <c r="V1781" s="13"/>
      <c r="W1781" s="12"/>
      <c r="X1781" s="12"/>
      <c r="Y1781" s="12"/>
    </row>
    <row r="1782" spans="2:25" x14ac:dyDescent="0.3">
      <c r="B1782" s="2" t="s">
        <v>446</v>
      </c>
      <c r="C1782" s="2" t="s">
        <v>218</v>
      </c>
      <c r="D1782" s="2" t="s">
        <v>217</v>
      </c>
      <c r="E1782" s="2" t="s">
        <v>604</v>
      </c>
      <c r="F1782" s="2" t="s">
        <v>605</v>
      </c>
      <c r="G1782" s="6">
        <v>240728</v>
      </c>
      <c r="H1782" s="12"/>
      <c r="I1782" s="13"/>
      <c r="J1782" s="12"/>
      <c r="K1782" s="12"/>
      <c r="L1782" s="12"/>
      <c r="M1782" s="2" t="s">
        <v>1144</v>
      </c>
      <c r="N1782" s="2" t="b">
        <f t="shared" si="56"/>
        <v>0</v>
      </c>
      <c r="O1782" s="2" t="b">
        <f t="shared" si="57"/>
        <v>0</v>
      </c>
      <c r="P1782" s="9"/>
      <c r="Q1782" s="10"/>
      <c r="R1782" s="9"/>
      <c r="S1782" s="11"/>
      <c r="T1782" s="10"/>
      <c r="U1782" s="12"/>
      <c r="V1782" s="13"/>
      <c r="W1782" s="12"/>
      <c r="X1782" s="12"/>
      <c r="Y1782" s="12"/>
    </row>
    <row r="1783" spans="2:25" x14ac:dyDescent="0.3">
      <c r="B1783" s="2" t="s">
        <v>446</v>
      </c>
      <c r="C1783" s="2" t="s">
        <v>218</v>
      </c>
      <c r="D1783" s="2" t="s">
        <v>217</v>
      </c>
      <c r="E1783" s="2" t="s">
        <v>515</v>
      </c>
      <c r="F1783" s="2" t="s">
        <v>516</v>
      </c>
      <c r="G1783" s="6">
        <v>240728</v>
      </c>
      <c r="H1783" s="12"/>
      <c r="I1783" s="13"/>
      <c r="J1783" s="12"/>
      <c r="K1783" s="12"/>
      <c r="L1783" s="12"/>
      <c r="M1783" s="2" t="s">
        <v>1145</v>
      </c>
      <c r="N1783" s="2" t="b">
        <f t="shared" si="56"/>
        <v>0</v>
      </c>
      <c r="O1783" s="2" t="b">
        <f t="shared" si="57"/>
        <v>0</v>
      </c>
      <c r="P1783" s="9"/>
      <c r="Q1783" s="10"/>
      <c r="R1783" s="9"/>
      <c r="S1783" s="11"/>
      <c r="T1783" s="10"/>
      <c r="U1783" s="12"/>
      <c r="V1783" s="13"/>
      <c r="W1783" s="12"/>
      <c r="X1783" s="12"/>
      <c r="Y1783" s="12"/>
    </row>
    <row r="1784" spans="2:25" x14ac:dyDescent="0.3">
      <c r="B1784" s="2" t="s">
        <v>446</v>
      </c>
      <c r="C1784" s="2" t="s">
        <v>218</v>
      </c>
      <c r="D1784" s="2" t="s">
        <v>217</v>
      </c>
      <c r="E1784" s="2" t="s">
        <v>592</v>
      </c>
      <c r="F1784" s="2" t="s">
        <v>593</v>
      </c>
      <c r="G1784" s="6">
        <v>240728</v>
      </c>
      <c r="H1784" s="12"/>
      <c r="I1784" s="13"/>
      <c r="J1784" s="12"/>
      <c r="K1784" s="12"/>
      <c r="L1784" s="12"/>
      <c r="M1784" s="2" t="s">
        <v>1146</v>
      </c>
      <c r="N1784" s="2" t="b">
        <f t="shared" si="56"/>
        <v>0</v>
      </c>
      <c r="O1784" s="2" t="b">
        <f t="shared" si="57"/>
        <v>0</v>
      </c>
      <c r="P1784" s="9"/>
      <c r="Q1784" s="10"/>
      <c r="R1784" s="9"/>
      <c r="S1784" s="11"/>
      <c r="T1784" s="10"/>
      <c r="U1784" s="12"/>
      <c r="V1784" s="13"/>
      <c r="W1784" s="12"/>
      <c r="X1784" s="12"/>
      <c r="Y1784" s="12"/>
    </row>
    <row r="1785" spans="2:25" x14ac:dyDescent="0.3">
      <c r="B1785" s="2" t="s">
        <v>446</v>
      </c>
      <c r="C1785" s="2" t="s">
        <v>218</v>
      </c>
      <c r="D1785" s="2" t="s">
        <v>217</v>
      </c>
      <c r="E1785" s="2" t="s">
        <v>594</v>
      </c>
      <c r="F1785" s="2" t="s">
        <v>595</v>
      </c>
      <c r="G1785" s="6">
        <v>240728</v>
      </c>
      <c r="H1785" s="12"/>
      <c r="I1785" s="13"/>
      <c r="J1785" s="12"/>
      <c r="K1785" s="12"/>
      <c r="L1785" s="12"/>
      <c r="M1785" s="2" t="s">
        <v>1147</v>
      </c>
      <c r="N1785" s="2" t="b">
        <f t="shared" si="56"/>
        <v>0</v>
      </c>
      <c r="O1785" s="2" t="b">
        <f t="shared" si="57"/>
        <v>0</v>
      </c>
      <c r="P1785" s="9"/>
      <c r="Q1785" s="10"/>
      <c r="R1785" s="9"/>
      <c r="S1785" s="11"/>
      <c r="T1785" s="10"/>
      <c r="U1785" s="12"/>
      <c r="V1785" s="13"/>
      <c r="W1785" s="12"/>
      <c r="X1785" s="12"/>
      <c r="Y1785" s="12"/>
    </row>
    <row r="1786" spans="2:25" x14ac:dyDescent="0.3">
      <c r="B1786" s="2" t="s">
        <v>446</v>
      </c>
      <c r="C1786" s="2" t="s">
        <v>218</v>
      </c>
      <c r="D1786" s="2" t="s">
        <v>217</v>
      </c>
      <c r="E1786" s="2" t="s">
        <v>523</v>
      </c>
      <c r="F1786" s="2" t="s">
        <v>524</v>
      </c>
      <c r="G1786" s="6">
        <v>240728</v>
      </c>
      <c r="H1786" s="12"/>
      <c r="I1786" s="13"/>
      <c r="J1786" s="12"/>
      <c r="K1786" s="12"/>
      <c r="L1786" s="12"/>
      <c r="M1786" s="2" t="s">
        <v>1148</v>
      </c>
      <c r="N1786" s="2" t="b">
        <f t="shared" si="56"/>
        <v>0</v>
      </c>
      <c r="O1786" s="2" t="b">
        <f t="shared" si="57"/>
        <v>0</v>
      </c>
      <c r="P1786" s="9"/>
      <c r="Q1786" s="10"/>
      <c r="R1786" s="9"/>
      <c r="S1786" s="11"/>
      <c r="T1786" s="10"/>
      <c r="U1786" s="12"/>
      <c r="V1786" s="13"/>
      <c r="W1786" s="12"/>
      <c r="X1786" s="12"/>
      <c r="Y1786" s="12"/>
    </row>
    <row r="1787" spans="2:25" x14ac:dyDescent="0.3">
      <c r="B1787" s="2" t="s">
        <v>436</v>
      </c>
      <c r="C1787" s="2" t="s">
        <v>41</v>
      </c>
      <c r="D1787" s="2" t="s">
        <v>40</v>
      </c>
      <c r="E1787" s="2" t="s">
        <v>644</v>
      </c>
      <c r="F1787" s="2" t="s">
        <v>489</v>
      </c>
      <c r="G1787" s="6">
        <v>240697</v>
      </c>
      <c r="H1787" s="12"/>
      <c r="I1787" s="13"/>
      <c r="J1787" s="12"/>
      <c r="K1787" s="12"/>
      <c r="L1787" s="12"/>
      <c r="M1787" s="2" t="s">
        <v>1149</v>
      </c>
      <c r="N1787" s="2" t="b">
        <f t="shared" si="56"/>
        <v>0</v>
      </c>
      <c r="O1787" s="2" t="b">
        <f t="shared" si="57"/>
        <v>0</v>
      </c>
      <c r="P1787" s="9"/>
      <c r="Q1787" s="10"/>
      <c r="R1787" s="9"/>
      <c r="S1787" s="11"/>
      <c r="T1787" s="10"/>
      <c r="U1787" s="12"/>
      <c r="V1787" s="13"/>
      <c r="W1787" s="12"/>
      <c r="X1787" s="12"/>
      <c r="Y1787" s="12"/>
    </row>
    <row r="1788" spans="2:25" x14ac:dyDescent="0.3">
      <c r="B1788" s="2" t="s">
        <v>436</v>
      </c>
      <c r="C1788" s="2" t="s">
        <v>41</v>
      </c>
      <c r="D1788" s="2" t="s">
        <v>40</v>
      </c>
      <c r="E1788" s="2" t="s">
        <v>687</v>
      </c>
      <c r="F1788" s="2" t="s">
        <v>688</v>
      </c>
      <c r="G1788" s="6">
        <v>240697</v>
      </c>
      <c r="H1788" s="12"/>
      <c r="I1788" s="13"/>
      <c r="J1788" s="12"/>
      <c r="K1788" s="12"/>
      <c r="L1788" s="12"/>
      <c r="M1788" s="2" t="s">
        <v>1150</v>
      </c>
      <c r="N1788" s="2" t="b">
        <f t="shared" si="56"/>
        <v>0</v>
      </c>
      <c r="O1788" s="2" t="b">
        <f t="shared" si="57"/>
        <v>0</v>
      </c>
      <c r="P1788" s="9"/>
      <c r="Q1788" s="10"/>
      <c r="R1788" s="9"/>
      <c r="S1788" s="11"/>
      <c r="T1788" s="10"/>
      <c r="U1788" s="12"/>
      <c r="V1788" s="13"/>
      <c r="W1788" s="12"/>
      <c r="X1788" s="12"/>
      <c r="Y1788" s="12"/>
    </row>
    <row r="1789" spans="2:25" x14ac:dyDescent="0.3">
      <c r="B1789" s="2" t="s">
        <v>436</v>
      </c>
      <c r="C1789" s="2" t="s">
        <v>41</v>
      </c>
      <c r="D1789" s="2" t="s">
        <v>40</v>
      </c>
      <c r="E1789" s="2" t="s">
        <v>696</v>
      </c>
      <c r="F1789" s="2" t="s">
        <v>697</v>
      </c>
      <c r="G1789" s="6">
        <v>240697</v>
      </c>
      <c r="H1789" s="12"/>
      <c r="I1789" s="13"/>
      <c r="J1789" s="12"/>
      <c r="K1789" s="12"/>
      <c r="L1789" s="12"/>
      <c r="M1789" s="2" t="s">
        <v>1151</v>
      </c>
      <c r="N1789" s="2" t="b">
        <f t="shared" si="56"/>
        <v>0</v>
      </c>
      <c r="O1789" s="2" t="b">
        <f t="shared" si="57"/>
        <v>0</v>
      </c>
      <c r="P1789" s="9"/>
      <c r="Q1789" s="10"/>
      <c r="R1789" s="9"/>
      <c r="S1789" s="11"/>
      <c r="T1789" s="10"/>
      <c r="U1789" s="12"/>
      <c r="V1789" s="13"/>
      <c r="W1789" s="12"/>
      <c r="X1789" s="12"/>
      <c r="Y1789" s="12"/>
    </row>
    <row r="1790" spans="2:25" x14ac:dyDescent="0.3">
      <c r="B1790" s="2" t="s">
        <v>436</v>
      </c>
      <c r="C1790" s="2" t="s">
        <v>41</v>
      </c>
      <c r="D1790" s="2" t="s">
        <v>40</v>
      </c>
      <c r="E1790" s="2" t="s">
        <v>698</v>
      </c>
      <c r="F1790" s="2" t="s">
        <v>471</v>
      </c>
      <c r="G1790" s="6">
        <v>240697</v>
      </c>
      <c r="H1790" s="12"/>
      <c r="I1790" s="13"/>
      <c r="J1790" s="12"/>
      <c r="K1790" s="12"/>
      <c r="L1790" s="12"/>
      <c r="M1790" s="2" t="s">
        <v>1152</v>
      </c>
      <c r="N1790" s="2" t="b">
        <f t="shared" si="56"/>
        <v>0</v>
      </c>
      <c r="O1790" s="2" t="b">
        <f t="shared" si="57"/>
        <v>0</v>
      </c>
      <c r="P1790" s="9"/>
      <c r="Q1790" s="10"/>
      <c r="R1790" s="9"/>
      <c r="S1790" s="11"/>
      <c r="T1790" s="10"/>
      <c r="U1790" s="12"/>
      <c r="V1790" s="13"/>
      <c r="W1790" s="12"/>
      <c r="X1790" s="12"/>
      <c r="Y1790" s="12"/>
    </row>
    <row r="1791" spans="2:25" x14ac:dyDescent="0.3">
      <c r="B1791" s="2" t="s">
        <v>436</v>
      </c>
      <c r="C1791" s="2" t="s">
        <v>41</v>
      </c>
      <c r="D1791" s="2" t="s">
        <v>40</v>
      </c>
      <c r="E1791" s="2" t="s">
        <v>685</v>
      </c>
      <c r="F1791" s="2" t="s">
        <v>686</v>
      </c>
      <c r="G1791" s="6">
        <v>240697</v>
      </c>
      <c r="H1791" s="12"/>
      <c r="I1791" s="13"/>
      <c r="J1791" s="12"/>
      <c r="K1791" s="12"/>
      <c r="L1791" s="12"/>
      <c r="M1791" s="2" t="s">
        <v>1153</v>
      </c>
      <c r="N1791" s="2" t="b">
        <f t="shared" si="56"/>
        <v>0</v>
      </c>
      <c r="O1791" s="2" t="b">
        <f t="shared" si="57"/>
        <v>0</v>
      </c>
      <c r="P1791" s="9"/>
      <c r="Q1791" s="10"/>
      <c r="R1791" s="9"/>
      <c r="S1791" s="11"/>
      <c r="T1791" s="10"/>
      <c r="U1791" s="12"/>
      <c r="V1791" s="13"/>
      <c r="W1791" s="12"/>
      <c r="X1791" s="12"/>
      <c r="Y1791" s="12"/>
    </row>
    <row r="1792" spans="2:25" x14ac:dyDescent="0.3">
      <c r="B1792" s="2" t="s">
        <v>436</v>
      </c>
      <c r="C1792" s="2" t="s">
        <v>41</v>
      </c>
      <c r="D1792" s="2" t="s">
        <v>40</v>
      </c>
      <c r="E1792" s="2" t="s">
        <v>641</v>
      </c>
      <c r="F1792" s="2" t="s">
        <v>487</v>
      </c>
      <c r="G1792" s="6">
        <v>240697</v>
      </c>
      <c r="H1792" s="12"/>
      <c r="I1792" s="13"/>
      <c r="J1792" s="12"/>
      <c r="K1792" s="12"/>
      <c r="L1792" s="12"/>
      <c r="M1792" s="2" t="s">
        <v>1155</v>
      </c>
      <c r="N1792" s="2" t="b">
        <f t="shared" si="56"/>
        <v>0</v>
      </c>
      <c r="O1792" s="2" t="b">
        <f t="shared" si="57"/>
        <v>0</v>
      </c>
      <c r="P1792" s="9"/>
      <c r="Q1792" s="10"/>
      <c r="R1792" s="9"/>
      <c r="S1792" s="11"/>
      <c r="T1792" s="10"/>
      <c r="U1792" s="12"/>
      <c r="V1792" s="13"/>
      <c r="W1792" s="12"/>
      <c r="X1792" s="12"/>
      <c r="Y1792" s="12"/>
    </row>
    <row r="1793" spans="2:25" x14ac:dyDescent="0.3">
      <c r="B1793" s="2" t="s">
        <v>436</v>
      </c>
      <c r="C1793" s="2" t="s">
        <v>41</v>
      </c>
      <c r="D1793" s="2" t="s">
        <v>40</v>
      </c>
      <c r="E1793" s="2" t="s">
        <v>647</v>
      </c>
      <c r="F1793" s="2" t="s">
        <v>516</v>
      </c>
      <c r="G1793" s="6">
        <v>240728</v>
      </c>
      <c r="H1793" s="12"/>
      <c r="I1793" s="13"/>
      <c r="J1793" s="12"/>
      <c r="K1793" s="12"/>
      <c r="L1793" s="12"/>
      <c r="M1793" s="2" t="s">
        <v>1156</v>
      </c>
      <c r="N1793" s="2" t="b">
        <f t="shared" si="56"/>
        <v>0</v>
      </c>
      <c r="O1793" s="2" t="b">
        <f t="shared" si="57"/>
        <v>0</v>
      </c>
      <c r="P1793" s="9"/>
      <c r="Q1793" s="10"/>
      <c r="R1793" s="9"/>
      <c r="S1793" s="11"/>
      <c r="T1793" s="10"/>
      <c r="U1793" s="12"/>
      <c r="V1793" s="13"/>
      <c r="W1793" s="12"/>
      <c r="X1793" s="12"/>
      <c r="Y1793" s="12"/>
    </row>
    <row r="1794" spans="2:25" x14ac:dyDescent="0.3">
      <c r="B1794" s="2" t="s">
        <v>436</v>
      </c>
      <c r="C1794" s="2" t="s">
        <v>41</v>
      </c>
      <c r="D1794" s="2" t="s">
        <v>40</v>
      </c>
      <c r="E1794" s="2" t="s">
        <v>693</v>
      </c>
      <c r="F1794" s="2" t="s">
        <v>694</v>
      </c>
      <c r="G1794" s="6">
        <v>240697</v>
      </c>
      <c r="H1794" s="12"/>
      <c r="I1794" s="13"/>
      <c r="J1794" s="12"/>
      <c r="K1794" s="12"/>
      <c r="L1794" s="12"/>
      <c r="M1794" s="2" t="s">
        <v>1159</v>
      </c>
      <c r="N1794" s="2" t="b">
        <f t="shared" si="56"/>
        <v>0</v>
      </c>
      <c r="O1794" s="2" t="b">
        <f t="shared" si="57"/>
        <v>0</v>
      </c>
      <c r="P1794" s="9"/>
      <c r="Q1794" s="10"/>
      <c r="R1794" s="9"/>
      <c r="S1794" s="11"/>
      <c r="T1794" s="10"/>
      <c r="U1794" s="12"/>
      <c r="V1794" s="13"/>
      <c r="W1794" s="12"/>
      <c r="X1794" s="12"/>
      <c r="Y1794" s="12"/>
    </row>
    <row r="1795" spans="2:25" x14ac:dyDescent="0.3">
      <c r="B1795" s="2" t="s">
        <v>436</v>
      </c>
      <c r="C1795" s="2" t="s">
        <v>41</v>
      </c>
      <c r="D1795" s="2" t="s">
        <v>40</v>
      </c>
      <c r="E1795" s="2" t="s">
        <v>695</v>
      </c>
      <c r="F1795" s="2" t="s">
        <v>503</v>
      </c>
      <c r="G1795" s="6">
        <v>240697</v>
      </c>
      <c r="H1795" s="12"/>
      <c r="I1795" s="13"/>
      <c r="J1795" s="12"/>
      <c r="K1795" s="12"/>
      <c r="L1795" s="12"/>
      <c r="M1795" s="2" t="s">
        <v>1160</v>
      </c>
      <c r="N1795" s="2" t="b">
        <f t="shared" si="56"/>
        <v>0</v>
      </c>
      <c r="O1795" s="2" t="b">
        <f t="shared" si="57"/>
        <v>0</v>
      </c>
      <c r="P1795" s="9"/>
      <c r="Q1795" s="10"/>
      <c r="R1795" s="9"/>
      <c r="S1795" s="11"/>
      <c r="T1795" s="10"/>
      <c r="U1795" s="12"/>
      <c r="V1795" s="13"/>
      <c r="W1795" s="12"/>
      <c r="X1795" s="12"/>
      <c r="Y1795" s="12"/>
    </row>
    <row r="1796" spans="2:25" x14ac:dyDescent="0.3">
      <c r="B1796" s="2" t="s">
        <v>436</v>
      </c>
      <c r="C1796" s="2" t="s">
        <v>41</v>
      </c>
      <c r="D1796" s="2" t="s">
        <v>40</v>
      </c>
      <c r="E1796" s="2" t="s">
        <v>690</v>
      </c>
      <c r="F1796" s="2" t="s">
        <v>691</v>
      </c>
      <c r="G1796" s="6">
        <v>240697</v>
      </c>
      <c r="H1796" s="12"/>
      <c r="I1796" s="13"/>
      <c r="J1796" s="12"/>
      <c r="K1796" s="12"/>
      <c r="L1796" s="12"/>
      <c r="M1796" s="2" t="s">
        <v>1161</v>
      </c>
      <c r="N1796" s="2" t="b">
        <f t="shared" si="56"/>
        <v>0</v>
      </c>
      <c r="O1796" s="2" t="b">
        <f t="shared" si="57"/>
        <v>0</v>
      </c>
      <c r="P1796" s="9"/>
      <c r="Q1796" s="10"/>
      <c r="R1796" s="9"/>
      <c r="S1796" s="11"/>
      <c r="T1796" s="10"/>
      <c r="U1796" s="12"/>
      <c r="V1796" s="13"/>
      <c r="W1796" s="12"/>
      <c r="X1796" s="12"/>
      <c r="Y1796" s="12"/>
    </row>
    <row r="1797" spans="2:25" x14ac:dyDescent="0.3">
      <c r="B1797" s="2" t="s">
        <v>676</v>
      </c>
      <c r="C1797" s="2" t="s">
        <v>174</v>
      </c>
      <c r="D1797" s="2" t="s">
        <v>173</v>
      </c>
      <c r="E1797" s="2" t="s">
        <v>550</v>
      </c>
      <c r="F1797" s="2" t="s">
        <v>551</v>
      </c>
      <c r="G1797" s="6">
        <v>240728</v>
      </c>
      <c r="H1797" s="12"/>
      <c r="I1797" s="13"/>
      <c r="J1797" s="12"/>
      <c r="K1797" s="12"/>
      <c r="L1797" s="12"/>
      <c r="M1797" s="2" t="s">
        <v>1163</v>
      </c>
      <c r="N1797" s="2" t="b">
        <f t="shared" si="56"/>
        <v>0</v>
      </c>
      <c r="O1797" s="2" t="b">
        <f t="shared" si="57"/>
        <v>0</v>
      </c>
      <c r="P1797" s="9"/>
      <c r="Q1797" s="10"/>
      <c r="R1797" s="9"/>
      <c r="S1797" s="11"/>
      <c r="T1797" s="10"/>
      <c r="U1797" s="12"/>
      <c r="V1797" s="13"/>
      <c r="W1797" s="12"/>
      <c r="X1797" s="12"/>
      <c r="Y1797" s="12"/>
    </row>
    <row r="1798" spans="2:25" x14ac:dyDescent="0.3">
      <c r="B1798" s="2" t="s">
        <v>436</v>
      </c>
      <c r="C1798" s="2" t="s">
        <v>11</v>
      </c>
      <c r="D1798" s="2" t="s">
        <v>748</v>
      </c>
      <c r="E1798" s="2" t="s">
        <v>737</v>
      </c>
      <c r="F1798" s="2" t="s">
        <v>624</v>
      </c>
      <c r="G1798" s="6">
        <v>240728</v>
      </c>
      <c r="H1798" s="12"/>
      <c r="I1798" s="13"/>
      <c r="J1798" s="12"/>
      <c r="K1798" s="12"/>
      <c r="L1798" s="12"/>
      <c r="M1798" s="2" t="s">
        <v>1164</v>
      </c>
      <c r="N1798" s="2" t="b">
        <f t="shared" si="56"/>
        <v>0</v>
      </c>
      <c r="O1798" s="2" t="b">
        <f t="shared" si="57"/>
        <v>0</v>
      </c>
      <c r="P1798" s="9"/>
      <c r="Q1798" s="10"/>
      <c r="R1798" s="9"/>
      <c r="S1798" s="11"/>
      <c r="T1798" s="10"/>
      <c r="U1798" s="12"/>
      <c r="V1798" s="13"/>
      <c r="W1798" s="12"/>
      <c r="X1798" s="12"/>
      <c r="Y1798" s="12"/>
    </row>
    <row r="1799" spans="2:25" x14ac:dyDescent="0.3">
      <c r="B1799" s="2" t="s">
        <v>436</v>
      </c>
      <c r="C1799" s="2" t="s">
        <v>11</v>
      </c>
      <c r="D1799" s="2" t="s">
        <v>748</v>
      </c>
      <c r="E1799" s="2" t="s">
        <v>749</v>
      </c>
      <c r="F1799" s="2" t="s">
        <v>750</v>
      </c>
      <c r="G1799" s="6">
        <v>240728</v>
      </c>
      <c r="H1799" s="12"/>
      <c r="I1799" s="13"/>
      <c r="J1799" s="12"/>
      <c r="K1799" s="12"/>
      <c r="L1799" s="12"/>
      <c r="M1799" s="2" t="s">
        <v>1165</v>
      </c>
      <c r="N1799" s="2" t="b">
        <f t="shared" si="56"/>
        <v>0</v>
      </c>
      <c r="O1799" s="2" t="b">
        <f t="shared" si="57"/>
        <v>0</v>
      </c>
      <c r="P1799" s="9"/>
      <c r="Q1799" s="10"/>
      <c r="R1799" s="9"/>
      <c r="S1799" s="11"/>
      <c r="T1799" s="10"/>
      <c r="U1799" s="12"/>
      <c r="V1799" s="13"/>
      <c r="W1799" s="12"/>
      <c r="X1799" s="12"/>
      <c r="Y1799" s="12"/>
    </row>
    <row r="1800" spans="2:25" x14ac:dyDescent="0.3">
      <c r="B1800" s="2" t="s">
        <v>446</v>
      </c>
      <c r="C1800" s="2" t="s">
        <v>915</v>
      </c>
      <c r="D1800" s="2" t="s">
        <v>916</v>
      </c>
      <c r="E1800" s="2" t="s">
        <v>479</v>
      </c>
      <c r="F1800" s="2" t="s">
        <v>480</v>
      </c>
      <c r="G1800" s="6">
        <v>240363</v>
      </c>
      <c r="H1800" s="12"/>
      <c r="I1800" s="13"/>
      <c r="J1800" s="12"/>
      <c r="K1800" s="12"/>
      <c r="L1800" s="12"/>
      <c r="M1800" s="2" t="s">
        <v>1172</v>
      </c>
      <c r="N1800" s="2" t="b">
        <f t="shared" si="56"/>
        <v>0</v>
      </c>
      <c r="O1800" s="2" t="b">
        <f t="shared" si="57"/>
        <v>0</v>
      </c>
      <c r="P1800" s="9"/>
      <c r="Q1800" s="10"/>
      <c r="R1800" s="9"/>
      <c r="S1800" s="11"/>
      <c r="T1800" s="10"/>
      <c r="U1800" s="12"/>
      <c r="V1800" s="13"/>
      <c r="W1800" s="12"/>
      <c r="X1800" s="12"/>
      <c r="Y1800" s="12"/>
    </row>
    <row r="1801" spans="2:25" x14ac:dyDescent="0.3">
      <c r="B1801" s="2" t="s">
        <v>446</v>
      </c>
      <c r="C1801" s="2" t="s">
        <v>915</v>
      </c>
      <c r="D1801" s="2" t="s">
        <v>916</v>
      </c>
      <c r="E1801" s="2" t="s">
        <v>470</v>
      </c>
      <c r="F1801" s="2" t="s">
        <v>471</v>
      </c>
      <c r="G1801" s="6">
        <v>240363</v>
      </c>
      <c r="H1801" s="12"/>
      <c r="I1801" s="13"/>
      <c r="J1801" s="12"/>
      <c r="K1801" s="12"/>
      <c r="L1801" s="12"/>
      <c r="M1801" s="2" t="s">
        <v>1173</v>
      </c>
      <c r="N1801" s="2" t="b">
        <f t="shared" si="56"/>
        <v>0</v>
      </c>
      <c r="O1801" s="2" t="b">
        <f t="shared" si="57"/>
        <v>0</v>
      </c>
      <c r="P1801" s="9"/>
      <c r="Q1801" s="10"/>
      <c r="R1801" s="9"/>
      <c r="S1801" s="11"/>
      <c r="T1801" s="10"/>
      <c r="U1801" s="12"/>
      <c r="V1801" s="13"/>
      <c r="W1801" s="12"/>
      <c r="X1801" s="12"/>
      <c r="Y1801" s="12"/>
    </row>
    <row r="1802" spans="2:25" x14ac:dyDescent="0.3">
      <c r="B1802" s="2" t="s">
        <v>446</v>
      </c>
      <c r="C1802" s="2" t="s">
        <v>915</v>
      </c>
      <c r="D1802" s="2" t="s">
        <v>916</v>
      </c>
      <c r="E1802" s="2" t="s">
        <v>472</v>
      </c>
      <c r="F1802" s="2" t="s">
        <v>473</v>
      </c>
      <c r="G1802" s="6">
        <v>240363</v>
      </c>
      <c r="H1802" s="12"/>
      <c r="I1802" s="13"/>
      <c r="J1802" s="12"/>
      <c r="K1802" s="12"/>
      <c r="L1802" s="12"/>
      <c r="M1802" s="2" t="s">
        <v>1174</v>
      </c>
      <c r="N1802" s="2" t="b">
        <f t="shared" si="56"/>
        <v>0</v>
      </c>
      <c r="O1802" s="2" t="b">
        <f t="shared" si="57"/>
        <v>0</v>
      </c>
      <c r="P1802" s="9"/>
      <c r="Q1802" s="10"/>
      <c r="R1802" s="9"/>
      <c r="S1802" s="11"/>
      <c r="T1802" s="10"/>
      <c r="U1802" s="12"/>
      <c r="V1802" s="13"/>
      <c r="W1802" s="12"/>
      <c r="X1802" s="12"/>
      <c r="Y1802" s="12"/>
    </row>
    <row r="1803" spans="2:25" x14ac:dyDescent="0.3">
      <c r="B1803" s="2" t="s">
        <v>446</v>
      </c>
      <c r="C1803" s="2" t="s">
        <v>915</v>
      </c>
      <c r="D1803" s="2" t="s">
        <v>916</v>
      </c>
      <c r="E1803" s="2" t="s">
        <v>474</v>
      </c>
      <c r="F1803" s="2" t="s">
        <v>475</v>
      </c>
      <c r="G1803" s="6">
        <v>240363</v>
      </c>
      <c r="H1803" s="12"/>
      <c r="I1803" s="13"/>
      <c r="J1803" s="12"/>
      <c r="K1803" s="12"/>
      <c r="L1803" s="12"/>
      <c r="M1803" s="2" t="s">
        <v>1175</v>
      </c>
      <c r="N1803" s="2" t="b">
        <f t="shared" si="56"/>
        <v>0</v>
      </c>
      <c r="O1803" s="2" t="b">
        <f t="shared" si="57"/>
        <v>0</v>
      </c>
      <c r="P1803" s="9"/>
      <c r="Q1803" s="10"/>
      <c r="R1803" s="9"/>
      <c r="S1803" s="11"/>
      <c r="T1803" s="10"/>
      <c r="U1803" s="12"/>
      <c r="V1803" s="13"/>
      <c r="W1803" s="12"/>
      <c r="X1803" s="12"/>
      <c r="Y1803" s="12"/>
    </row>
    <row r="1804" spans="2:25" x14ac:dyDescent="0.3">
      <c r="B1804" s="2" t="s">
        <v>446</v>
      </c>
      <c r="C1804" s="2" t="s">
        <v>915</v>
      </c>
      <c r="D1804" s="2" t="s">
        <v>916</v>
      </c>
      <c r="E1804" s="2" t="s">
        <v>886</v>
      </c>
      <c r="F1804" s="2" t="s">
        <v>569</v>
      </c>
      <c r="G1804" s="6">
        <v>240363</v>
      </c>
      <c r="H1804" s="12"/>
      <c r="I1804" s="13"/>
      <c r="J1804" s="12"/>
      <c r="K1804" s="12"/>
      <c r="L1804" s="12"/>
      <c r="M1804" s="2" t="s">
        <v>1176</v>
      </c>
      <c r="N1804" s="2" t="b">
        <f t="shared" si="56"/>
        <v>0</v>
      </c>
      <c r="O1804" s="2" t="b">
        <f t="shared" si="57"/>
        <v>0</v>
      </c>
      <c r="P1804" s="9"/>
      <c r="Q1804" s="10"/>
      <c r="R1804" s="9"/>
      <c r="S1804" s="11"/>
      <c r="T1804" s="10"/>
      <c r="U1804" s="12"/>
      <c r="V1804" s="13"/>
      <c r="W1804" s="12"/>
      <c r="X1804" s="12"/>
      <c r="Y1804" s="12"/>
    </row>
    <row r="1805" spans="2:25" x14ac:dyDescent="0.3">
      <c r="B1805" s="2" t="s">
        <v>446</v>
      </c>
      <c r="C1805" s="2" t="s">
        <v>915</v>
      </c>
      <c r="D1805" s="2" t="s">
        <v>916</v>
      </c>
      <c r="E1805" s="2" t="s">
        <v>444</v>
      </c>
      <c r="F1805" s="2" t="s">
        <v>445</v>
      </c>
      <c r="G1805" s="6">
        <v>240332</v>
      </c>
      <c r="H1805" s="12"/>
      <c r="I1805" s="13"/>
      <c r="J1805" s="12"/>
      <c r="K1805" s="12"/>
      <c r="L1805" s="12"/>
      <c r="M1805" s="2" t="s">
        <v>1177</v>
      </c>
      <c r="N1805" s="2" t="b">
        <f t="shared" si="56"/>
        <v>0</v>
      </c>
      <c r="O1805" s="2" t="b">
        <f t="shared" si="57"/>
        <v>0</v>
      </c>
      <c r="P1805" s="9"/>
      <c r="Q1805" s="10"/>
      <c r="R1805" s="9"/>
      <c r="S1805" s="11"/>
      <c r="T1805" s="10"/>
      <c r="U1805" s="12"/>
      <c r="V1805" s="13"/>
      <c r="W1805" s="12"/>
      <c r="X1805" s="12"/>
      <c r="Y1805" s="12"/>
    </row>
    <row r="1806" spans="2:25" x14ac:dyDescent="0.3">
      <c r="B1806" s="2" t="s">
        <v>446</v>
      </c>
      <c r="C1806" s="2" t="s">
        <v>915</v>
      </c>
      <c r="D1806" s="2" t="s">
        <v>916</v>
      </c>
      <c r="E1806" s="2" t="s">
        <v>464</v>
      </c>
      <c r="F1806" s="2" t="s">
        <v>465</v>
      </c>
      <c r="G1806" s="6">
        <v>240363</v>
      </c>
      <c r="H1806" s="12"/>
      <c r="I1806" s="13"/>
      <c r="J1806" s="12"/>
      <c r="K1806" s="12"/>
      <c r="L1806" s="12"/>
      <c r="M1806" s="2" t="s">
        <v>1178</v>
      </c>
      <c r="N1806" s="2" t="b">
        <f t="shared" si="56"/>
        <v>0</v>
      </c>
      <c r="O1806" s="2" t="b">
        <f t="shared" si="57"/>
        <v>0</v>
      </c>
      <c r="P1806" s="9"/>
      <c r="Q1806" s="10"/>
      <c r="R1806" s="9"/>
      <c r="S1806" s="11"/>
      <c r="T1806" s="10"/>
      <c r="U1806" s="12"/>
      <c r="V1806" s="13"/>
      <c r="W1806" s="12"/>
      <c r="X1806" s="12"/>
      <c r="Y1806" s="12"/>
    </row>
    <row r="1807" spans="2:25" x14ac:dyDescent="0.3">
      <c r="B1807" s="2" t="s">
        <v>446</v>
      </c>
      <c r="C1807" s="2" t="s">
        <v>915</v>
      </c>
      <c r="D1807" s="2" t="s">
        <v>916</v>
      </c>
      <c r="E1807" s="2" t="s">
        <v>476</v>
      </c>
      <c r="F1807" s="2" t="s">
        <v>477</v>
      </c>
      <c r="G1807" s="6">
        <v>240363</v>
      </c>
      <c r="H1807" s="12"/>
      <c r="I1807" s="13"/>
      <c r="J1807" s="12"/>
      <c r="K1807" s="12"/>
      <c r="L1807" s="12"/>
      <c r="M1807" s="2" t="s">
        <v>1179</v>
      </c>
      <c r="N1807" s="2" t="b">
        <f t="shared" si="56"/>
        <v>0</v>
      </c>
      <c r="O1807" s="2" t="b">
        <f t="shared" si="57"/>
        <v>0</v>
      </c>
      <c r="P1807" s="9"/>
      <c r="Q1807" s="10"/>
      <c r="R1807" s="9"/>
      <c r="S1807" s="11"/>
      <c r="T1807" s="10"/>
      <c r="U1807" s="12"/>
      <c r="V1807" s="13"/>
      <c r="W1807" s="12"/>
      <c r="X1807" s="12"/>
      <c r="Y1807" s="12"/>
    </row>
    <row r="1808" spans="2:25" x14ac:dyDescent="0.3">
      <c r="B1808" s="2" t="s">
        <v>446</v>
      </c>
      <c r="C1808" s="2" t="s">
        <v>915</v>
      </c>
      <c r="D1808" s="2" t="s">
        <v>916</v>
      </c>
      <c r="E1808" s="2" t="s">
        <v>466</v>
      </c>
      <c r="F1808" s="2" t="s">
        <v>467</v>
      </c>
      <c r="G1808" s="6">
        <v>240363</v>
      </c>
      <c r="H1808" s="12"/>
      <c r="I1808" s="13"/>
      <c r="J1808" s="12"/>
      <c r="K1808" s="12"/>
      <c r="L1808" s="12"/>
      <c r="M1808" s="2" t="s">
        <v>1180</v>
      </c>
      <c r="N1808" s="2" t="b">
        <f t="shared" si="56"/>
        <v>0</v>
      </c>
      <c r="O1808" s="2" t="b">
        <f t="shared" si="57"/>
        <v>0</v>
      </c>
      <c r="P1808" s="9"/>
      <c r="Q1808" s="10"/>
      <c r="R1808" s="9"/>
      <c r="S1808" s="11"/>
      <c r="T1808" s="10"/>
      <c r="U1808" s="12"/>
      <c r="V1808" s="13"/>
      <c r="W1808" s="12"/>
      <c r="X1808" s="12"/>
      <c r="Y1808" s="12"/>
    </row>
    <row r="1809" spans="2:25" x14ac:dyDescent="0.3">
      <c r="B1809" s="2" t="s">
        <v>446</v>
      </c>
      <c r="C1809" s="2" t="s">
        <v>915</v>
      </c>
      <c r="D1809" s="2" t="s">
        <v>916</v>
      </c>
      <c r="E1809" s="2" t="s">
        <v>452</v>
      </c>
      <c r="F1809" s="2" t="s">
        <v>453</v>
      </c>
      <c r="G1809" s="6">
        <v>240332</v>
      </c>
      <c r="H1809" s="12"/>
      <c r="I1809" s="13"/>
      <c r="J1809" s="12"/>
      <c r="K1809" s="12"/>
      <c r="L1809" s="12"/>
      <c r="M1809" s="2" t="s">
        <v>1181</v>
      </c>
      <c r="N1809" s="2" t="b">
        <f t="shared" si="56"/>
        <v>0</v>
      </c>
      <c r="O1809" s="2" t="b">
        <f t="shared" si="57"/>
        <v>0</v>
      </c>
      <c r="P1809" s="9"/>
      <c r="Q1809" s="10"/>
      <c r="R1809" s="9"/>
      <c r="S1809" s="11"/>
      <c r="T1809" s="10"/>
      <c r="U1809" s="12"/>
      <c r="V1809" s="13"/>
      <c r="W1809" s="12"/>
      <c r="X1809" s="12"/>
      <c r="Y1809" s="12"/>
    </row>
    <row r="1810" spans="2:25" x14ac:dyDescent="0.3">
      <c r="B1810" s="2" t="s">
        <v>446</v>
      </c>
      <c r="C1810" s="2" t="s">
        <v>915</v>
      </c>
      <c r="D1810" s="2" t="s">
        <v>916</v>
      </c>
      <c r="E1810" s="2" t="s">
        <v>481</v>
      </c>
      <c r="F1810" s="2" t="s">
        <v>482</v>
      </c>
      <c r="G1810" s="6">
        <v>240363</v>
      </c>
      <c r="H1810" s="12"/>
      <c r="I1810" s="13"/>
      <c r="J1810" s="12"/>
      <c r="K1810" s="12"/>
      <c r="L1810" s="12"/>
      <c r="M1810" s="2" t="s">
        <v>1182</v>
      </c>
      <c r="N1810" s="2" t="b">
        <f t="shared" ref="N1810:N1873" si="58">+C1810=S1810</f>
        <v>0</v>
      </c>
      <c r="O1810" s="2" t="b">
        <f t="shared" ref="O1810:O1873" si="59">+P1810=E1810</f>
        <v>0</v>
      </c>
      <c r="P1810" s="9"/>
      <c r="Q1810" s="10"/>
      <c r="R1810" s="9"/>
      <c r="S1810" s="11"/>
      <c r="T1810" s="10"/>
      <c r="U1810" s="12"/>
      <c r="V1810" s="13"/>
      <c r="W1810" s="12"/>
      <c r="X1810" s="12"/>
      <c r="Y1810" s="12"/>
    </row>
    <row r="1811" spans="2:25" x14ac:dyDescent="0.3">
      <c r="B1811" s="2" t="s">
        <v>436</v>
      </c>
      <c r="C1811" s="2" t="s">
        <v>305</v>
      </c>
      <c r="D1811" s="2" t="s">
        <v>525</v>
      </c>
      <c r="E1811" s="2" t="s">
        <v>553</v>
      </c>
      <c r="F1811" s="2" t="s">
        <v>463</v>
      </c>
      <c r="G1811" s="6">
        <v>240363</v>
      </c>
      <c r="H1811" s="12"/>
      <c r="I1811" s="13"/>
      <c r="J1811" s="12"/>
      <c r="K1811" s="12"/>
      <c r="L1811" s="12"/>
      <c r="M1811" s="2" t="s">
        <v>1183</v>
      </c>
      <c r="N1811" s="2" t="b">
        <f t="shared" si="58"/>
        <v>0</v>
      </c>
      <c r="O1811" s="2" t="b">
        <f t="shared" si="59"/>
        <v>0</v>
      </c>
      <c r="P1811" s="9"/>
      <c r="Q1811" s="10"/>
      <c r="R1811" s="9"/>
      <c r="S1811" s="11"/>
      <c r="T1811" s="10"/>
      <c r="U1811" s="12"/>
      <c r="V1811" s="13"/>
      <c r="W1811" s="12"/>
      <c r="X1811" s="12"/>
      <c r="Y1811" s="12"/>
    </row>
    <row r="1812" spans="2:25" x14ac:dyDescent="0.3">
      <c r="B1812" s="2" t="s">
        <v>436</v>
      </c>
      <c r="C1812" s="2" t="s">
        <v>305</v>
      </c>
      <c r="D1812" s="2" t="s">
        <v>525</v>
      </c>
      <c r="E1812" s="2" t="s">
        <v>554</v>
      </c>
      <c r="F1812" s="2" t="s">
        <v>555</v>
      </c>
      <c r="G1812" s="6">
        <v>240363</v>
      </c>
      <c r="H1812" s="12"/>
      <c r="I1812" s="13"/>
      <c r="J1812" s="12"/>
      <c r="K1812" s="12"/>
      <c r="L1812" s="12"/>
      <c r="M1812" s="2" t="s">
        <v>1184</v>
      </c>
      <c r="N1812" s="2" t="b">
        <f t="shared" si="58"/>
        <v>0</v>
      </c>
      <c r="O1812" s="2" t="b">
        <f t="shared" si="59"/>
        <v>0</v>
      </c>
      <c r="P1812" s="9"/>
      <c r="Q1812" s="10"/>
      <c r="R1812" s="9"/>
      <c r="S1812" s="11"/>
      <c r="T1812" s="10"/>
      <c r="U1812" s="12"/>
      <c r="V1812" s="13"/>
      <c r="W1812" s="12"/>
      <c r="X1812" s="12"/>
      <c r="Y1812" s="12"/>
    </row>
    <row r="1813" spans="2:25" x14ac:dyDescent="0.3">
      <c r="B1813" s="2" t="s">
        <v>436</v>
      </c>
      <c r="C1813" s="2" t="s">
        <v>305</v>
      </c>
      <c r="D1813" s="2" t="s">
        <v>525</v>
      </c>
      <c r="E1813" s="2" t="s">
        <v>570</v>
      </c>
      <c r="F1813" s="2" t="s">
        <v>571</v>
      </c>
      <c r="G1813" s="6">
        <v>240363</v>
      </c>
      <c r="H1813" s="12"/>
      <c r="I1813" s="13"/>
      <c r="J1813" s="12"/>
      <c r="K1813" s="12"/>
      <c r="L1813" s="12"/>
      <c r="M1813" s="2" t="s">
        <v>1185</v>
      </c>
      <c r="N1813" s="2" t="b">
        <f t="shared" si="58"/>
        <v>0</v>
      </c>
      <c r="O1813" s="2" t="b">
        <f t="shared" si="59"/>
        <v>0</v>
      </c>
      <c r="P1813" s="9"/>
      <c r="Q1813" s="10"/>
      <c r="R1813" s="9"/>
      <c r="S1813" s="11"/>
      <c r="T1813" s="10"/>
      <c r="U1813" s="12"/>
      <c r="V1813" s="13"/>
      <c r="W1813" s="12"/>
      <c r="X1813" s="12"/>
      <c r="Y1813" s="12"/>
    </row>
    <row r="1814" spans="2:25" x14ac:dyDescent="0.3">
      <c r="B1814" s="2" t="s">
        <v>436</v>
      </c>
      <c r="C1814" s="2" t="s">
        <v>305</v>
      </c>
      <c r="D1814" s="2" t="s">
        <v>525</v>
      </c>
      <c r="E1814" s="2" t="s">
        <v>572</v>
      </c>
      <c r="F1814" s="2" t="s">
        <v>573</v>
      </c>
      <c r="G1814" s="6">
        <v>240363</v>
      </c>
      <c r="H1814" s="12"/>
      <c r="I1814" s="13"/>
      <c r="J1814" s="12"/>
      <c r="K1814" s="12"/>
      <c r="L1814" s="12"/>
      <c r="M1814" s="2" t="s">
        <v>1186</v>
      </c>
      <c r="N1814" s="2" t="b">
        <f t="shared" si="58"/>
        <v>0</v>
      </c>
      <c r="O1814" s="2" t="b">
        <f t="shared" si="59"/>
        <v>0</v>
      </c>
      <c r="P1814" s="9"/>
      <c r="Q1814" s="10"/>
      <c r="R1814" s="9"/>
      <c r="S1814" s="11"/>
      <c r="T1814" s="10"/>
      <c r="U1814" s="12"/>
      <c r="V1814" s="13"/>
      <c r="W1814" s="12"/>
      <c r="X1814" s="12"/>
      <c r="Y1814" s="12"/>
    </row>
    <row r="1815" spans="2:25" x14ac:dyDescent="0.3">
      <c r="B1815" s="2" t="s">
        <v>436</v>
      </c>
      <c r="C1815" s="2" t="s">
        <v>305</v>
      </c>
      <c r="D1815" s="2" t="s">
        <v>525</v>
      </c>
      <c r="E1815" s="2" t="s">
        <v>533</v>
      </c>
      <c r="F1815" s="2" t="s">
        <v>534</v>
      </c>
      <c r="G1815" s="6">
        <v>240332</v>
      </c>
      <c r="H1815" s="12"/>
      <c r="I1815" s="13"/>
      <c r="J1815" s="12"/>
      <c r="K1815" s="12"/>
      <c r="L1815" s="12"/>
      <c r="M1815" s="2" t="s">
        <v>1187</v>
      </c>
      <c r="N1815" s="2" t="b">
        <f t="shared" si="58"/>
        <v>0</v>
      </c>
      <c r="O1815" s="2" t="b">
        <f t="shared" si="59"/>
        <v>0</v>
      </c>
      <c r="P1815" s="9"/>
      <c r="Q1815" s="10"/>
      <c r="R1815" s="9"/>
      <c r="S1815" s="11"/>
      <c r="T1815" s="10"/>
      <c r="U1815" s="12"/>
      <c r="V1815" s="13"/>
      <c r="W1815" s="12"/>
      <c r="X1815" s="12"/>
      <c r="Y1815" s="12"/>
    </row>
    <row r="1816" spans="2:25" x14ac:dyDescent="0.3">
      <c r="B1816" s="2" t="s">
        <v>436</v>
      </c>
      <c r="C1816" s="2" t="s">
        <v>305</v>
      </c>
      <c r="D1816" s="2" t="s">
        <v>525</v>
      </c>
      <c r="E1816" s="2" t="s">
        <v>535</v>
      </c>
      <c r="F1816" s="2" t="s">
        <v>536</v>
      </c>
      <c r="G1816" s="6">
        <v>240332</v>
      </c>
      <c r="H1816" s="12"/>
      <c r="I1816" s="13"/>
      <c r="J1816" s="12"/>
      <c r="K1816" s="12"/>
      <c r="L1816" s="12"/>
      <c r="M1816" s="2" t="s">
        <v>1188</v>
      </c>
      <c r="N1816" s="2" t="b">
        <f t="shared" si="58"/>
        <v>0</v>
      </c>
      <c r="O1816" s="2" t="b">
        <f t="shared" si="59"/>
        <v>0</v>
      </c>
      <c r="P1816" s="9"/>
      <c r="Q1816" s="10"/>
      <c r="R1816" s="9"/>
      <c r="S1816" s="11"/>
      <c r="T1816" s="10"/>
      <c r="U1816" s="12"/>
      <c r="V1816" s="13"/>
      <c r="W1816" s="12"/>
      <c r="X1816" s="12"/>
      <c r="Y1816" s="12"/>
    </row>
    <row r="1817" spans="2:25" x14ac:dyDescent="0.3">
      <c r="B1817" s="2" t="s">
        <v>436</v>
      </c>
      <c r="C1817" s="2" t="s">
        <v>305</v>
      </c>
      <c r="D1817" s="2" t="s">
        <v>525</v>
      </c>
      <c r="E1817" s="2" t="s">
        <v>574</v>
      </c>
      <c r="F1817" s="2" t="s">
        <v>575</v>
      </c>
      <c r="G1817" s="6">
        <v>240363</v>
      </c>
      <c r="H1817" s="12"/>
      <c r="I1817" s="13"/>
      <c r="J1817" s="12"/>
      <c r="K1817" s="12"/>
      <c r="L1817" s="12"/>
      <c r="M1817" s="2" t="s">
        <v>1189</v>
      </c>
      <c r="N1817" s="2" t="b">
        <f t="shared" si="58"/>
        <v>0</v>
      </c>
      <c r="O1817" s="2" t="b">
        <f t="shared" si="59"/>
        <v>0</v>
      </c>
      <c r="P1817" s="9"/>
      <c r="Q1817" s="10"/>
      <c r="R1817" s="9"/>
      <c r="S1817" s="11"/>
      <c r="T1817" s="10"/>
      <c r="U1817" s="12"/>
      <c r="V1817" s="13"/>
      <c r="W1817" s="12"/>
      <c r="X1817" s="12"/>
      <c r="Y1817" s="12"/>
    </row>
    <row r="1818" spans="2:25" x14ac:dyDescent="0.3">
      <c r="B1818" s="2" t="s">
        <v>436</v>
      </c>
      <c r="C1818" s="2" t="s">
        <v>305</v>
      </c>
      <c r="D1818" s="2" t="s">
        <v>525</v>
      </c>
      <c r="E1818" s="2" t="s">
        <v>576</v>
      </c>
      <c r="F1818" s="2" t="s">
        <v>471</v>
      </c>
      <c r="G1818" s="6">
        <v>240363</v>
      </c>
      <c r="H1818" s="12"/>
      <c r="I1818" s="13"/>
      <c r="J1818" s="12"/>
      <c r="K1818" s="12"/>
      <c r="L1818" s="12"/>
      <c r="M1818" s="2" t="s">
        <v>1190</v>
      </c>
      <c r="N1818" s="2" t="b">
        <f t="shared" si="58"/>
        <v>0</v>
      </c>
      <c r="O1818" s="2" t="b">
        <f t="shared" si="59"/>
        <v>0</v>
      </c>
      <c r="P1818" s="9"/>
      <c r="Q1818" s="10"/>
      <c r="R1818" s="9"/>
      <c r="S1818" s="11"/>
      <c r="T1818" s="10"/>
      <c r="U1818" s="12"/>
      <c r="V1818" s="13"/>
      <c r="W1818" s="12"/>
      <c r="X1818" s="12"/>
      <c r="Y1818" s="12"/>
    </row>
    <row r="1819" spans="2:25" x14ac:dyDescent="0.3">
      <c r="B1819" s="2" t="s">
        <v>436</v>
      </c>
      <c r="C1819" s="2" t="s">
        <v>305</v>
      </c>
      <c r="D1819" s="2" t="s">
        <v>525</v>
      </c>
      <c r="E1819" s="2" t="s">
        <v>550</v>
      </c>
      <c r="F1819" s="2" t="s">
        <v>551</v>
      </c>
      <c r="G1819" s="6">
        <v>240363</v>
      </c>
      <c r="H1819" s="12"/>
      <c r="I1819" s="13"/>
      <c r="J1819" s="12"/>
      <c r="K1819" s="12"/>
      <c r="L1819" s="12"/>
      <c r="M1819" s="2" t="s">
        <v>1191</v>
      </c>
      <c r="N1819" s="2" t="b">
        <f t="shared" si="58"/>
        <v>0</v>
      </c>
      <c r="O1819" s="2" t="b">
        <f t="shared" si="59"/>
        <v>0</v>
      </c>
      <c r="P1819" s="9"/>
      <c r="Q1819" s="10"/>
      <c r="R1819" s="9"/>
      <c r="S1819" s="11"/>
      <c r="T1819" s="10"/>
      <c r="U1819" s="12"/>
      <c r="V1819" s="13"/>
      <c r="W1819" s="12"/>
      <c r="X1819" s="12"/>
      <c r="Y1819" s="12"/>
    </row>
    <row r="1820" spans="2:25" x14ac:dyDescent="0.3">
      <c r="B1820" s="2" t="s">
        <v>436</v>
      </c>
      <c r="C1820" s="2" t="s">
        <v>305</v>
      </c>
      <c r="D1820" s="2" t="s">
        <v>525</v>
      </c>
      <c r="E1820" s="2" t="s">
        <v>526</v>
      </c>
      <c r="F1820" s="2" t="s">
        <v>438</v>
      </c>
      <c r="G1820" s="6">
        <v>240332</v>
      </c>
      <c r="H1820" s="12"/>
      <c r="I1820" s="13"/>
      <c r="J1820" s="12"/>
      <c r="K1820" s="12"/>
      <c r="L1820" s="12"/>
      <c r="M1820" s="2" t="s">
        <v>1192</v>
      </c>
      <c r="N1820" s="2" t="b">
        <f t="shared" si="58"/>
        <v>0</v>
      </c>
      <c r="O1820" s="2" t="b">
        <f t="shared" si="59"/>
        <v>0</v>
      </c>
      <c r="P1820" s="9"/>
      <c r="Q1820" s="10"/>
      <c r="R1820" s="9"/>
      <c r="S1820" s="11"/>
      <c r="T1820" s="10"/>
      <c r="U1820" s="12"/>
      <c r="V1820" s="13"/>
      <c r="W1820" s="12"/>
      <c r="X1820" s="12"/>
      <c r="Y1820" s="12"/>
    </row>
    <row r="1821" spans="2:25" x14ac:dyDescent="0.3">
      <c r="B1821" s="2" t="s">
        <v>436</v>
      </c>
      <c r="C1821" s="2" t="s">
        <v>305</v>
      </c>
      <c r="D1821" s="2" t="s">
        <v>525</v>
      </c>
      <c r="E1821" s="2" t="s">
        <v>552</v>
      </c>
      <c r="F1821" s="2" t="s">
        <v>473</v>
      </c>
      <c r="G1821" s="6">
        <v>240363</v>
      </c>
      <c r="H1821" s="12"/>
      <c r="I1821" s="13"/>
      <c r="J1821" s="12"/>
      <c r="K1821" s="12"/>
      <c r="L1821" s="12"/>
      <c r="M1821" s="2" t="s">
        <v>1193</v>
      </c>
      <c r="N1821" s="2" t="b">
        <f t="shared" si="58"/>
        <v>0</v>
      </c>
      <c r="O1821" s="2" t="b">
        <f t="shared" si="59"/>
        <v>0</v>
      </c>
      <c r="P1821" s="9"/>
      <c r="Q1821" s="10"/>
      <c r="R1821" s="9"/>
      <c r="S1821" s="11"/>
      <c r="T1821" s="10"/>
      <c r="U1821" s="12"/>
      <c r="V1821" s="13"/>
      <c r="W1821" s="12"/>
      <c r="X1821" s="12"/>
      <c r="Y1821" s="12"/>
    </row>
    <row r="1822" spans="2:25" x14ac:dyDescent="0.3">
      <c r="B1822" s="2" t="s">
        <v>436</v>
      </c>
      <c r="C1822" s="2" t="s">
        <v>305</v>
      </c>
      <c r="D1822" s="2" t="s">
        <v>525</v>
      </c>
      <c r="E1822" s="2" t="s">
        <v>562</v>
      </c>
      <c r="F1822" s="2" t="s">
        <v>563</v>
      </c>
      <c r="G1822" s="6">
        <v>240363</v>
      </c>
      <c r="H1822" s="12"/>
      <c r="I1822" s="13"/>
      <c r="J1822" s="12"/>
      <c r="K1822" s="12"/>
      <c r="L1822" s="12"/>
      <c r="M1822" s="2" t="s">
        <v>1194</v>
      </c>
      <c r="N1822" s="2" t="b">
        <f t="shared" si="58"/>
        <v>0</v>
      </c>
      <c r="O1822" s="2" t="b">
        <f t="shared" si="59"/>
        <v>0</v>
      </c>
      <c r="P1822" s="9"/>
      <c r="Q1822" s="10"/>
      <c r="R1822" s="9"/>
      <c r="S1822" s="11"/>
      <c r="T1822" s="10"/>
      <c r="U1822" s="12"/>
      <c r="V1822" s="13"/>
      <c r="W1822" s="12"/>
      <c r="X1822" s="12"/>
      <c r="Y1822" s="12"/>
    </row>
    <row r="1823" spans="2:25" x14ac:dyDescent="0.3">
      <c r="B1823" s="2" t="s">
        <v>436</v>
      </c>
      <c r="C1823" s="2" t="s">
        <v>305</v>
      </c>
      <c r="D1823" s="2" t="s">
        <v>525</v>
      </c>
      <c r="E1823" s="2" t="s">
        <v>530</v>
      </c>
      <c r="F1823" s="2" t="s">
        <v>448</v>
      </c>
      <c r="G1823" s="6">
        <v>240332</v>
      </c>
      <c r="H1823" s="12"/>
      <c r="I1823" s="13"/>
      <c r="J1823" s="12"/>
      <c r="K1823" s="12"/>
      <c r="L1823" s="12"/>
      <c r="M1823" s="2" t="s">
        <v>1195</v>
      </c>
      <c r="N1823" s="2" t="b">
        <f t="shared" si="58"/>
        <v>0</v>
      </c>
      <c r="O1823" s="2" t="b">
        <f t="shared" si="59"/>
        <v>0</v>
      </c>
      <c r="P1823" s="9"/>
      <c r="Q1823" s="10"/>
      <c r="R1823" s="9"/>
      <c r="S1823" s="11"/>
      <c r="T1823" s="10"/>
      <c r="U1823" s="12"/>
      <c r="V1823" s="13"/>
      <c r="W1823" s="12"/>
      <c r="X1823" s="12"/>
      <c r="Y1823" s="12"/>
    </row>
    <row r="1824" spans="2:25" x14ac:dyDescent="0.3">
      <c r="B1824" s="2" t="s">
        <v>436</v>
      </c>
      <c r="C1824" s="2" t="s">
        <v>305</v>
      </c>
      <c r="D1824" s="2" t="s">
        <v>525</v>
      </c>
      <c r="E1824" s="2" t="s">
        <v>564</v>
      </c>
      <c r="F1824" s="2" t="s">
        <v>565</v>
      </c>
      <c r="G1824" s="6">
        <v>240363</v>
      </c>
      <c r="H1824" s="12"/>
      <c r="I1824" s="13"/>
      <c r="J1824" s="12"/>
      <c r="K1824" s="12"/>
      <c r="L1824" s="12"/>
      <c r="M1824" s="2" t="s">
        <v>1196</v>
      </c>
      <c r="N1824" s="2" t="b">
        <f t="shared" si="58"/>
        <v>0</v>
      </c>
      <c r="O1824" s="2" t="b">
        <f t="shared" si="59"/>
        <v>0</v>
      </c>
      <c r="P1824" s="9"/>
      <c r="Q1824" s="10"/>
      <c r="R1824" s="9"/>
      <c r="S1824" s="11"/>
      <c r="T1824" s="10"/>
      <c r="U1824" s="12"/>
      <c r="V1824" s="13"/>
      <c r="W1824" s="12"/>
      <c r="X1824" s="12"/>
      <c r="Y1824" s="12"/>
    </row>
    <row r="1825" spans="2:25" x14ac:dyDescent="0.3">
      <c r="B1825" s="2" t="s">
        <v>436</v>
      </c>
      <c r="C1825" s="2" t="s">
        <v>305</v>
      </c>
      <c r="D1825" s="2" t="s">
        <v>525</v>
      </c>
      <c r="E1825" s="2" t="s">
        <v>556</v>
      </c>
      <c r="F1825" s="2" t="s">
        <v>557</v>
      </c>
      <c r="G1825" s="6">
        <v>240363</v>
      </c>
      <c r="H1825" s="12"/>
      <c r="I1825" s="13"/>
      <c r="J1825" s="12"/>
      <c r="K1825" s="12"/>
      <c r="L1825" s="12"/>
      <c r="M1825" s="2" t="s">
        <v>1197</v>
      </c>
      <c r="N1825" s="2" t="b">
        <f t="shared" si="58"/>
        <v>0</v>
      </c>
      <c r="O1825" s="2" t="b">
        <f t="shared" si="59"/>
        <v>0</v>
      </c>
      <c r="P1825" s="9"/>
      <c r="Q1825" s="10"/>
      <c r="R1825" s="9"/>
      <c r="S1825" s="11"/>
      <c r="T1825" s="10"/>
      <c r="U1825" s="12"/>
      <c r="V1825" s="13"/>
      <c r="W1825" s="12"/>
      <c r="X1825" s="12"/>
      <c r="Y1825" s="12"/>
    </row>
    <row r="1826" spans="2:25" x14ac:dyDescent="0.3">
      <c r="B1826" s="2" t="s">
        <v>436</v>
      </c>
      <c r="C1826" s="2" t="s">
        <v>305</v>
      </c>
      <c r="D1826" s="2" t="s">
        <v>525</v>
      </c>
      <c r="E1826" s="2" t="s">
        <v>558</v>
      </c>
      <c r="F1826" s="2" t="s">
        <v>559</v>
      </c>
      <c r="G1826" s="6">
        <v>240363</v>
      </c>
      <c r="H1826" s="12"/>
      <c r="I1826" s="13"/>
      <c r="J1826" s="12"/>
      <c r="K1826" s="12"/>
      <c r="L1826" s="12"/>
      <c r="M1826" s="2" t="s">
        <v>1198</v>
      </c>
      <c r="N1826" s="2" t="b">
        <f t="shared" si="58"/>
        <v>0</v>
      </c>
      <c r="O1826" s="2" t="b">
        <f t="shared" si="59"/>
        <v>0</v>
      </c>
      <c r="P1826" s="9"/>
      <c r="Q1826" s="10"/>
      <c r="R1826" s="9"/>
      <c r="S1826" s="11"/>
      <c r="T1826" s="10"/>
      <c r="U1826" s="12"/>
      <c r="V1826" s="13"/>
      <c r="W1826" s="12"/>
      <c r="X1826" s="12"/>
      <c r="Y1826" s="12"/>
    </row>
    <row r="1827" spans="2:25" x14ac:dyDescent="0.3">
      <c r="B1827" s="2" t="s">
        <v>436</v>
      </c>
      <c r="C1827" s="2" t="s">
        <v>305</v>
      </c>
      <c r="D1827" s="2" t="s">
        <v>525</v>
      </c>
      <c r="E1827" s="2" t="s">
        <v>531</v>
      </c>
      <c r="F1827" s="2" t="s">
        <v>532</v>
      </c>
      <c r="G1827" s="6">
        <v>240332</v>
      </c>
      <c r="H1827" s="12"/>
      <c r="I1827" s="13"/>
      <c r="J1827" s="12"/>
      <c r="K1827" s="12"/>
      <c r="L1827" s="12"/>
      <c r="M1827" s="2" t="s">
        <v>1199</v>
      </c>
      <c r="N1827" s="2" t="b">
        <f t="shared" si="58"/>
        <v>0</v>
      </c>
      <c r="O1827" s="2" t="b">
        <f t="shared" si="59"/>
        <v>0</v>
      </c>
      <c r="P1827" s="9"/>
      <c r="Q1827" s="10"/>
      <c r="R1827" s="9"/>
      <c r="S1827" s="11"/>
      <c r="T1827" s="10"/>
      <c r="U1827" s="12"/>
      <c r="V1827" s="13"/>
      <c r="W1827" s="12"/>
      <c r="X1827" s="12"/>
      <c r="Y1827" s="12"/>
    </row>
    <row r="1828" spans="2:25" x14ac:dyDescent="0.3">
      <c r="B1828" s="2" t="s">
        <v>436</v>
      </c>
      <c r="C1828" s="2" t="s">
        <v>305</v>
      </c>
      <c r="D1828" s="2" t="s">
        <v>525</v>
      </c>
      <c r="E1828" s="2" t="s">
        <v>566</v>
      </c>
      <c r="F1828" s="2" t="s">
        <v>567</v>
      </c>
      <c r="G1828" s="6">
        <v>240363</v>
      </c>
      <c r="H1828" s="12"/>
      <c r="I1828" s="13"/>
      <c r="J1828" s="12"/>
      <c r="K1828" s="12"/>
      <c r="L1828" s="12"/>
      <c r="M1828" s="2" t="s">
        <v>1200</v>
      </c>
      <c r="N1828" s="2" t="b">
        <f t="shared" si="58"/>
        <v>0</v>
      </c>
      <c r="O1828" s="2" t="b">
        <f t="shared" si="59"/>
        <v>0</v>
      </c>
      <c r="P1828" s="9"/>
      <c r="Q1828" s="10"/>
      <c r="R1828" s="9"/>
      <c r="S1828" s="11"/>
      <c r="T1828" s="10"/>
      <c r="U1828" s="12"/>
      <c r="V1828" s="13"/>
      <c r="W1828" s="12"/>
      <c r="X1828" s="12"/>
      <c r="Y1828" s="12"/>
    </row>
    <row r="1829" spans="2:25" x14ac:dyDescent="0.3">
      <c r="B1829" s="2" t="s">
        <v>436</v>
      </c>
      <c r="C1829" s="2" t="s">
        <v>305</v>
      </c>
      <c r="D1829" s="2" t="s">
        <v>525</v>
      </c>
      <c r="E1829" s="2" t="s">
        <v>568</v>
      </c>
      <c r="F1829" s="2" t="s">
        <v>569</v>
      </c>
      <c r="G1829" s="6">
        <v>240363</v>
      </c>
      <c r="H1829" s="12"/>
      <c r="I1829" s="13"/>
      <c r="J1829" s="12"/>
      <c r="K1829" s="12"/>
      <c r="L1829" s="12"/>
      <c r="M1829" s="2" t="s">
        <v>1201</v>
      </c>
      <c r="N1829" s="2" t="b">
        <f t="shared" si="58"/>
        <v>0</v>
      </c>
      <c r="O1829" s="2" t="b">
        <f t="shared" si="59"/>
        <v>0</v>
      </c>
      <c r="P1829" s="9"/>
      <c r="Q1829" s="10"/>
      <c r="R1829" s="9"/>
      <c r="S1829" s="11"/>
      <c r="T1829" s="10"/>
      <c r="U1829" s="12"/>
      <c r="V1829" s="13"/>
      <c r="W1829" s="12"/>
      <c r="X1829" s="12"/>
      <c r="Y1829" s="12"/>
    </row>
    <row r="1830" spans="2:25" x14ac:dyDescent="0.3">
      <c r="B1830" s="2" t="s">
        <v>436</v>
      </c>
      <c r="C1830" s="2" t="s">
        <v>305</v>
      </c>
      <c r="D1830" s="2" t="s">
        <v>525</v>
      </c>
      <c r="E1830" s="2" t="s">
        <v>560</v>
      </c>
      <c r="F1830" s="2" t="s">
        <v>465</v>
      </c>
      <c r="G1830" s="6">
        <v>240363</v>
      </c>
      <c r="H1830" s="12"/>
      <c r="I1830" s="13"/>
      <c r="J1830" s="12"/>
      <c r="K1830" s="12"/>
      <c r="L1830" s="12"/>
      <c r="M1830" s="2" t="s">
        <v>1202</v>
      </c>
      <c r="N1830" s="2" t="b">
        <f t="shared" si="58"/>
        <v>0</v>
      </c>
      <c r="O1830" s="2" t="b">
        <f t="shared" si="59"/>
        <v>0</v>
      </c>
      <c r="P1830" s="9"/>
      <c r="Q1830" s="10"/>
      <c r="R1830" s="9"/>
      <c r="S1830" s="11"/>
      <c r="T1830" s="10"/>
      <c r="U1830" s="12"/>
      <c r="V1830" s="13"/>
      <c r="W1830" s="12"/>
      <c r="X1830" s="12"/>
      <c r="Y1830" s="12"/>
    </row>
    <row r="1831" spans="2:25" x14ac:dyDescent="0.3">
      <c r="B1831" s="2" t="s">
        <v>436</v>
      </c>
      <c r="C1831" s="2" t="s">
        <v>305</v>
      </c>
      <c r="D1831" s="2" t="s">
        <v>525</v>
      </c>
      <c r="E1831" s="2" t="s">
        <v>561</v>
      </c>
      <c r="F1831" s="2" t="s">
        <v>467</v>
      </c>
      <c r="G1831" s="6">
        <v>240363</v>
      </c>
      <c r="H1831" s="12"/>
      <c r="I1831" s="13"/>
      <c r="J1831" s="12"/>
      <c r="K1831" s="12"/>
      <c r="L1831" s="12"/>
      <c r="M1831" s="2" t="s">
        <v>1203</v>
      </c>
      <c r="N1831" s="2" t="b">
        <f t="shared" si="58"/>
        <v>0</v>
      </c>
      <c r="O1831" s="2" t="b">
        <f t="shared" si="59"/>
        <v>0</v>
      </c>
      <c r="P1831" s="9"/>
      <c r="Q1831" s="10"/>
      <c r="R1831" s="9"/>
      <c r="S1831" s="11"/>
      <c r="T1831" s="10"/>
      <c r="U1831" s="12"/>
      <c r="V1831" s="13"/>
      <c r="W1831" s="12"/>
      <c r="X1831" s="12"/>
      <c r="Y1831" s="12"/>
    </row>
    <row r="1832" spans="2:25" x14ac:dyDescent="0.3">
      <c r="B1832" s="2" t="s">
        <v>436</v>
      </c>
      <c r="C1832" s="2" t="s">
        <v>305</v>
      </c>
      <c r="D1832" s="2" t="s">
        <v>525</v>
      </c>
      <c r="E1832" s="2" t="s">
        <v>528</v>
      </c>
      <c r="F1832" s="2" t="s">
        <v>529</v>
      </c>
      <c r="G1832" s="6">
        <v>240332</v>
      </c>
      <c r="H1832" s="12"/>
      <c r="I1832" s="13"/>
      <c r="J1832" s="12"/>
      <c r="K1832" s="12"/>
      <c r="L1832" s="12"/>
      <c r="M1832" s="2" t="s">
        <v>1204</v>
      </c>
      <c r="N1832" s="2" t="b">
        <f t="shared" si="58"/>
        <v>0</v>
      </c>
      <c r="O1832" s="2" t="b">
        <f t="shared" si="59"/>
        <v>0</v>
      </c>
      <c r="P1832" s="9"/>
      <c r="Q1832" s="10"/>
      <c r="R1832" s="9"/>
      <c r="S1832" s="11"/>
      <c r="T1832" s="10"/>
      <c r="U1832" s="12"/>
      <c r="V1832" s="13"/>
      <c r="W1832" s="12"/>
      <c r="X1832" s="12"/>
      <c r="Y1832" s="12"/>
    </row>
    <row r="1833" spans="2:25" x14ac:dyDescent="0.3">
      <c r="B1833" s="2" t="s">
        <v>436</v>
      </c>
      <c r="C1833" s="2" t="s">
        <v>305</v>
      </c>
      <c r="D1833" s="2" t="s">
        <v>525</v>
      </c>
      <c r="E1833" s="2" t="s">
        <v>537</v>
      </c>
      <c r="F1833" s="2" t="s">
        <v>538</v>
      </c>
      <c r="G1833" s="6">
        <v>240332</v>
      </c>
      <c r="H1833" s="12"/>
      <c r="I1833" s="13"/>
      <c r="J1833" s="12"/>
      <c r="K1833" s="12"/>
      <c r="L1833" s="12"/>
      <c r="M1833" s="2" t="s">
        <v>1205</v>
      </c>
      <c r="N1833" s="2" t="b">
        <f t="shared" si="58"/>
        <v>0</v>
      </c>
      <c r="O1833" s="2" t="b">
        <f t="shared" si="59"/>
        <v>0</v>
      </c>
      <c r="P1833" s="9"/>
      <c r="Q1833" s="10"/>
      <c r="R1833" s="9"/>
      <c r="S1833" s="11"/>
      <c r="T1833" s="10"/>
      <c r="U1833" s="12"/>
      <c r="V1833" s="13"/>
      <c r="W1833" s="12"/>
      <c r="X1833" s="12"/>
      <c r="Y1833" s="12"/>
    </row>
    <row r="1834" spans="2:25" x14ac:dyDescent="0.3">
      <c r="B1834" s="2" t="s">
        <v>436</v>
      </c>
      <c r="C1834" s="2" t="s">
        <v>305</v>
      </c>
      <c r="D1834" s="2" t="s">
        <v>525</v>
      </c>
      <c r="E1834" s="2" t="s">
        <v>577</v>
      </c>
      <c r="F1834" s="2" t="s">
        <v>578</v>
      </c>
      <c r="G1834" s="6">
        <v>240363</v>
      </c>
      <c r="H1834" s="12"/>
      <c r="I1834" s="13"/>
      <c r="J1834" s="12"/>
      <c r="K1834" s="12"/>
      <c r="L1834" s="12"/>
      <c r="M1834" s="2" t="s">
        <v>1206</v>
      </c>
      <c r="N1834" s="2" t="b">
        <f t="shared" si="58"/>
        <v>0</v>
      </c>
      <c r="O1834" s="2" t="b">
        <f t="shared" si="59"/>
        <v>0</v>
      </c>
      <c r="P1834" s="9"/>
      <c r="Q1834" s="10"/>
      <c r="R1834" s="9"/>
      <c r="S1834" s="11"/>
      <c r="T1834" s="10"/>
      <c r="U1834" s="12"/>
      <c r="V1834" s="13"/>
      <c r="W1834" s="12"/>
      <c r="X1834" s="12"/>
      <c r="Y1834" s="12"/>
    </row>
    <row r="1835" spans="2:25" x14ac:dyDescent="0.3">
      <c r="B1835" s="2" t="s">
        <v>436</v>
      </c>
      <c r="C1835" s="2" t="s">
        <v>305</v>
      </c>
      <c r="D1835" s="2" t="s">
        <v>525</v>
      </c>
      <c r="E1835" s="2" t="s">
        <v>539</v>
      </c>
      <c r="F1835" s="2" t="s">
        <v>453</v>
      </c>
      <c r="G1835" s="6">
        <v>240332</v>
      </c>
      <c r="H1835" s="12"/>
      <c r="I1835" s="13"/>
      <c r="J1835" s="12"/>
      <c r="K1835" s="12"/>
      <c r="L1835" s="12"/>
      <c r="M1835" s="2" t="s">
        <v>1207</v>
      </c>
      <c r="N1835" s="2" t="b">
        <f t="shared" si="58"/>
        <v>0</v>
      </c>
      <c r="O1835" s="2" t="b">
        <f t="shared" si="59"/>
        <v>0</v>
      </c>
      <c r="P1835" s="9"/>
      <c r="Q1835" s="10"/>
      <c r="R1835" s="9"/>
      <c r="S1835" s="11"/>
      <c r="T1835" s="10"/>
      <c r="U1835" s="12"/>
      <c r="V1835" s="13"/>
      <c r="W1835" s="12"/>
      <c r="X1835" s="12"/>
      <c r="Y1835" s="12"/>
    </row>
    <row r="1836" spans="2:25" x14ac:dyDescent="0.3">
      <c r="B1836" s="2" t="s">
        <v>436</v>
      </c>
      <c r="C1836" s="2" t="s">
        <v>305</v>
      </c>
      <c r="D1836" s="2" t="s">
        <v>525</v>
      </c>
      <c r="E1836" s="2" t="s">
        <v>579</v>
      </c>
      <c r="F1836" s="2" t="s">
        <v>482</v>
      </c>
      <c r="G1836" s="6">
        <v>240363</v>
      </c>
      <c r="H1836" s="12"/>
      <c r="I1836" s="13"/>
      <c r="J1836" s="12"/>
      <c r="K1836" s="12"/>
      <c r="L1836" s="12"/>
      <c r="M1836" s="2" t="s">
        <v>1208</v>
      </c>
      <c r="N1836" s="2" t="b">
        <f t="shared" si="58"/>
        <v>0</v>
      </c>
      <c r="O1836" s="2" t="b">
        <f t="shared" si="59"/>
        <v>0</v>
      </c>
      <c r="P1836" s="9"/>
      <c r="Q1836" s="10"/>
      <c r="R1836" s="9"/>
      <c r="S1836" s="11"/>
      <c r="T1836" s="10"/>
      <c r="U1836" s="12"/>
      <c r="V1836" s="13"/>
      <c r="W1836" s="12"/>
      <c r="X1836" s="12"/>
      <c r="Y1836" s="12"/>
    </row>
    <row r="1837" spans="2:25" x14ac:dyDescent="0.3">
      <c r="B1837" s="2" t="s">
        <v>446</v>
      </c>
      <c r="C1837" s="2" t="s">
        <v>933</v>
      </c>
      <c r="D1837" s="2" t="s">
        <v>934</v>
      </c>
      <c r="E1837" s="2" t="s">
        <v>611</v>
      </c>
      <c r="F1837" s="2" t="s">
        <v>612</v>
      </c>
      <c r="G1837" s="6">
        <v>240697</v>
      </c>
      <c r="H1837" s="12"/>
      <c r="I1837" s="13"/>
      <c r="J1837" s="12"/>
      <c r="K1837" s="12"/>
      <c r="L1837" s="12"/>
      <c r="M1837" s="2" t="s">
        <v>1209</v>
      </c>
      <c r="N1837" s="2" t="b">
        <f t="shared" si="58"/>
        <v>0</v>
      </c>
      <c r="O1837" s="2" t="b">
        <f t="shared" si="59"/>
        <v>0</v>
      </c>
      <c r="P1837" s="9"/>
      <c r="Q1837" s="10"/>
      <c r="R1837" s="9"/>
      <c r="S1837" s="11"/>
      <c r="T1837" s="10"/>
      <c r="U1837" s="12"/>
      <c r="V1837" s="13"/>
      <c r="W1837" s="12"/>
      <c r="X1837" s="12"/>
      <c r="Y1837" s="12"/>
    </row>
    <row r="1838" spans="2:25" x14ac:dyDescent="0.3">
      <c r="B1838" s="2" t="s">
        <v>446</v>
      </c>
      <c r="C1838" s="2" t="s">
        <v>933</v>
      </c>
      <c r="D1838" s="2" t="s">
        <v>934</v>
      </c>
      <c r="E1838" s="2" t="s">
        <v>623</v>
      </c>
      <c r="F1838" s="2" t="s">
        <v>624</v>
      </c>
      <c r="G1838" s="6">
        <v>240728</v>
      </c>
      <c r="H1838" s="12"/>
      <c r="I1838" s="13"/>
      <c r="J1838" s="12"/>
      <c r="K1838" s="12"/>
      <c r="L1838" s="12"/>
      <c r="M1838" s="2" t="s">
        <v>1210</v>
      </c>
      <c r="N1838" s="2" t="b">
        <f t="shared" si="58"/>
        <v>0</v>
      </c>
      <c r="O1838" s="2" t="b">
        <f t="shared" si="59"/>
        <v>0</v>
      </c>
      <c r="P1838" s="9"/>
      <c r="Q1838" s="10"/>
      <c r="R1838" s="9"/>
      <c r="S1838" s="11"/>
      <c r="T1838" s="10"/>
      <c r="U1838" s="12"/>
      <c r="V1838" s="13"/>
      <c r="W1838" s="12"/>
      <c r="X1838" s="12"/>
      <c r="Y1838" s="12"/>
    </row>
    <row r="1839" spans="2:25" x14ac:dyDescent="0.3">
      <c r="B1839" s="2" t="s">
        <v>446</v>
      </c>
      <c r="C1839" s="2" t="s">
        <v>933</v>
      </c>
      <c r="D1839" s="2" t="s">
        <v>934</v>
      </c>
      <c r="E1839" s="2" t="s">
        <v>511</v>
      </c>
      <c r="F1839" s="2" t="s">
        <v>512</v>
      </c>
      <c r="G1839" s="6">
        <v>240363</v>
      </c>
      <c r="H1839" s="12"/>
      <c r="I1839" s="13"/>
      <c r="J1839" s="12"/>
      <c r="K1839" s="12"/>
      <c r="L1839" s="12"/>
      <c r="M1839" s="2" t="s">
        <v>1211</v>
      </c>
      <c r="N1839" s="2" t="b">
        <f t="shared" si="58"/>
        <v>0</v>
      </c>
      <c r="O1839" s="2" t="b">
        <f t="shared" si="59"/>
        <v>0</v>
      </c>
      <c r="P1839" s="9"/>
      <c r="Q1839" s="10"/>
      <c r="R1839" s="9"/>
      <c r="S1839" s="11"/>
      <c r="T1839" s="10"/>
      <c r="U1839" s="12"/>
      <c r="V1839" s="13"/>
      <c r="W1839" s="12"/>
      <c r="X1839" s="12"/>
      <c r="Y1839" s="12"/>
    </row>
    <row r="1840" spans="2:25" x14ac:dyDescent="0.3">
      <c r="B1840" s="2" t="s">
        <v>446</v>
      </c>
      <c r="C1840" s="2" t="s">
        <v>933</v>
      </c>
      <c r="D1840" s="2" t="s">
        <v>934</v>
      </c>
      <c r="E1840" s="2" t="s">
        <v>506</v>
      </c>
      <c r="F1840" s="2" t="s">
        <v>507</v>
      </c>
      <c r="G1840" s="6">
        <v>240332</v>
      </c>
      <c r="H1840" s="12"/>
      <c r="I1840" s="13"/>
      <c r="J1840" s="12"/>
      <c r="K1840" s="12"/>
      <c r="L1840" s="12"/>
      <c r="M1840" s="2" t="s">
        <v>1212</v>
      </c>
      <c r="N1840" s="2" t="b">
        <f t="shared" si="58"/>
        <v>0</v>
      </c>
      <c r="O1840" s="2" t="b">
        <f t="shared" si="59"/>
        <v>0</v>
      </c>
      <c r="P1840" s="9"/>
      <c r="Q1840" s="10"/>
      <c r="R1840" s="9"/>
      <c r="S1840" s="11"/>
      <c r="T1840" s="10"/>
      <c r="U1840" s="12"/>
      <c r="V1840" s="13"/>
      <c r="W1840" s="12"/>
      <c r="X1840" s="12"/>
      <c r="Y1840" s="12"/>
    </row>
    <row r="1841" spans="2:25" x14ac:dyDescent="0.3">
      <c r="B1841" s="2" t="s">
        <v>446</v>
      </c>
      <c r="C1841" s="2" t="s">
        <v>933</v>
      </c>
      <c r="D1841" s="2" t="s">
        <v>934</v>
      </c>
      <c r="E1841" s="2" t="s">
        <v>602</v>
      </c>
      <c r="F1841" s="2" t="s">
        <v>603</v>
      </c>
      <c r="G1841" s="6">
        <v>240363</v>
      </c>
      <c r="H1841" s="12"/>
      <c r="I1841" s="13"/>
      <c r="J1841" s="12"/>
      <c r="K1841" s="12"/>
      <c r="L1841" s="12"/>
      <c r="M1841" s="2" t="s">
        <v>1213</v>
      </c>
      <c r="N1841" s="2" t="b">
        <f t="shared" si="58"/>
        <v>0</v>
      </c>
      <c r="O1841" s="2" t="b">
        <f t="shared" si="59"/>
        <v>0</v>
      </c>
      <c r="P1841" s="9"/>
      <c r="Q1841" s="10"/>
      <c r="R1841" s="9"/>
      <c r="S1841" s="11"/>
      <c r="T1841" s="10"/>
      <c r="U1841" s="12"/>
      <c r="V1841" s="13"/>
      <c r="W1841" s="12"/>
      <c r="X1841" s="12"/>
      <c r="Y1841" s="12"/>
    </row>
    <row r="1842" spans="2:25" x14ac:dyDescent="0.3">
      <c r="B1842" s="2" t="s">
        <v>446</v>
      </c>
      <c r="C1842" s="2" t="s">
        <v>933</v>
      </c>
      <c r="D1842" s="2" t="s">
        <v>934</v>
      </c>
      <c r="E1842" s="2" t="s">
        <v>609</v>
      </c>
      <c r="F1842" s="2" t="s">
        <v>610</v>
      </c>
      <c r="G1842" s="6">
        <v>240697</v>
      </c>
      <c r="H1842" s="12"/>
      <c r="I1842" s="13"/>
      <c r="J1842" s="12"/>
      <c r="K1842" s="12"/>
      <c r="L1842" s="12"/>
      <c r="M1842" s="2" t="s">
        <v>1214</v>
      </c>
      <c r="N1842" s="2" t="b">
        <f t="shared" si="58"/>
        <v>0</v>
      </c>
      <c r="O1842" s="2" t="b">
        <f t="shared" si="59"/>
        <v>0</v>
      </c>
      <c r="P1842" s="9"/>
      <c r="Q1842" s="10"/>
      <c r="R1842" s="9"/>
      <c r="S1842" s="11"/>
      <c r="T1842" s="10"/>
      <c r="U1842" s="12"/>
      <c r="V1842" s="13"/>
      <c r="W1842" s="12"/>
      <c r="X1842" s="12"/>
      <c r="Y1842" s="12"/>
    </row>
    <row r="1843" spans="2:25" x14ac:dyDescent="0.3">
      <c r="B1843" s="2" t="s">
        <v>446</v>
      </c>
      <c r="C1843" s="2" t="s">
        <v>933</v>
      </c>
      <c r="D1843" s="2" t="s">
        <v>934</v>
      </c>
      <c r="E1843" s="2" t="s">
        <v>807</v>
      </c>
      <c r="F1843" s="2" t="s">
        <v>808</v>
      </c>
      <c r="G1843" s="6">
        <v>240728</v>
      </c>
      <c r="H1843" s="12"/>
      <c r="I1843" s="13"/>
      <c r="J1843" s="12"/>
      <c r="K1843" s="12"/>
      <c r="L1843" s="12"/>
      <c r="M1843" s="2" t="s">
        <v>1215</v>
      </c>
      <c r="N1843" s="2" t="b">
        <f t="shared" si="58"/>
        <v>0</v>
      </c>
      <c r="O1843" s="2" t="b">
        <f t="shared" si="59"/>
        <v>0</v>
      </c>
      <c r="P1843" s="9"/>
      <c r="Q1843" s="10"/>
      <c r="R1843" s="9"/>
      <c r="S1843" s="11"/>
      <c r="T1843" s="10"/>
      <c r="U1843" s="12"/>
      <c r="V1843" s="13"/>
      <c r="W1843" s="12"/>
      <c r="X1843" s="12"/>
      <c r="Y1843" s="12"/>
    </row>
    <row r="1844" spans="2:25" x14ac:dyDescent="0.3">
      <c r="B1844" s="2" t="s">
        <v>446</v>
      </c>
      <c r="C1844" s="2" t="s">
        <v>933</v>
      </c>
      <c r="D1844" s="2" t="s">
        <v>934</v>
      </c>
      <c r="E1844" s="2" t="s">
        <v>615</v>
      </c>
      <c r="F1844" s="2" t="s">
        <v>616</v>
      </c>
      <c r="G1844" s="6">
        <v>240697</v>
      </c>
      <c r="H1844" s="12"/>
      <c r="I1844" s="13"/>
      <c r="J1844" s="12"/>
      <c r="K1844" s="12"/>
      <c r="L1844" s="12"/>
      <c r="M1844" s="2" t="s">
        <v>1216</v>
      </c>
      <c r="N1844" s="2" t="b">
        <f t="shared" si="58"/>
        <v>0</v>
      </c>
      <c r="O1844" s="2" t="b">
        <f t="shared" si="59"/>
        <v>0</v>
      </c>
      <c r="P1844" s="9"/>
      <c r="Q1844" s="10"/>
      <c r="R1844" s="9"/>
      <c r="S1844" s="11"/>
      <c r="T1844" s="10"/>
      <c r="U1844" s="12"/>
      <c r="V1844" s="13"/>
      <c r="W1844" s="12"/>
      <c r="X1844" s="12"/>
      <c r="Y1844" s="12"/>
    </row>
    <row r="1845" spans="2:25" x14ac:dyDescent="0.3">
      <c r="B1845" s="2" t="s">
        <v>446</v>
      </c>
      <c r="C1845" s="2" t="s">
        <v>933</v>
      </c>
      <c r="D1845" s="2" t="s">
        <v>934</v>
      </c>
      <c r="E1845" s="2" t="s">
        <v>888</v>
      </c>
      <c r="F1845" s="2" t="s">
        <v>469</v>
      </c>
      <c r="G1845" s="6">
        <v>240363</v>
      </c>
      <c r="H1845" s="12"/>
      <c r="I1845" s="13"/>
      <c r="J1845" s="12"/>
      <c r="K1845" s="12"/>
      <c r="L1845" s="12"/>
      <c r="M1845" s="2" t="s">
        <v>1218</v>
      </c>
      <c r="N1845" s="2" t="b">
        <f t="shared" si="58"/>
        <v>0</v>
      </c>
      <c r="O1845" s="2" t="b">
        <f t="shared" si="59"/>
        <v>0</v>
      </c>
      <c r="P1845" s="9"/>
      <c r="Q1845" s="10"/>
      <c r="R1845" s="9"/>
      <c r="S1845" s="11"/>
      <c r="T1845" s="10"/>
      <c r="U1845" s="12"/>
      <c r="V1845" s="13"/>
      <c r="W1845" s="12"/>
      <c r="X1845" s="12"/>
      <c r="Y1845" s="12"/>
    </row>
    <row r="1846" spans="2:25" x14ac:dyDescent="0.3">
      <c r="B1846" s="2" t="s">
        <v>446</v>
      </c>
      <c r="C1846" s="2" t="s">
        <v>933</v>
      </c>
      <c r="D1846" s="2" t="s">
        <v>934</v>
      </c>
      <c r="E1846" s="2" t="s">
        <v>717</v>
      </c>
      <c r="F1846" s="2" t="s">
        <v>718</v>
      </c>
      <c r="G1846" s="6">
        <v>240697</v>
      </c>
      <c r="H1846" s="12"/>
      <c r="I1846" s="13"/>
      <c r="J1846" s="12"/>
      <c r="K1846" s="12"/>
      <c r="L1846" s="12"/>
      <c r="M1846" s="2" t="s">
        <v>1219</v>
      </c>
      <c r="N1846" s="2" t="b">
        <f t="shared" si="58"/>
        <v>0</v>
      </c>
      <c r="O1846" s="2" t="b">
        <f t="shared" si="59"/>
        <v>0</v>
      </c>
      <c r="P1846" s="9"/>
      <c r="Q1846" s="10"/>
      <c r="R1846" s="9"/>
      <c r="S1846" s="11"/>
      <c r="T1846" s="10"/>
      <c r="U1846" s="12"/>
      <c r="V1846" s="13"/>
      <c r="W1846" s="12"/>
      <c r="X1846" s="12"/>
      <c r="Y1846" s="12"/>
    </row>
    <row r="1847" spans="2:25" x14ac:dyDescent="0.3">
      <c r="B1847" s="2" t="s">
        <v>446</v>
      </c>
      <c r="C1847" s="2" t="s">
        <v>933</v>
      </c>
      <c r="D1847" s="2" t="s">
        <v>934</v>
      </c>
      <c r="E1847" s="2" t="s">
        <v>613</v>
      </c>
      <c r="F1847" s="2" t="s">
        <v>614</v>
      </c>
      <c r="G1847" s="6">
        <v>240697</v>
      </c>
      <c r="H1847" s="12"/>
      <c r="I1847" s="13"/>
      <c r="J1847" s="12"/>
      <c r="K1847" s="12"/>
      <c r="L1847" s="12"/>
      <c r="M1847" s="2" t="s">
        <v>1220</v>
      </c>
      <c r="N1847" s="2" t="b">
        <f t="shared" si="58"/>
        <v>0</v>
      </c>
      <c r="O1847" s="2" t="b">
        <f t="shared" si="59"/>
        <v>0</v>
      </c>
      <c r="P1847" s="9"/>
      <c r="Q1847" s="10"/>
      <c r="R1847" s="9"/>
      <c r="S1847" s="11"/>
      <c r="T1847" s="10"/>
      <c r="U1847" s="12"/>
      <c r="V1847" s="13"/>
      <c r="W1847" s="12"/>
      <c r="X1847" s="12"/>
      <c r="Y1847" s="12"/>
    </row>
    <row r="1848" spans="2:25" x14ac:dyDescent="0.3">
      <c r="B1848" s="2" t="s">
        <v>446</v>
      </c>
      <c r="C1848" s="2" t="s">
        <v>933</v>
      </c>
      <c r="D1848" s="2" t="s">
        <v>934</v>
      </c>
      <c r="E1848" s="2" t="s">
        <v>723</v>
      </c>
      <c r="F1848" s="2" t="s">
        <v>724</v>
      </c>
      <c r="G1848" s="6">
        <v>240728</v>
      </c>
      <c r="H1848" s="12"/>
      <c r="I1848" s="13"/>
      <c r="J1848" s="12"/>
      <c r="K1848" s="12"/>
      <c r="L1848" s="12"/>
      <c r="M1848" s="2" t="s">
        <v>1221</v>
      </c>
      <c r="N1848" s="2" t="b">
        <f t="shared" si="58"/>
        <v>0</v>
      </c>
      <c r="O1848" s="2" t="b">
        <f t="shared" si="59"/>
        <v>0</v>
      </c>
      <c r="P1848" s="9"/>
      <c r="Q1848" s="10"/>
      <c r="R1848" s="9"/>
      <c r="S1848" s="11"/>
      <c r="T1848" s="10"/>
      <c r="U1848" s="12"/>
      <c r="V1848" s="13"/>
      <c r="W1848" s="12"/>
      <c r="X1848" s="12"/>
      <c r="Y1848" s="12"/>
    </row>
    <row r="1849" spans="2:25" x14ac:dyDescent="0.3">
      <c r="B1849" s="2" t="s">
        <v>446</v>
      </c>
      <c r="C1849" s="2" t="s">
        <v>933</v>
      </c>
      <c r="D1849" s="2" t="s">
        <v>934</v>
      </c>
      <c r="E1849" s="2" t="s">
        <v>625</v>
      </c>
      <c r="F1849" s="2" t="s">
        <v>626</v>
      </c>
      <c r="G1849" s="6">
        <v>240728</v>
      </c>
      <c r="H1849" s="12"/>
      <c r="I1849" s="13"/>
      <c r="J1849" s="12"/>
      <c r="K1849" s="12"/>
      <c r="L1849" s="12"/>
      <c r="M1849" s="2" t="s">
        <v>1222</v>
      </c>
      <c r="N1849" s="2" t="b">
        <f t="shared" si="58"/>
        <v>0</v>
      </c>
      <c r="O1849" s="2" t="b">
        <f t="shared" si="59"/>
        <v>0</v>
      </c>
      <c r="P1849" s="9"/>
      <c r="Q1849" s="10"/>
      <c r="R1849" s="9"/>
      <c r="S1849" s="11"/>
      <c r="T1849" s="10"/>
      <c r="U1849" s="12"/>
      <c r="V1849" s="13"/>
      <c r="W1849" s="12"/>
      <c r="X1849" s="12"/>
      <c r="Y1849" s="12"/>
    </row>
    <row r="1850" spans="2:25" x14ac:dyDescent="0.3">
      <c r="B1850" s="2" t="s">
        <v>446</v>
      </c>
      <c r="C1850" s="2" t="s">
        <v>933</v>
      </c>
      <c r="D1850" s="2" t="s">
        <v>934</v>
      </c>
      <c r="E1850" s="2" t="s">
        <v>805</v>
      </c>
      <c r="F1850" s="2" t="s">
        <v>806</v>
      </c>
      <c r="G1850" s="6">
        <v>240728</v>
      </c>
      <c r="H1850" s="12"/>
      <c r="I1850" s="13"/>
      <c r="J1850" s="12"/>
      <c r="K1850" s="12"/>
      <c r="L1850" s="12"/>
      <c r="M1850" s="2" t="s">
        <v>1223</v>
      </c>
      <c r="N1850" s="2" t="b">
        <f t="shared" si="58"/>
        <v>0</v>
      </c>
      <c r="O1850" s="2" t="b">
        <f t="shared" si="59"/>
        <v>0</v>
      </c>
      <c r="P1850" s="9"/>
      <c r="Q1850" s="10"/>
      <c r="R1850" s="9"/>
      <c r="S1850" s="11"/>
      <c r="T1850" s="10"/>
      <c r="U1850" s="12"/>
      <c r="V1850" s="13"/>
      <c r="W1850" s="12"/>
      <c r="X1850" s="12"/>
      <c r="Y1850" s="12"/>
    </row>
    <row r="1851" spans="2:25" x14ac:dyDescent="0.3">
      <c r="B1851" s="2" t="s">
        <v>446</v>
      </c>
      <c r="C1851" s="2" t="s">
        <v>933</v>
      </c>
      <c r="D1851" s="2" t="s">
        <v>934</v>
      </c>
      <c r="E1851" s="2" t="s">
        <v>619</v>
      </c>
      <c r="F1851" s="2" t="s">
        <v>620</v>
      </c>
      <c r="G1851" s="6">
        <v>240697</v>
      </c>
      <c r="H1851" s="12"/>
      <c r="I1851" s="13"/>
      <c r="J1851" s="12"/>
      <c r="K1851" s="12"/>
      <c r="L1851" s="12"/>
      <c r="M1851" s="2" t="s">
        <v>1224</v>
      </c>
      <c r="N1851" s="2" t="b">
        <f t="shared" si="58"/>
        <v>0</v>
      </c>
      <c r="O1851" s="2" t="b">
        <f t="shared" si="59"/>
        <v>0</v>
      </c>
      <c r="P1851" s="9"/>
      <c r="Q1851" s="10"/>
      <c r="R1851" s="9"/>
      <c r="S1851" s="11"/>
      <c r="T1851" s="10"/>
      <c r="U1851" s="12"/>
      <c r="V1851" s="13"/>
      <c r="W1851" s="12"/>
      <c r="X1851" s="12"/>
      <c r="Y1851" s="12"/>
    </row>
    <row r="1852" spans="2:25" x14ac:dyDescent="0.3">
      <c r="B1852" s="2" t="s">
        <v>446</v>
      </c>
      <c r="C1852" s="2" t="s">
        <v>933</v>
      </c>
      <c r="D1852" s="2" t="s">
        <v>934</v>
      </c>
      <c r="E1852" s="2" t="s">
        <v>629</v>
      </c>
      <c r="F1852" s="2" t="s">
        <v>630</v>
      </c>
      <c r="G1852" s="6">
        <v>240728</v>
      </c>
      <c r="H1852" s="12"/>
      <c r="I1852" s="13"/>
      <c r="J1852" s="12"/>
      <c r="K1852" s="12"/>
      <c r="L1852" s="12"/>
      <c r="M1852" s="2" t="s">
        <v>1225</v>
      </c>
      <c r="N1852" s="2" t="b">
        <f t="shared" si="58"/>
        <v>0</v>
      </c>
      <c r="O1852" s="2" t="b">
        <f t="shared" si="59"/>
        <v>0</v>
      </c>
      <c r="P1852" s="9"/>
      <c r="Q1852" s="10"/>
      <c r="R1852" s="9"/>
      <c r="S1852" s="11"/>
      <c r="T1852" s="10"/>
      <c r="U1852" s="12"/>
      <c r="V1852" s="13"/>
      <c r="W1852" s="12"/>
      <c r="X1852" s="12"/>
      <c r="Y1852" s="12"/>
    </row>
    <row r="1853" spans="2:25" x14ac:dyDescent="0.3">
      <c r="B1853" s="2" t="s">
        <v>584</v>
      </c>
      <c r="C1853" s="2" t="s">
        <v>207</v>
      </c>
      <c r="D1853" s="2" t="s">
        <v>206</v>
      </c>
      <c r="E1853" s="2" t="s">
        <v>488</v>
      </c>
      <c r="F1853" s="2" t="s">
        <v>489</v>
      </c>
      <c r="G1853" s="6">
        <v>240697</v>
      </c>
      <c r="H1853" s="12"/>
      <c r="I1853" s="13"/>
      <c r="J1853" s="12"/>
      <c r="K1853" s="12"/>
      <c r="L1853" s="12"/>
      <c r="M1853" s="2" t="s">
        <v>1227</v>
      </c>
      <c r="N1853" s="2" t="b">
        <f t="shared" si="58"/>
        <v>0</v>
      </c>
      <c r="O1853" s="2" t="b">
        <f t="shared" si="59"/>
        <v>0</v>
      </c>
      <c r="P1853" s="9"/>
      <c r="Q1853" s="10"/>
      <c r="R1853" s="9"/>
      <c r="S1853" s="11"/>
      <c r="T1853" s="10"/>
      <c r="U1853" s="12"/>
      <c r="V1853" s="13"/>
      <c r="W1853" s="12"/>
      <c r="X1853" s="12"/>
      <c r="Y1853" s="12"/>
    </row>
    <row r="1854" spans="2:25" x14ac:dyDescent="0.3">
      <c r="B1854" s="2" t="s">
        <v>584</v>
      </c>
      <c r="C1854" s="2" t="s">
        <v>207</v>
      </c>
      <c r="D1854" s="2" t="s">
        <v>206</v>
      </c>
      <c r="E1854" s="2" t="s">
        <v>486</v>
      </c>
      <c r="F1854" s="2" t="s">
        <v>487</v>
      </c>
      <c r="G1854" s="6">
        <v>240697</v>
      </c>
      <c r="H1854" s="12"/>
      <c r="I1854" s="13"/>
      <c r="J1854" s="12"/>
      <c r="K1854" s="12"/>
      <c r="L1854" s="12"/>
      <c r="M1854" s="2" t="s">
        <v>1228</v>
      </c>
      <c r="N1854" s="2" t="b">
        <f t="shared" si="58"/>
        <v>0</v>
      </c>
      <c r="O1854" s="2" t="b">
        <f t="shared" si="59"/>
        <v>0</v>
      </c>
      <c r="P1854" s="9"/>
      <c r="Q1854" s="10"/>
      <c r="R1854" s="9"/>
      <c r="S1854" s="11"/>
      <c r="T1854" s="10"/>
      <c r="U1854" s="12"/>
      <c r="V1854" s="13"/>
      <c r="W1854" s="12"/>
      <c r="X1854" s="12"/>
      <c r="Y1854" s="12"/>
    </row>
    <row r="1855" spans="2:25" x14ac:dyDescent="0.3">
      <c r="B1855" s="2" t="s">
        <v>584</v>
      </c>
      <c r="C1855" s="2" t="s">
        <v>207</v>
      </c>
      <c r="D1855" s="2" t="s">
        <v>206</v>
      </c>
      <c r="E1855" s="2" t="s">
        <v>515</v>
      </c>
      <c r="F1855" s="2" t="s">
        <v>516</v>
      </c>
      <c r="G1855" s="6">
        <v>240728</v>
      </c>
      <c r="H1855" s="12"/>
      <c r="I1855" s="13"/>
      <c r="J1855" s="12"/>
      <c r="K1855" s="12"/>
      <c r="L1855" s="12"/>
      <c r="M1855" s="2" t="s">
        <v>1229</v>
      </c>
      <c r="N1855" s="2" t="b">
        <f t="shared" si="58"/>
        <v>0</v>
      </c>
      <c r="O1855" s="2" t="b">
        <f t="shared" si="59"/>
        <v>0</v>
      </c>
      <c r="P1855" s="9"/>
      <c r="Q1855" s="10"/>
      <c r="R1855" s="9"/>
      <c r="S1855" s="11"/>
      <c r="T1855" s="10"/>
      <c r="U1855" s="12"/>
      <c r="V1855" s="13"/>
      <c r="W1855" s="12"/>
      <c r="X1855" s="12"/>
      <c r="Y1855" s="12"/>
    </row>
    <row r="1856" spans="2:25" x14ac:dyDescent="0.3">
      <c r="B1856" s="2" t="s">
        <v>584</v>
      </c>
      <c r="C1856" s="2" t="s">
        <v>207</v>
      </c>
      <c r="D1856" s="2" t="s">
        <v>206</v>
      </c>
      <c r="E1856" s="2" t="s">
        <v>502</v>
      </c>
      <c r="F1856" s="2" t="s">
        <v>503</v>
      </c>
      <c r="G1856" s="6">
        <v>240697</v>
      </c>
      <c r="H1856" s="12"/>
      <c r="I1856" s="13"/>
      <c r="J1856" s="12"/>
      <c r="K1856" s="12"/>
      <c r="L1856" s="12"/>
      <c r="M1856" s="2" t="s">
        <v>1230</v>
      </c>
      <c r="N1856" s="2" t="b">
        <f t="shared" si="58"/>
        <v>0</v>
      </c>
      <c r="O1856" s="2" t="b">
        <f t="shared" si="59"/>
        <v>0</v>
      </c>
      <c r="P1856" s="9"/>
      <c r="Q1856" s="10"/>
      <c r="R1856" s="9"/>
      <c r="S1856" s="11"/>
      <c r="T1856" s="10"/>
      <c r="U1856" s="12"/>
      <c r="V1856" s="13"/>
      <c r="W1856" s="12"/>
      <c r="X1856" s="12"/>
      <c r="Y1856" s="12"/>
    </row>
    <row r="1857" spans="2:25" x14ac:dyDescent="0.3">
      <c r="B1857" s="2" t="s">
        <v>584</v>
      </c>
      <c r="C1857" s="2" t="s">
        <v>207</v>
      </c>
      <c r="D1857" s="2" t="s">
        <v>206</v>
      </c>
      <c r="E1857" s="2" t="s">
        <v>490</v>
      </c>
      <c r="F1857" s="2" t="s">
        <v>491</v>
      </c>
      <c r="G1857" s="6">
        <v>240697</v>
      </c>
      <c r="H1857" s="12"/>
      <c r="I1857" s="13"/>
      <c r="J1857" s="12"/>
      <c r="K1857" s="12"/>
      <c r="L1857" s="12"/>
      <c r="M1857" s="2" t="s">
        <v>1231</v>
      </c>
      <c r="N1857" s="2" t="b">
        <f t="shared" si="58"/>
        <v>0</v>
      </c>
      <c r="O1857" s="2" t="b">
        <f t="shared" si="59"/>
        <v>0</v>
      </c>
      <c r="P1857" s="9"/>
      <c r="Q1857" s="10"/>
      <c r="R1857" s="9"/>
      <c r="S1857" s="11"/>
      <c r="T1857" s="10"/>
      <c r="U1857" s="12"/>
      <c r="V1857" s="13"/>
      <c r="W1857" s="12"/>
      <c r="X1857" s="12"/>
      <c r="Y1857" s="12"/>
    </row>
    <row r="1858" spans="2:25" x14ac:dyDescent="0.3">
      <c r="B1858" s="2" t="s">
        <v>584</v>
      </c>
      <c r="C1858" s="2" t="s">
        <v>207</v>
      </c>
      <c r="D1858" s="2" t="s">
        <v>206</v>
      </c>
      <c r="E1858" s="2" t="s">
        <v>492</v>
      </c>
      <c r="F1858" s="2" t="s">
        <v>493</v>
      </c>
      <c r="G1858" s="6">
        <v>240697</v>
      </c>
      <c r="H1858" s="12"/>
      <c r="I1858" s="13"/>
      <c r="J1858" s="12"/>
      <c r="K1858" s="12"/>
      <c r="L1858" s="12"/>
      <c r="M1858" s="2" t="s">
        <v>1232</v>
      </c>
      <c r="N1858" s="2" t="b">
        <f t="shared" si="58"/>
        <v>0</v>
      </c>
      <c r="O1858" s="2" t="b">
        <f t="shared" si="59"/>
        <v>0</v>
      </c>
      <c r="P1858" s="9"/>
      <c r="Q1858" s="10"/>
      <c r="R1858" s="9"/>
      <c r="S1858" s="11"/>
      <c r="T1858" s="10"/>
      <c r="U1858" s="12"/>
      <c r="V1858" s="13"/>
      <c r="W1858" s="12"/>
      <c r="X1858" s="12"/>
      <c r="Y1858" s="12"/>
    </row>
    <row r="1859" spans="2:25" x14ac:dyDescent="0.3">
      <c r="B1859" s="2" t="s">
        <v>584</v>
      </c>
      <c r="C1859" s="2" t="s">
        <v>207</v>
      </c>
      <c r="D1859" s="2" t="s">
        <v>206</v>
      </c>
      <c r="E1859" s="2" t="s">
        <v>494</v>
      </c>
      <c r="F1859" s="2" t="s">
        <v>495</v>
      </c>
      <c r="G1859" s="6">
        <v>240697</v>
      </c>
      <c r="H1859" s="12"/>
      <c r="I1859" s="13"/>
      <c r="J1859" s="12"/>
      <c r="K1859" s="12"/>
      <c r="L1859" s="12"/>
      <c r="M1859" s="2" t="s">
        <v>1233</v>
      </c>
      <c r="N1859" s="2" t="b">
        <f t="shared" si="58"/>
        <v>0</v>
      </c>
      <c r="O1859" s="2" t="b">
        <f t="shared" si="59"/>
        <v>0</v>
      </c>
      <c r="P1859" s="9"/>
      <c r="Q1859" s="10"/>
      <c r="R1859" s="9"/>
      <c r="S1859" s="11"/>
      <c r="T1859" s="10"/>
      <c r="U1859" s="12"/>
      <c r="V1859" s="13"/>
      <c r="W1859" s="12"/>
      <c r="X1859" s="12"/>
      <c r="Y1859" s="12"/>
    </row>
    <row r="1860" spans="2:25" x14ac:dyDescent="0.3">
      <c r="B1860" s="2" t="s">
        <v>584</v>
      </c>
      <c r="C1860" s="2" t="s">
        <v>207</v>
      </c>
      <c r="D1860" s="2" t="s">
        <v>206</v>
      </c>
      <c r="E1860" s="2" t="s">
        <v>592</v>
      </c>
      <c r="F1860" s="2" t="s">
        <v>593</v>
      </c>
      <c r="G1860" s="6">
        <v>240728</v>
      </c>
      <c r="H1860" s="12"/>
      <c r="I1860" s="13"/>
      <c r="J1860" s="12"/>
      <c r="K1860" s="12"/>
      <c r="L1860" s="12"/>
      <c r="M1860" s="2" t="s">
        <v>1234</v>
      </c>
      <c r="N1860" s="2" t="b">
        <f t="shared" si="58"/>
        <v>0</v>
      </c>
      <c r="O1860" s="2" t="b">
        <f t="shared" si="59"/>
        <v>0</v>
      </c>
      <c r="P1860" s="9"/>
      <c r="Q1860" s="10"/>
      <c r="R1860" s="9"/>
      <c r="S1860" s="11"/>
      <c r="T1860" s="10"/>
      <c r="U1860" s="12"/>
      <c r="V1860" s="13"/>
      <c r="W1860" s="12"/>
      <c r="X1860" s="12"/>
      <c r="Y1860" s="12"/>
    </row>
    <row r="1861" spans="2:25" x14ac:dyDescent="0.3">
      <c r="B1861" s="2" t="s">
        <v>584</v>
      </c>
      <c r="C1861" s="2" t="s">
        <v>207</v>
      </c>
      <c r="D1861" s="2" t="s">
        <v>206</v>
      </c>
      <c r="E1861" s="2" t="s">
        <v>452</v>
      </c>
      <c r="F1861" s="2" t="s">
        <v>453</v>
      </c>
      <c r="G1861" s="6">
        <v>240332</v>
      </c>
      <c r="H1861" s="12"/>
      <c r="I1861" s="13"/>
      <c r="J1861" s="12"/>
      <c r="K1861" s="12"/>
      <c r="L1861" s="12"/>
      <c r="M1861" s="2" t="s">
        <v>1235</v>
      </c>
      <c r="N1861" s="2" t="b">
        <f t="shared" si="58"/>
        <v>0</v>
      </c>
      <c r="O1861" s="2" t="b">
        <f t="shared" si="59"/>
        <v>0</v>
      </c>
      <c r="P1861" s="9"/>
      <c r="Q1861" s="10"/>
      <c r="R1861" s="9"/>
      <c r="S1861" s="11"/>
      <c r="T1861" s="10"/>
      <c r="U1861" s="12"/>
      <c r="V1861" s="13"/>
      <c r="W1861" s="12"/>
      <c r="X1861" s="12"/>
      <c r="Y1861" s="12"/>
    </row>
    <row r="1862" spans="2:25" x14ac:dyDescent="0.3">
      <c r="B1862" s="2" t="s">
        <v>584</v>
      </c>
      <c r="C1862" s="2" t="s">
        <v>207</v>
      </c>
      <c r="D1862" s="2" t="s">
        <v>206</v>
      </c>
      <c r="E1862" s="2" t="s">
        <v>481</v>
      </c>
      <c r="F1862" s="2" t="s">
        <v>482</v>
      </c>
      <c r="G1862" s="6">
        <v>240363</v>
      </c>
      <c r="H1862" s="12"/>
      <c r="I1862" s="13"/>
      <c r="J1862" s="12"/>
      <c r="K1862" s="12"/>
      <c r="L1862" s="12"/>
      <c r="M1862" s="2" t="s">
        <v>1236</v>
      </c>
      <c r="N1862" s="2" t="b">
        <f t="shared" si="58"/>
        <v>0</v>
      </c>
      <c r="O1862" s="2" t="b">
        <f t="shared" si="59"/>
        <v>0</v>
      </c>
      <c r="P1862" s="9"/>
      <c r="Q1862" s="10"/>
      <c r="R1862" s="9"/>
      <c r="S1862" s="11"/>
      <c r="T1862" s="10"/>
      <c r="U1862" s="12"/>
      <c r="V1862" s="13"/>
      <c r="W1862" s="12"/>
      <c r="X1862" s="12"/>
      <c r="Y1862" s="12"/>
    </row>
    <row r="1863" spans="2:25" x14ac:dyDescent="0.3">
      <c r="B1863" s="2" t="s">
        <v>584</v>
      </c>
      <c r="C1863" s="2" t="s">
        <v>207</v>
      </c>
      <c r="D1863" s="2" t="s">
        <v>206</v>
      </c>
      <c r="E1863" s="2" t="s">
        <v>523</v>
      </c>
      <c r="F1863" s="2" t="s">
        <v>524</v>
      </c>
      <c r="G1863" s="6">
        <v>240728</v>
      </c>
      <c r="H1863" s="12"/>
      <c r="I1863" s="13"/>
      <c r="J1863" s="12"/>
      <c r="K1863" s="12"/>
      <c r="L1863" s="12"/>
      <c r="M1863" s="2" t="s">
        <v>1237</v>
      </c>
      <c r="N1863" s="2" t="b">
        <f t="shared" si="58"/>
        <v>0</v>
      </c>
      <c r="O1863" s="2" t="b">
        <f t="shared" si="59"/>
        <v>0</v>
      </c>
      <c r="P1863" s="9"/>
      <c r="Q1863" s="10"/>
      <c r="R1863" s="9"/>
      <c r="S1863" s="11"/>
      <c r="T1863" s="10"/>
      <c r="U1863" s="12"/>
      <c r="V1863" s="13"/>
      <c r="W1863" s="12"/>
      <c r="X1863" s="12"/>
      <c r="Y1863" s="12"/>
    </row>
    <row r="1864" spans="2:25" x14ac:dyDescent="0.3">
      <c r="B1864" s="2" t="s">
        <v>584</v>
      </c>
      <c r="C1864" s="2" t="s">
        <v>256</v>
      </c>
      <c r="D1864" s="2" t="s">
        <v>255</v>
      </c>
      <c r="E1864" s="2" t="s">
        <v>488</v>
      </c>
      <c r="F1864" s="2" t="s">
        <v>489</v>
      </c>
      <c r="G1864" s="6">
        <v>240697</v>
      </c>
      <c r="H1864" s="12"/>
      <c r="I1864" s="13"/>
      <c r="J1864" s="12"/>
      <c r="K1864" s="12"/>
      <c r="L1864" s="12"/>
      <c r="M1864" s="2" t="s">
        <v>1238</v>
      </c>
      <c r="N1864" s="2" t="b">
        <f t="shared" si="58"/>
        <v>0</v>
      </c>
      <c r="O1864" s="2" t="b">
        <f t="shared" si="59"/>
        <v>0</v>
      </c>
      <c r="P1864" s="9"/>
      <c r="Q1864" s="10"/>
      <c r="R1864" s="9"/>
      <c r="S1864" s="11"/>
      <c r="T1864" s="10"/>
      <c r="U1864" s="12"/>
      <c r="V1864" s="13"/>
      <c r="W1864" s="12"/>
      <c r="X1864" s="12"/>
      <c r="Y1864" s="12"/>
    </row>
    <row r="1865" spans="2:25" x14ac:dyDescent="0.3">
      <c r="B1865" s="2" t="s">
        <v>584</v>
      </c>
      <c r="C1865" s="2" t="s">
        <v>256</v>
      </c>
      <c r="D1865" s="2" t="s">
        <v>255</v>
      </c>
      <c r="E1865" s="2" t="s">
        <v>509</v>
      </c>
      <c r="F1865" s="2" t="s">
        <v>510</v>
      </c>
      <c r="G1865" s="6">
        <v>240697</v>
      </c>
      <c r="H1865" s="17"/>
      <c r="I1865" s="20"/>
      <c r="J1865" s="17"/>
      <c r="K1865" s="17"/>
      <c r="L1865" s="17"/>
      <c r="M1865" s="2" t="s">
        <v>1241</v>
      </c>
      <c r="N1865" s="2" t="b">
        <f t="shared" si="58"/>
        <v>0</v>
      </c>
      <c r="O1865" s="2" t="b">
        <f t="shared" si="59"/>
        <v>0</v>
      </c>
      <c r="U1865" s="17"/>
      <c r="V1865" s="20"/>
      <c r="W1865" s="17"/>
      <c r="X1865" s="17"/>
      <c r="Y1865" s="17"/>
    </row>
    <row r="1866" spans="2:25" x14ac:dyDescent="0.3">
      <c r="B1866" s="2" t="s">
        <v>584</v>
      </c>
      <c r="C1866" s="2" t="s">
        <v>256</v>
      </c>
      <c r="D1866" s="2" t="s">
        <v>255</v>
      </c>
      <c r="E1866" s="2" t="s">
        <v>523</v>
      </c>
      <c r="F1866" s="2" t="s">
        <v>524</v>
      </c>
      <c r="G1866" s="6">
        <v>240728</v>
      </c>
      <c r="H1866" s="17"/>
      <c r="I1866" s="20"/>
      <c r="J1866" s="17"/>
      <c r="K1866" s="17"/>
      <c r="L1866" s="17"/>
      <c r="M1866" s="2" t="s">
        <v>1242</v>
      </c>
      <c r="N1866" s="2" t="b">
        <f t="shared" si="58"/>
        <v>0</v>
      </c>
      <c r="O1866" s="2" t="b">
        <f t="shared" si="59"/>
        <v>0</v>
      </c>
      <c r="U1866" s="17"/>
      <c r="V1866" s="20"/>
      <c r="W1866" s="17"/>
      <c r="X1866" s="17"/>
      <c r="Y1866" s="17"/>
    </row>
    <row r="1867" spans="2:25" x14ac:dyDescent="0.3">
      <c r="B1867" s="2" t="s">
        <v>676</v>
      </c>
      <c r="C1867" s="2" t="s">
        <v>18</v>
      </c>
      <c r="D1867" s="2" t="s">
        <v>17</v>
      </c>
      <c r="E1867" s="2" t="s">
        <v>644</v>
      </c>
      <c r="F1867" s="2" t="s">
        <v>489</v>
      </c>
      <c r="G1867" s="6">
        <v>240697</v>
      </c>
      <c r="H1867" s="17"/>
      <c r="I1867" s="20"/>
      <c r="J1867" s="17"/>
      <c r="K1867" s="17"/>
      <c r="L1867" s="17"/>
      <c r="M1867" s="2" t="s">
        <v>1243</v>
      </c>
      <c r="N1867" s="2" t="b">
        <f t="shared" si="58"/>
        <v>0</v>
      </c>
      <c r="O1867" s="2" t="b">
        <f t="shared" si="59"/>
        <v>0</v>
      </c>
      <c r="U1867" s="17"/>
      <c r="V1867" s="20"/>
      <c r="W1867" s="17"/>
      <c r="X1867" s="17"/>
      <c r="Y1867" s="17"/>
    </row>
    <row r="1868" spans="2:25" x14ac:dyDescent="0.3">
      <c r="B1868" s="2" t="s">
        <v>676</v>
      </c>
      <c r="C1868" s="2" t="s">
        <v>18</v>
      </c>
      <c r="D1868" s="2" t="s">
        <v>17</v>
      </c>
      <c r="E1868" s="2" t="s">
        <v>641</v>
      </c>
      <c r="F1868" s="2" t="s">
        <v>487</v>
      </c>
      <c r="G1868" s="6">
        <v>240697</v>
      </c>
      <c r="H1868" s="17"/>
      <c r="I1868" s="20"/>
      <c r="J1868" s="17"/>
      <c r="K1868" s="17"/>
      <c r="L1868" s="17"/>
      <c r="M1868" s="2" t="s">
        <v>1244</v>
      </c>
      <c r="N1868" s="2" t="b">
        <f t="shared" si="58"/>
        <v>0</v>
      </c>
      <c r="O1868" s="2" t="b">
        <f t="shared" si="59"/>
        <v>0</v>
      </c>
      <c r="U1868" s="17"/>
      <c r="V1868" s="20"/>
      <c r="W1868" s="17"/>
      <c r="X1868" s="17"/>
      <c r="Y1868" s="17"/>
    </row>
    <row r="1869" spans="2:25" x14ac:dyDescent="0.3">
      <c r="B1869" s="2" t="s">
        <v>676</v>
      </c>
      <c r="C1869" s="2" t="s">
        <v>18</v>
      </c>
      <c r="D1869" s="2" t="s">
        <v>17</v>
      </c>
      <c r="E1869" s="2" t="s">
        <v>647</v>
      </c>
      <c r="F1869" s="2" t="s">
        <v>516</v>
      </c>
      <c r="G1869" s="6">
        <v>240728</v>
      </c>
      <c r="H1869" s="17"/>
      <c r="I1869" s="20"/>
      <c r="J1869" s="17"/>
      <c r="K1869" s="17"/>
      <c r="L1869" s="17"/>
      <c r="M1869" s="2" t="s">
        <v>1245</v>
      </c>
      <c r="N1869" s="2" t="b">
        <f t="shared" si="58"/>
        <v>0</v>
      </c>
      <c r="O1869" s="2" t="b">
        <f t="shared" si="59"/>
        <v>0</v>
      </c>
      <c r="U1869" s="17"/>
      <c r="V1869" s="20"/>
      <c r="W1869" s="17"/>
      <c r="X1869" s="17"/>
      <c r="Y1869" s="17"/>
    </row>
    <row r="1870" spans="2:25" x14ac:dyDescent="0.3">
      <c r="B1870" s="2" t="s">
        <v>676</v>
      </c>
      <c r="C1870" s="2" t="s">
        <v>18</v>
      </c>
      <c r="D1870" s="2" t="s">
        <v>17</v>
      </c>
      <c r="E1870" s="2" t="s">
        <v>673</v>
      </c>
      <c r="F1870" s="2" t="s">
        <v>497</v>
      </c>
      <c r="G1870" s="6">
        <v>240697</v>
      </c>
      <c r="H1870" s="17"/>
      <c r="I1870" s="20"/>
      <c r="J1870" s="17"/>
      <c r="K1870" s="17"/>
      <c r="L1870" s="17"/>
      <c r="M1870" s="2" t="s">
        <v>1246</v>
      </c>
      <c r="N1870" s="2" t="b">
        <f t="shared" si="58"/>
        <v>0</v>
      </c>
      <c r="O1870" s="2" t="b">
        <f t="shared" si="59"/>
        <v>0</v>
      </c>
      <c r="U1870" s="17"/>
      <c r="V1870" s="20"/>
      <c r="W1870" s="17"/>
      <c r="X1870" s="17"/>
      <c r="Y1870" s="17"/>
    </row>
    <row r="1871" spans="2:25" x14ac:dyDescent="0.3">
      <c r="B1871" s="2" t="s">
        <v>676</v>
      </c>
      <c r="C1871" s="2" t="s">
        <v>18</v>
      </c>
      <c r="D1871" s="2" t="s">
        <v>17</v>
      </c>
      <c r="E1871" s="2" t="s">
        <v>704</v>
      </c>
      <c r="F1871" s="2" t="s">
        <v>705</v>
      </c>
      <c r="G1871" s="6">
        <v>240728</v>
      </c>
      <c r="H1871" s="17"/>
      <c r="I1871" s="20"/>
      <c r="J1871" s="17"/>
      <c r="K1871" s="17"/>
      <c r="L1871" s="17"/>
      <c r="M1871" s="2" t="s">
        <v>1247</v>
      </c>
      <c r="N1871" s="2" t="b">
        <f t="shared" si="58"/>
        <v>0</v>
      </c>
      <c r="O1871" s="2" t="b">
        <f t="shared" si="59"/>
        <v>0</v>
      </c>
      <c r="U1871" s="17"/>
      <c r="V1871" s="20"/>
      <c r="W1871" s="17"/>
      <c r="X1871" s="17"/>
      <c r="Y1871" s="17"/>
    </row>
    <row r="1872" spans="2:25" x14ac:dyDescent="0.3">
      <c r="B1872" s="2" t="s">
        <v>676</v>
      </c>
      <c r="C1872" s="2" t="s">
        <v>18</v>
      </c>
      <c r="D1872" s="2" t="s">
        <v>17</v>
      </c>
      <c r="E1872" s="2" t="s">
        <v>708</v>
      </c>
      <c r="F1872" s="2" t="s">
        <v>597</v>
      </c>
      <c r="G1872" s="6">
        <v>240728</v>
      </c>
      <c r="H1872" s="17"/>
      <c r="I1872" s="20"/>
      <c r="J1872" s="17"/>
      <c r="K1872" s="17"/>
      <c r="L1872" s="17"/>
      <c r="M1872" s="2" t="s">
        <v>1248</v>
      </c>
      <c r="N1872" s="2" t="b">
        <f t="shared" si="58"/>
        <v>0</v>
      </c>
      <c r="O1872" s="2" t="b">
        <f t="shared" si="59"/>
        <v>0</v>
      </c>
      <c r="U1872" s="17"/>
      <c r="V1872" s="20"/>
      <c r="W1872" s="17"/>
      <c r="X1872" s="17"/>
      <c r="Y1872" s="17"/>
    </row>
    <row r="1873" spans="2:25" x14ac:dyDescent="0.3">
      <c r="B1873" s="2" t="s">
        <v>676</v>
      </c>
      <c r="C1873" s="2" t="s">
        <v>18</v>
      </c>
      <c r="D1873" s="2" t="s">
        <v>17</v>
      </c>
      <c r="E1873" s="2" t="s">
        <v>699</v>
      </c>
      <c r="F1873" s="2" t="s">
        <v>700</v>
      </c>
      <c r="G1873" s="6">
        <v>240697</v>
      </c>
      <c r="H1873" s="17"/>
      <c r="I1873" s="20"/>
      <c r="J1873" s="17"/>
      <c r="K1873" s="17"/>
      <c r="L1873" s="17"/>
      <c r="M1873" s="2" t="s">
        <v>1249</v>
      </c>
      <c r="N1873" s="2" t="b">
        <f t="shared" si="58"/>
        <v>0</v>
      </c>
      <c r="O1873" s="2" t="b">
        <f t="shared" si="59"/>
        <v>0</v>
      </c>
      <c r="U1873" s="17"/>
      <c r="V1873" s="20"/>
      <c r="W1873" s="17"/>
      <c r="X1873" s="17"/>
      <c r="Y1873" s="17"/>
    </row>
    <row r="1874" spans="2:25" x14ac:dyDescent="0.3">
      <c r="B1874" s="2" t="s">
        <v>676</v>
      </c>
      <c r="C1874" s="2" t="s">
        <v>18</v>
      </c>
      <c r="D1874" s="2" t="s">
        <v>17</v>
      </c>
      <c r="E1874" s="2" t="s">
        <v>665</v>
      </c>
      <c r="F1874" s="2" t="s">
        <v>510</v>
      </c>
      <c r="G1874" s="6">
        <v>240697</v>
      </c>
      <c r="H1874" s="12"/>
      <c r="I1874" s="13"/>
      <c r="J1874" s="12"/>
      <c r="K1874" s="12"/>
      <c r="L1874" s="12"/>
      <c r="M1874" s="2" t="s">
        <v>1250</v>
      </c>
      <c r="N1874" s="2" t="b">
        <f t="shared" ref="N1874:N1937" si="60">+C1874=S1874</f>
        <v>0</v>
      </c>
      <c r="O1874" s="2" t="b">
        <f t="shared" ref="O1874:O1937" si="61">+P1874=E1874</f>
        <v>0</v>
      </c>
      <c r="P1874" s="9"/>
      <c r="Q1874" s="10"/>
      <c r="R1874" s="9"/>
      <c r="S1874" s="11"/>
      <c r="T1874" s="10"/>
      <c r="U1874" s="12"/>
      <c r="V1874" s="13"/>
      <c r="W1874" s="12"/>
      <c r="X1874" s="12"/>
      <c r="Y1874" s="12"/>
    </row>
    <row r="1875" spans="2:25" x14ac:dyDescent="0.3">
      <c r="B1875" s="2" t="s">
        <v>676</v>
      </c>
      <c r="C1875" s="2" t="s">
        <v>783</v>
      </c>
      <c r="D1875" s="2" t="s">
        <v>169</v>
      </c>
      <c r="E1875" s="2" t="s">
        <v>550</v>
      </c>
      <c r="F1875" s="2" t="s">
        <v>551</v>
      </c>
      <c r="G1875" s="6">
        <v>240728</v>
      </c>
      <c r="H1875" s="12"/>
      <c r="I1875" s="13"/>
      <c r="J1875" s="12"/>
      <c r="K1875" s="12"/>
      <c r="L1875" s="12"/>
      <c r="M1875" s="2" t="s">
        <v>1251</v>
      </c>
      <c r="N1875" s="2" t="b">
        <f t="shared" si="60"/>
        <v>0</v>
      </c>
      <c r="O1875" s="2" t="b">
        <f t="shared" si="61"/>
        <v>0</v>
      </c>
      <c r="P1875" s="9"/>
      <c r="Q1875" s="10"/>
      <c r="R1875" s="9"/>
      <c r="S1875" s="11"/>
      <c r="T1875" s="10"/>
      <c r="U1875" s="12"/>
      <c r="V1875" s="13"/>
      <c r="W1875" s="12"/>
      <c r="X1875" s="12"/>
      <c r="Y1875" s="12"/>
    </row>
    <row r="1876" spans="2:25" x14ac:dyDescent="0.3">
      <c r="B1876" s="2" t="s">
        <v>446</v>
      </c>
      <c r="C1876" s="2" t="s">
        <v>271</v>
      </c>
      <c r="D1876" s="2" t="s">
        <v>270</v>
      </c>
      <c r="E1876" s="2" t="s">
        <v>515</v>
      </c>
      <c r="F1876" s="2" t="s">
        <v>516</v>
      </c>
      <c r="G1876" s="6">
        <v>240728</v>
      </c>
      <c r="H1876" s="12"/>
      <c r="I1876" s="13"/>
      <c r="J1876" s="12"/>
      <c r="K1876" s="12"/>
      <c r="L1876" s="12"/>
      <c r="M1876" s="2" t="s">
        <v>1252</v>
      </c>
      <c r="N1876" s="2" t="b">
        <f t="shared" si="60"/>
        <v>0</v>
      </c>
      <c r="O1876" s="2" t="b">
        <f t="shared" si="61"/>
        <v>0</v>
      </c>
      <c r="P1876" s="9"/>
      <c r="Q1876" s="10"/>
      <c r="R1876" s="9"/>
      <c r="S1876" s="11"/>
      <c r="T1876" s="10"/>
      <c r="U1876" s="12"/>
      <c r="V1876" s="13"/>
      <c r="W1876" s="12"/>
      <c r="X1876" s="12"/>
      <c r="Y1876" s="12"/>
    </row>
    <row r="1877" spans="2:25" x14ac:dyDescent="0.3">
      <c r="B1877" s="2" t="s">
        <v>446</v>
      </c>
      <c r="C1877" s="2" t="s">
        <v>271</v>
      </c>
      <c r="D1877" s="2" t="s">
        <v>270</v>
      </c>
      <c r="E1877" s="2" t="s">
        <v>523</v>
      </c>
      <c r="F1877" s="2" t="s">
        <v>524</v>
      </c>
      <c r="G1877" s="6">
        <v>240728</v>
      </c>
      <c r="H1877" s="12"/>
      <c r="I1877" s="13"/>
      <c r="J1877" s="12"/>
      <c r="K1877" s="12"/>
      <c r="L1877" s="12"/>
      <c r="M1877" s="2" t="s">
        <v>1253</v>
      </c>
      <c r="N1877" s="2" t="b">
        <f t="shared" si="60"/>
        <v>0</v>
      </c>
      <c r="O1877" s="2" t="b">
        <f t="shared" si="61"/>
        <v>0</v>
      </c>
      <c r="P1877" s="9"/>
      <c r="Q1877" s="10"/>
      <c r="R1877" s="9"/>
      <c r="S1877" s="11"/>
      <c r="T1877" s="10"/>
      <c r="U1877" s="12"/>
      <c r="V1877" s="13"/>
      <c r="W1877" s="12"/>
      <c r="X1877" s="12"/>
      <c r="Y1877" s="12"/>
    </row>
    <row r="1878" spans="2:25" x14ac:dyDescent="0.3">
      <c r="B1878" s="2" t="s">
        <v>436</v>
      </c>
      <c r="C1878" s="2" t="s">
        <v>90</v>
      </c>
      <c r="D1878" s="2" t="s">
        <v>89</v>
      </c>
      <c r="E1878" s="2" t="s">
        <v>645</v>
      </c>
      <c r="F1878" s="2" t="s">
        <v>646</v>
      </c>
      <c r="G1878" s="6">
        <v>240697</v>
      </c>
      <c r="H1878" s="12"/>
      <c r="I1878" s="13"/>
      <c r="J1878" s="12"/>
      <c r="K1878" s="12"/>
      <c r="L1878" s="12"/>
      <c r="M1878" s="2" t="s">
        <v>1254</v>
      </c>
      <c r="N1878" s="2" t="b">
        <f t="shared" si="60"/>
        <v>0</v>
      </c>
      <c r="O1878" s="2" t="b">
        <f t="shared" si="61"/>
        <v>0</v>
      </c>
      <c r="P1878" s="9"/>
      <c r="Q1878" s="10"/>
      <c r="R1878" s="9"/>
      <c r="S1878" s="11"/>
      <c r="T1878" s="10"/>
      <c r="U1878" s="12"/>
      <c r="V1878" s="13"/>
      <c r="W1878" s="12"/>
      <c r="X1878" s="12"/>
      <c r="Y1878" s="12"/>
    </row>
    <row r="1879" spans="2:25" x14ac:dyDescent="0.3">
      <c r="B1879" s="2" t="s">
        <v>436</v>
      </c>
      <c r="C1879" s="2" t="s">
        <v>90</v>
      </c>
      <c r="D1879" s="2" t="s">
        <v>89</v>
      </c>
      <c r="E1879" s="2" t="s">
        <v>648</v>
      </c>
      <c r="F1879" s="2" t="s">
        <v>649</v>
      </c>
      <c r="G1879" s="6">
        <v>240728</v>
      </c>
      <c r="H1879" s="12"/>
      <c r="I1879" s="13"/>
      <c r="J1879" s="12"/>
      <c r="K1879" s="12"/>
      <c r="L1879" s="12"/>
      <c r="M1879" s="2" t="s">
        <v>1255</v>
      </c>
      <c r="N1879" s="2" t="b">
        <f t="shared" si="60"/>
        <v>0</v>
      </c>
      <c r="O1879" s="2" t="b">
        <f t="shared" si="61"/>
        <v>0</v>
      </c>
      <c r="P1879" s="9"/>
      <c r="Q1879" s="10"/>
      <c r="R1879" s="9"/>
      <c r="S1879" s="11"/>
      <c r="T1879" s="10"/>
      <c r="U1879" s="12"/>
      <c r="V1879" s="13"/>
      <c r="W1879" s="12"/>
      <c r="X1879" s="12"/>
      <c r="Y1879" s="12"/>
    </row>
    <row r="1880" spans="2:25" x14ac:dyDescent="0.3">
      <c r="B1880" s="2" t="s">
        <v>436</v>
      </c>
      <c r="C1880" s="2" t="s">
        <v>90</v>
      </c>
      <c r="D1880" s="2" t="s">
        <v>89</v>
      </c>
      <c r="E1880" s="2" t="s">
        <v>641</v>
      </c>
      <c r="F1880" s="2" t="s">
        <v>487</v>
      </c>
      <c r="G1880" s="6">
        <v>240697</v>
      </c>
      <c r="H1880" s="12"/>
      <c r="I1880" s="13"/>
      <c r="J1880" s="12"/>
      <c r="K1880" s="12"/>
      <c r="L1880" s="12"/>
      <c r="M1880" s="2" t="s">
        <v>1257</v>
      </c>
      <c r="N1880" s="2" t="b">
        <f t="shared" si="60"/>
        <v>0</v>
      </c>
      <c r="O1880" s="2" t="b">
        <f t="shared" si="61"/>
        <v>0</v>
      </c>
      <c r="P1880" s="9"/>
      <c r="Q1880" s="10"/>
      <c r="R1880" s="9"/>
      <c r="S1880" s="11"/>
      <c r="T1880" s="10"/>
      <c r="U1880" s="12"/>
      <c r="V1880" s="13"/>
      <c r="W1880" s="12"/>
      <c r="X1880" s="12"/>
      <c r="Y1880" s="12"/>
    </row>
    <row r="1881" spans="2:25" x14ac:dyDescent="0.3">
      <c r="B1881" s="2" t="s">
        <v>436</v>
      </c>
      <c r="C1881" s="2" t="s">
        <v>90</v>
      </c>
      <c r="D1881" s="2" t="s">
        <v>89</v>
      </c>
      <c r="E1881" s="2" t="s">
        <v>647</v>
      </c>
      <c r="F1881" s="2" t="s">
        <v>516</v>
      </c>
      <c r="G1881" s="6">
        <v>240728</v>
      </c>
      <c r="H1881" s="12"/>
      <c r="I1881" s="13"/>
      <c r="J1881" s="12"/>
      <c r="K1881" s="12"/>
      <c r="L1881" s="12"/>
      <c r="M1881" s="2" t="s">
        <v>1258</v>
      </c>
      <c r="N1881" s="2" t="b">
        <f t="shared" si="60"/>
        <v>0</v>
      </c>
      <c r="O1881" s="2" t="b">
        <f t="shared" si="61"/>
        <v>0</v>
      </c>
      <c r="P1881" s="9"/>
      <c r="Q1881" s="10"/>
      <c r="R1881" s="9"/>
      <c r="S1881" s="11"/>
      <c r="T1881" s="10"/>
      <c r="U1881" s="12"/>
      <c r="V1881" s="13"/>
      <c r="W1881" s="12"/>
      <c r="X1881" s="12"/>
      <c r="Y1881" s="12"/>
    </row>
    <row r="1882" spans="2:25" x14ac:dyDescent="0.3">
      <c r="B1882" s="2" t="s">
        <v>436</v>
      </c>
      <c r="C1882" s="2" t="s">
        <v>90</v>
      </c>
      <c r="D1882" s="2" t="s">
        <v>89</v>
      </c>
      <c r="E1882" s="2" t="s">
        <v>653</v>
      </c>
      <c r="F1882" s="2" t="s">
        <v>654</v>
      </c>
      <c r="G1882" s="6">
        <v>240728</v>
      </c>
      <c r="H1882" s="12"/>
      <c r="I1882" s="13"/>
      <c r="J1882" s="12"/>
      <c r="K1882" s="12"/>
      <c r="L1882" s="12"/>
      <c r="M1882" s="2" t="s">
        <v>1259</v>
      </c>
      <c r="N1882" s="2" t="b">
        <f t="shared" si="60"/>
        <v>0</v>
      </c>
      <c r="O1882" s="2" t="b">
        <f t="shared" si="61"/>
        <v>0</v>
      </c>
      <c r="P1882" s="9"/>
      <c r="Q1882" s="10"/>
      <c r="R1882" s="9"/>
      <c r="S1882" s="11"/>
      <c r="T1882" s="10"/>
      <c r="U1882" s="12"/>
      <c r="V1882" s="13"/>
      <c r="W1882" s="12"/>
      <c r="X1882" s="12"/>
      <c r="Y1882" s="12"/>
    </row>
    <row r="1883" spans="2:25" x14ac:dyDescent="0.3">
      <c r="B1883" s="2" t="s">
        <v>436</v>
      </c>
      <c r="C1883" s="2" t="s">
        <v>90</v>
      </c>
      <c r="D1883" s="2" t="s">
        <v>89</v>
      </c>
      <c r="E1883" s="2" t="s">
        <v>652</v>
      </c>
      <c r="F1883" s="2" t="s">
        <v>591</v>
      </c>
      <c r="G1883" s="6">
        <v>240728</v>
      </c>
      <c r="H1883" s="12"/>
      <c r="I1883" s="13"/>
      <c r="J1883" s="12"/>
      <c r="K1883" s="12"/>
      <c r="L1883" s="12"/>
      <c r="M1883" s="2" t="s">
        <v>1262</v>
      </c>
      <c r="N1883" s="2" t="b">
        <f t="shared" si="60"/>
        <v>0</v>
      </c>
      <c r="O1883" s="2" t="b">
        <f t="shared" si="61"/>
        <v>0</v>
      </c>
      <c r="P1883" s="9"/>
      <c r="Q1883" s="10"/>
      <c r="R1883" s="9"/>
      <c r="S1883" s="11"/>
      <c r="T1883" s="10"/>
      <c r="U1883" s="12"/>
      <c r="V1883" s="13"/>
      <c r="W1883" s="12"/>
      <c r="X1883" s="12"/>
      <c r="Y1883" s="12"/>
    </row>
    <row r="1884" spans="2:25" x14ac:dyDescent="0.3">
      <c r="B1884" s="2" t="s">
        <v>436</v>
      </c>
      <c r="C1884" s="2" t="s">
        <v>176</v>
      </c>
      <c r="D1884" s="2" t="s">
        <v>175</v>
      </c>
      <c r="E1884" s="2" t="s">
        <v>541</v>
      </c>
      <c r="F1884" s="2" t="s">
        <v>441</v>
      </c>
      <c r="G1884" s="6">
        <v>240697</v>
      </c>
      <c r="H1884" s="12"/>
      <c r="I1884" s="13"/>
      <c r="J1884" s="12"/>
      <c r="K1884" s="12"/>
      <c r="L1884" s="12"/>
      <c r="M1884" s="2" t="s">
        <v>1264</v>
      </c>
      <c r="N1884" s="2" t="b">
        <f t="shared" si="60"/>
        <v>0</v>
      </c>
      <c r="O1884" s="2" t="b">
        <f t="shared" si="61"/>
        <v>0</v>
      </c>
      <c r="P1884" s="9"/>
      <c r="Q1884" s="10"/>
      <c r="R1884" s="9"/>
      <c r="S1884" s="11"/>
      <c r="T1884" s="10"/>
      <c r="U1884" s="12"/>
      <c r="V1884" s="13"/>
      <c r="W1884" s="12"/>
      <c r="X1884" s="12"/>
      <c r="Y1884" s="12"/>
    </row>
    <row r="1885" spans="2:25" x14ac:dyDescent="0.3">
      <c r="B1885" s="2" t="s">
        <v>436</v>
      </c>
      <c r="C1885" s="2" t="s">
        <v>176</v>
      </c>
      <c r="D1885" s="2" t="s">
        <v>175</v>
      </c>
      <c r="E1885" s="2" t="s">
        <v>553</v>
      </c>
      <c r="F1885" s="2" t="s">
        <v>463</v>
      </c>
      <c r="G1885" s="6">
        <v>240728</v>
      </c>
      <c r="H1885" s="12"/>
      <c r="I1885" s="13"/>
      <c r="J1885" s="12"/>
      <c r="K1885" s="12"/>
      <c r="L1885" s="12"/>
      <c r="M1885" s="2" t="s">
        <v>1265</v>
      </c>
      <c r="N1885" s="2" t="b">
        <f t="shared" si="60"/>
        <v>0</v>
      </c>
      <c r="O1885" s="2" t="b">
        <f t="shared" si="61"/>
        <v>0</v>
      </c>
      <c r="P1885" s="9"/>
      <c r="Q1885" s="10"/>
      <c r="R1885" s="9"/>
      <c r="S1885" s="11"/>
      <c r="T1885" s="10"/>
      <c r="U1885" s="12"/>
      <c r="V1885" s="13"/>
      <c r="W1885" s="12"/>
      <c r="X1885" s="12"/>
      <c r="Y1885" s="12"/>
    </row>
    <row r="1886" spans="2:25" x14ac:dyDescent="0.3">
      <c r="B1886" s="2" t="s">
        <v>436</v>
      </c>
      <c r="C1886" s="2" t="s">
        <v>176</v>
      </c>
      <c r="D1886" s="2" t="s">
        <v>175</v>
      </c>
      <c r="E1886" s="2" t="s">
        <v>550</v>
      </c>
      <c r="F1886" s="2" t="s">
        <v>551</v>
      </c>
      <c r="G1886" s="6">
        <v>240728</v>
      </c>
      <c r="H1886" s="12"/>
      <c r="I1886" s="13"/>
      <c r="J1886" s="12"/>
      <c r="K1886" s="12"/>
      <c r="L1886" s="12"/>
      <c r="M1886" s="2" t="s">
        <v>1266</v>
      </c>
      <c r="N1886" s="2" t="b">
        <f t="shared" si="60"/>
        <v>0</v>
      </c>
      <c r="O1886" s="2" t="b">
        <f t="shared" si="61"/>
        <v>0</v>
      </c>
      <c r="P1886" s="9"/>
      <c r="Q1886" s="10"/>
      <c r="R1886" s="9"/>
      <c r="S1886" s="11"/>
      <c r="T1886" s="10"/>
      <c r="U1886" s="12"/>
      <c r="V1886" s="13"/>
      <c r="W1886" s="12"/>
      <c r="X1886" s="12"/>
      <c r="Y1886" s="12"/>
    </row>
    <row r="1887" spans="2:25" x14ac:dyDescent="0.3">
      <c r="B1887" s="2" t="s">
        <v>436</v>
      </c>
      <c r="C1887" s="2" t="s">
        <v>176</v>
      </c>
      <c r="D1887" s="2" t="s">
        <v>175</v>
      </c>
      <c r="E1887" s="2" t="s">
        <v>530</v>
      </c>
      <c r="F1887" s="2" t="s">
        <v>448</v>
      </c>
      <c r="G1887" s="6">
        <v>240697</v>
      </c>
      <c r="H1887" s="12"/>
      <c r="I1887" s="13"/>
      <c r="J1887" s="12"/>
      <c r="K1887" s="12"/>
      <c r="L1887" s="12"/>
      <c r="M1887" s="2" t="s">
        <v>1267</v>
      </c>
      <c r="N1887" s="2" t="b">
        <f t="shared" si="60"/>
        <v>0</v>
      </c>
      <c r="O1887" s="2" t="b">
        <f t="shared" si="61"/>
        <v>0</v>
      </c>
      <c r="P1887" s="9"/>
      <c r="Q1887" s="10"/>
      <c r="R1887" s="9"/>
      <c r="S1887" s="11"/>
      <c r="T1887" s="10"/>
      <c r="U1887" s="12"/>
      <c r="V1887" s="13"/>
      <c r="W1887" s="12"/>
      <c r="X1887" s="12"/>
      <c r="Y1887" s="12"/>
    </row>
    <row r="1888" spans="2:25" x14ac:dyDescent="0.3">
      <c r="B1888" s="2" t="s">
        <v>436</v>
      </c>
      <c r="C1888" s="2" t="s">
        <v>176</v>
      </c>
      <c r="D1888" s="2" t="s">
        <v>175</v>
      </c>
      <c r="E1888" s="2" t="s">
        <v>542</v>
      </c>
      <c r="F1888" s="2" t="s">
        <v>543</v>
      </c>
      <c r="G1888" s="6">
        <v>240697</v>
      </c>
      <c r="H1888" s="12"/>
      <c r="I1888" s="13"/>
      <c r="J1888" s="12"/>
      <c r="K1888" s="12"/>
      <c r="L1888" s="12"/>
      <c r="M1888" s="2" t="s">
        <v>1268</v>
      </c>
      <c r="N1888" s="2" t="b">
        <f t="shared" si="60"/>
        <v>0</v>
      </c>
      <c r="O1888" s="2" t="b">
        <f t="shared" si="61"/>
        <v>0</v>
      </c>
      <c r="P1888" s="9"/>
      <c r="Q1888" s="10"/>
      <c r="R1888" s="9"/>
      <c r="S1888" s="11"/>
      <c r="T1888" s="10"/>
      <c r="U1888" s="12"/>
      <c r="V1888" s="13"/>
      <c r="W1888" s="12"/>
      <c r="X1888" s="12"/>
      <c r="Y1888" s="12"/>
    </row>
    <row r="1889" spans="2:25" x14ac:dyDescent="0.3">
      <c r="B1889" s="2" t="s">
        <v>436</v>
      </c>
      <c r="C1889" s="2" t="s">
        <v>176</v>
      </c>
      <c r="D1889" s="2" t="s">
        <v>175</v>
      </c>
      <c r="E1889" s="2" t="s">
        <v>556</v>
      </c>
      <c r="F1889" s="2" t="s">
        <v>557</v>
      </c>
      <c r="G1889" s="6">
        <v>240728</v>
      </c>
      <c r="H1889" s="12"/>
      <c r="I1889" s="13"/>
      <c r="J1889" s="12"/>
      <c r="K1889" s="12"/>
      <c r="L1889" s="12"/>
      <c r="M1889" s="2" t="s">
        <v>1269</v>
      </c>
      <c r="N1889" s="2" t="b">
        <f t="shared" si="60"/>
        <v>0</v>
      </c>
      <c r="O1889" s="2" t="b">
        <f t="shared" si="61"/>
        <v>0</v>
      </c>
      <c r="P1889" s="9"/>
      <c r="Q1889" s="10"/>
      <c r="R1889" s="9"/>
      <c r="S1889" s="11"/>
      <c r="T1889" s="10"/>
      <c r="U1889" s="12"/>
      <c r="V1889" s="13"/>
      <c r="W1889" s="12"/>
      <c r="X1889" s="12"/>
      <c r="Y1889" s="12"/>
    </row>
    <row r="1890" spans="2:25" x14ac:dyDescent="0.3">
      <c r="B1890" s="2" t="s">
        <v>436</v>
      </c>
      <c r="C1890" s="2" t="s">
        <v>176</v>
      </c>
      <c r="D1890" s="2" t="s">
        <v>175</v>
      </c>
      <c r="E1890" s="2" t="s">
        <v>544</v>
      </c>
      <c r="F1890" s="2" t="s">
        <v>545</v>
      </c>
      <c r="G1890" s="6">
        <v>240697</v>
      </c>
      <c r="H1890" s="12"/>
      <c r="I1890" s="13"/>
      <c r="J1890" s="12"/>
      <c r="K1890" s="12"/>
      <c r="L1890" s="12"/>
      <c r="M1890" s="2" t="s">
        <v>1270</v>
      </c>
      <c r="N1890" s="2" t="b">
        <f t="shared" si="60"/>
        <v>0</v>
      </c>
      <c r="O1890" s="2" t="b">
        <f t="shared" si="61"/>
        <v>0</v>
      </c>
      <c r="P1890" s="9"/>
      <c r="Q1890" s="10"/>
      <c r="R1890" s="9"/>
      <c r="S1890" s="11"/>
      <c r="T1890" s="10"/>
      <c r="U1890" s="12"/>
      <c r="V1890" s="13"/>
      <c r="W1890" s="12"/>
      <c r="X1890" s="12"/>
      <c r="Y1890" s="12"/>
    </row>
    <row r="1891" spans="2:25" x14ac:dyDescent="0.3">
      <c r="B1891" s="2" t="s">
        <v>436</v>
      </c>
      <c r="C1891" s="2" t="s">
        <v>176</v>
      </c>
      <c r="D1891" s="2" t="s">
        <v>175</v>
      </c>
      <c r="E1891" s="2" t="s">
        <v>581</v>
      </c>
      <c r="F1891" s="2" t="s">
        <v>469</v>
      </c>
      <c r="G1891" s="6">
        <v>240728</v>
      </c>
      <c r="H1891" s="12"/>
      <c r="I1891" s="13"/>
      <c r="J1891" s="12"/>
      <c r="K1891" s="12"/>
      <c r="L1891" s="12"/>
      <c r="M1891" s="2" t="s">
        <v>1271</v>
      </c>
      <c r="N1891" s="2" t="b">
        <f t="shared" si="60"/>
        <v>0</v>
      </c>
      <c r="O1891" s="2" t="b">
        <f t="shared" si="61"/>
        <v>0</v>
      </c>
      <c r="P1891" s="9"/>
      <c r="Q1891" s="10"/>
      <c r="R1891" s="9"/>
      <c r="S1891" s="11"/>
      <c r="T1891" s="10"/>
      <c r="U1891" s="12"/>
      <c r="V1891" s="13"/>
      <c r="W1891" s="12"/>
      <c r="X1891" s="12"/>
      <c r="Y1891" s="12"/>
    </row>
    <row r="1892" spans="2:25" x14ac:dyDescent="0.3">
      <c r="B1892" s="2" t="s">
        <v>436</v>
      </c>
      <c r="C1892" s="2" t="s">
        <v>176</v>
      </c>
      <c r="D1892" s="2" t="s">
        <v>175</v>
      </c>
      <c r="E1892" s="2" t="s">
        <v>560</v>
      </c>
      <c r="F1892" s="2" t="s">
        <v>465</v>
      </c>
      <c r="G1892" s="6">
        <v>240728</v>
      </c>
      <c r="H1892" s="12"/>
      <c r="I1892" s="13"/>
      <c r="J1892" s="12"/>
      <c r="K1892" s="12"/>
      <c r="L1892" s="12"/>
      <c r="M1892" s="2" t="s">
        <v>1272</v>
      </c>
      <c r="N1892" s="2" t="b">
        <f t="shared" si="60"/>
        <v>0</v>
      </c>
      <c r="O1892" s="2" t="b">
        <f t="shared" si="61"/>
        <v>0</v>
      </c>
      <c r="P1892" s="9"/>
      <c r="Q1892" s="10"/>
      <c r="R1892" s="9"/>
      <c r="S1892" s="11"/>
      <c r="T1892" s="10"/>
      <c r="U1892" s="12"/>
      <c r="V1892" s="13"/>
      <c r="W1892" s="12"/>
      <c r="X1892" s="12"/>
      <c r="Y1892" s="12"/>
    </row>
    <row r="1893" spans="2:25" x14ac:dyDescent="0.3">
      <c r="B1893" s="2" t="s">
        <v>436</v>
      </c>
      <c r="C1893" s="2" t="s">
        <v>176</v>
      </c>
      <c r="D1893" s="2" t="s">
        <v>175</v>
      </c>
      <c r="E1893" s="2" t="s">
        <v>579</v>
      </c>
      <c r="F1893" s="2" t="s">
        <v>482</v>
      </c>
      <c r="G1893" s="6">
        <v>240728</v>
      </c>
      <c r="H1893" s="12"/>
      <c r="I1893" s="13"/>
      <c r="J1893" s="12"/>
      <c r="K1893" s="12"/>
      <c r="L1893" s="12"/>
      <c r="M1893" s="2" t="s">
        <v>1274</v>
      </c>
      <c r="N1893" s="2" t="b">
        <f t="shared" si="60"/>
        <v>0</v>
      </c>
      <c r="O1893" s="2" t="b">
        <f t="shared" si="61"/>
        <v>0</v>
      </c>
      <c r="P1893" s="9"/>
      <c r="Q1893" s="10"/>
      <c r="R1893" s="9"/>
      <c r="S1893" s="11"/>
      <c r="T1893" s="10"/>
      <c r="U1893" s="12"/>
      <c r="V1893" s="13"/>
      <c r="W1893" s="12"/>
      <c r="X1893" s="12"/>
      <c r="Y1893" s="12"/>
    </row>
    <row r="1894" spans="2:25" x14ac:dyDescent="0.3">
      <c r="B1894" s="2" t="s">
        <v>436</v>
      </c>
      <c r="C1894" s="2" t="s">
        <v>43</v>
      </c>
      <c r="D1894" s="2" t="s">
        <v>42</v>
      </c>
      <c r="E1894" s="2" t="s">
        <v>701</v>
      </c>
      <c r="F1894" s="2" t="s">
        <v>702</v>
      </c>
      <c r="G1894" s="6">
        <v>240728</v>
      </c>
      <c r="H1894" s="12"/>
      <c r="I1894" s="13"/>
      <c r="J1894" s="12"/>
      <c r="K1894" s="12"/>
      <c r="L1894" s="12"/>
      <c r="M1894" s="2" t="s">
        <v>1276</v>
      </c>
      <c r="N1894" s="2" t="b">
        <f t="shared" si="60"/>
        <v>0</v>
      </c>
      <c r="O1894" s="2" t="b">
        <f t="shared" si="61"/>
        <v>0</v>
      </c>
      <c r="P1894" s="9"/>
      <c r="Q1894" s="10"/>
      <c r="R1894" s="9"/>
      <c r="S1894" s="11"/>
      <c r="T1894" s="10"/>
      <c r="U1894" s="12"/>
      <c r="V1894" s="13"/>
      <c r="W1894" s="12"/>
      <c r="X1894" s="12"/>
      <c r="Y1894" s="12"/>
    </row>
    <row r="1895" spans="2:25" x14ac:dyDescent="0.3">
      <c r="B1895" s="2" t="s">
        <v>436</v>
      </c>
      <c r="C1895" s="2" t="s">
        <v>43</v>
      </c>
      <c r="D1895" s="2" t="s">
        <v>42</v>
      </c>
      <c r="E1895" s="2" t="s">
        <v>647</v>
      </c>
      <c r="F1895" s="2" t="s">
        <v>516</v>
      </c>
      <c r="G1895" s="6">
        <v>240728</v>
      </c>
      <c r="H1895" s="12"/>
      <c r="I1895" s="13"/>
      <c r="J1895" s="12"/>
      <c r="K1895" s="12"/>
      <c r="L1895" s="12"/>
      <c r="M1895" s="2" t="s">
        <v>1277</v>
      </c>
      <c r="N1895" s="2" t="b">
        <f t="shared" si="60"/>
        <v>0</v>
      </c>
      <c r="O1895" s="2" t="b">
        <f t="shared" si="61"/>
        <v>0</v>
      </c>
      <c r="P1895" s="9"/>
      <c r="Q1895" s="10"/>
      <c r="R1895" s="9"/>
      <c r="S1895" s="11"/>
      <c r="T1895" s="10"/>
      <c r="U1895" s="12"/>
      <c r="V1895" s="13"/>
      <c r="W1895" s="12"/>
      <c r="X1895" s="12"/>
      <c r="Y1895" s="12"/>
    </row>
    <row r="1896" spans="2:25" x14ac:dyDescent="0.3">
      <c r="B1896" s="2" t="s">
        <v>436</v>
      </c>
      <c r="C1896" s="2" t="s">
        <v>43</v>
      </c>
      <c r="D1896" s="2" t="s">
        <v>42</v>
      </c>
      <c r="E1896" s="2" t="s">
        <v>704</v>
      </c>
      <c r="F1896" s="2" t="s">
        <v>705</v>
      </c>
      <c r="G1896" s="6">
        <v>240728</v>
      </c>
      <c r="H1896" s="12"/>
      <c r="I1896" s="13"/>
      <c r="J1896" s="12"/>
      <c r="K1896" s="12"/>
      <c r="L1896" s="12"/>
      <c r="M1896" s="2" t="s">
        <v>1278</v>
      </c>
      <c r="N1896" s="2" t="b">
        <f t="shared" si="60"/>
        <v>0</v>
      </c>
      <c r="O1896" s="2" t="b">
        <f t="shared" si="61"/>
        <v>0</v>
      </c>
      <c r="P1896" s="9"/>
      <c r="Q1896" s="10"/>
      <c r="R1896" s="9"/>
      <c r="S1896" s="11"/>
      <c r="T1896" s="10"/>
      <c r="U1896" s="12"/>
      <c r="V1896" s="13"/>
      <c r="W1896" s="12"/>
      <c r="X1896" s="12"/>
      <c r="Y1896" s="12"/>
    </row>
    <row r="1897" spans="2:25" x14ac:dyDescent="0.3">
      <c r="B1897" s="2" t="s">
        <v>436</v>
      </c>
      <c r="C1897" s="2" t="s">
        <v>149</v>
      </c>
      <c r="D1897" s="2" t="s">
        <v>374</v>
      </c>
      <c r="E1897" s="2" t="s">
        <v>570</v>
      </c>
      <c r="F1897" s="2" t="s">
        <v>571</v>
      </c>
      <c r="G1897" s="6">
        <v>240728</v>
      </c>
      <c r="H1897" s="12"/>
      <c r="I1897" s="13"/>
      <c r="J1897" s="12"/>
      <c r="K1897" s="12"/>
      <c r="L1897" s="12"/>
      <c r="M1897" s="2" t="s">
        <v>1279</v>
      </c>
      <c r="N1897" s="2" t="b">
        <f t="shared" si="60"/>
        <v>0</v>
      </c>
      <c r="O1897" s="2" t="b">
        <f t="shared" si="61"/>
        <v>0</v>
      </c>
      <c r="P1897" s="9"/>
      <c r="Q1897" s="10"/>
      <c r="R1897" s="9"/>
      <c r="S1897" s="11"/>
      <c r="T1897" s="10"/>
      <c r="U1897" s="12"/>
      <c r="V1897" s="13"/>
      <c r="W1897" s="12"/>
      <c r="X1897" s="12"/>
      <c r="Y1897" s="12"/>
    </row>
    <row r="1898" spans="2:25" x14ac:dyDescent="0.3">
      <c r="B1898" s="2" t="s">
        <v>436</v>
      </c>
      <c r="C1898" s="2" t="s">
        <v>149</v>
      </c>
      <c r="D1898" s="2" t="s">
        <v>374</v>
      </c>
      <c r="E1898" s="2" t="s">
        <v>556</v>
      </c>
      <c r="F1898" s="2" t="s">
        <v>557</v>
      </c>
      <c r="G1898" s="6">
        <v>240728</v>
      </c>
      <c r="H1898" s="12"/>
      <c r="I1898" s="13"/>
      <c r="J1898" s="12"/>
      <c r="K1898" s="12"/>
      <c r="L1898" s="12"/>
      <c r="M1898" s="2" t="s">
        <v>1280</v>
      </c>
      <c r="N1898" s="2" t="b">
        <f t="shared" si="60"/>
        <v>0</v>
      </c>
      <c r="O1898" s="2" t="b">
        <f t="shared" si="61"/>
        <v>0</v>
      </c>
      <c r="P1898" s="9"/>
      <c r="Q1898" s="10"/>
      <c r="R1898" s="9"/>
      <c r="S1898" s="11"/>
      <c r="T1898" s="10"/>
      <c r="U1898" s="12"/>
      <c r="V1898" s="13"/>
      <c r="W1898" s="12"/>
      <c r="X1898" s="12"/>
      <c r="Y1898" s="12"/>
    </row>
    <row r="1899" spans="2:25" x14ac:dyDescent="0.3">
      <c r="B1899" s="2" t="s">
        <v>436</v>
      </c>
      <c r="C1899" s="2" t="s">
        <v>149</v>
      </c>
      <c r="D1899" s="2" t="s">
        <v>374</v>
      </c>
      <c r="E1899" s="2" t="s">
        <v>531</v>
      </c>
      <c r="F1899" s="2" t="s">
        <v>567</v>
      </c>
      <c r="G1899" s="6">
        <v>240697</v>
      </c>
      <c r="H1899" s="12"/>
      <c r="I1899" s="13"/>
      <c r="J1899" s="12"/>
      <c r="K1899" s="12"/>
      <c r="L1899" s="12"/>
      <c r="M1899" s="2" t="s">
        <v>1281</v>
      </c>
      <c r="N1899" s="2" t="b">
        <f t="shared" si="60"/>
        <v>0</v>
      </c>
      <c r="O1899" s="2" t="b">
        <f t="shared" si="61"/>
        <v>0</v>
      </c>
      <c r="P1899" s="9"/>
      <c r="Q1899" s="10"/>
      <c r="R1899" s="9"/>
      <c r="S1899" s="11"/>
      <c r="T1899" s="10"/>
      <c r="U1899" s="12"/>
      <c r="V1899" s="13"/>
      <c r="W1899" s="12"/>
      <c r="X1899" s="12"/>
      <c r="Y1899" s="12"/>
    </row>
    <row r="1900" spans="2:25" x14ac:dyDescent="0.3">
      <c r="B1900" s="2" t="s">
        <v>436</v>
      </c>
      <c r="C1900" s="2" t="s">
        <v>149</v>
      </c>
      <c r="D1900" s="2" t="s">
        <v>374</v>
      </c>
      <c r="E1900" s="2" t="s">
        <v>568</v>
      </c>
      <c r="F1900" s="2" t="s">
        <v>569</v>
      </c>
      <c r="G1900" s="6">
        <v>240728</v>
      </c>
      <c r="H1900" s="12"/>
      <c r="I1900" s="13"/>
      <c r="J1900" s="12"/>
      <c r="K1900" s="12"/>
      <c r="L1900" s="12"/>
      <c r="M1900" s="2" t="s">
        <v>1282</v>
      </c>
      <c r="N1900" s="2" t="b">
        <f t="shared" si="60"/>
        <v>0</v>
      </c>
      <c r="O1900" s="2" t="b">
        <f t="shared" si="61"/>
        <v>0</v>
      </c>
      <c r="P1900" s="9"/>
      <c r="Q1900" s="10"/>
      <c r="R1900" s="9"/>
      <c r="S1900" s="11"/>
      <c r="T1900" s="10"/>
      <c r="U1900" s="12"/>
      <c r="V1900" s="13"/>
      <c r="W1900" s="12"/>
      <c r="X1900" s="12"/>
      <c r="Y1900" s="12"/>
    </row>
    <row r="1901" spans="2:25" x14ac:dyDescent="0.3">
      <c r="B1901" s="2" t="s">
        <v>676</v>
      </c>
      <c r="C1901" s="2" t="s">
        <v>144</v>
      </c>
      <c r="D1901" s="2" t="s">
        <v>143</v>
      </c>
      <c r="E1901" s="2" t="s">
        <v>541</v>
      </c>
      <c r="F1901" s="2" t="s">
        <v>441</v>
      </c>
      <c r="G1901" s="6">
        <v>240697</v>
      </c>
      <c r="H1901" s="12"/>
      <c r="I1901" s="13"/>
      <c r="J1901" s="12"/>
      <c r="K1901" s="12"/>
      <c r="L1901" s="12"/>
      <c r="M1901" s="2" t="s">
        <v>1283</v>
      </c>
      <c r="N1901" s="2" t="b">
        <f t="shared" si="60"/>
        <v>0</v>
      </c>
      <c r="O1901" s="2" t="b">
        <f t="shared" si="61"/>
        <v>0</v>
      </c>
      <c r="P1901" s="9"/>
      <c r="Q1901" s="10"/>
      <c r="R1901" s="9"/>
      <c r="S1901" s="11"/>
      <c r="T1901" s="10"/>
      <c r="U1901" s="12"/>
      <c r="V1901" s="13"/>
      <c r="W1901" s="12"/>
      <c r="X1901" s="12"/>
      <c r="Y1901" s="12"/>
    </row>
    <row r="1902" spans="2:25" x14ac:dyDescent="0.3">
      <c r="B1902" s="2" t="s">
        <v>676</v>
      </c>
      <c r="C1902" s="2" t="s">
        <v>144</v>
      </c>
      <c r="D1902" s="2" t="s">
        <v>143</v>
      </c>
      <c r="E1902" s="2" t="s">
        <v>553</v>
      </c>
      <c r="F1902" s="2" t="s">
        <v>463</v>
      </c>
      <c r="G1902" s="6">
        <v>240728</v>
      </c>
      <c r="H1902" s="12"/>
      <c r="I1902" s="13"/>
      <c r="J1902" s="12"/>
      <c r="K1902" s="12"/>
      <c r="L1902" s="12"/>
      <c r="M1902" s="2" t="s">
        <v>1284</v>
      </c>
      <c r="N1902" s="2" t="b">
        <f t="shared" si="60"/>
        <v>0</v>
      </c>
      <c r="O1902" s="2" t="b">
        <f t="shared" si="61"/>
        <v>0</v>
      </c>
      <c r="P1902" s="9"/>
      <c r="Q1902" s="10"/>
      <c r="R1902" s="9"/>
      <c r="S1902" s="11"/>
      <c r="T1902" s="10"/>
      <c r="U1902" s="12"/>
      <c r="V1902" s="13"/>
      <c r="W1902" s="12"/>
      <c r="X1902" s="12"/>
      <c r="Y1902" s="12"/>
    </row>
    <row r="1903" spans="2:25" x14ac:dyDescent="0.3">
      <c r="B1903" s="2" t="s">
        <v>676</v>
      </c>
      <c r="C1903" s="2" t="s">
        <v>144</v>
      </c>
      <c r="D1903" s="2" t="s">
        <v>143</v>
      </c>
      <c r="E1903" s="2" t="s">
        <v>535</v>
      </c>
      <c r="F1903" s="2" t="s">
        <v>536</v>
      </c>
      <c r="G1903" s="6">
        <v>240697</v>
      </c>
      <c r="H1903" s="12"/>
      <c r="I1903" s="13"/>
      <c r="J1903" s="12"/>
      <c r="K1903" s="12"/>
      <c r="L1903" s="12"/>
      <c r="M1903" s="2" t="s">
        <v>1285</v>
      </c>
      <c r="N1903" s="2" t="b">
        <f t="shared" si="60"/>
        <v>0</v>
      </c>
      <c r="O1903" s="2" t="b">
        <f t="shared" si="61"/>
        <v>0</v>
      </c>
      <c r="P1903" s="9"/>
      <c r="Q1903" s="10"/>
      <c r="R1903" s="9"/>
      <c r="S1903" s="11"/>
      <c r="T1903" s="10"/>
      <c r="U1903" s="12"/>
      <c r="V1903" s="13"/>
      <c r="W1903" s="12"/>
      <c r="X1903" s="12"/>
      <c r="Y1903" s="12"/>
    </row>
    <row r="1904" spans="2:25" x14ac:dyDescent="0.3">
      <c r="B1904" s="2" t="s">
        <v>676</v>
      </c>
      <c r="C1904" s="2" t="s">
        <v>144</v>
      </c>
      <c r="D1904" s="2" t="s">
        <v>143</v>
      </c>
      <c r="E1904" s="2" t="s">
        <v>632</v>
      </c>
      <c r="F1904" s="2" t="s">
        <v>633</v>
      </c>
      <c r="G1904" s="6">
        <v>240697</v>
      </c>
      <c r="H1904" s="12"/>
      <c r="I1904" s="13"/>
      <c r="J1904" s="12"/>
      <c r="K1904" s="12"/>
      <c r="L1904" s="12"/>
      <c r="M1904" s="2" t="s">
        <v>1286</v>
      </c>
      <c r="N1904" s="2" t="b">
        <f t="shared" si="60"/>
        <v>0</v>
      </c>
      <c r="O1904" s="2" t="b">
        <f t="shared" si="61"/>
        <v>0</v>
      </c>
      <c r="P1904" s="9"/>
      <c r="Q1904" s="10"/>
      <c r="R1904" s="9"/>
      <c r="S1904" s="11"/>
      <c r="T1904" s="10"/>
      <c r="U1904" s="12"/>
      <c r="V1904" s="13"/>
      <c r="W1904" s="12"/>
      <c r="X1904" s="12"/>
      <c r="Y1904" s="12"/>
    </row>
    <row r="1905" spans="2:25" x14ac:dyDescent="0.3">
      <c r="B1905" s="2" t="s">
        <v>676</v>
      </c>
      <c r="C1905" s="2" t="s">
        <v>144</v>
      </c>
      <c r="D1905" s="2" t="s">
        <v>143</v>
      </c>
      <c r="E1905" s="2" t="s">
        <v>550</v>
      </c>
      <c r="F1905" s="2" t="s">
        <v>551</v>
      </c>
      <c r="G1905" s="6">
        <v>240728</v>
      </c>
      <c r="H1905" s="12"/>
      <c r="I1905" s="13"/>
      <c r="J1905" s="12"/>
      <c r="K1905" s="12"/>
      <c r="L1905" s="12"/>
      <c r="M1905" s="2" t="s">
        <v>1287</v>
      </c>
      <c r="N1905" s="2" t="b">
        <f t="shared" si="60"/>
        <v>0</v>
      </c>
      <c r="O1905" s="2" t="b">
        <f t="shared" si="61"/>
        <v>0</v>
      </c>
      <c r="P1905" s="9"/>
      <c r="Q1905" s="10"/>
      <c r="R1905" s="9"/>
      <c r="S1905" s="11"/>
      <c r="T1905" s="10"/>
      <c r="U1905" s="12"/>
      <c r="V1905" s="13"/>
      <c r="W1905" s="12"/>
      <c r="X1905" s="12"/>
      <c r="Y1905" s="12"/>
    </row>
    <row r="1906" spans="2:25" x14ac:dyDescent="0.3">
      <c r="B1906" s="2" t="s">
        <v>676</v>
      </c>
      <c r="C1906" s="2" t="s">
        <v>144</v>
      </c>
      <c r="D1906" s="2" t="s">
        <v>143</v>
      </c>
      <c r="E1906" s="2" t="s">
        <v>530</v>
      </c>
      <c r="F1906" s="2" t="s">
        <v>448</v>
      </c>
      <c r="G1906" s="6">
        <v>240697</v>
      </c>
      <c r="H1906" s="12"/>
      <c r="I1906" s="13"/>
      <c r="J1906" s="12"/>
      <c r="K1906" s="12"/>
      <c r="L1906" s="12"/>
      <c r="M1906" s="2" t="s">
        <v>1288</v>
      </c>
      <c r="N1906" s="2" t="b">
        <f t="shared" si="60"/>
        <v>0</v>
      </c>
      <c r="O1906" s="2" t="b">
        <f t="shared" si="61"/>
        <v>0</v>
      </c>
      <c r="P1906" s="9"/>
      <c r="Q1906" s="10"/>
      <c r="R1906" s="9"/>
      <c r="S1906" s="11"/>
      <c r="T1906" s="10"/>
      <c r="U1906" s="12"/>
      <c r="V1906" s="13"/>
      <c r="W1906" s="12"/>
      <c r="X1906" s="12"/>
      <c r="Y1906" s="12"/>
    </row>
    <row r="1907" spans="2:25" x14ac:dyDescent="0.3">
      <c r="B1907" s="2" t="s">
        <v>676</v>
      </c>
      <c r="C1907" s="2" t="s">
        <v>144</v>
      </c>
      <c r="D1907" s="2" t="s">
        <v>143</v>
      </c>
      <c r="E1907" s="2" t="s">
        <v>556</v>
      </c>
      <c r="F1907" s="2" t="s">
        <v>557</v>
      </c>
      <c r="G1907" s="6">
        <v>240728</v>
      </c>
      <c r="H1907" s="12"/>
      <c r="I1907" s="13"/>
      <c r="J1907" s="12"/>
      <c r="K1907" s="12"/>
      <c r="L1907" s="12"/>
      <c r="M1907" s="2" t="s">
        <v>1289</v>
      </c>
      <c r="N1907" s="2" t="b">
        <f t="shared" si="60"/>
        <v>0</v>
      </c>
      <c r="O1907" s="2" t="b">
        <f t="shared" si="61"/>
        <v>0</v>
      </c>
      <c r="P1907" s="9"/>
      <c r="Q1907" s="10"/>
      <c r="R1907" s="9"/>
      <c r="S1907" s="11"/>
      <c r="T1907" s="10"/>
      <c r="U1907" s="12"/>
      <c r="V1907" s="13"/>
      <c r="W1907" s="12"/>
      <c r="X1907" s="12"/>
      <c r="Y1907" s="12"/>
    </row>
    <row r="1908" spans="2:25" x14ac:dyDescent="0.3">
      <c r="B1908" s="2" t="s">
        <v>676</v>
      </c>
      <c r="C1908" s="2" t="s">
        <v>144</v>
      </c>
      <c r="D1908" s="2" t="s">
        <v>143</v>
      </c>
      <c r="E1908" s="2" t="s">
        <v>637</v>
      </c>
      <c r="F1908" s="2" t="s">
        <v>638</v>
      </c>
      <c r="G1908" s="6">
        <v>240697</v>
      </c>
      <c r="H1908" s="12"/>
      <c r="I1908" s="13"/>
      <c r="J1908" s="12"/>
      <c r="K1908" s="12"/>
      <c r="L1908" s="12"/>
      <c r="M1908" s="2" t="s">
        <v>1290</v>
      </c>
      <c r="N1908" s="2" t="b">
        <f t="shared" si="60"/>
        <v>0</v>
      </c>
      <c r="O1908" s="2" t="b">
        <f t="shared" si="61"/>
        <v>0</v>
      </c>
      <c r="P1908" s="9"/>
      <c r="Q1908" s="10"/>
      <c r="R1908" s="9"/>
      <c r="S1908" s="11"/>
      <c r="T1908" s="10"/>
      <c r="U1908" s="12"/>
      <c r="V1908" s="13"/>
      <c r="W1908" s="12"/>
      <c r="X1908" s="12"/>
      <c r="Y1908" s="12"/>
    </row>
    <row r="1909" spans="2:25" x14ac:dyDescent="0.3">
      <c r="B1909" s="2" t="s">
        <v>676</v>
      </c>
      <c r="C1909" s="2" t="s">
        <v>144</v>
      </c>
      <c r="D1909" s="2" t="s">
        <v>143</v>
      </c>
      <c r="E1909" s="2" t="s">
        <v>528</v>
      </c>
      <c r="F1909" s="2" t="s">
        <v>529</v>
      </c>
      <c r="G1909" s="6">
        <v>240697</v>
      </c>
      <c r="H1909" s="12"/>
      <c r="I1909" s="13"/>
      <c r="J1909" s="12"/>
      <c r="K1909" s="12"/>
      <c r="L1909" s="12"/>
      <c r="M1909" s="2" t="s">
        <v>1291</v>
      </c>
      <c r="N1909" s="2" t="b">
        <f t="shared" si="60"/>
        <v>0</v>
      </c>
      <c r="O1909" s="2" t="b">
        <f t="shared" si="61"/>
        <v>0</v>
      </c>
      <c r="P1909" s="9"/>
      <c r="Q1909" s="10"/>
      <c r="R1909" s="9"/>
      <c r="S1909" s="11"/>
      <c r="T1909" s="10"/>
      <c r="U1909" s="12"/>
      <c r="V1909" s="13"/>
      <c r="W1909" s="12"/>
      <c r="X1909" s="12"/>
      <c r="Y1909" s="12"/>
    </row>
    <row r="1910" spans="2:25" x14ac:dyDescent="0.3">
      <c r="B1910" s="2" t="s">
        <v>676</v>
      </c>
      <c r="C1910" s="2" t="s">
        <v>144</v>
      </c>
      <c r="D1910" s="2" t="s">
        <v>143</v>
      </c>
      <c r="E1910" s="2" t="s">
        <v>539</v>
      </c>
      <c r="F1910" s="2" t="s">
        <v>453</v>
      </c>
      <c r="G1910" s="6">
        <v>240697</v>
      </c>
      <c r="H1910" s="12"/>
      <c r="I1910" s="13"/>
      <c r="J1910" s="12"/>
      <c r="K1910" s="12"/>
      <c r="L1910" s="12"/>
      <c r="M1910" s="2" t="s">
        <v>1292</v>
      </c>
      <c r="N1910" s="2" t="b">
        <f t="shared" si="60"/>
        <v>0</v>
      </c>
      <c r="O1910" s="2" t="b">
        <f t="shared" si="61"/>
        <v>0</v>
      </c>
      <c r="P1910" s="9"/>
      <c r="Q1910" s="10"/>
      <c r="R1910" s="9"/>
      <c r="S1910" s="11"/>
      <c r="T1910" s="10"/>
      <c r="U1910" s="12"/>
      <c r="V1910" s="13"/>
      <c r="W1910" s="12"/>
      <c r="X1910" s="12"/>
      <c r="Y1910" s="12"/>
    </row>
    <row r="1911" spans="2:25" x14ac:dyDescent="0.3">
      <c r="B1911" s="2" t="s">
        <v>676</v>
      </c>
      <c r="C1911" s="2" t="s">
        <v>144</v>
      </c>
      <c r="D1911" s="2" t="s">
        <v>143</v>
      </c>
      <c r="E1911" s="2" t="s">
        <v>579</v>
      </c>
      <c r="F1911" s="2" t="s">
        <v>482</v>
      </c>
      <c r="G1911" s="6">
        <v>240728</v>
      </c>
      <c r="H1911" s="12"/>
      <c r="I1911" s="13"/>
      <c r="J1911" s="12"/>
      <c r="K1911" s="12"/>
      <c r="L1911" s="12"/>
      <c r="M1911" s="2" t="s">
        <v>1293</v>
      </c>
      <c r="N1911" s="2" t="b">
        <f t="shared" si="60"/>
        <v>0</v>
      </c>
      <c r="O1911" s="2" t="b">
        <f t="shared" si="61"/>
        <v>0</v>
      </c>
      <c r="P1911" s="9"/>
      <c r="Q1911" s="10"/>
      <c r="R1911" s="9"/>
      <c r="S1911" s="11"/>
      <c r="T1911" s="10"/>
      <c r="U1911" s="12"/>
      <c r="V1911" s="13"/>
      <c r="W1911" s="12"/>
      <c r="X1911" s="12"/>
      <c r="Y1911" s="12"/>
    </row>
    <row r="1912" spans="2:25" x14ac:dyDescent="0.3">
      <c r="B1912" s="2" t="s">
        <v>436</v>
      </c>
      <c r="C1912" s="2" t="s">
        <v>413</v>
      </c>
      <c r="D1912" s="2" t="s">
        <v>631</v>
      </c>
      <c r="E1912" s="2" t="s">
        <v>553</v>
      </c>
      <c r="F1912" s="2" t="s">
        <v>463</v>
      </c>
      <c r="G1912" s="6">
        <v>240363</v>
      </c>
      <c r="H1912" s="12"/>
      <c r="I1912" s="13"/>
      <c r="J1912" s="12"/>
      <c r="K1912" s="12"/>
      <c r="L1912" s="12"/>
      <c r="M1912" s="2" t="s">
        <v>1294</v>
      </c>
      <c r="N1912" s="2" t="b">
        <f t="shared" si="60"/>
        <v>0</v>
      </c>
      <c r="O1912" s="2" t="b">
        <f t="shared" si="61"/>
        <v>0</v>
      </c>
      <c r="P1912" s="9"/>
      <c r="Q1912" s="10"/>
      <c r="R1912" s="9"/>
      <c r="S1912" s="11"/>
      <c r="T1912" s="10"/>
      <c r="U1912" s="12"/>
      <c r="V1912" s="13"/>
      <c r="W1912" s="12"/>
      <c r="X1912" s="12"/>
      <c r="Y1912" s="12"/>
    </row>
    <row r="1913" spans="2:25" x14ac:dyDescent="0.3">
      <c r="B1913" s="2" t="s">
        <v>436</v>
      </c>
      <c r="C1913" s="2" t="s">
        <v>413</v>
      </c>
      <c r="D1913" s="2" t="s">
        <v>631</v>
      </c>
      <c r="E1913" s="2" t="s">
        <v>554</v>
      </c>
      <c r="F1913" s="2" t="s">
        <v>555</v>
      </c>
      <c r="G1913" s="6">
        <v>240363</v>
      </c>
      <c r="H1913" s="12"/>
      <c r="I1913" s="13"/>
      <c r="J1913" s="12"/>
      <c r="K1913" s="12"/>
      <c r="L1913" s="12"/>
      <c r="M1913" s="2" t="s">
        <v>1295</v>
      </c>
      <c r="N1913" s="2" t="b">
        <f t="shared" si="60"/>
        <v>0</v>
      </c>
      <c r="O1913" s="2" t="b">
        <f t="shared" si="61"/>
        <v>0</v>
      </c>
      <c r="P1913" s="9"/>
      <c r="Q1913" s="10"/>
      <c r="R1913" s="9"/>
      <c r="S1913" s="11"/>
      <c r="T1913" s="10"/>
      <c r="U1913" s="12"/>
      <c r="V1913" s="13"/>
      <c r="W1913" s="12"/>
      <c r="X1913" s="12"/>
      <c r="Y1913" s="12"/>
    </row>
    <row r="1914" spans="2:25" x14ac:dyDescent="0.3">
      <c r="B1914" s="2" t="s">
        <v>436</v>
      </c>
      <c r="C1914" s="2" t="s">
        <v>413</v>
      </c>
      <c r="D1914" s="2" t="s">
        <v>631</v>
      </c>
      <c r="E1914" s="2" t="s">
        <v>570</v>
      </c>
      <c r="F1914" s="2" t="s">
        <v>571</v>
      </c>
      <c r="G1914" s="6">
        <v>240363</v>
      </c>
      <c r="H1914" s="12"/>
      <c r="I1914" s="13"/>
      <c r="J1914" s="12"/>
      <c r="K1914" s="12"/>
      <c r="L1914" s="12"/>
      <c r="M1914" s="2" t="s">
        <v>1296</v>
      </c>
      <c r="N1914" s="2" t="b">
        <f t="shared" si="60"/>
        <v>0</v>
      </c>
      <c r="O1914" s="2" t="b">
        <f t="shared" si="61"/>
        <v>0</v>
      </c>
      <c r="P1914" s="9"/>
      <c r="Q1914" s="10"/>
      <c r="R1914" s="9"/>
      <c r="S1914" s="11"/>
      <c r="T1914" s="10"/>
      <c r="U1914" s="12"/>
      <c r="V1914" s="13"/>
      <c r="W1914" s="12"/>
      <c r="X1914" s="12"/>
      <c r="Y1914" s="12"/>
    </row>
    <row r="1915" spans="2:25" x14ac:dyDescent="0.3">
      <c r="B1915" s="2" t="s">
        <v>436</v>
      </c>
      <c r="C1915" s="2" t="s">
        <v>413</v>
      </c>
      <c r="D1915" s="2" t="s">
        <v>631</v>
      </c>
      <c r="E1915" s="2" t="s">
        <v>572</v>
      </c>
      <c r="F1915" s="2" t="s">
        <v>573</v>
      </c>
      <c r="G1915" s="6">
        <v>240363</v>
      </c>
      <c r="H1915" s="12"/>
      <c r="I1915" s="13"/>
      <c r="J1915" s="12"/>
      <c r="K1915" s="12"/>
      <c r="L1915" s="12"/>
      <c r="M1915" s="2" t="s">
        <v>1297</v>
      </c>
      <c r="N1915" s="2" t="b">
        <f t="shared" si="60"/>
        <v>0</v>
      </c>
      <c r="O1915" s="2" t="b">
        <f t="shared" si="61"/>
        <v>0</v>
      </c>
      <c r="P1915" s="9"/>
      <c r="Q1915" s="10"/>
      <c r="R1915" s="9"/>
      <c r="S1915" s="11"/>
      <c r="T1915" s="10"/>
      <c r="U1915" s="12"/>
      <c r="V1915" s="13"/>
      <c r="W1915" s="12"/>
      <c r="X1915" s="12"/>
      <c r="Y1915" s="12"/>
    </row>
    <row r="1916" spans="2:25" x14ac:dyDescent="0.3">
      <c r="B1916" s="2" t="s">
        <v>436</v>
      </c>
      <c r="C1916" s="2" t="s">
        <v>413</v>
      </c>
      <c r="D1916" s="2" t="s">
        <v>631</v>
      </c>
      <c r="E1916" s="2" t="s">
        <v>533</v>
      </c>
      <c r="F1916" s="2" t="s">
        <v>534</v>
      </c>
      <c r="G1916" s="6">
        <v>240332</v>
      </c>
      <c r="H1916" s="12"/>
      <c r="I1916" s="13"/>
      <c r="J1916" s="12"/>
      <c r="K1916" s="12"/>
      <c r="L1916" s="12"/>
      <c r="M1916" s="2" t="s">
        <v>1298</v>
      </c>
      <c r="N1916" s="2" t="b">
        <f t="shared" si="60"/>
        <v>0</v>
      </c>
      <c r="O1916" s="2" t="b">
        <f t="shared" si="61"/>
        <v>0</v>
      </c>
      <c r="P1916" s="9"/>
      <c r="Q1916" s="10"/>
      <c r="R1916" s="9"/>
      <c r="S1916" s="11"/>
      <c r="T1916" s="10"/>
      <c r="U1916" s="12"/>
      <c r="V1916" s="13"/>
      <c r="W1916" s="12"/>
      <c r="X1916" s="12"/>
      <c r="Y1916" s="12"/>
    </row>
    <row r="1917" spans="2:25" x14ac:dyDescent="0.3">
      <c r="B1917" s="2" t="s">
        <v>436</v>
      </c>
      <c r="C1917" s="2" t="s">
        <v>413</v>
      </c>
      <c r="D1917" s="2" t="s">
        <v>631</v>
      </c>
      <c r="E1917" s="2" t="s">
        <v>535</v>
      </c>
      <c r="F1917" s="2" t="s">
        <v>536</v>
      </c>
      <c r="G1917" s="6">
        <v>240332</v>
      </c>
      <c r="H1917" s="12"/>
      <c r="I1917" s="13"/>
      <c r="J1917" s="12"/>
      <c r="K1917" s="12"/>
      <c r="L1917" s="12"/>
      <c r="M1917" s="2" t="s">
        <v>1299</v>
      </c>
      <c r="N1917" s="2" t="b">
        <f t="shared" si="60"/>
        <v>0</v>
      </c>
      <c r="O1917" s="2" t="b">
        <f t="shared" si="61"/>
        <v>0</v>
      </c>
      <c r="P1917" s="9"/>
      <c r="Q1917" s="10"/>
      <c r="R1917" s="9"/>
      <c r="S1917" s="11"/>
      <c r="T1917" s="10"/>
      <c r="U1917" s="12"/>
      <c r="V1917" s="13"/>
      <c r="W1917" s="12"/>
      <c r="X1917" s="12"/>
      <c r="Y1917" s="12"/>
    </row>
    <row r="1918" spans="2:25" x14ac:dyDescent="0.3">
      <c r="B1918" s="2" t="s">
        <v>436</v>
      </c>
      <c r="C1918" s="2" t="s">
        <v>413</v>
      </c>
      <c r="D1918" s="2" t="s">
        <v>631</v>
      </c>
      <c r="E1918" s="2" t="s">
        <v>576</v>
      </c>
      <c r="F1918" s="2" t="s">
        <v>471</v>
      </c>
      <c r="G1918" s="6">
        <v>240363</v>
      </c>
      <c r="H1918" s="12"/>
      <c r="I1918" s="13"/>
      <c r="J1918" s="12"/>
      <c r="K1918" s="12"/>
      <c r="L1918" s="12"/>
      <c r="M1918" s="2" t="s">
        <v>1300</v>
      </c>
      <c r="N1918" s="2" t="b">
        <f t="shared" si="60"/>
        <v>0</v>
      </c>
      <c r="O1918" s="2" t="b">
        <f t="shared" si="61"/>
        <v>0</v>
      </c>
      <c r="P1918" s="9"/>
      <c r="Q1918" s="10"/>
      <c r="R1918" s="9"/>
      <c r="S1918" s="11"/>
      <c r="T1918" s="10"/>
      <c r="U1918" s="12"/>
      <c r="V1918" s="13"/>
      <c r="W1918" s="12"/>
      <c r="X1918" s="12"/>
      <c r="Y1918" s="12"/>
    </row>
    <row r="1919" spans="2:25" x14ac:dyDescent="0.3">
      <c r="B1919" s="2" t="s">
        <v>436</v>
      </c>
      <c r="C1919" s="2" t="s">
        <v>413</v>
      </c>
      <c r="D1919" s="2" t="s">
        <v>631</v>
      </c>
      <c r="E1919" s="2" t="s">
        <v>632</v>
      </c>
      <c r="F1919" s="2" t="s">
        <v>633</v>
      </c>
      <c r="G1919" s="6">
        <v>240332</v>
      </c>
      <c r="H1919" s="12"/>
      <c r="I1919" s="13"/>
      <c r="J1919" s="12"/>
      <c r="K1919" s="12"/>
      <c r="L1919" s="12"/>
      <c r="M1919" s="2" t="s">
        <v>1301</v>
      </c>
      <c r="N1919" s="2" t="b">
        <f t="shared" si="60"/>
        <v>0</v>
      </c>
      <c r="O1919" s="2" t="b">
        <f t="shared" si="61"/>
        <v>0</v>
      </c>
      <c r="P1919" s="9"/>
      <c r="Q1919" s="10"/>
      <c r="R1919" s="9"/>
      <c r="S1919" s="11"/>
      <c r="T1919" s="10"/>
      <c r="U1919" s="12"/>
      <c r="V1919" s="13"/>
      <c r="W1919" s="12"/>
      <c r="X1919" s="12"/>
      <c r="Y1919" s="12"/>
    </row>
    <row r="1920" spans="2:25" x14ac:dyDescent="0.3">
      <c r="B1920" s="2" t="s">
        <v>436</v>
      </c>
      <c r="C1920" s="2" t="s">
        <v>413</v>
      </c>
      <c r="D1920" s="2" t="s">
        <v>631</v>
      </c>
      <c r="E1920" s="2" t="s">
        <v>562</v>
      </c>
      <c r="F1920" s="2" t="s">
        <v>563</v>
      </c>
      <c r="G1920" s="6">
        <v>240363</v>
      </c>
      <c r="H1920" s="12"/>
      <c r="I1920" s="13"/>
      <c r="J1920" s="12"/>
      <c r="K1920" s="12"/>
      <c r="L1920" s="12"/>
      <c r="M1920" s="2" t="s">
        <v>1302</v>
      </c>
      <c r="N1920" s="2" t="b">
        <f t="shared" si="60"/>
        <v>0</v>
      </c>
      <c r="O1920" s="2" t="b">
        <f t="shared" si="61"/>
        <v>0</v>
      </c>
      <c r="P1920" s="9"/>
      <c r="Q1920" s="10"/>
      <c r="R1920" s="9"/>
      <c r="S1920" s="11"/>
      <c r="T1920" s="10"/>
      <c r="U1920" s="12"/>
      <c r="V1920" s="13"/>
      <c r="W1920" s="12"/>
      <c r="X1920" s="12"/>
      <c r="Y1920" s="12"/>
    </row>
    <row r="1921" spans="2:25" x14ac:dyDescent="0.3">
      <c r="B1921" s="2" t="s">
        <v>436</v>
      </c>
      <c r="C1921" s="2" t="s">
        <v>413</v>
      </c>
      <c r="D1921" s="2" t="s">
        <v>631</v>
      </c>
      <c r="E1921" s="2" t="s">
        <v>564</v>
      </c>
      <c r="F1921" s="2" t="s">
        <v>565</v>
      </c>
      <c r="G1921" s="6">
        <v>240363</v>
      </c>
      <c r="H1921" s="12"/>
      <c r="I1921" s="13"/>
      <c r="J1921" s="12"/>
      <c r="K1921" s="12"/>
      <c r="L1921" s="12"/>
      <c r="M1921" s="2" t="s">
        <v>1303</v>
      </c>
      <c r="N1921" s="2" t="b">
        <f t="shared" si="60"/>
        <v>0</v>
      </c>
      <c r="O1921" s="2" t="b">
        <f t="shared" si="61"/>
        <v>0</v>
      </c>
      <c r="P1921" s="9"/>
      <c r="Q1921" s="10"/>
      <c r="R1921" s="9"/>
      <c r="S1921" s="11"/>
      <c r="T1921" s="10"/>
      <c r="U1921" s="12"/>
      <c r="V1921" s="13"/>
      <c r="W1921" s="12"/>
      <c r="X1921" s="12"/>
      <c r="Y1921" s="12"/>
    </row>
    <row r="1922" spans="2:25" x14ac:dyDescent="0.3">
      <c r="B1922" s="2" t="s">
        <v>436</v>
      </c>
      <c r="C1922" s="2" t="s">
        <v>413</v>
      </c>
      <c r="D1922" s="2" t="s">
        <v>631</v>
      </c>
      <c r="E1922" s="2" t="s">
        <v>531</v>
      </c>
      <c r="F1922" s="2" t="s">
        <v>532</v>
      </c>
      <c r="G1922" s="6">
        <v>240332</v>
      </c>
      <c r="H1922" s="12"/>
      <c r="I1922" s="13"/>
      <c r="J1922" s="12"/>
      <c r="K1922" s="12"/>
      <c r="L1922" s="12"/>
      <c r="M1922" s="2" t="s">
        <v>1304</v>
      </c>
      <c r="N1922" s="2" t="b">
        <f t="shared" si="60"/>
        <v>0</v>
      </c>
      <c r="O1922" s="2" t="b">
        <f t="shared" si="61"/>
        <v>0</v>
      </c>
      <c r="P1922" s="9"/>
      <c r="Q1922" s="10"/>
      <c r="R1922" s="9"/>
      <c r="S1922" s="11"/>
      <c r="T1922" s="10"/>
      <c r="U1922" s="12"/>
      <c r="V1922" s="13"/>
      <c r="W1922" s="12"/>
      <c r="X1922" s="12"/>
      <c r="Y1922" s="12"/>
    </row>
    <row r="1923" spans="2:25" x14ac:dyDescent="0.3">
      <c r="B1923" s="2" t="s">
        <v>436</v>
      </c>
      <c r="C1923" s="2" t="s">
        <v>413</v>
      </c>
      <c r="D1923" s="2" t="s">
        <v>631</v>
      </c>
      <c r="E1923" s="2" t="s">
        <v>566</v>
      </c>
      <c r="F1923" s="2" t="s">
        <v>567</v>
      </c>
      <c r="G1923" s="6">
        <v>240363</v>
      </c>
      <c r="H1923" s="12"/>
      <c r="I1923" s="13"/>
      <c r="J1923" s="12"/>
      <c r="K1923" s="12"/>
      <c r="L1923" s="12"/>
      <c r="M1923" s="2" t="s">
        <v>1305</v>
      </c>
      <c r="N1923" s="2" t="b">
        <f t="shared" si="60"/>
        <v>0</v>
      </c>
      <c r="O1923" s="2" t="b">
        <f t="shared" si="61"/>
        <v>0</v>
      </c>
      <c r="P1923" s="9"/>
      <c r="Q1923" s="10"/>
      <c r="R1923" s="9"/>
      <c r="S1923" s="11"/>
      <c r="T1923" s="10"/>
      <c r="U1923" s="12"/>
      <c r="V1923" s="13"/>
      <c r="W1923" s="12"/>
      <c r="X1923" s="12"/>
      <c r="Y1923" s="12"/>
    </row>
    <row r="1924" spans="2:25" x14ac:dyDescent="0.3">
      <c r="B1924" s="2" t="s">
        <v>436</v>
      </c>
      <c r="C1924" s="2" t="s">
        <v>413</v>
      </c>
      <c r="D1924" s="2" t="s">
        <v>631</v>
      </c>
      <c r="E1924" s="2" t="s">
        <v>637</v>
      </c>
      <c r="F1924" s="2" t="s">
        <v>638</v>
      </c>
      <c r="G1924" s="6">
        <v>240332</v>
      </c>
      <c r="H1924" s="12"/>
      <c r="I1924" s="13"/>
      <c r="J1924" s="12"/>
      <c r="K1924" s="12"/>
      <c r="L1924" s="12"/>
      <c r="M1924" s="2" t="s">
        <v>1306</v>
      </c>
      <c r="N1924" s="2" t="b">
        <f t="shared" si="60"/>
        <v>0</v>
      </c>
      <c r="O1924" s="2" t="b">
        <f t="shared" si="61"/>
        <v>0</v>
      </c>
      <c r="P1924" s="9"/>
      <c r="Q1924" s="10"/>
      <c r="R1924" s="9"/>
      <c r="S1924" s="11"/>
      <c r="T1924" s="10"/>
      <c r="U1924" s="12"/>
      <c r="V1924" s="13"/>
      <c r="W1924" s="12"/>
      <c r="X1924" s="12"/>
      <c r="Y1924" s="12"/>
    </row>
    <row r="1925" spans="2:25" x14ac:dyDescent="0.3">
      <c r="B1925" s="2" t="s">
        <v>436</v>
      </c>
      <c r="C1925" s="2" t="s">
        <v>413</v>
      </c>
      <c r="D1925" s="2" t="s">
        <v>631</v>
      </c>
      <c r="E1925" s="2" t="s">
        <v>568</v>
      </c>
      <c r="F1925" s="2" t="s">
        <v>569</v>
      </c>
      <c r="G1925" s="6">
        <v>240363</v>
      </c>
      <c r="H1925" s="12"/>
      <c r="I1925" s="13"/>
      <c r="J1925" s="12"/>
      <c r="K1925" s="12"/>
      <c r="L1925" s="12"/>
      <c r="M1925" s="2" t="s">
        <v>1307</v>
      </c>
      <c r="N1925" s="2" t="b">
        <f t="shared" si="60"/>
        <v>0</v>
      </c>
      <c r="O1925" s="2" t="b">
        <f t="shared" si="61"/>
        <v>0</v>
      </c>
      <c r="P1925" s="9"/>
      <c r="Q1925" s="10"/>
      <c r="R1925" s="9"/>
      <c r="S1925" s="11"/>
      <c r="T1925" s="10"/>
      <c r="U1925" s="12"/>
      <c r="V1925" s="13"/>
      <c r="W1925" s="12"/>
      <c r="X1925" s="12"/>
      <c r="Y1925" s="12"/>
    </row>
    <row r="1926" spans="2:25" x14ac:dyDescent="0.3">
      <c r="B1926" s="2" t="s">
        <v>436</v>
      </c>
      <c r="C1926" s="2" t="s">
        <v>413</v>
      </c>
      <c r="D1926" s="2" t="s">
        <v>631</v>
      </c>
      <c r="E1926" s="2" t="s">
        <v>577</v>
      </c>
      <c r="F1926" s="2" t="s">
        <v>578</v>
      </c>
      <c r="G1926" s="6">
        <v>240363</v>
      </c>
      <c r="H1926" s="12"/>
      <c r="I1926" s="13"/>
      <c r="J1926" s="12"/>
      <c r="K1926" s="12"/>
      <c r="L1926" s="12"/>
      <c r="M1926" s="2" t="s">
        <v>1308</v>
      </c>
      <c r="N1926" s="2" t="b">
        <f t="shared" si="60"/>
        <v>0</v>
      </c>
      <c r="O1926" s="2" t="b">
        <f t="shared" si="61"/>
        <v>0</v>
      </c>
      <c r="P1926" s="9"/>
      <c r="Q1926" s="10"/>
      <c r="R1926" s="9"/>
      <c r="S1926" s="11"/>
      <c r="T1926" s="10"/>
      <c r="U1926" s="12"/>
      <c r="V1926" s="13"/>
      <c r="W1926" s="12"/>
      <c r="X1926" s="12"/>
      <c r="Y1926" s="12"/>
    </row>
    <row r="1927" spans="2:25" x14ac:dyDescent="0.3">
      <c r="B1927" s="2" t="s">
        <v>436</v>
      </c>
      <c r="C1927" s="2" t="s">
        <v>413</v>
      </c>
      <c r="D1927" s="2" t="s">
        <v>631</v>
      </c>
      <c r="E1927" s="2" t="s">
        <v>539</v>
      </c>
      <c r="F1927" s="2" t="s">
        <v>453</v>
      </c>
      <c r="G1927" s="6">
        <v>240332</v>
      </c>
      <c r="H1927" s="12"/>
      <c r="I1927" s="13"/>
      <c r="J1927" s="12"/>
      <c r="K1927" s="12"/>
      <c r="L1927" s="12"/>
      <c r="M1927" s="2" t="s">
        <v>1309</v>
      </c>
      <c r="N1927" s="2" t="b">
        <f t="shared" si="60"/>
        <v>0</v>
      </c>
      <c r="O1927" s="2" t="b">
        <f t="shared" si="61"/>
        <v>0</v>
      </c>
      <c r="P1927" s="9"/>
      <c r="Q1927" s="10"/>
      <c r="R1927" s="9"/>
      <c r="S1927" s="11"/>
      <c r="T1927" s="10"/>
      <c r="U1927" s="12"/>
      <c r="V1927" s="13"/>
      <c r="W1927" s="12"/>
      <c r="X1927" s="12"/>
      <c r="Y1927" s="12"/>
    </row>
    <row r="1928" spans="2:25" x14ac:dyDescent="0.3">
      <c r="B1928" s="2" t="s">
        <v>436</v>
      </c>
      <c r="C1928" s="2" t="s">
        <v>413</v>
      </c>
      <c r="D1928" s="2" t="s">
        <v>631</v>
      </c>
      <c r="E1928" s="2" t="s">
        <v>579</v>
      </c>
      <c r="F1928" s="2" t="s">
        <v>482</v>
      </c>
      <c r="G1928" s="6">
        <v>240363</v>
      </c>
      <c r="H1928" s="12"/>
      <c r="I1928" s="13"/>
      <c r="J1928" s="12"/>
      <c r="K1928" s="12"/>
      <c r="L1928" s="12"/>
      <c r="M1928" s="2" t="s">
        <v>1310</v>
      </c>
      <c r="N1928" s="2" t="b">
        <f t="shared" si="60"/>
        <v>0</v>
      </c>
      <c r="O1928" s="2" t="b">
        <f t="shared" si="61"/>
        <v>0</v>
      </c>
      <c r="P1928" s="9"/>
      <c r="Q1928" s="10"/>
      <c r="R1928" s="9"/>
      <c r="S1928" s="11"/>
      <c r="T1928" s="10"/>
      <c r="U1928" s="12"/>
      <c r="V1928" s="13"/>
      <c r="W1928" s="12"/>
      <c r="X1928" s="12"/>
      <c r="Y1928" s="12"/>
    </row>
    <row r="1929" spans="2:25" x14ac:dyDescent="0.3">
      <c r="B1929" s="2" t="s">
        <v>436</v>
      </c>
      <c r="C1929" s="2" t="s">
        <v>99</v>
      </c>
      <c r="D1929" s="2" t="s">
        <v>98</v>
      </c>
      <c r="E1929" s="2" t="s">
        <v>556</v>
      </c>
      <c r="F1929" s="2" t="s">
        <v>557</v>
      </c>
      <c r="G1929" s="6">
        <v>240728</v>
      </c>
      <c r="H1929" s="12"/>
      <c r="I1929" s="13"/>
      <c r="J1929" s="12"/>
      <c r="K1929" s="12"/>
      <c r="L1929" s="12"/>
      <c r="M1929" s="2" t="s">
        <v>1311</v>
      </c>
      <c r="N1929" s="2" t="b">
        <f t="shared" si="60"/>
        <v>0</v>
      </c>
      <c r="O1929" s="2" t="b">
        <f t="shared" si="61"/>
        <v>0</v>
      </c>
      <c r="P1929" s="9"/>
      <c r="Q1929" s="10"/>
      <c r="R1929" s="9"/>
      <c r="S1929" s="11"/>
      <c r="T1929" s="10"/>
      <c r="U1929" s="12"/>
      <c r="V1929" s="13"/>
      <c r="W1929" s="12"/>
      <c r="X1929" s="12"/>
      <c r="Y1929" s="12"/>
    </row>
    <row r="1930" spans="2:25" x14ac:dyDescent="0.3">
      <c r="B1930" s="2" t="s">
        <v>436</v>
      </c>
      <c r="C1930" s="2" t="s">
        <v>99</v>
      </c>
      <c r="D1930" s="2" t="s">
        <v>98</v>
      </c>
      <c r="E1930" s="2" t="s">
        <v>568</v>
      </c>
      <c r="F1930" s="2" t="s">
        <v>569</v>
      </c>
      <c r="G1930" s="6">
        <v>240728</v>
      </c>
      <c r="H1930" s="12"/>
      <c r="I1930" s="13"/>
      <c r="J1930" s="12"/>
      <c r="K1930" s="12"/>
      <c r="L1930" s="12"/>
      <c r="M1930" s="2" t="s">
        <v>1312</v>
      </c>
      <c r="N1930" s="2" t="b">
        <f t="shared" si="60"/>
        <v>0</v>
      </c>
      <c r="O1930" s="2" t="b">
        <f t="shared" si="61"/>
        <v>0</v>
      </c>
      <c r="P1930" s="9"/>
      <c r="Q1930" s="10"/>
      <c r="R1930" s="9"/>
      <c r="S1930" s="11"/>
      <c r="T1930" s="10"/>
      <c r="U1930" s="12"/>
      <c r="V1930" s="13"/>
      <c r="W1930" s="12"/>
      <c r="X1930" s="12"/>
      <c r="Y1930" s="12"/>
    </row>
    <row r="1931" spans="2:25" x14ac:dyDescent="0.3">
      <c r="B1931" s="2" t="s">
        <v>436</v>
      </c>
      <c r="C1931" s="2" t="s">
        <v>165</v>
      </c>
      <c r="D1931" s="2" t="s">
        <v>164</v>
      </c>
      <c r="E1931" s="2" t="s">
        <v>570</v>
      </c>
      <c r="F1931" s="2" t="s">
        <v>571</v>
      </c>
      <c r="G1931" s="6">
        <v>240728</v>
      </c>
      <c r="H1931" s="12"/>
      <c r="I1931" s="13"/>
      <c r="J1931" s="12"/>
      <c r="K1931" s="12"/>
      <c r="L1931" s="12"/>
      <c r="M1931" s="2" t="s">
        <v>1313</v>
      </c>
      <c r="N1931" s="2" t="b">
        <f t="shared" si="60"/>
        <v>0</v>
      </c>
      <c r="O1931" s="2" t="b">
        <f t="shared" si="61"/>
        <v>0</v>
      </c>
      <c r="P1931" s="9"/>
      <c r="Q1931" s="10"/>
      <c r="R1931" s="9"/>
      <c r="S1931" s="11"/>
      <c r="T1931" s="10"/>
      <c r="U1931" s="12"/>
      <c r="V1931" s="13"/>
      <c r="W1931" s="12"/>
      <c r="X1931" s="12"/>
      <c r="Y1931" s="12"/>
    </row>
    <row r="1932" spans="2:25" x14ac:dyDescent="0.3">
      <c r="B1932" s="2" t="s">
        <v>436</v>
      </c>
      <c r="C1932" s="2" t="s">
        <v>165</v>
      </c>
      <c r="D1932" s="2" t="s">
        <v>164</v>
      </c>
      <c r="E1932" s="2" t="s">
        <v>550</v>
      </c>
      <c r="F1932" s="2" t="s">
        <v>551</v>
      </c>
      <c r="G1932" s="6">
        <v>240728</v>
      </c>
      <c r="H1932" s="12"/>
      <c r="I1932" s="13"/>
      <c r="J1932" s="12"/>
      <c r="K1932" s="12"/>
      <c r="L1932" s="12"/>
      <c r="M1932" s="2" t="s">
        <v>1314</v>
      </c>
      <c r="N1932" s="2" t="b">
        <f t="shared" si="60"/>
        <v>0</v>
      </c>
      <c r="O1932" s="2" t="b">
        <f t="shared" si="61"/>
        <v>0</v>
      </c>
      <c r="P1932" s="9"/>
      <c r="Q1932" s="10"/>
      <c r="R1932" s="9"/>
      <c r="S1932" s="11"/>
      <c r="T1932" s="10"/>
      <c r="U1932" s="12"/>
      <c r="V1932" s="13"/>
      <c r="W1932" s="12"/>
      <c r="X1932" s="12"/>
      <c r="Y1932" s="12"/>
    </row>
    <row r="1933" spans="2:25" x14ac:dyDescent="0.3">
      <c r="B1933" s="2" t="s">
        <v>436</v>
      </c>
      <c r="C1933" s="2" t="s">
        <v>165</v>
      </c>
      <c r="D1933" s="2" t="s">
        <v>164</v>
      </c>
      <c r="E1933" s="2" t="s">
        <v>530</v>
      </c>
      <c r="F1933" s="2" t="s">
        <v>448</v>
      </c>
      <c r="G1933" s="6">
        <v>240697</v>
      </c>
      <c r="H1933" s="12"/>
      <c r="I1933" s="13"/>
      <c r="J1933" s="12"/>
      <c r="K1933" s="12"/>
      <c r="L1933" s="12"/>
      <c r="M1933" s="2" t="s">
        <v>1315</v>
      </c>
      <c r="N1933" s="2" t="b">
        <f t="shared" si="60"/>
        <v>0</v>
      </c>
      <c r="O1933" s="2" t="b">
        <f t="shared" si="61"/>
        <v>0</v>
      </c>
      <c r="P1933" s="9"/>
      <c r="Q1933" s="10"/>
      <c r="R1933" s="9"/>
      <c r="S1933" s="11"/>
      <c r="T1933" s="10"/>
      <c r="U1933" s="12"/>
      <c r="V1933" s="13"/>
      <c r="W1933" s="12"/>
      <c r="X1933" s="12"/>
      <c r="Y1933" s="12"/>
    </row>
    <row r="1934" spans="2:25" x14ac:dyDescent="0.3">
      <c r="B1934" s="2" t="s">
        <v>584</v>
      </c>
      <c r="C1934" s="2" t="s">
        <v>205</v>
      </c>
      <c r="D1934" s="2" t="s">
        <v>204</v>
      </c>
      <c r="E1934" s="2" t="s">
        <v>488</v>
      </c>
      <c r="F1934" s="2" t="s">
        <v>489</v>
      </c>
      <c r="G1934" s="6">
        <v>240697</v>
      </c>
      <c r="H1934" s="12"/>
      <c r="I1934" s="13"/>
      <c r="J1934" s="12"/>
      <c r="K1934" s="12"/>
      <c r="L1934" s="12"/>
      <c r="M1934" s="2" t="s">
        <v>1316</v>
      </c>
      <c r="N1934" s="2" t="b">
        <f t="shared" si="60"/>
        <v>0</v>
      </c>
      <c r="O1934" s="2" t="b">
        <f t="shared" si="61"/>
        <v>0</v>
      </c>
      <c r="P1934" s="9"/>
      <c r="Q1934" s="10"/>
      <c r="R1934" s="9"/>
      <c r="S1934" s="11"/>
      <c r="T1934" s="10"/>
      <c r="U1934" s="12"/>
      <c r="V1934" s="13"/>
      <c r="W1934" s="12"/>
      <c r="X1934" s="12"/>
      <c r="Y1934" s="12"/>
    </row>
    <row r="1935" spans="2:25" x14ac:dyDescent="0.3">
      <c r="B1935" s="2" t="s">
        <v>584</v>
      </c>
      <c r="C1935" s="2" t="s">
        <v>205</v>
      </c>
      <c r="D1935" s="2" t="s">
        <v>204</v>
      </c>
      <c r="E1935" s="2" t="s">
        <v>517</v>
      </c>
      <c r="F1935" s="2" t="s">
        <v>518</v>
      </c>
      <c r="G1935" s="6">
        <v>240728</v>
      </c>
      <c r="H1935" s="12"/>
      <c r="I1935" s="13"/>
      <c r="J1935" s="12"/>
      <c r="K1935" s="12"/>
      <c r="L1935" s="12"/>
      <c r="M1935" s="2" t="s">
        <v>1317</v>
      </c>
      <c r="N1935" s="2" t="b">
        <f t="shared" si="60"/>
        <v>0</v>
      </c>
      <c r="O1935" s="2" t="b">
        <f t="shared" si="61"/>
        <v>0</v>
      </c>
      <c r="P1935" s="9"/>
      <c r="Q1935" s="10"/>
      <c r="R1935" s="9"/>
      <c r="S1935" s="11"/>
      <c r="T1935" s="10"/>
      <c r="U1935" s="12"/>
      <c r="V1935" s="13"/>
      <c r="W1935" s="12"/>
      <c r="X1935" s="12"/>
      <c r="Y1935" s="12"/>
    </row>
    <row r="1936" spans="2:25" x14ac:dyDescent="0.3">
      <c r="B1936" s="2" t="s">
        <v>584</v>
      </c>
      <c r="C1936" s="2" t="s">
        <v>205</v>
      </c>
      <c r="D1936" s="2" t="s">
        <v>204</v>
      </c>
      <c r="E1936" s="2" t="s">
        <v>470</v>
      </c>
      <c r="F1936" s="2" t="s">
        <v>471</v>
      </c>
      <c r="G1936" s="6">
        <v>240363</v>
      </c>
      <c r="H1936" s="12"/>
      <c r="I1936" s="13"/>
      <c r="J1936" s="12"/>
      <c r="K1936" s="12"/>
      <c r="L1936" s="12"/>
      <c r="M1936" s="2" t="s">
        <v>1318</v>
      </c>
      <c r="N1936" s="2" t="b">
        <f t="shared" si="60"/>
        <v>0</v>
      </c>
      <c r="O1936" s="2" t="b">
        <f t="shared" si="61"/>
        <v>0</v>
      </c>
      <c r="P1936" s="9"/>
      <c r="Q1936" s="10"/>
      <c r="R1936" s="9"/>
      <c r="S1936" s="11"/>
      <c r="T1936" s="10"/>
      <c r="U1936" s="12"/>
      <c r="V1936" s="13"/>
      <c r="W1936" s="12"/>
      <c r="X1936" s="12"/>
      <c r="Y1936" s="12"/>
    </row>
    <row r="1937" spans="2:25" x14ac:dyDescent="0.3">
      <c r="B1937" s="2" t="s">
        <v>584</v>
      </c>
      <c r="C1937" s="2" t="s">
        <v>205</v>
      </c>
      <c r="D1937" s="2" t="s">
        <v>204</v>
      </c>
      <c r="E1937" s="2" t="s">
        <v>472</v>
      </c>
      <c r="F1937" s="2" t="s">
        <v>473</v>
      </c>
      <c r="G1937" s="6">
        <v>240363</v>
      </c>
      <c r="H1937" s="12"/>
      <c r="I1937" s="13"/>
      <c r="J1937" s="12"/>
      <c r="K1937" s="12"/>
      <c r="L1937" s="12"/>
      <c r="M1937" s="2" t="s">
        <v>1319</v>
      </c>
      <c r="N1937" s="2" t="b">
        <f t="shared" si="60"/>
        <v>0</v>
      </c>
      <c r="O1937" s="2" t="b">
        <f t="shared" si="61"/>
        <v>0</v>
      </c>
      <c r="P1937" s="9"/>
      <c r="Q1937" s="10"/>
      <c r="R1937" s="9"/>
      <c r="S1937" s="11"/>
      <c r="T1937" s="10"/>
      <c r="U1937" s="12"/>
      <c r="V1937" s="13"/>
      <c r="W1937" s="12"/>
      <c r="X1937" s="12"/>
      <c r="Y1937" s="12"/>
    </row>
    <row r="1938" spans="2:25" x14ac:dyDescent="0.3">
      <c r="B1938" s="2" t="s">
        <v>584</v>
      </c>
      <c r="C1938" s="2" t="s">
        <v>205</v>
      </c>
      <c r="D1938" s="2" t="s">
        <v>204</v>
      </c>
      <c r="E1938" s="2" t="s">
        <v>486</v>
      </c>
      <c r="F1938" s="2" t="s">
        <v>487</v>
      </c>
      <c r="G1938" s="6">
        <v>240697</v>
      </c>
      <c r="H1938" s="12"/>
      <c r="I1938" s="13"/>
      <c r="J1938" s="12"/>
      <c r="K1938" s="12"/>
      <c r="L1938" s="12"/>
      <c r="M1938" s="2" t="s">
        <v>1320</v>
      </c>
      <c r="N1938" s="2" t="b">
        <f t="shared" ref="N1938:N2001" si="62">+C1938=S1938</f>
        <v>0</v>
      </c>
      <c r="O1938" s="2" t="b">
        <f t="shared" ref="O1938:O2001" si="63">+P1938=E1938</f>
        <v>0</v>
      </c>
      <c r="P1938" s="9"/>
      <c r="Q1938" s="10"/>
      <c r="R1938" s="9"/>
      <c r="S1938" s="11"/>
      <c r="T1938" s="10"/>
      <c r="U1938" s="12"/>
      <c r="V1938" s="13"/>
      <c r="W1938" s="12"/>
      <c r="X1938" s="12"/>
      <c r="Y1938" s="12"/>
    </row>
    <row r="1939" spans="2:25" x14ac:dyDescent="0.3">
      <c r="B1939" s="2" t="s">
        <v>584</v>
      </c>
      <c r="C1939" s="2" t="s">
        <v>205</v>
      </c>
      <c r="D1939" s="2" t="s">
        <v>204</v>
      </c>
      <c r="E1939" s="2" t="s">
        <v>515</v>
      </c>
      <c r="F1939" s="2" t="s">
        <v>516</v>
      </c>
      <c r="G1939" s="6">
        <v>240728</v>
      </c>
      <c r="H1939" s="12"/>
      <c r="I1939" s="13"/>
      <c r="J1939" s="12"/>
      <c r="K1939" s="12"/>
      <c r="L1939" s="12"/>
      <c r="M1939" s="2" t="s">
        <v>1321</v>
      </c>
      <c r="N1939" s="2" t="b">
        <f t="shared" si="62"/>
        <v>0</v>
      </c>
      <c r="O1939" s="2" t="b">
        <f t="shared" si="63"/>
        <v>0</v>
      </c>
      <c r="P1939" s="9"/>
      <c r="Q1939" s="10"/>
      <c r="R1939" s="9"/>
      <c r="S1939" s="11"/>
      <c r="T1939" s="10"/>
      <c r="U1939" s="12"/>
      <c r="V1939" s="13"/>
      <c r="W1939" s="12"/>
      <c r="X1939" s="12"/>
      <c r="Y1939" s="12"/>
    </row>
    <row r="1940" spans="2:25" x14ac:dyDescent="0.3">
      <c r="B1940" s="2" t="s">
        <v>584</v>
      </c>
      <c r="C1940" s="2" t="s">
        <v>205</v>
      </c>
      <c r="D1940" s="2" t="s">
        <v>204</v>
      </c>
      <c r="E1940" s="2" t="s">
        <v>496</v>
      </c>
      <c r="F1940" s="2" t="s">
        <v>497</v>
      </c>
      <c r="G1940" s="6">
        <v>240697</v>
      </c>
      <c r="H1940" s="12"/>
      <c r="I1940" s="13"/>
      <c r="J1940" s="12"/>
      <c r="K1940" s="12"/>
      <c r="L1940" s="12"/>
      <c r="M1940" s="2" t="s">
        <v>1322</v>
      </c>
      <c r="N1940" s="2" t="b">
        <f t="shared" si="62"/>
        <v>0</v>
      </c>
      <c r="O1940" s="2" t="b">
        <f t="shared" si="63"/>
        <v>0</v>
      </c>
      <c r="P1940" s="9"/>
      <c r="Q1940" s="10"/>
      <c r="R1940" s="9"/>
      <c r="S1940" s="11"/>
      <c r="T1940" s="10"/>
      <c r="U1940" s="12"/>
      <c r="V1940" s="13"/>
      <c r="W1940" s="12"/>
      <c r="X1940" s="12"/>
      <c r="Y1940" s="12"/>
    </row>
    <row r="1941" spans="2:25" x14ac:dyDescent="0.3">
      <c r="B1941" s="2" t="s">
        <v>584</v>
      </c>
      <c r="C1941" s="2" t="s">
        <v>205</v>
      </c>
      <c r="D1941" s="2" t="s">
        <v>204</v>
      </c>
      <c r="E1941" s="2" t="s">
        <v>667</v>
      </c>
      <c r="F1941" s="2" t="s">
        <v>638</v>
      </c>
      <c r="G1941" s="6">
        <v>240332</v>
      </c>
      <c r="H1941" s="12"/>
      <c r="I1941" s="13"/>
      <c r="J1941" s="12"/>
      <c r="K1941" s="12"/>
      <c r="L1941" s="12"/>
      <c r="M1941" s="2" t="s">
        <v>1323</v>
      </c>
      <c r="N1941" s="2" t="b">
        <f t="shared" si="62"/>
        <v>0</v>
      </c>
      <c r="O1941" s="2" t="b">
        <f t="shared" si="63"/>
        <v>0</v>
      </c>
      <c r="P1941" s="9"/>
      <c r="Q1941" s="10"/>
      <c r="R1941" s="9"/>
      <c r="S1941" s="11"/>
      <c r="T1941" s="10"/>
      <c r="U1941" s="12"/>
      <c r="V1941" s="13"/>
      <c r="W1941" s="12"/>
      <c r="X1941" s="12"/>
      <c r="Y1941" s="12"/>
    </row>
    <row r="1942" spans="2:25" x14ac:dyDescent="0.3">
      <c r="B1942" s="2" t="s">
        <v>584</v>
      </c>
      <c r="C1942" s="2" t="s">
        <v>205</v>
      </c>
      <c r="D1942" s="2" t="s">
        <v>204</v>
      </c>
      <c r="E1942" s="2" t="s">
        <v>490</v>
      </c>
      <c r="F1942" s="2" t="s">
        <v>491</v>
      </c>
      <c r="G1942" s="6">
        <v>240697</v>
      </c>
      <c r="H1942" s="12"/>
      <c r="I1942" s="13"/>
      <c r="J1942" s="12"/>
      <c r="K1942" s="12"/>
      <c r="L1942" s="12"/>
      <c r="M1942" s="2" t="s">
        <v>1324</v>
      </c>
      <c r="N1942" s="2" t="b">
        <f t="shared" si="62"/>
        <v>0</v>
      </c>
      <c r="O1942" s="2" t="b">
        <f t="shared" si="63"/>
        <v>0</v>
      </c>
      <c r="P1942" s="9"/>
      <c r="Q1942" s="10"/>
      <c r="R1942" s="9"/>
      <c r="S1942" s="11"/>
      <c r="T1942" s="10"/>
      <c r="U1942" s="12"/>
      <c r="V1942" s="13"/>
      <c r="W1942" s="12"/>
      <c r="X1942" s="12"/>
      <c r="Y1942" s="12"/>
    </row>
    <row r="1943" spans="2:25" x14ac:dyDescent="0.3">
      <c r="B1943" s="2" t="s">
        <v>584</v>
      </c>
      <c r="C1943" s="2" t="s">
        <v>205</v>
      </c>
      <c r="D1943" s="2" t="s">
        <v>204</v>
      </c>
      <c r="E1943" s="2" t="s">
        <v>492</v>
      </c>
      <c r="F1943" s="2" t="s">
        <v>493</v>
      </c>
      <c r="G1943" s="6">
        <v>240697</v>
      </c>
      <c r="H1943" s="12"/>
      <c r="I1943" s="13"/>
      <c r="J1943" s="12"/>
      <c r="K1943" s="12"/>
      <c r="L1943" s="12"/>
      <c r="M1943" s="2" t="s">
        <v>1325</v>
      </c>
      <c r="N1943" s="2" t="b">
        <f t="shared" si="62"/>
        <v>0</v>
      </c>
      <c r="O1943" s="2" t="b">
        <f t="shared" si="63"/>
        <v>0</v>
      </c>
      <c r="P1943" s="9"/>
      <c r="Q1943" s="10"/>
      <c r="R1943" s="9"/>
      <c r="S1943" s="11"/>
      <c r="T1943" s="10"/>
      <c r="U1943" s="12"/>
      <c r="V1943" s="13"/>
      <c r="W1943" s="12"/>
      <c r="X1943" s="12"/>
      <c r="Y1943" s="12"/>
    </row>
    <row r="1944" spans="2:25" x14ac:dyDescent="0.3">
      <c r="B1944" s="2" t="s">
        <v>584</v>
      </c>
      <c r="C1944" s="2" t="s">
        <v>205</v>
      </c>
      <c r="D1944" s="2" t="s">
        <v>204</v>
      </c>
      <c r="E1944" s="2" t="s">
        <v>494</v>
      </c>
      <c r="F1944" s="2" t="s">
        <v>495</v>
      </c>
      <c r="G1944" s="6">
        <v>240697</v>
      </c>
      <c r="H1944" s="12"/>
      <c r="I1944" s="13"/>
      <c r="J1944" s="12"/>
      <c r="K1944" s="12"/>
      <c r="L1944" s="12"/>
      <c r="M1944" s="2" t="s">
        <v>1326</v>
      </c>
      <c r="N1944" s="2" t="b">
        <f t="shared" si="62"/>
        <v>0</v>
      </c>
      <c r="O1944" s="2" t="b">
        <f t="shared" si="63"/>
        <v>0</v>
      </c>
      <c r="P1944" s="9"/>
      <c r="Q1944" s="10"/>
      <c r="R1944" s="9"/>
      <c r="S1944" s="11"/>
      <c r="T1944" s="10"/>
      <c r="U1944" s="12"/>
      <c r="V1944" s="13"/>
      <c r="W1944" s="12"/>
      <c r="X1944" s="12"/>
      <c r="Y1944" s="12"/>
    </row>
    <row r="1945" spans="2:25" x14ac:dyDescent="0.3">
      <c r="B1945" s="2" t="s">
        <v>584</v>
      </c>
      <c r="C1945" s="2" t="s">
        <v>205</v>
      </c>
      <c r="D1945" s="2" t="s">
        <v>204</v>
      </c>
      <c r="E1945" s="2" t="s">
        <v>592</v>
      </c>
      <c r="F1945" s="2" t="s">
        <v>593</v>
      </c>
      <c r="G1945" s="6">
        <v>240728</v>
      </c>
      <c r="H1945" s="12"/>
      <c r="I1945" s="13"/>
      <c r="J1945" s="12"/>
      <c r="K1945" s="12"/>
      <c r="L1945" s="12"/>
      <c r="M1945" s="2" t="s">
        <v>1327</v>
      </c>
      <c r="N1945" s="2" t="b">
        <f t="shared" si="62"/>
        <v>0</v>
      </c>
      <c r="O1945" s="2" t="b">
        <f t="shared" si="63"/>
        <v>0</v>
      </c>
      <c r="P1945" s="9"/>
      <c r="Q1945" s="10"/>
      <c r="R1945" s="9"/>
      <c r="S1945" s="11"/>
      <c r="T1945" s="10"/>
      <c r="U1945" s="12"/>
      <c r="V1945" s="13"/>
      <c r="W1945" s="12"/>
      <c r="X1945" s="12"/>
      <c r="Y1945" s="12"/>
    </row>
    <row r="1946" spans="2:25" x14ac:dyDescent="0.3">
      <c r="B1946" s="2" t="s">
        <v>584</v>
      </c>
      <c r="C1946" s="2" t="s">
        <v>205</v>
      </c>
      <c r="D1946" s="2" t="s">
        <v>204</v>
      </c>
      <c r="E1946" s="2" t="s">
        <v>452</v>
      </c>
      <c r="F1946" s="2" t="s">
        <v>453</v>
      </c>
      <c r="G1946" s="6">
        <v>240332</v>
      </c>
      <c r="H1946" s="12"/>
      <c r="I1946" s="13"/>
      <c r="J1946" s="12"/>
      <c r="K1946" s="12"/>
      <c r="L1946" s="12"/>
      <c r="M1946" s="2" t="s">
        <v>1328</v>
      </c>
      <c r="N1946" s="2" t="b">
        <f t="shared" si="62"/>
        <v>0</v>
      </c>
      <c r="O1946" s="2" t="b">
        <f t="shared" si="63"/>
        <v>0</v>
      </c>
      <c r="P1946" s="9"/>
      <c r="Q1946" s="10"/>
      <c r="R1946" s="9"/>
      <c r="S1946" s="11"/>
      <c r="T1946" s="10"/>
      <c r="U1946" s="12"/>
      <c r="V1946" s="13"/>
      <c r="W1946" s="12"/>
      <c r="X1946" s="12"/>
      <c r="Y1946" s="12"/>
    </row>
    <row r="1947" spans="2:25" x14ac:dyDescent="0.3">
      <c r="B1947" s="2" t="s">
        <v>584</v>
      </c>
      <c r="C1947" s="2" t="s">
        <v>205</v>
      </c>
      <c r="D1947" s="2" t="s">
        <v>204</v>
      </c>
      <c r="E1947" s="2" t="s">
        <v>481</v>
      </c>
      <c r="F1947" s="2" t="s">
        <v>482</v>
      </c>
      <c r="G1947" s="6">
        <v>240363</v>
      </c>
      <c r="H1947" s="12"/>
      <c r="I1947" s="13"/>
      <c r="J1947" s="12"/>
      <c r="K1947" s="12"/>
      <c r="L1947" s="12"/>
      <c r="M1947" s="2" t="s">
        <v>1329</v>
      </c>
      <c r="N1947" s="2" t="b">
        <f t="shared" si="62"/>
        <v>0</v>
      </c>
      <c r="O1947" s="2" t="b">
        <f t="shared" si="63"/>
        <v>0</v>
      </c>
      <c r="P1947" s="9"/>
      <c r="Q1947" s="10"/>
      <c r="R1947" s="9"/>
      <c r="S1947" s="11"/>
      <c r="T1947" s="10"/>
      <c r="U1947" s="12"/>
      <c r="V1947" s="13"/>
      <c r="W1947" s="12"/>
      <c r="X1947" s="12"/>
      <c r="Y1947" s="12"/>
    </row>
    <row r="1948" spans="2:25" x14ac:dyDescent="0.3">
      <c r="B1948" s="2" t="s">
        <v>584</v>
      </c>
      <c r="C1948" s="2" t="s">
        <v>205</v>
      </c>
      <c r="D1948" s="2" t="s">
        <v>204</v>
      </c>
      <c r="E1948" s="2" t="s">
        <v>509</v>
      </c>
      <c r="F1948" s="2" t="s">
        <v>510</v>
      </c>
      <c r="G1948" s="6">
        <v>240697</v>
      </c>
      <c r="H1948" s="12"/>
      <c r="I1948" s="13"/>
      <c r="J1948" s="12"/>
      <c r="K1948" s="12"/>
      <c r="L1948" s="12"/>
      <c r="M1948" s="2" t="s">
        <v>1330</v>
      </c>
      <c r="N1948" s="2" t="b">
        <f t="shared" si="62"/>
        <v>0</v>
      </c>
      <c r="O1948" s="2" t="b">
        <f t="shared" si="63"/>
        <v>0</v>
      </c>
      <c r="P1948" s="9"/>
      <c r="Q1948" s="10"/>
      <c r="R1948" s="9"/>
      <c r="S1948" s="11"/>
      <c r="T1948" s="10"/>
      <c r="U1948" s="12"/>
      <c r="V1948" s="13"/>
      <c r="W1948" s="12"/>
      <c r="X1948" s="12"/>
      <c r="Y1948" s="12"/>
    </row>
    <row r="1949" spans="2:25" x14ac:dyDescent="0.3">
      <c r="B1949" s="2" t="s">
        <v>584</v>
      </c>
      <c r="C1949" s="2" t="s">
        <v>205</v>
      </c>
      <c r="D1949" s="2" t="s">
        <v>204</v>
      </c>
      <c r="E1949" s="2" t="s">
        <v>523</v>
      </c>
      <c r="F1949" s="2" t="s">
        <v>524</v>
      </c>
      <c r="G1949" s="6">
        <v>240728</v>
      </c>
      <c r="H1949" s="12"/>
      <c r="I1949" s="13"/>
      <c r="J1949" s="12"/>
      <c r="K1949" s="12"/>
      <c r="L1949" s="12"/>
      <c r="M1949" s="2" t="s">
        <v>1331</v>
      </c>
      <c r="N1949" s="2" t="b">
        <f t="shared" si="62"/>
        <v>0</v>
      </c>
      <c r="O1949" s="2" t="b">
        <f t="shared" si="63"/>
        <v>0</v>
      </c>
      <c r="P1949" s="9"/>
      <c r="Q1949" s="10"/>
      <c r="R1949" s="9"/>
      <c r="S1949" s="11"/>
      <c r="T1949" s="10"/>
      <c r="U1949" s="12"/>
      <c r="V1949" s="13"/>
      <c r="W1949" s="12"/>
      <c r="X1949" s="12"/>
      <c r="Y1949" s="12"/>
    </row>
    <row r="1950" spans="2:25" x14ac:dyDescent="0.3">
      <c r="B1950" s="2" t="s">
        <v>676</v>
      </c>
      <c r="C1950" s="2" t="s">
        <v>32</v>
      </c>
      <c r="D1950" s="2" t="s">
        <v>31</v>
      </c>
      <c r="E1950" s="2" t="s">
        <v>553</v>
      </c>
      <c r="F1950" s="2" t="s">
        <v>463</v>
      </c>
      <c r="G1950" s="6">
        <v>240363</v>
      </c>
      <c r="H1950" s="12"/>
      <c r="I1950" s="13"/>
      <c r="J1950" s="12"/>
      <c r="K1950" s="12"/>
      <c r="L1950" s="12"/>
      <c r="M1950" s="2" t="s">
        <v>1332</v>
      </c>
      <c r="N1950" s="2" t="b">
        <f t="shared" si="62"/>
        <v>0</v>
      </c>
      <c r="O1950" s="2" t="b">
        <f t="shared" si="63"/>
        <v>0</v>
      </c>
      <c r="P1950" s="9"/>
      <c r="Q1950" s="10"/>
      <c r="R1950" s="9"/>
      <c r="S1950" s="11"/>
      <c r="T1950" s="10"/>
      <c r="U1950" s="12"/>
      <c r="V1950" s="13"/>
      <c r="W1950" s="12"/>
      <c r="X1950" s="12"/>
      <c r="Y1950" s="12"/>
    </row>
    <row r="1951" spans="2:25" x14ac:dyDescent="0.3">
      <c r="B1951" s="2" t="s">
        <v>676</v>
      </c>
      <c r="C1951" s="2" t="s">
        <v>32</v>
      </c>
      <c r="D1951" s="2" t="s">
        <v>31</v>
      </c>
      <c r="E1951" s="2" t="s">
        <v>687</v>
      </c>
      <c r="F1951" s="2" t="s">
        <v>688</v>
      </c>
      <c r="G1951" s="6">
        <v>240697</v>
      </c>
      <c r="H1951" s="12"/>
      <c r="I1951" s="13"/>
      <c r="J1951" s="12"/>
      <c r="K1951" s="12"/>
      <c r="L1951" s="12"/>
      <c r="M1951" s="2" t="s">
        <v>1333</v>
      </c>
      <c r="N1951" s="2" t="b">
        <f t="shared" si="62"/>
        <v>0</v>
      </c>
      <c r="O1951" s="2" t="b">
        <f t="shared" si="63"/>
        <v>0</v>
      </c>
      <c r="P1951" s="9"/>
      <c r="Q1951" s="10"/>
      <c r="R1951" s="9"/>
      <c r="S1951" s="11"/>
      <c r="T1951" s="10"/>
      <c r="U1951" s="12"/>
      <c r="V1951" s="13"/>
      <c r="W1951" s="12"/>
      <c r="X1951" s="12"/>
      <c r="Y1951" s="12"/>
    </row>
    <row r="1952" spans="2:25" x14ac:dyDescent="0.3">
      <c r="B1952" s="2" t="s">
        <v>676</v>
      </c>
      <c r="C1952" s="2" t="s">
        <v>32</v>
      </c>
      <c r="D1952" s="2" t="s">
        <v>31</v>
      </c>
      <c r="E1952" s="2" t="s">
        <v>570</v>
      </c>
      <c r="F1952" s="2" t="s">
        <v>571</v>
      </c>
      <c r="G1952" s="6">
        <v>240363</v>
      </c>
      <c r="H1952" s="12"/>
      <c r="I1952" s="13"/>
      <c r="J1952" s="12"/>
      <c r="K1952" s="12"/>
      <c r="L1952" s="12"/>
      <c r="M1952" s="2" t="s">
        <v>1334</v>
      </c>
      <c r="N1952" s="2" t="b">
        <f t="shared" si="62"/>
        <v>0</v>
      </c>
      <c r="O1952" s="2" t="b">
        <f t="shared" si="63"/>
        <v>0</v>
      </c>
      <c r="P1952" s="9"/>
      <c r="Q1952" s="10"/>
      <c r="R1952" s="9"/>
      <c r="S1952" s="11"/>
      <c r="T1952" s="10"/>
      <c r="U1952" s="12"/>
      <c r="V1952" s="13"/>
      <c r="W1952" s="12"/>
      <c r="X1952" s="12"/>
      <c r="Y1952" s="12"/>
    </row>
    <row r="1953" spans="2:25" x14ac:dyDescent="0.3">
      <c r="B1953" s="2" t="s">
        <v>676</v>
      </c>
      <c r="C1953" s="2" t="s">
        <v>32</v>
      </c>
      <c r="D1953" s="2" t="s">
        <v>31</v>
      </c>
      <c r="E1953" s="2" t="s">
        <v>632</v>
      </c>
      <c r="F1953" s="2" t="s">
        <v>633</v>
      </c>
      <c r="G1953" s="6">
        <v>240332</v>
      </c>
      <c r="H1953" s="12"/>
      <c r="I1953" s="13"/>
      <c r="J1953" s="12"/>
      <c r="K1953" s="12"/>
      <c r="L1953" s="12"/>
      <c r="M1953" s="2" t="s">
        <v>1335</v>
      </c>
      <c r="N1953" s="2" t="b">
        <f t="shared" si="62"/>
        <v>0</v>
      </c>
      <c r="O1953" s="2" t="b">
        <f t="shared" si="63"/>
        <v>0</v>
      </c>
      <c r="P1953" s="9"/>
      <c r="Q1953" s="10"/>
      <c r="R1953" s="9"/>
      <c r="S1953" s="11"/>
      <c r="T1953" s="10"/>
      <c r="U1953" s="12"/>
      <c r="V1953" s="13"/>
      <c r="W1953" s="12"/>
      <c r="X1953" s="12"/>
      <c r="Y1953" s="12"/>
    </row>
    <row r="1954" spans="2:25" x14ac:dyDescent="0.3">
      <c r="B1954" s="2" t="s">
        <v>676</v>
      </c>
      <c r="C1954" s="2" t="s">
        <v>32</v>
      </c>
      <c r="D1954" s="2" t="s">
        <v>31</v>
      </c>
      <c r="E1954" s="2" t="s">
        <v>685</v>
      </c>
      <c r="F1954" s="2" t="s">
        <v>686</v>
      </c>
      <c r="G1954" s="6">
        <v>240697</v>
      </c>
      <c r="H1954" s="12"/>
      <c r="I1954" s="13"/>
      <c r="J1954" s="12"/>
      <c r="K1954" s="12"/>
      <c r="L1954" s="12"/>
      <c r="M1954" s="2" t="s">
        <v>1336</v>
      </c>
      <c r="N1954" s="2" t="b">
        <f t="shared" si="62"/>
        <v>0</v>
      </c>
      <c r="O1954" s="2" t="b">
        <f t="shared" si="63"/>
        <v>0</v>
      </c>
      <c r="P1954" s="9"/>
      <c r="Q1954" s="10"/>
      <c r="R1954" s="9"/>
      <c r="S1954" s="11"/>
      <c r="T1954" s="10"/>
      <c r="U1954" s="12"/>
      <c r="V1954" s="13"/>
      <c r="W1954" s="12"/>
      <c r="X1954" s="12"/>
      <c r="Y1954" s="12"/>
    </row>
    <row r="1955" spans="2:25" x14ac:dyDescent="0.3">
      <c r="B1955" s="2" t="s">
        <v>676</v>
      </c>
      <c r="C1955" s="2" t="s">
        <v>32</v>
      </c>
      <c r="D1955" s="2" t="s">
        <v>31</v>
      </c>
      <c r="E1955" s="2" t="s">
        <v>701</v>
      </c>
      <c r="F1955" s="2" t="s">
        <v>702</v>
      </c>
      <c r="G1955" s="6">
        <v>240728</v>
      </c>
      <c r="H1955" s="12"/>
      <c r="I1955" s="13"/>
      <c r="J1955" s="12"/>
      <c r="K1955" s="12"/>
      <c r="L1955" s="12"/>
      <c r="M1955" s="2" t="s">
        <v>1337</v>
      </c>
      <c r="N1955" s="2" t="b">
        <f t="shared" si="62"/>
        <v>0</v>
      </c>
      <c r="O1955" s="2" t="b">
        <f t="shared" si="63"/>
        <v>0</v>
      </c>
      <c r="P1955" s="9"/>
      <c r="Q1955" s="10"/>
      <c r="R1955" s="9"/>
      <c r="S1955" s="11"/>
      <c r="T1955" s="10"/>
      <c r="U1955" s="12"/>
      <c r="V1955" s="13"/>
      <c r="W1955" s="12"/>
      <c r="X1955" s="12"/>
      <c r="Y1955" s="12"/>
    </row>
    <row r="1956" spans="2:25" x14ac:dyDescent="0.3">
      <c r="B1956" s="2" t="s">
        <v>676</v>
      </c>
      <c r="C1956" s="2" t="s">
        <v>32</v>
      </c>
      <c r="D1956" s="2" t="s">
        <v>31</v>
      </c>
      <c r="E1956" s="2" t="s">
        <v>641</v>
      </c>
      <c r="F1956" s="2" t="s">
        <v>487</v>
      </c>
      <c r="G1956" s="6">
        <v>240697</v>
      </c>
      <c r="H1956" s="12"/>
      <c r="I1956" s="13"/>
      <c r="J1956" s="12"/>
      <c r="K1956" s="12"/>
      <c r="L1956" s="12"/>
      <c r="M1956" s="2" t="s">
        <v>1338</v>
      </c>
      <c r="N1956" s="2" t="b">
        <f t="shared" si="62"/>
        <v>0</v>
      </c>
      <c r="O1956" s="2" t="b">
        <f t="shared" si="63"/>
        <v>0</v>
      </c>
      <c r="P1956" s="9"/>
      <c r="Q1956" s="10"/>
      <c r="R1956" s="9"/>
      <c r="S1956" s="11"/>
      <c r="T1956" s="10"/>
      <c r="U1956" s="12"/>
      <c r="V1956" s="13"/>
      <c r="W1956" s="12"/>
      <c r="X1956" s="12"/>
      <c r="Y1956" s="12"/>
    </row>
    <row r="1957" spans="2:25" x14ac:dyDescent="0.3">
      <c r="B1957" s="2" t="s">
        <v>676</v>
      </c>
      <c r="C1957" s="2" t="s">
        <v>32</v>
      </c>
      <c r="D1957" s="2" t="s">
        <v>31</v>
      </c>
      <c r="E1957" s="2" t="s">
        <v>647</v>
      </c>
      <c r="F1957" s="2" t="s">
        <v>516</v>
      </c>
      <c r="G1957" s="6">
        <v>240728</v>
      </c>
      <c r="H1957" s="12"/>
      <c r="I1957" s="13"/>
      <c r="J1957" s="12"/>
      <c r="K1957" s="12"/>
      <c r="L1957" s="12"/>
      <c r="M1957" s="2" t="s">
        <v>1339</v>
      </c>
      <c r="N1957" s="2" t="b">
        <f t="shared" si="62"/>
        <v>0</v>
      </c>
      <c r="O1957" s="2" t="b">
        <f t="shared" si="63"/>
        <v>0</v>
      </c>
      <c r="P1957" s="9"/>
      <c r="Q1957" s="10"/>
      <c r="R1957" s="9"/>
      <c r="S1957" s="11"/>
      <c r="T1957" s="10"/>
      <c r="U1957" s="12"/>
      <c r="V1957" s="13"/>
      <c r="W1957" s="12"/>
      <c r="X1957" s="12"/>
      <c r="Y1957" s="12"/>
    </row>
    <row r="1958" spans="2:25" x14ac:dyDescent="0.3">
      <c r="B1958" s="2" t="s">
        <v>676</v>
      </c>
      <c r="C1958" s="2" t="s">
        <v>32</v>
      </c>
      <c r="D1958" s="2" t="s">
        <v>31</v>
      </c>
      <c r="E1958" s="2" t="s">
        <v>564</v>
      </c>
      <c r="F1958" s="2" t="s">
        <v>565</v>
      </c>
      <c r="G1958" s="6">
        <v>240363</v>
      </c>
      <c r="H1958" s="12"/>
      <c r="I1958" s="13"/>
      <c r="J1958" s="12"/>
      <c r="K1958" s="12"/>
      <c r="L1958" s="12"/>
      <c r="M1958" s="2" t="s">
        <v>1340</v>
      </c>
      <c r="N1958" s="2" t="b">
        <f t="shared" si="62"/>
        <v>0</v>
      </c>
      <c r="O1958" s="2" t="b">
        <f t="shared" si="63"/>
        <v>0</v>
      </c>
      <c r="P1958" s="9"/>
      <c r="Q1958" s="10"/>
      <c r="R1958" s="9"/>
      <c r="S1958" s="11"/>
      <c r="T1958" s="10"/>
      <c r="U1958" s="12"/>
      <c r="V1958" s="13"/>
      <c r="W1958" s="12"/>
      <c r="X1958" s="12"/>
      <c r="Y1958" s="12"/>
    </row>
    <row r="1959" spans="2:25" x14ac:dyDescent="0.3">
      <c r="B1959" s="2" t="s">
        <v>676</v>
      </c>
      <c r="C1959" s="2" t="s">
        <v>32</v>
      </c>
      <c r="D1959" s="2" t="s">
        <v>31</v>
      </c>
      <c r="E1959" s="2" t="s">
        <v>673</v>
      </c>
      <c r="F1959" s="2" t="s">
        <v>497</v>
      </c>
      <c r="G1959" s="6">
        <v>240697</v>
      </c>
      <c r="H1959" s="12"/>
      <c r="I1959" s="13"/>
      <c r="J1959" s="12"/>
      <c r="K1959" s="12"/>
      <c r="L1959" s="12"/>
      <c r="M1959" s="2" t="s">
        <v>1341</v>
      </c>
      <c r="N1959" s="2" t="b">
        <f t="shared" si="62"/>
        <v>0</v>
      </c>
      <c r="O1959" s="2" t="b">
        <f t="shared" si="63"/>
        <v>0</v>
      </c>
      <c r="P1959" s="9"/>
      <c r="Q1959" s="10"/>
      <c r="R1959" s="9"/>
      <c r="S1959" s="11"/>
      <c r="T1959" s="10"/>
      <c r="U1959" s="12"/>
      <c r="V1959" s="13"/>
      <c r="W1959" s="12"/>
      <c r="X1959" s="12"/>
      <c r="Y1959" s="12"/>
    </row>
    <row r="1960" spans="2:25" x14ac:dyDescent="0.3">
      <c r="B1960" s="2" t="s">
        <v>676</v>
      </c>
      <c r="C1960" s="2" t="s">
        <v>32</v>
      </c>
      <c r="D1960" s="2" t="s">
        <v>31</v>
      </c>
      <c r="E1960" s="2" t="s">
        <v>690</v>
      </c>
      <c r="F1960" s="2" t="s">
        <v>691</v>
      </c>
      <c r="G1960" s="6">
        <v>240697</v>
      </c>
      <c r="H1960" s="12"/>
      <c r="I1960" s="13"/>
      <c r="J1960" s="12"/>
      <c r="K1960" s="12"/>
      <c r="L1960" s="12"/>
      <c r="M1960" s="2" t="s">
        <v>1344</v>
      </c>
      <c r="N1960" s="2" t="b">
        <f t="shared" si="62"/>
        <v>0</v>
      </c>
      <c r="O1960" s="2" t="b">
        <f t="shared" si="63"/>
        <v>0</v>
      </c>
      <c r="P1960" s="9"/>
      <c r="Q1960" s="10"/>
      <c r="R1960" s="9"/>
      <c r="S1960" s="11"/>
      <c r="T1960" s="10"/>
      <c r="U1960" s="12"/>
      <c r="V1960" s="13"/>
      <c r="W1960" s="12"/>
      <c r="X1960" s="12"/>
      <c r="Y1960" s="12"/>
    </row>
    <row r="1961" spans="2:25" x14ac:dyDescent="0.3">
      <c r="B1961" s="2" t="s">
        <v>676</v>
      </c>
      <c r="C1961" s="2" t="s">
        <v>32</v>
      </c>
      <c r="D1961" s="2" t="s">
        <v>31</v>
      </c>
      <c r="E1961" s="2" t="s">
        <v>577</v>
      </c>
      <c r="F1961" s="2" t="s">
        <v>578</v>
      </c>
      <c r="G1961" s="6">
        <v>240363</v>
      </c>
      <c r="H1961" s="12"/>
      <c r="I1961" s="13"/>
      <c r="J1961" s="12"/>
      <c r="K1961" s="12"/>
      <c r="L1961" s="12"/>
      <c r="M1961" s="2" t="s">
        <v>1345</v>
      </c>
      <c r="N1961" s="2" t="b">
        <f t="shared" si="62"/>
        <v>0</v>
      </c>
      <c r="O1961" s="2" t="b">
        <f t="shared" si="63"/>
        <v>0</v>
      </c>
      <c r="P1961" s="9"/>
      <c r="Q1961" s="10"/>
      <c r="R1961" s="9"/>
      <c r="S1961" s="11"/>
      <c r="T1961" s="10"/>
      <c r="U1961" s="12"/>
      <c r="V1961" s="13"/>
      <c r="W1961" s="12"/>
      <c r="X1961" s="12"/>
      <c r="Y1961" s="12"/>
    </row>
    <row r="1962" spans="2:25" x14ac:dyDescent="0.3">
      <c r="B1962" s="2" t="s">
        <v>676</v>
      </c>
      <c r="C1962" s="2" t="s">
        <v>32</v>
      </c>
      <c r="D1962" s="2" t="s">
        <v>31</v>
      </c>
      <c r="E1962" s="2" t="s">
        <v>539</v>
      </c>
      <c r="F1962" s="2" t="s">
        <v>453</v>
      </c>
      <c r="G1962" s="6">
        <v>240332</v>
      </c>
      <c r="H1962" s="12"/>
      <c r="I1962" s="13"/>
      <c r="J1962" s="12"/>
      <c r="K1962" s="12"/>
      <c r="L1962" s="12"/>
      <c r="M1962" s="2" t="s">
        <v>1346</v>
      </c>
      <c r="N1962" s="2" t="b">
        <f t="shared" si="62"/>
        <v>0</v>
      </c>
      <c r="O1962" s="2" t="b">
        <f t="shared" si="63"/>
        <v>0</v>
      </c>
      <c r="P1962" s="9"/>
      <c r="Q1962" s="10"/>
      <c r="R1962" s="9"/>
      <c r="S1962" s="11"/>
      <c r="T1962" s="10"/>
      <c r="U1962" s="12"/>
      <c r="V1962" s="13"/>
      <c r="W1962" s="12"/>
      <c r="X1962" s="12"/>
      <c r="Y1962" s="12"/>
    </row>
    <row r="1963" spans="2:25" x14ac:dyDescent="0.3">
      <c r="B1963" s="2" t="s">
        <v>676</v>
      </c>
      <c r="C1963" s="2" t="s">
        <v>32</v>
      </c>
      <c r="D1963" s="2" t="s">
        <v>31</v>
      </c>
      <c r="E1963" s="2" t="s">
        <v>579</v>
      </c>
      <c r="F1963" s="2" t="s">
        <v>482</v>
      </c>
      <c r="G1963" s="6">
        <v>240363</v>
      </c>
      <c r="H1963" s="12"/>
      <c r="I1963" s="13"/>
      <c r="J1963" s="12"/>
      <c r="K1963" s="12"/>
      <c r="L1963" s="12"/>
      <c r="M1963" s="2" t="s">
        <v>1347</v>
      </c>
      <c r="N1963" s="2" t="b">
        <f t="shared" si="62"/>
        <v>0</v>
      </c>
      <c r="O1963" s="2" t="b">
        <f t="shared" si="63"/>
        <v>0</v>
      </c>
      <c r="P1963" s="9"/>
      <c r="Q1963" s="10"/>
      <c r="R1963" s="9"/>
      <c r="S1963" s="11"/>
      <c r="T1963" s="10"/>
      <c r="U1963" s="12"/>
      <c r="V1963" s="13"/>
      <c r="W1963" s="12"/>
      <c r="X1963" s="12"/>
      <c r="Y1963" s="12"/>
    </row>
    <row r="1964" spans="2:25" x14ac:dyDescent="0.3">
      <c r="B1964" s="2" t="s">
        <v>676</v>
      </c>
      <c r="C1964" s="2" t="s">
        <v>32</v>
      </c>
      <c r="D1964" s="2" t="s">
        <v>31</v>
      </c>
      <c r="E1964" s="2" t="s">
        <v>665</v>
      </c>
      <c r="F1964" s="2" t="s">
        <v>510</v>
      </c>
      <c r="G1964" s="6">
        <v>240697</v>
      </c>
      <c r="H1964" s="12"/>
      <c r="I1964" s="13"/>
      <c r="J1964" s="12"/>
      <c r="K1964" s="12"/>
      <c r="L1964" s="12"/>
      <c r="M1964" s="2" t="s">
        <v>1348</v>
      </c>
      <c r="N1964" s="2" t="b">
        <f t="shared" si="62"/>
        <v>0</v>
      </c>
      <c r="O1964" s="2" t="b">
        <f t="shared" si="63"/>
        <v>0</v>
      </c>
      <c r="P1964" s="9"/>
      <c r="Q1964" s="10"/>
      <c r="R1964" s="9"/>
      <c r="S1964" s="11"/>
      <c r="T1964" s="10"/>
      <c r="U1964" s="12"/>
      <c r="V1964" s="13"/>
      <c r="W1964" s="12"/>
      <c r="X1964" s="12"/>
      <c r="Y1964" s="12"/>
    </row>
    <row r="1965" spans="2:25" x14ac:dyDescent="0.3">
      <c r="B1965" s="2" t="s">
        <v>436</v>
      </c>
      <c r="C1965" s="2" t="s">
        <v>823</v>
      </c>
      <c r="D1965" s="2" t="s">
        <v>824</v>
      </c>
      <c r="E1965" s="2" t="s">
        <v>611</v>
      </c>
      <c r="F1965" s="2" t="s">
        <v>612</v>
      </c>
      <c r="G1965" s="6">
        <v>240697</v>
      </c>
      <c r="H1965" s="12"/>
      <c r="I1965" s="13"/>
      <c r="J1965" s="12"/>
      <c r="K1965" s="12"/>
      <c r="L1965" s="12"/>
      <c r="M1965" s="2" t="s">
        <v>1349</v>
      </c>
      <c r="N1965" s="2" t="b">
        <f t="shared" si="62"/>
        <v>0</v>
      </c>
      <c r="O1965" s="2" t="b">
        <f t="shared" si="63"/>
        <v>0</v>
      </c>
      <c r="P1965" s="9"/>
      <c r="Q1965" s="10"/>
      <c r="R1965" s="9"/>
      <c r="S1965" s="11"/>
      <c r="T1965" s="10"/>
      <c r="U1965" s="12"/>
      <c r="V1965" s="13"/>
      <c r="W1965" s="12"/>
      <c r="X1965" s="12"/>
      <c r="Y1965" s="12"/>
    </row>
    <row r="1966" spans="2:25" x14ac:dyDescent="0.3">
      <c r="B1966" s="2" t="s">
        <v>436</v>
      </c>
      <c r="C1966" s="2" t="s">
        <v>823</v>
      </c>
      <c r="D1966" s="2" t="s">
        <v>824</v>
      </c>
      <c r="E1966" s="2" t="s">
        <v>617</v>
      </c>
      <c r="F1966" s="2" t="s">
        <v>618</v>
      </c>
      <c r="G1966" s="6">
        <v>240697</v>
      </c>
      <c r="H1966" s="12"/>
      <c r="I1966" s="13"/>
      <c r="J1966" s="12"/>
      <c r="K1966" s="12"/>
      <c r="L1966" s="12"/>
      <c r="M1966" s="2" t="s">
        <v>1350</v>
      </c>
      <c r="N1966" s="2" t="b">
        <f t="shared" si="62"/>
        <v>0</v>
      </c>
      <c r="O1966" s="2" t="b">
        <f t="shared" si="63"/>
        <v>0</v>
      </c>
      <c r="P1966" s="9"/>
      <c r="Q1966" s="10"/>
      <c r="R1966" s="9"/>
      <c r="S1966" s="11"/>
      <c r="T1966" s="10"/>
      <c r="U1966" s="12"/>
      <c r="V1966" s="13"/>
      <c r="W1966" s="12"/>
      <c r="X1966" s="12"/>
      <c r="Y1966" s="12"/>
    </row>
    <row r="1967" spans="2:25" x14ac:dyDescent="0.3">
      <c r="B1967" s="2" t="s">
        <v>436</v>
      </c>
      <c r="C1967" s="2" t="s">
        <v>823</v>
      </c>
      <c r="D1967" s="2" t="s">
        <v>824</v>
      </c>
      <c r="E1967" s="2" t="s">
        <v>606</v>
      </c>
      <c r="F1967" s="2" t="s">
        <v>607</v>
      </c>
      <c r="G1967" s="6">
        <v>240697</v>
      </c>
      <c r="H1967" s="12"/>
      <c r="I1967" s="13"/>
      <c r="J1967" s="12"/>
      <c r="K1967" s="12"/>
      <c r="L1967" s="12"/>
      <c r="M1967" s="2" t="s">
        <v>1351</v>
      </c>
      <c r="N1967" s="2" t="b">
        <f t="shared" si="62"/>
        <v>0</v>
      </c>
      <c r="O1967" s="2" t="b">
        <f t="shared" si="63"/>
        <v>0</v>
      </c>
      <c r="P1967" s="9"/>
      <c r="Q1967" s="10"/>
      <c r="R1967" s="9"/>
      <c r="S1967" s="11"/>
      <c r="T1967" s="10"/>
      <c r="U1967" s="12"/>
      <c r="V1967" s="13"/>
      <c r="W1967" s="12"/>
      <c r="X1967" s="12"/>
      <c r="Y1967" s="12"/>
    </row>
    <row r="1968" spans="2:25" x14ac:dyDescent="0.3">
      <c r="B1968" s="2" t="s">
        <v>436</v>
      </c>
      <c r="C1968" s="2" t="s">
        <v>823</v>
      </c>
      <c r="D1968" s="2" t="s">
        <v>824</v>
      </c>
      <c r="E1968" s="2" t="s">
        <v>621</v>
      </c>
      <c r="F1968" s="2" t="s">
        <v>622</v>
      </c>
      <c r="G1968" s="6">
        <v>240728</v>
      </c>
      <c r="H1968" s="12"/>
      <c r="I1968" s="13"/>
      <c r="J1968" s="12"/>
      <c r="K1968" s="12"/>
      <c r="L1968" s="12"/>
      <c r="M1968" s="2" t="s">
        <v>1352</v>
      </c>
      <c r="N1968" s="2" t="b">
        <f t="shared" si="62"/>
        <v>0</v>
      </c>
      <c r="O1968" s="2" t="b">
        <f t="shared" si="63"/>
        <v>0</v>
      </c>
      <c r="P1968" s="9"/>
      <c r="Q1968" s="10"/>
      <c r="R1968" s="9"/>
      <c r="S1968" s="11"/>
      <c r="T1968" s="10"/>
      <c r="U1968" s="12"/>
      <c r="V1968" s="13"/>
      <c r="W1968" s="12"/>
      <c r="X1968" s="12"/>
      <c r="Y1968" s="12"/>
    </row>
    <row r="1969" spans="2:25" x14ac:dyDescent="0.3">
      <c r="B1969" s="2" t="s">
        <v>436</v>
      </c>
      <c r="C1969" s="2" t="s">
        <v>823</v>
      </c>
      <c r="D1969" s="2" t="s">
        <v>824</v>
      </c>
      <c r="E1969" s="2" t="s">
        <v>613</v>
      </c>
      <c r="F1969" s="2" t="s">
        <v>614</v>
      </c>
      <c r="G1969" s="6">
        <v>240697</v>
      </c>
      <c r="H1969" s="12"/>
      <c r="I1969" s="13"/>
      <c r="J1969" s="12"/>
      <c r="K1969" s="12"/>
      <c r="L1969" s="12"/>
      <c r="M1969" s="2" t="s">
        <v>1353</v>
      </c>
      <c r="N1969" s="2" t="b">
        <f t="shared" si="62"/>
        <v>0</v>
      </c>
      <c r="O1969" s="2" t="b">
        <f t="shared" si="63"/>
        <v>0</v>
      </c>
      <c r="P1969" s="9"/>
      <c r="Q1969" s="10"/>
      <c r="R1969" s="9"/>
      <c r="S1969" s="11"/>
      <c r="T1969" s="10"/>
      <c r="U1969" s="12"/>
      <c r="V1969" s="13"/>
      <c r="W1969" s="12"/>
      <c r="X1969" s="12"/>
      <c r="Y1969" s="12"/>
    </row>
    <row r="1970" spans="2:25" x14ac:dyDescent="0.3">
      <c r="B1970" s="2" t="s">
        <v>436</v>
      </c>
      <c r="C1970" s="2" t="s">
        <v>823</v>
      </c>
      <c r="D1970" s="2" t="s">
        <v>824</v>
      </c>
      <c r="E1970" s="2" t="s">
        <v>629</v>
      </c>
      <c r="F1970" s="2" t="s">
        <v>630</v>
      </c>
      <c r="G1970" s="6">
        <v>240728</v>
      </c>
      <c r="H1970" s="12"/>
      <c r="I1970" s="13"/>
      <c r="J1970" s="12"/>
      <c r="K1970" s="12"/>
      <c r="L1970" s="12"/>
      <c r="M1970" s="2" t="s">
        <v>1355</v>
      </c>
      <c r="N1970" s="2" t="b">
        <f t="shared" si="62"/>
        <v>0</v>
      </c>
      <c r="O1970" s="2" t="b">
        <f t="shared" si="63"/>
        <v>0</v>
      </c>
      <c r="P1970" s="9"/>
      <c r="Q1970" s="10"/>
      <c r="R1970" s="9"/>
      <c r="S1970" s="11"/>
      <c r="T1970" s="10"/>
      <c r="U1970" s="12"/>
      <c r="V1970" s="13"/>
      <c r="W1970" s="12"/>
      <c r="X1970" s="12"/>
      <c r="Y1970" s="12"/>
    </row>
    <row r="1971" spans="2:25" x14ac:dyDescent="0.3">
      <c r="B1971" s="2" t="s">
        <v>446</v>
      </c>
      <c r="C1971" s="2" t="s">
        <v>269</v>
      </c>
      <c r="D1971" s="2" t="s">
        <v>268</v>
      </c>
      <c r="E1971" s="2" t="s">
        <v>486</v>
      </c>
      <c r="F1971" s="2" t="s">
        <v>487</v>
      </c>
      <c r="G1971" s="6">
        <v>240697</v>
      </c>
      <c r="H1971" s="12"/>
      <c r="I1971" s="13"/>
      <c r="J1971" s="12"/>
      <c r="K1971" s="12"/>
      <c r="L1971" s="12"/>
      <c r="M1971" s="2" t="s">
        <v>1356</v>
      </c>
      <c r="N1971" s="2" t="b">
        <f t="shared" si="62"/>
        <v>0</v>
      </c>
      <c r="O1971" s="2" t="b">
        <f t="shared" si="63"/>
        <v>0</v>
      </c>
      <c r="P1971" s="9"/>
      <c r="Q1971" s="10"/>
      <c r="R1971" s="9"/>
      <c r="S1971" s="11"/>
      <c r="T1971" s="10"/>
      <c r="U1971" s="12"/>
      <c r="V1971" s="13"/>
      <c r="W1971" s="12"/>
      <c r="X1971" s="12"/>
      <c r="Y1971" s="12"/>
    </row>
    <row r="1972" spans="2:25" x14ac:dyDescent="0.3">
      <c r="B1972" s="2" t="s">
        <v>446</v>
      </c>
      <c r="C1972" s="2" t="s">
        <v>269</v>
      </c>
      <c r="D1972" s="2" t="s">
        <v>268</v>
      </c>
      <c r="E1972" s="2" t="s">
        <v>515</v>
      </c>
      <c r="F1972" s="2" t="s">
        <v>516</v>
      </c>
      <c r="G1972" s="6">
        <v>240728</v>
      </c>
      <c r="H1972" s="12"/>
      <c r="I1972" s="13"/>
      <c r="J1972" s="12"/>
      <c r="K1972" s="12"/>
      <c r="L1972" s="12"/>
      <c r="M1972" s="2" t="s">
        <v>1357</v>
      </c>
      <c r="N1972" s="2" t="b">
        <f t="shared" si="62"/>
        <v>0</v>
      </c>
      <c r="O1972" s="2" t="b">
        <f t="shared" si="63"/>
        <v>0</v>
      </c>
      <c r="P1972" s="9"/>
      <c r="Q1972" s="10"/>
      <c r="R1972" s="9"/>
      <c r="S1972" s="11"/>
      <c r="T1972" s="10"/>
      <c r="U1972" s="12"/>
      <c r="V1972" s="13"/>
      <c r="W1972" s="12"/>
      <c r="X1972" s="12"/>
      <c r="Y1972" s="12"/>
    </row>
    <row r="1973" spans="2:25" x14ac:dyDescent="0.3">
      <c r="B1973" s="2" t="s">
        <v>446</v>
      </c>
      <c r="C1973" s="2" t="s">
        <v>269</v>
      </c>
      <c r="D1973" s="2" t="s">
        <v>268</v>
      </c>
      <c r="E1973" s="2" t="s">
        <v>496</v>
      </c>
      <c r="F1973" s="2" t="s">
        <v>497</v>
      </c>
      <c r="G1973" s="6">
        <v>240697</v>
      </c>
      <c r="H1973" s="12"/>
      <c r="I1973" s="13"/>
      <c r="J1973" s="12"/>
      <c r="K1973" s="12"/>
      <c r="L1973" s="12"/>
      <c r="M1973" s="2" t="s">
        <v>1358</v>
      </c>
      <c r="N1973" s="2" t="b">
        <f t="shared" si="62"/>
        <v>0</v>
      </c>
      <c r="O1973" s="2" t="b">
        <f t="shared" si="63"/>
        <v>0</v>
      </c>
      <c r="P1973" s="9"/>
      <c r="Q1973" s="10"/>
      <c r="R1973" s="9"/>
      <c r="S1973" s="11"/>
      <c r="T1973" s="10"/>
      <c r="U1973" s="12"/>
      <c r="V1973" s="13"/>
      <c r="W1973" s="12"/>
      <c r="X1973" s="12"/>
      <c r="Y1973" s="12"/>
    </row>
    <row r="1974" spans="2:25" x14ac:dyDescent="0.3">
      <c r="B1974" s="2" t="s">
        <v>446</v>
      </c>
      <c r="C1974" s="2" t="s">
        <v>269</v>
      </c>
      <c r="D1974" s="2" t="s">
        <v>268</v>
      </c>
      <c r="E1974" s="2" t="s">
        <v>592</v>
      </c>
      <c r="F1974" s="2" t="s">
        <v>593</v>
      </c>
      <c r="G1974" s="6">
        <v>240728</v>
      </c>
      <c r="H1974" s="12"/>
      <c r="I1974" s="13"/>
      <c r="J1974" s="12"/>
      <c r="K1974" s="12"/>
      <c r="L1974" s="12"/>
      <c r="M1974" s="2" t="s">
        <v>1359</v>
      </c>
      <c r="N1974" s="2" t="b">
        <f t="shared" si="62"/>
        <v>0</v>
      </c>
      <c r="O1974" s="2" t="b">
        <f t="shared" si="63"/>
        <v>0</v>
      </c>
      <c r="P1974" s="9"/>
      <c r="Q1974" s="10"/>
      <c r="R1974" s="9"/>
      <c r="S1974" s="11"/>
      <c r="T1974" s="10"/>
      <c r="U1974" s="12"/>
      <c r="V1974" s="13"/>
      <c r="W1974" s="12"/>
      <c r="X1974" s="12"/>
      <c r="Y1974" s="12"/>
    </row>
    <row r="1975" spans="2:25" x14ac:dyDescent="0.3">
      <c r="B1975" s="2" t="s">
        <v>436</v>
      </c>
      <c r="C1975" s="2" t="s">
        <v>97</v>
      </c>
      <c r="D1975" s="2" t="s">
        <v>156</v>
      </c>
      <c r="E1975" s="2" t="s">
        <v>550</v>
      </c>
      <c r="F1975" s="2" t="s">
        <v>551</v>
      </c>
      <c r="G1975" s="6">
        <v>240728</v>
      </c>
      <c r="H1975" s="12"/>
      <c r="I1975" s="13"/>
      <c r="J1975" s="12"/>
      <c r="K1975" s="12"/>
      <c r="L1975" s="12"/>
      <c r="M1975" s="2" t="s">
        <v>1360</v>
      </c>
      <c r="N1975" s="2" t="b">
        <f t="shared" si="62"/>
        <v>0</v>
      </c>
      <c r="O1975" s="2" t="b">
        <f t="shared" si="63"/>
        <v>0</v>
      </c>
      <c r="P1975" s="9"/>
      <c r="Q1975" s="10"/>
      <c r="R1975" s="9"/>
      <c r="S1975" s="11"/>
      <c r="T1975" s="10"/>
      <c r="U1975" s="12"/>
      <c r="V1975" s="13"/>
      <c r="W1975" s="12"/>
      <c r="X1975" s="12"/>
      <c r="Y1975" s="12"/>
    </row>
    <row r="1976" spans="2:25" x14ac:dyDescent="0.3">
      <c r="B1976" s="2" t="s">
        <v>436</v>
      </c>
      <c r="C1976" s="2" t="s">
        <v>97</v>
      </c>
      <c r="D1976" s="2" t="s">
        <v>156</v>
      </c>
      <c r="E1976" s="2" t="s">
        <v>552</v>
      </c>
      <c r="F1976" s="2" t="s">
        <v>473</v>
      </c>
      <c r="G1976" s="6">
        <v>240728</v>
      </c>
      <c r="H1976" s="12"/>
      <c r="I1976" s="13"/>
      <c r="J1976" s="12"/>
      <c r="K1976" s="12"/>
      <c r="L1976" s="12"/>
      <c r="M1976" s="2" t="s">
        <v>1361</v>
      </c>
      <c r="N1976" s="2" t="b">
        <f t="shared" si="62"/>
        <v>0</v>
      </c>
      <c r="O1976" s="2" t="b">
        <f t="shared" si="63"/>
        <v>0</v>
      </c>
      <c r="P1976" s="9"/>
      <c r="Q1976" s="10"/>
      <c r="R1976" s="9"/>
      <c r="S1976" s="11"/>
      <c r="T1976" s="10"/>
      <c r="U1976" s="12"/>
      <c r="V1976" s="13"/>
      <c r="W1976" s="12"/>
      <c r="X1976" s="12"/>
      <c r="Y1976" s="12"/>
    </row>
    <row r="1977" spans="2:25" x14ac:dyDescent="0.3">
      <c r="B1977" s="2" t="s">
        <v>436</v>
      </c>
      <c r="C1977" s="2" t="s">
        <v>97</v>
      </c>
      <c r="D1977" s="2" t="s">
        <v>156</v>
      </c>
      <c r="E1977" s="2" t="s">
        <v>530</v>
      </c>
      <c r="F1977" s="2" t="s">
        <v>448</v>
      </c>
      <c r="G1977" s="6">
        <v>240697</v>
      </c>
      <c r="H1977" s="12"/>
      <c r="I1977" s="13"/>
      <c r="J1977" s="12"/>
      <c r="K1977" s="12"/>
      <c r="L1977" s="12"/>
      <c r="M1977" s="2" t="s">
        <v>1362</v>
      </c>
      <c r="N1977" s="2" t="b">
        <f t="shared" si="62"/>
        <v>0</v>
      </c>
      <c r="O1977" s="2" t="b">
        <f t="shared" si="63"/>
        <v>0</v>
      </c>
      <c r="P1977" s="9"/>
      <c r="Q1977" s="10"/>
      <c r="R1977" s="9"/>
      <c r="S1977" s="11"/>
      <c r="T1977" s="10"/>
      <c r="U1977" s="12"/>
      <c r="V1977" s="13"/>
      <c r="W1977" s="12"/>
      <c r="X1977" s="12"/>
      <c r="Y1977" s="12"/>
    </row>
    <row r="1978" spans="2:25" x14ac:dyDescent="0.3">
      <c r="B1978" s="2" t="s">
        <v>436</v>
      </c>
      <c r="C1978" s="2" t="s">
        <v>97</v>
      </c>
      <c r="D1978" s="2" t="s">
        <v>156</v>
      </c>
      <c r="E1978" s="2" t="s">
        <v>786</v>
      </c>
      <c r="F1978" s="2" t="s">
        <v>457</v>
      </c>
      <c r="G1978" s="6">
        <v>240697</v>
      </c>
      <c r="H1978" s="12"/>
      <c r="I1978" s="13"/>
      <c r="J1978" s="12"/>
      <c r="K1978" s="12"/>
      <c r="L1978" s="12"/>
      <c r="M1978" s="2" t="s">
        <v>1363</v>
      </c>
      <c r="N1978" s="2" t="b">
        <f t="shared" si="62"/>
        <v>0</v>
      </c>
      <c r="O1978" s="2" t="b">
        <f t="shared" si="63"/>
        <v>0</v>
      </c>
      <c r="P1978" s="9"/>
      <c r="Q1978" s="10"/>
      <c r="R1978" s="9"/>
      <c r="S1978" s="11"/>
      <c r="T1978" s="10"/>
      <c r="U1978" s="12"/>
      <c r="V1978" s="13"/>
      <c r="W1978" s="12"/>
      <c r="X1978" s="12"/>
      <c r="Y1978" s="12"/>
    </row>
    <row r="1979" spans="2:25" x14ac:dyDescent="0.3">
      <c r="B1979" s="2" t="s">
        <v>436</v>
      </c>
      <c r="C1979" s="2" t="s">
        <v>97</v>
      </c>
      <c r="D1979" s="2" t="s">
        <v>156</v>
      </c>
      <c r="E1979" s="2" t="s">
        <v>560</v>
      </c>
      <c r="F1979" s="2" t="s">
        <v>465</v>
      </c>
      <c r="G1979" s="6">
        <v>240728</v>
      </c>
      <c r="H1979" s="12"/>
      <c r="I1979" s="13"/>
      <c r="J1979" s="12"/>
      <c r="K1979" s="12"/>
      <c r="L1979" s="12"/>
      <c r="M1979" s="2" t="s">
        <v>1364</v>
      </c>
      <c r="N1979" s="2" t="b">
        <f t="shared" si="62"/>
        <v>0</v>
      </c>
      <c r="O1979" s="2" t="b">
        <f t="shared" si="63"/>
        <v>0</v>
      </c>
      <c r="P1979" s="9"/>
      <c r="Q1979" s="10"/>
      <c r="R1979" s="9"/>
      <c r="S1979" s="11"/>
      <c r="T1979" s="10"/>
      <c r="U1979" s="12"/>
      <c r="V1979" s="13"/>
      <c r="W1979" s="12"/>
      <c r="X1979" s="12"/>
      <c r="Y1979" s="12"/>
    </row>
    <row r="1980" spans="2:25" x14ac:dyDescent="0.3">
      <c r="B1980" s="2" t="s">
        <v>436</v>
      </c>
      <c r="C1980" s="2" t="s">
        <v>97</v>
      </c>
      <c r="D1980" s="2" t="s">
        <v>156</v>
      </c>
      <c r="E1980" s="2" t="s">
        <v>528</v>
      </c>
      <c r="F1980" s="2" t="s">
        <v>529</v>
      </c>
      <c r="G1980" s="6">
        <v>240697</v>
      </c>
      <c r="H1980" s="12"/>
      <c r="I1980" s="13"/>
      <c r="J1980" s="12"/>
      <c r="K1980" s="12"/>
      <c r="L1980" s="12"/>
      <c r="M1980" s="2" t="s">
        <v>1365</v>
      </c>
      <c r="N1980" s="2" t="b">
        <f t="shared" si="62"/>
        <v>0</v>
      </c>
      <c r="O1980" s="2" t="b">
        <f t="shared" si="63"/>
        <v>0</v>
      </c>
      <c r="P1980" s="9"/>
      <c r="Q1980" s="10"/>
      <c r="R1980" s="9"/>
      <c r="S1980" s="11"/>
      <c r="T1980" s="10"/>
      <c r="U1980" s="12"/>
      <c r="V1980" s="13"/>
      <c r="W1980" s="12"/>
      <c r="X1980" s="12"/>
      <c r="Y1980" s="12"/>
    </row>
    <row r="1981" spans="2:25" x14ac:dyDescent="0.3">
      <c r="B1981" s="2" t="s">
        <v>436</v>
      </c>
      <c r="C1981" s="2" t="s">
        <v>97</v>
      </c>
      <c r="D1981" s="2" t="s">
        <v>156</v>
      </c>
      <c r="E1981" s="2" t="s">
        <v>548</v>
      </c>
      <c r="F1981" s="2" t="s">
        <v>549</v>
      </c>
      <c r="G1981" s="6">
        <v>240697</v>
      </c>
      <c r="H1981" s="12"/>
      <c r="I1981" s="13"/>
      <c r="J1981" s="12"/>
      <c r="K1981" s="12"/>
      <c r="L1981" s="12"/>
      <c r="M1981" s="2" t="s">
        <v>1366</v>
      </c>
      <c r="N1981" s="2" t="b">
        <f t="shared" si="62"/>
        <v>0</v>
      </c>
      <c r="O1981" s="2" t="b">
        <f t="shared" si="63"/>
        <v>0</v>
      </c>
      <c r="P1981" s="9"/>
      <c r="Q1981" s="10"/>
      <c r="R1981" s="9"/>
      <c r="S1981" s="11"/>
      <c r="T1981" s="10"/>
      <c r="U1981" s="12"/>
      <c r="V1981" s="13"/>
      <c r="W1981" s="12"/>
      <c r="X1981" s="12"/>
      <c r="Y1981" s="12"/>
    </row>
    <row r="1982" spans="2:25" x14ac:dyDescent="0.3">
      <c r="B1982" s="2" t="s">
        <v>436</v>
      </c>
      <c r="C1982" s="2" t="s">
        <v>97</v>
      </c>
      <c r="D1982" s="2" t="s">
        <v>156</v>
      </c>
      <c r="E1982" s="2" t="s">
        <v>579</v>
      </c>
      <c r="F1982" s="2" t="s">
        <v>482</v>
      </c>
      <c r="G1982" s="6">
        <v>240728</v>
      </c>
      <c r="H1982" s="12"/>
      <c r="I1982" s="13"/>
      <c r="J1982" s="12"/>
      <c r="K1982" s="12"/>
      <c r="L1982" s="12"/>
      <c r="M1982" s="2" t="s">
        <v>1368</v>
      </c>
      <c r="N1982" s="2" t="b">
        <f t="shared" si="62"/>
        <v>0</v>
      </c>
      <c r="O1982" s="2" t="b">
        <f t="shared" si="63"/>
        <v>0</v>
      </c>
      <c r="P1982" s="9"/>
      <c r="Q1982" s="10"/>
      <c r="R1982" s="9"/>
      <c r="S1982" s="11"/>
      <c r="T1982" s="10"/>
      <c r="U1982" s="12"/>
      <c r="V1982" s="13"/>
      <c r="W1982" s="12"/>
      <c r="X1982" s="12"/>
      <c r="Y1982" s="12"/>
    </row>
    <row r="1983" spans="2:25" x14ac:dyDescent="0.3">
      <c r="B1983" s="2" t="s">
        <v>676</v>
      </c>
      <c r="C1983" s="2" t="s">
        <v>128</v>
      </c>
      <c r="D1983" s="2" t="s">
        <v>127</v>
      </c>
      <c r="E1983" s="2" t="s">
        <v>550</v>
      </c>
      <c r="F1983" s="2" t="s">
        <v>551</v>
      </c>
      <c r="G1983" s="6">
        <v>240728</v>
      </c>
      <c r="H1983" s="12"/>
      <c r="I1983" s="13"/>
      <c r="J1983" s="12"/>
      <c r="K1983" s="12"/>
      <c r="L1983" s="12"/>
      <c r="M1983" s="2" t="s">
        <v>1369</v>
      </c>
      <c r="N1983" s="2" t="b">
        <f t="shared" si="62"/>
        <v>0</v>
      </c>
      <c r="O1983" s="2" t="b">
        <f t="shared" si="63"/>
        <v>0</v>
      </c>
      <c r="P1983" s="9"/>
      <c r="Q1983" s="10"/>
      <c r="R1983" s="9"/>
      <c r="S1983" s="11"/>
      <c r="T1983" s="10"/>
      <c r="U1983" s="12"/>
      <c r="V1983" s="13"/>
      <c r="W1983" s="12"/>
      <c r="X1983" s="12"/>
      <c r="Y1983" s="12"/>
    </row>
    <row r="1984" spans="2:25" x14ac:dyDescent="0.3">
      <c r="B1984" s="2" t="s">
        <v>676</v>
      </c>
      <c r="C1984" s="2" t="s">
        <v>128</v>
      </c>
      <c r="D1984" s="2" t="s">
        <v>127</v>
      </c>
      <c r="E1984" s="2" t="s">
        <v>581</v>
      </c>
      <c r="F1984" s="2" t="s">
        <v>469</v>
      </c>
      <c r="G1984" s="6">
        <v>240728</v>
      </c>
      <c r="H1984" s="12"/>
      <c r="I1984" s="13"/>
      <c r="J1984" s="12"/>
      <c r="K1984" s="12"/>
      <c r="L1984" s="12"/>
      <c r="M1984" s="2" t="s">
        <v>1370</v>
      </c>
      <c r="N1984" s="2" t="b">
        <f t="shared" si="62"/>
        <v>0</v>
      </c>
      <c r="O1984" s="2" t="b">
        <f t="shared" si="63"/>
        <v>0</v>
      </c>
      <c r="P1984" s="9"/>
      <c r="Q1984" s="10"/>
      <c r="R1984" s="9"/>
      <c r="S1984" s="11"/>
      <c r="T1984" s="10"/>
      <c r="U1984" s="12"/>
      <c r="V1984" s="13"/>
      <c r="W1984" s="12"/>
      <c r="X1984" s="12"/>
      <c r="Y1984" s="12"/>
    </row>
    <row r="1985" spans="2:25" x14ac:dyDescent="0.3">
      <c r="B1985" s="2" t="s">
        <v>676</v>
      </c>
      <c r="C1985" s="2" t="s">
        <v>128</v>
      </c>
      <c r="D1985" s="2" t="s">
        <v>127</v>
      </c>
      <c r="E1985" s="2" t="s">
        <v>548</v>
      </c>
      <c r="F1985" s="2" t="s">
        <v>549</v>
      </c>
      <c r="G1985" s="6">
        <v>240697</v>
      </c>
      <c r="H1985" s="12"/>
      <c r="I1985" s="13"/>
      <c r="J1985" s="12"/>
      <c r="K1985" s="12"/>
      <c r="L1985" s="12"/>
      <c r="M1985" s="2" t="s">
        <v>1371</v>
      </c>
      <c r="N1985" s="2" t="b">
        <f t="shared" si="62"/>
        <v>0</v>
      </c>
      <c r="O1985" s="2" t="b">
        <f t="shared" si="63"/>
        <v>0</v>
      </c>
      <c r="P1985" s="9"/>
      <c r="Q1985" s="10"/>
      <c r="R1985" s="9"/>
      <c r="S1985" s="11"/>
      <c r="T1985" s="10"/>
      <c r="U1985" s="12"/>
      <c r="V1985" s="13"/>
      <c r="W1985" s="12"/>
      <c r="X1985" s="12"/>
      <c r="Y1985" s="12"/>
    </row>
    <row r="1986" spans="2:25" x14ac:dyDescent="0.3">
      <c r="B1986" s="2" t="s">
        <v>584</v>
      </c>
      <c r="C1986" s="2" t="s">
        <v>254</v>
      </c>
      <c r="D1986" s="2" t="s">
        <v>4</v>
      </c>
      <c r="E1986" s="2" t="s">
        <v>462</v>
      </c>
      <c r="F1986" s="2" t="s">
        <v>463</v>
      </c>
      <c r="G1986" s="6">
        <v>240363</v>
      </c>
      <c r="H1986" s="12"/>
      <c r="I1986" s="13"/>
      <c r="J1986" s="12"/>
      <c r="K1986" s="12"/>
      <c r="L1986" s="12"/>
      <c r="M1986" s="2" t="s">
        <v>1372</v>
      </c>
      <c r="N1986" s="2" t="b">
        <f t="shared" si="62"/>
        <v>0</v>
      </c>
      <c r="O1986" s="2" t="b">
        <f t="shared" si="63"/>
        <v>0</v>
      </c>
      <c r="P1986" s="9"/>
      <c r="Q1986" s="10"/>
      <c r="R1986" s="9"/>
      <c r="S1986" s="11"/>
      <c r="T1986" s="10"/>
      <c r="U1986" s="12"/>
      <c r="V1986" s="13"/>
      <c r="W1986" s="12"/>
      <c r="X1986" s="12"/>
      <c r="Y1986" s="12"/>
    </row>
    <row r="1987" spans="2:25" x14ac:dyDescent="0.3">
      <c r="B1987" s="2" t="s">
        <v>584</v>
      </c>
      <c r="C1987" s="2" t="s">
        <v>254</v>
      </c>
      <c r="D1987" s="2" t="s">
        <v>4</v>
      </c>
      <c r="E1987" s="2" t="s">
        <v>488</v>
      </c>
      <c r="F1987" s="2" t="s">
        <v>489</v>
      </c>
      <c r="G1987" s="6">
        <v>240697</v>
      </c>
      <c r="H1987" s="12"/>
      <c r="I1987" s="13"/>
      <c r="J1987" s="12"/>
      <c r="K1987" s="12"/>
      <c r="L1987" s="12"/>
      <c r="M1987" s="2" t="s">
        <v>1373</v>
      </c>
      <c r="N1987" s="2" t="b">
        <f t="shared" si="62"/>
        <v>0</v>
      </c>
      <c r="O1987" s="2" t="b">
        <f t="shared" si="63"/>
        <v>0</v>
      </c>
      <c r="P1987" s="9"/>
      <c r="Q1987" s="10"/>
      <c r="R1987" s="9"/>
      <c r="S1987" s="11"/>
      <c r="T1987" s="10"/>
      <c r="U1987" s="12"/>
      <c r="V1987" s="13"/>
      <c r="W1987" s="12"/>
      <c r="X1987" s="12"/>
      <c r="Y1987" s="12"/>
    </row>
    <row r="1988" spans="2:25" x14ac:dyDescent="0.3">
      <c r="B1988" s="2" t="s">
        <v>584</v>
      </c>
      <c r="C1988" s="2" t="s">
        <v>254</v>
      </c>
      <c r="D1988" s="2" t="s">
        <v>4</v>
      </c>
      <c r="E1988" s="2" t="s">
        <v>517</v>
      </c>
      <c r="F1988" s="2" t="s">
        <v>518</v>
      </c>
      <c r="G1988" s="6">
        <v>240728</v>
      </c>
      <c r="H1988" s="12"/>
      <c r="I1988" s="13"/>
      <c r="J1988" s="12"/>
      <c r="K1988" s="12"/>
      <c r="L1988" s="12"/>
      <c r="M1988" s="2" t="s">
        <v>1374</v>
      </c>
      <c r="N1988" s="2" t="b">
        <f t="shared" si="62"/>
        <v>0</v>
      </c>
      <c r="O1988" s="2" t="b">
        <f t="shared" si="63"/>
        <v>0</v>
      </c>
      <c r="P1988" s="9"/>
      <c r="Q1988" s="10"/>
      <c r="R1988" s="9"/>
      <c r="S1988" s="11"/>
      <c r="T1988" s="10"/>
      <c r="U1988" s="12"/>
      <c r="V1988" s="13"/>
      <c r="W1988" s="12"/>
      <c r="X1988" s="12"/>
      <c r="Y1988" s="12"/>
    </row>
    <row r="1989" spans="2:25" x14ac:dyDescent="0.3">
      <c r="B1989" s="2" t="s">
        <v>584</v>
      </c>
      <c r="C1989" s="2" t="s">
        <v>254</v>
      </c>
      <c r="D1989" s="2" t="s">
        <v>4</v>
      </c>
      <c r="E1989" s="2" t="s">
        <v>479</v>
      </c>
      <c r="F1989" s="2" t="s">
        <v>480</v>
      </c>
      <c r="G1989" s="6">
        <v>240363</v>
      </c>
      <c r="H1989" s="12"/>
      <c r="I1989" s="13"/>
      <c r="J1989" s="12"/>
      <c r="K1989" s="12"/>
      <c r="L1989" s="12"/>
      <c r="M1989" s="2" t="s">
        <v>1375</v>
      </c>
      <c r="N1989" s="2" t="b">
        <f t="shared" si="62"/>
        <v>0</v>
      </c>
      <c r="O1989" s="2" t="b">
        <f t="shared" si="63"/>
        <v>0</v>
      </c>
      <c r="P1989" s="9"/>
      <c r="Q1989" s="10"/>
      <c r="R1989" s="9"/>
      <c r="S1989" s="11"/>
      <c r="T1989" s="10"/>
      <c r="U1989" s="12"/>
      <c r="V1989" s="13"/>
      <c r="W1989" s="12"/>
      <c r="X1989" s="12"/>
      <c r="Y1989" s="12"/>
    </row>
    <row r="1990" spans="2:25" x14ac:dyDescent="0.3">
      <c r="B1990" s="2" t="s">
        <v>584</v>
      </c>
      <c r="C1990" s="2" t="s">
        <v>254</v>
      </c>
      <c r="D1990" s="2" t="s">
        <v>4</v>
      </c>
      <c r="E1990" s="2" t="s">
        <v>602</v>
      </c>
      <c r="F1990" s="2" t="s">
        <v>603</v>
      </c>
      <c r="G1990" s="6">
        <v>240728</v>
      </c>
      <c r="H1990" s="12"/>
      <c r="I1990" s="13"/>
      <c r="J1990" s="12"/>
      <c r="K1990" s="12"/>
      <c r="L1990" s="12"/>
      <c r="M1990" s="2" t="s">
        <v>1376</v>
      </c>
      <c r="N1990" s="2" t="b">
        <f t="shared" si="62"/>
        <v>0</v>
      </c>
      <c r="O1990" s="2" t="b">
        <f t="shared" si="63"/>
        <v>0</v>
      </c>
      <c r="P1990" s="9"/>
      <c r="Q1990" s="10"/>
      <c r="R1990" s="9"/>
      <c r="S1990" s="11"/>
      <c r="T1990" s="10"/>
      <c r="U1990" s="12"/>
      <c r="V1990" s="13"/>
      <c r="W1990" s="12"/>
      <c r="X1990" s="12"/>
      <c r="Y1990" s="12"/>
    </row>
    <row r="1991" spans="2:25" x14ac:dyDescent="0.3">
      <c r="B1991" s="2" t="s">
        <v>584</v>
      </c>
      <c r="C1991" s="2" t="s">
        <v>254</v>
      </c>
      <c r="D1991" s="2" t="s">
        <v>4</v>
      </c>
      <c r="E1991" s="2" t="s">
        <v>508</v>
      </c>
      <c r="F1991" s="2" t="s">
        <v>471</v>
      </c>
      <c r="G1991" s="6">
        <v>240697</v>
      </c>
      <c r="H1991" s="12"/>
      <c r="I1991" s="13"/>
      <c r="J1991" s="12"/>
      <c r="K1991" s="12"/>
      <c r="L1991" s="12"/>
      <c r="M1991" s="2" t="s">
        <v>1377</v>
      </c>
      <c r="N1991" s="2" t="b">
        <f t="shared" si="62"/>
        <v>0</v>
      </c>
      <c r="O1991" s="2" t="b">
        <f t="shared" si="63"/>
        <v>0</v>
      </c>
      <c r="P1991" s="9"/>
      <c r="Q1991" s="10"/>
      <c r="R1991" s="9"/>
      <c r="S1991" s="11"/>
      <c r="T1991" s="10"/>
      <c r="U1991" s="12"/>
      <c r="V1991" s="13"/>
      <c r="W1991" s="12"/>
      <c r="X1991" s="12"/>
      <c r="Y1991" s="12"/>
    </row>
    <row r="1992" spans="2:25" x14ac:dyDescent="0.3">
      <c r="B1992" s="2" t="s">
        <v>584</v>
      </c>
      <c r="C1992" s="2" t="s">
        <v>254</v>
      </c>
      <c r="D1992" s="2" t="s">
        <v>4</v>
      </c>
      <c r="E1992" s="2" t="s">
        <v>486</v>
      </c>
      <c r="F1992" s="2" t="s">
        <v>487</v>
      </c>
      <c r="G1992" s="6">
        <v>240697</v>
      </c>
      <c r="H1992" s="12"/>
      <c r="I1992" s="13"/>
      <c r="J1992" s="12"/>
      <c r="K1992" s="12"/>
      <c r="L1992" s="12"/>
      <c r="M1992" s="2" t="s">
        <v>1378</v>
      </c>
      <c r="N1992" s="2" t="b">
        <f t="shared" si="62"/>
        <v>0</v>
      </c>
      <c r="O1992" s="2" t="b">
        <f t="shared" si="63"/>
        <v>0</v>
      </c>
      <c r="P1992" s="9"/>
      <c r="Q1992" s="10"/>
      <c r="R1992" s="9"/>
      <c r="S1992" s="11"/>
      <c r="T1992" s="10"/>
      <c r="U1992" s="12"/>
      <c r="V1992" s="13"/>
      <c r="W1992" s="12"/>
      <c r="X1992" s="12"/>
      <c r="Y1992" s="12"/>
    </row>
    <row r="1993" spans="2:25" x14ac:dyDescent="0.3">
      <c r="B1993" s="2" t="s">
        <v>584</v>
      </c>
      <c r="C1993" s="2" t="s">
        <v>254</v>
      </c>
      <c r="D1993" s="2" t="s">
        <v>4</v>
      </c>
      <c r="E1993" s="2" t="s">
        <v>515</v>
      </c>
      <c r="F1993" s="2" t="s">
        <v>516</v>
      </c>
      <c r="G1993" s="6">
        <v>240728</v>
      </c>
      <c r="H1993" s="12"/>
      <c r="I1993" s="13"/>
      <c r="J1993" s="12"/>
      <c r="K1993" s="12"/>
      <c r="L1993" s="12"/>
      <c r="M1993" s="2" t="s">
        <v>1379</v>
      </c>
      <c r="N1993" s="2" t="b">
        <f t="shared" si="62"/>
        <v>0</v>
      </c>
      <c r="O1993" s="2" t="b">
        <f t="shared" si="63"/>
        <v>0</v>
      </c>
      <c r="P1993" s="9"/>
      <c r="Q1993" s="10"/>
      <c r="R1993" s="9"/>
      <c r="S1993" s="11"/>
      <c r="T1993" s="10"/>
      <c r="U1993" s="12"/>
      <c r="V1993" s="13"/>
      <c r="W1993" s="12"/>
      <c r="X1993" s="12"/>
      <c r="Y1993" s="12"/>
    </row>
    <row r="1994" spans="2:25" x14ac:dyDescent="0.3">
      <c r="B1994" s="2" t="s">
        <v>584</v>
      </c>
      <c r="C1994" s="2" t="s">
        <v>254</v>
      </c>
      <c r="D1994" s="2" t="s">
        <v>4</v>
      </c>
      <c r="E1994" s="2" t="s">
        <v>496</v>
      </c>
      <c r="F1994" s="2" t="s">
        <v>497</v>
      </c>
      <c r="G1994" s="6">
        <v>240697</v>
      </c>
      <c r="H1994" s="12"/>
      <c r="I1994" s="13"/>
      <c r="J1994" s="12"/>
      <c r="K1994" s="12"/>
      <c r="L1994" s="12"/>
      <c r="M1994" s="2" t="s">
        <v>1380</v>
      </c>
      <c r="N1994" s="2" t="b">
        <f t="shared" si="62"/>
        <v>0</v>
      </c>
      <c r="O1994" s="2" t="b">
        <f t="shared" si="63"/>
        <v>0</v>
      </c>
      <c r="P1994" s="9"/>
      <c r="Q1994" s="10"/>
      <c r="R1994" s="9"/>
      <c r="S1994" s="11"/>
      <c r="T1994" s="10"/>
      <c r="U1994" s="12"/>
      <c r="V1994" s="13"/>
      <c r="W1994" s="12"/>
      <c r="X1994" s="12"/>
      <c r="Y1994" s="12"/>
    </row>
    <row r="1995" spans="2:25" x14ac:dyDescent="0.3">
      <c r="B1995" s="2" t="s">
        <v>584</v>
      </c>
      <c r="C1995" s="2" t="s">
        <v>254</v>
      </c>
      <c r="D1995" s="2" t="s">
        <v>4</v>
      </c>
      <c r="E1995" s="2" t="s">
        <v>519</v>
      </c>
      <c r="F1995" s="2" t="s">
        <v>520</v>
      </c>
      <c r="G1995" s="6">
        <v>240728</v>
      </c>
      <c r="H1995" s="12"/>
      <c r="I1995" s="13"/>
      <c r="J1995" s="12"/>
      <c r="K1995" s="12"/>
      <c r="L1995" s="12"/>
      <c r="M1995" s="2" t="s">
        <v>1381</v>
      </c>
      <c r="N1995" s="2" t="b">
        <f t="shared" si="62"/>
        <v>0</v>
      </c>
      <c r="O1995" s="2" t="b">
        <f t="shared" si="63"/>
        <v>0</v>
      </c>
      <c r="P1995" s="9"/>
      <c r="Q1995" s="10"/>
      <c r="R1995" s="9"/>
      <c r="S1995" s="11"/>
      <c r="T1995" s="10"/>
      <c r="U1995" s="12"/>
      <c r="V1995" s="13"/>
      <c r="W1995" s="12"/>
      <c r="X1995" s="12"/>
      <c r="Y1995" s="12"/>
    </row>
    <row r="1996" spans="2:25" x14ac:dyDescent="0.3">
      <c r="B1996" s="2" t="s">
        <v>584</v>
      </c>
      <c r="C1996" s="2" t="s">
        <v>254</v>
      </c>
      <c r="D1996" s="2" t="s">
        <v>4</v>
      </c>
      <c r="E1996" s="2" t="s">
        <v>886</v>
      </c>
      <c r="F1996" s="2" t="s">
        <v>569</v>
      </c>
      <c r="G1996" s="6">
        <v>240363</v>
      </c>
      <c r="H1996" s="12"/>
      <c r="I1996" s="13"/>
      <c r="J1996" s="12"/>
      <c r="K1996" s="12"/>
      <c r="L1996" s="12"/>
      <c r="M1996" s="2" t="s">
        <v>1382</v>
      </c>
      <c r="N1996" s="2" t="b">
        <f t="shared" si="62"/>
        <v>0</v>
      </c>
      <c r="O1996" s="2" t="b">
        <f t="shared" si="63"/>
        <v>0</v>
      </c>
      <c r="P1996" s="9"/>
      <c r="Q1996" s="10"/>
      <c r="R1996" s="9"/>
      <c r="S1996" s="11"/>
      <c r="T1996" s="10"/>
      <c r="U1996" s="12"/>
      <c r="V1996" s="13"/>
      <c r="W1996" s="12"/>
      <c r="X1996" s="12"/>
      <c r="Y1996" s="12"/>
    </row>
    <row r="1997" spans="2:25" x14ac:dyDescent="0.3">
      <c r="B1997" s="2" t="s">
        <v>584</v>
      </c>
      <c r="C1997" s="2" t="s">
        <v>254</v>
      </c>
      <c r="D1997" s="2" t="s">
        <v>4</v>
      </c>
      <c r="E1997" s="2" t="s">
        <v>596</v>
      </c>
      <c r="F1997" s="2" t="s">
        <v>597</v>
      </c>
      <c r="G1997" s="6">
        <v>240728</v>
      </c>
      <c r="H1997" s="12"/>
      <c r="I1997" s="13"/>
      <c r="J1997" s="12"/>
      <c r="K1997" s="12"/>
      <c r="L1997" s="12"/>
      <c r="M1997" s="2" t="s">
        <v>1383</v>
      </c>
      <c r="N1997" s="2" t="b">
        <f t="shared" si="62"/>
        <v>0</v>
      </c>
      <c r="O1997" s="2" t="b">
        <f t="shared" si="63"/>
        <v>0</v>
      </c>
      <c r="P1997" s="9"/>
      <c r="Q1997" s="10"/>
      <c r="R1997" s="9"/>
      <c r="S1997" s="11"/>
      <c r="T1997" s="10"/>
      <c r="U1997" s="12"/>
      <c r="V1997" s="13"/>
      <c r="W1997" s="12"/>
      <c r="X1997" s="12"/>
      <c r="Y1997" s="12"/>
    </row>
    <row r="1998" spans="2:25" x14ac:dyDescent="0.3">
      <c r="B1998" s="2" t="s">
        <v>584</v>
      </c>
      <c r="C1998" s="2" t="s">
        <v>254</v>
      </c>
      <c r="D1998" s="2" t="s">
        <v>4</v>
      </c>
      <c r="E1998" s="2" t="s">
        <v>490</v>
      </c>
      <c r="F1998" s="2" t="s">
        <v>491</v>
      </c>
      <c r="G1998" s="6">
        <v>240697</v>
      </c>
      <c r="H1998" s="12"/>
      <c r="I1998" s="13"/>
      <c r="J1998" s="12"/>
      <c r="K1998" s="12"/>
      <c r="L1998" s="12"/>
      <c r="M1998" s="2" t="s">
        <v>1384</v>
      </c>
      <c r="N1998" s="2" t="b">
        <f t="shared" si="62"/>
        <v>0</v>
      </c>
      <c r="O1998" s="2" t="b">
        <f t="shared" si="63"/>
        <v>0</v>
      </c>
      <c r="P1998" s="9"/>
      <c r="Q1998" s="10"/>
      <c r="R1998" s="9"/>
      <c r="S1998" s="11"/>
      <c r="T1998" s="10"/>
      <c r="U1998" s="12"/>
      <c r="V1998" s="13"/>
      <c r="W1998" s="12"/>
      <c r="X1998" s="12"/>
      <c r="Y1998" s="12"/>
    </row>
    <row r="1999" spans="2:25" x14ac:dyDescent="0.3">
      <c r="B1999" s="2" t="s">
        <v>584</v>
      </c>
      <c r="C1999" s="2" t="s">
        <v>254</v>
      </c>
      <c r="D1999" s="2" t="s">
        <v>4</v>
      </c>
      <c r="E1999" s="2" t="s">
        <v>588</v>
      </c>
      <c r="F1999" s="2" t="s">
        <v>589</v>
      </c>
      <c r="G1999" s="6">
        <v>240728</v>
      </c>
      <c r="H1999" s="12"/>
      <c r="I1999" s="13"/>
      <c r="J1999" s="12"/>
      <c r="K1999" s="12"/>
      <c r="L1999" s="12"/>
      <c r="M1999" s="2" t="s">
        <v>1385</v>
      </c>
      <c r="N1999" s="2" t="b">
        <f t="shared" si="62"/>
        <v>0</v>
      </c>
      <c r="O1999" s="2" t="b">
        <f t="shared" si="63"/>
        <v>0</v>
      </c>
      <c r="P1999" s="9"/>
      <c r="Q1999" s="10"/>
      <c r="R1999" s="9"/>
      <c r="S1999" s="11"/>
      <c r="T1999" s="10"/>
      <c r="U1999" s="12"/>
      <c r="V1999" s="13"/>
      <c r="W1999" s="12"/>
      <c r="X1999" s="12"/>
      <c r="Y1999" s="12"/>
    </row>
    <row r="2000" spans="2:25" x14ac:dyDescent="0.3">
      <c r="B2000" s="2" t="s">
        <v>584</v>
      </c>
      <c r="C2000" s="2" t="s">
        <v>254</v>
      </c>
      <c r="D2000" s="2" t="s">
        <v>4</v>
      </c>
      <c r="E2000" s="2" t="s">
        <v>590</v>
      </c>
      <c r="F2000" s="2" t="s">
        <v>591</v>
      </c>
      <c r="G2000" s="6">
        <v>240728</v>
      </c>
      <c r="H2000" s="12"/>
      <c r="I2000" s="13"/>
      <c r="J2000" s="12"/>
      <c r="K2000" s="12"/>
      <c r="L2000" s="12"/>
      <c r="M2000" s="2" t="s">
        <v>1386</v>
      </c>
      <c r="N2000" s="2" t="b">
        <f t="shared" si="62"/>
        <v>0</v>
      </c>
      <c r="O2000" s="2" t="b">
        <f t="shared" si="63"/>
        <v>0</v>
      </c>
      <c r="P2000" s="9"/>
      <c r="Q2000" s="10"/>
      <c r="R2000" s="9"/>
      <c r="S2000" s="11"/>
      <c r="T2000" s="10"/>
      <c r="U2000" s="12"/>
      <c r="V2000" s="13"/>
      <c r="W2000" s="12"/>
      <c r="X2000" s="12"/>
      <c r="Y2000" s="12"/>
    </row>
    <row r="2001" spans="2:25" x14ac:dyDescent="0.3">
      <c r="B2001" s="2" t="s">
        <v>584</v>
      </c>
      <c r="C2001" s="2" t="s">
        <v>254</v>
      </c>
      <c r="D2001" s="2" t="s">
        <v>4</v>
      </c>
      <c r="E2001" s="2" t="s">
        <v>594</v>
      </c>
      <c r="F2001" s="2" t="s">
        <v>595</v>
      </c>
      <c r="G2001" s="6">
        <v>240728</v>
      </c>
      <c r="H2001" s="12"/>
      <c r="I2001" s="13"/>
      <c r="J2001" s="12"/>
      <c r="K2001" s="12"/>
      <c r="L2001" s="12"/>
      <c r="M2001" s="2" t="s">
        <v>1387</v>
      </c>
      <c r="N2001" s="2" t="b">
        <f t="shared" si="62"/>
        <v>0</v>
      </c>
      <c r="O2001" s="2" t="b">
        <f t="shared" si="63"/>
        <v>0</v>
      </c>
      <c r="P2001" s="9"/>
      <c r="Q2001" s="10"/>
      <c r="R2001" s="9"/>
      <c r="S2001" s="11"/>
      <c r="T2001" s="10"/>
      <c r="U2001" s="12"/>
      <c r="V2001" s="13"/>
      <c r="W2001" s="12"/>
      <c r="X2001" s="12"/>
      <c r="Y2001" s="12"/>
    </row>
    <row r="2002" spans="2:25" x14ac:dyDescent="0.3">
      <c r="B2002" s="2" t="s">
        <v>584</v>
      </c>
      <c r="C2002" s="2" t="s">
        <v>254</v>
      </c>
      <c r="D2002" s="2" t="s">
        <v>4</v>
      </c>
      <c r="E2002" s="2" t="s">
        <v>481</v>
      </c>
      <c r="F2002" s="2" t="s">
        <v>482</v>
      </c>
      <c r="G2002" s="6">
        <v>240363</v>
      </c>
      <c r="H2002" s="12"/>
      <c r="I2002" s="13"/>
      <c r="J2002" s="12"/>
      <c r="K2002" s="12"/>
      <c r="L2002" s="12"/>
      <c r="M2002" s="2" t="s">
        <v>1388</v>
      </c>
      <c r="N2002" s="2" t="b">
        <f t="shared" ref="N2002:N2065" si="64">+C2002=S2002</f>
        <v>0</v>
      </c>
      <c r="O2002" s="2" t="b">
        <f t="shared" ref="O2002:O2065" si="65">+P2002=E2002</f>
        <v>0</v>
      </c>
      <c r="P2002" s="9"/>
      <c r="Q2002" s="10"/>
      <c r="R2002" s="9"/>
      <c r="S2002" s="11"/>
      <c r="T2002" s="10"/>
      <c r="U2002" s="12"/>
      <c r="V2002" s="13"/>
      <c r="W2002" s="12"/>
      <c r="X2002" s="12"/>
      <c r="Y2002" s="12"/>
    </row>
    <row r="2003" spans="2:25" x14ac:dyDescent="0.3">
      <c r="B2003" s="2" t="s">
        <v>584</v>
      </c>
      <c r="C2003" s="2" t="s">
        <v>254</v>
      </c>
      <c r="D2003" s="2" t="s">
        <v>4</v>
      </c>
      <c r="E2003" s="2" t="s">
        <v>509</v>
      </c>
      <c r="F2003" s="2" t="s">
        <v>510</v>
      </c>
      <c r="G2003" s="6">
        <v>240697</v>
      </c>
      <c r="H2003" s="12"/>
      <c r="I2003" s="13"/>
      <c r="J2003" s="12"/>
      <c r="K2003" s="12"/>
      <c r="L2003" s="12"/>
      <c r="M2003" s="2" t="s">
        <v>1389</v>
      </c>
      <c r="N2003" s="2" t="b">
        <f t="shared" si="64"/>
        <v>0</v>
      </c>
      <c r="O2003" s="2" t="b">
        <f t="shared" si="65"/>
        <v>0</v>
      </c>
      <c r="P2003" s="9"/>
      <c r="Q2003" s="10"/>
      <c r="R2003" s="9"/>
      <c r="S2003" s="11"/>
      <c r="T2003" s="10"/>
      <c r="U2003" s="12"/>
      <c r="V2003" s="13"/>
      <c r="W2003" s="12"/>
      <c r="X2003" s="12"/>
      <c r="Y2003" s="12"/>
    </row>
    <row r="2004" spans="2:25" x14ac:dyDescent="0.3">
      <c r="B2004" s="2" t="s">
        <v>584</v>
      </c>
      <c r="C2004" s="2" t="s">
        <v>254</v>
      </c>
      <c r="D2004" s="2" t="s">
        <v>4</v>
      </c>
      <c r="E2004" s="2" t="s">
        <v>523</v>
      </c>
      <c r="F2004" s="2" t="s">
        <v>524</v>
      </c>
      <c r="G2004" s="6">
        <v>240728</v>
      </c>
      <c r="H2004" s="12"/>
      <c r="I2004" s="13"/>
      <c r="J2004" s="12"/>
      <c r="K2004" s="12"/>
      <c r="L2004" s="12"/>
      <c r="M2004" s="2" t="s">
        <v>1390</v>
      </c>
      <c r="N2004" s="2" t="b">
        <f t="shared" si="64"/>
        <v>0</v>
      </c>
      <c r="O2004" s="2" t="b">
        <f t="shared" si="65"/>
        <v>0</v>
      </c>
      <c r="P2004" s="9"/>
      <c r="Q2004" s="10"/>
      <c r="R2004" s="9"/>
      <c r="S2004" s="11"/>
      <c r="T2004" s="10"/>
      <c r="U2004" s="12"/>
      <c r="V2004" s="13"/>
      <c r="W2004" s="12"/>
      <c r="X2004" s="12"/>
      <c r="Y2004" s="12"/>
    </row>
    <row r="2005" spans="2:25" x14ac:dyDescent="0.3">
      <c r="B2005" s="2" t="s">
        <v>436</v>
      </c>
      <c r="C2005" s="2" t="s">
        <v>96</v>
      </c>
      <c r="D2005" s="2" t="s">
        <v>95</v>
      </c>
      <c r="E2005" s="2" t="s">
        <v>553</v>
      </c>
      <c r="F2005" s="2" t="s">
        <v>463</v>
      </c>
      <c r="G2005" s="6">
        <v>240728</v>
      </c>
      <c r="H2005" s="12"/>
      <c r="I2005" s="13"/>
      <c r="J2005" s="12"/>
      <c r="K2005" s="12"/>
      <c r="L2005" s="12"/>
      <c r="M2005" s="2" t="s">
        <v>1391</v>
      </c>
      <c r="N2005" s="2" t="b">
        <f t="shared" si="64"/>
        <v>0</v>
      </c>
      <c r="O2005" s="2" t="b">
        <f t="shared" si="65"/>
        <v>0</v>
      </c>
      <c r="P2005" s="9"/>
      <c r="Q2005" s="10"/>
      <c r="R2005" s="9"/>
      <c r="S2005" s="11"/>
      <c r="T2005" s="10"/>
      <c r="U2005" s="12"/>
      <c r="V2005" s="13"/>
      <c r="W2005" s="12"/>
      <c r="X2005" s="12"/>
      <c r="Y2005" s="12"/>
    </row>
    <row r="2006" spans="2:25" x14ac:dyDescent="0.3">
      <c r="B2006" s="2" t="s">
        <v>436</v>
      </c>
      <c r="C2006" s="2" t="s">
        <v>96</v>
      </c>
      <c r="D2006" s="2" t="s">
        <v>95</v>
      </c>
      <c r="E2006" s="2" t="s">
        <v>570</v>
      </c>
      <c r="F2006" s="2" t="s">
        <v>571</v>
      </c>
      <c r="G2006" s="6">
        <v>240728</v>
      </c>
      <c r="H2006" s="12"/>
      <c r="I2006" s="13"/>
      <c r="J2006" s="12"/>
      <c r="K2006" s="12"/>
      <c r="L2006" s="12"/>
      <c r="M2006" s="2" t="s">
        <v>1392</v>
      </c>
      <c r="N2006" s="2" t="b">
        <f t="shared" si="64"/>
        <v>0</v>
      </c>
      <c r="O2006" s="2" t="b">
        <f t="shared" si="65"/>
        <v>0</v>
      </c>
      <c r="P2006" s="9"/>
      <c r="Q2006" s="10"/>
      <c r="R2006" s="9"/>
      <c r="S2006" s="11"/>
      <c r="T2006" s="10"/>
      <c r="U2006" s="12"/>
      <c r="V2006" s="13"/>
      <c r="W2006" s="12"/>
      <c r="X2006" s="12"/>
      <c r="Y2006" s="12"/>
    </row>
    <row r="2007" spans="2:25" x14ac:dyDescent="0.3">
      <c r="B2007" s="2" t="s">
        <v>436</v>
      </c>
      <c r="C2007" s="2" t="s">
        <v>96</v>
      </c>
      <c r="D2007" s="2" t="s">
        <v>95</v>
      </c>
      <c r="E2007" s="2" t="s">
        <v>568</v>
      </c>
      <c r="F2007" s="2" t="s">
        <v>569</v>
      </c>
      <c r="G2007" s="6">
        <v>240728</v>
      </c>
      <c r="H2007" s="12"/>
      <c r="I2007" s="13"/>
      <c r="J2007" s="12"/>
      <c r="K2007" s="12"/>
      <c r="L2007" s="12"/>
      <c r="M2007" s="2" t="s">
        <v>1393</v>
      </c>
      <c r="N2007" s="2" t="b">
        <f t="shared" si="64"/>
        <v>0</v>
      </c>
      <c r="O2007" s="2" t="b">
        <f t="shared" si="65"/>
        <v>0</v>
      </c>
      <c r="P2007" s="9"/>
      <c r="Q2007" s="10"/>
      <c r="R2007" s="9"/>
      <c r="S2007" s="11"/>
      <c r="T2007" s="10"/>
      <c r="U2007" s="12"/>
      <c r="V2007" s="13"/>
      <c r="W2007" s="12"/>
      <c r="X2007" s="12"/>
      <c r="Y2007" s="12"/>
    </row>
    <row r="2008" spans="2:25" x14ac:dyDescent="0.3">
      <c r="B2008" s="2" t="s">
        <v>436</v>
      </c>
      <c r="C2008" s="2" t="s">
        <v>96</v>
      </c>
      <c r="D2008" s="2" t="s">
        <v>95</v>
      </c>
      <c r="E2008" s="2" t="s">
        <v>581</v>
      </c>
      <c r="F2008" s="2" t="s">
        <v>469</v>
      </c>
      <c r="G2008" s="6">
        <v>240728</v>
      </c>
      <c r="H2008" s="12"/>
      <c r="I2008" s="13"/>
      <c r="J2008" s="12"/>
      <c r="K2008" s="12"/>
      <c r="L2008" s="12"/>
      <c r="M2008" s="2" t="s">
        <v>1394</v>
      </c>
      <c r="N2008" s="2" t="b">
        <f t="shared" si="64"/>
        <v>0</v>
      </c>
      <c r="O2008" s="2" t="b">
        <f t="shared" si="65"/>
        <v>0</v>
      </c>
      <c r="P2008" s="9"/>
      <c r="Q2008" s="10"/>
      <c r="R2008" s="9"/>
      <c r="S2008" s="11"/>
      <c r="T2008" s="10"/>
      <c r="U2008" s="12"/>
      <c r="V2008" s="13"/>
      <c r="W2008" s="12"/>
      <c r="X2008" s="12"/>
      <c r="Y2008" s="12"/>
    </row>
    <row r="2009" spans="2:25" x14ac:dyDescent="0.3">
      <c r="B2009" s="2" t="s">
        <v>436</v>
      </c>
      <c r="C2009" s="2" t="s">
        <v>902</v>
      </c>
      <c r="D2009" s="2" t="s">
        <v>903</v>
      </c>
      <c r="E2009" s="2" t="s">
        <v>703</v>
      </c>
      <c r="F2009" s="2" t="s">
        <v>518</v>
      </c>
      <c r="G2009" s="6">
        <v>240363</v>
      </c>
      <c r="H2009" s="12"/>
      <c r="I2009" s="13"/>
      <c r="J2009" s="12"/>
      <c r="K2009" s="12"/>
      <c r="L2009" s="12"/>
      <c r="M2009" s="2" t="s">
        <v>1395</v>
      </c>
      <c r="N2009" s="2" t="b">
        <f t="shared" si="64"/>
        <v>0</v>
      </c>
      <c r="O2009" s="2" t="b">
        <f t="shared" si="65"/>
        <v>0</v>
      </c>
      <c r="P2009" s="9"/>
      <c r="Q2009" s="10"/>
      <c r="R2009" s="9"/>
      <c r="S2009" s="11"/>
      <c r="T2009" s="10"/>
      <c r="U2009" s="12"/>
      <c r="V2009" s="13"/>
      <c r="W2009" s="12"/>
      <c r="X2009" s="12"/>
      <c r="Y2009" s="12"/>
    </row>
    <row r="2010" spans="2:25" x14ac:dyDescent="0.3">
      <c r="B2010" s="2" t="s">
        <v>436</v>
      </c>
      <c r="C2010" s="2" t="s">
        <v>902</v>
      </c>
      <c r="D2010" s="2" t="s">
        <v>903</v>
      </c>
      <c r="E2010" s="2" t="s">
        <v>768</v>
      </c>
      <c r="F2010" s="2" t="s">
        <v>769</v>
      </c>
      <c r="G2010" s="6">
        <v>240363</v>
      </c>
      <c r="H2010" s="12"/>
      <c r="I2010" s="13"/>
      <c r="J2010" s="12"/>
      <c r="K2010" s="12"/>
      <c r="L2010" s="12"/>
      <c r="M2010" s="2" t="s">
        <v>1396</v>
      </c>
      <c r="N2010" s="2" t="b">
        <f t="shared" si="64"/>
        <v>0</v>
      </c>
      <c r="O2010" s="2" t="b">
        <f t="shared" si="65"/>
        <v>0</v>
      </c>
      <c r="P2010" s="9"/>
      <c r="Q2010" s="10"/>
      <c r="R2010" s="9"/>
      <c r="S2010" s="11"/>
      <c r="T2010" s="10"/>
      <c r="U2010" s="12"/>
      <c r="V2010" s="13"/>
      <c r="W2010" s="12"/>
      <c r="X2010" s="12"/>
      <c r="Y2010" s="12"/>
    </row>
    <row r="2011" spans="2:25" x14ac:dyDescent="0.3">
      <c r="B2011" s="2" t="s">
        <v>436</v>
      </c>
      <c r="C2011" s="2" t="s">
        <v>902</v>
      </c>
      <c r="D2011" s="2" t="s">
        <v>903</v>
      </c>
      <c r="E2011" s="2" t="s">
        <v>709</v>
      </c>
      <c r="F2011" s="2" t="s">
        <v>710</v>
      </c>
      <c r="G2011" s="6">
        <v>240363</v>
      </c>
      <c r="H2011" s="12"/>
      <c r="I2011" s="13"/>
      <c r="J2011" s="12"/>
      <c r="K2011" s="12"/>
      <c r="L2011" s="12"/>
      <c r="M2011" s="2" t="s">
        <v>1397</v>
      </c>
      <c r="N2011" s="2" t="b">
        <f t="shared" si="64"/>
        <v>0</v>
      </c>
      <c r="O2011" s="2" t="b">
        <f t="shared" si="65"/>
        <v>0</v>
      </c>
      <c r="P2011" s="9"/>
      <c r="Q2011" s="10"/>
      <c r="R2011" s="9"/>
      <c r="S2011" s="11"/>
      <c r="T2011" s="10"/>
      <c r="U2011" s="12"/>
      <c r="V2011" s="13"/>
      <c r="W2011" s="12"/>
      <c r="X2011" s="12"/>
      <c r="Y2011" s="12"/>
    </row>
    <row r="2012" spans="2:25" x14ac:dyDescent="0.3">
      <c r="B2012" s="2" t="s">
        <v>436</v>
      </c>
      <c r="C2012" s="2" t="s">
        <v>902</v>
      </c>
      <c r="D2012" s="2" t="s">
        <v>903</v>
      </c>
      <c r="E2012" s="2" t="s">
        <v>701</v>
      </c>
      <c r="F2012" s="2" t="s">
        <v>702</v>
      </c>
      <c r="G2012" s="6">
        <v>240363</v>
      </c>
      <c r="H2012" s="12"/>
      <c r="I2012" s="13"/>
      <c r="J2012" s="12"/>
      <c r="K2012" s="12"/>
      <c r="L2012" s="12"/>
      <c r="M2012" s="2" t="s">
        <v>1398</v>
      </c>
      <c r="N2012" s="2" t="b">
        <f t="shared" si="64"/>
        <v>0</v>
      </c>
      <c r="O2012" s="2" t="b">
        <f t="shared" si="65"/>
        <v>0</v>
      </c>
      <c r="P2012" s="9"/>
      <c r="Q2012" s="10"/>
      <c r="R2012" s="9"/>
      <c r="S2012" s="11"/>
      <c r="T2012" s="10"/>
      <c r="U2012" s="12"/>
      <c r="V2012" s="13"/>
      <c r="W2012" s="12"/>
      <c r="X2012" s="12"/>
      <c r="Y2012" s="12"/>
    </row>
    <row r="2013" spans="2:25" x14ac:dyDescent="0.3">
      <c r="B2013" s="2" t="s">
        <v>436</v>
      </c>
      <c r="C2013" s="2" t="s">
        <v>902</v>
      </c>
      <c r="D2013" s="2" t="s">
        <v>903</v>
      </c>
      <c r="E2013" s="2" t="s">
        <v>647</v>
      </c>
      <c r="F2013" s="2" t="s">
        <v>516</v>
      </c>
      <c r="G2013" s="6">
        <v>240363</v>
      </c>
      <c r="H2013" s="12"/>
      <c r="I2013" s="13"/>
      <c r="J2013" s="12"/>
      <c r="K2013" s="12"/>
      <c r="L2013" s="12"/>
      <c r="M2013" s="2" t="s">
        <v>1399</v>
      </c>
      <c r="N2013" s="2" t="b">
        <f t="shared" si="64"/>
        <v>0</v>
      </c>
      <c r="O2013" s="2" t="b">
        <f t="shared" si="65"/>
        <v>0</v>
      </c>
      <c r="P2013" s="9"/>
      <c r="Q2013" s="10"/>
      <c r="R2013" s="9"/>
      <c r="S2013" s="11"/>
      <c r="T2013" s="10"/>
      <c r="U2013" s="12"/>
      <c r="V2013" s="13"/>
      <c r="W2013" s="12"/>
      <c r="X2013" s="12"/>
      <c r="Y2013" s="12"/>
    </row>
    <row r="2014" spans="2:25" x14ac:dyDescent="0.3">
      <c r="B2014" s="2" t="s">
        <v>436</v>
      </c>
      <c r="C2014" s="2" t="s">
        <v>902</v>
      </c>
      <c r="D2014" s="2" t="s">
        <v>903</v>
      </c>
      <c r="E2014" s="2" t="s">
        <v>681</v>
      </c>
      <c r="F2014" s="2" t="s">
        <v>906</v>
      </c>
      <c r="G2014" s="6">
        <v>240363</v>
      </c>
      <c r="H2014" s="12"/>
      <c r="I2014" s="13"/>
      <c r="J2014" s="12"/>
      <c r="K2014" s="12"/>
      <c r="L2014" s="12"/>
      <c r="M2014" s="2" t="s">
        <v>1400</v>
      </c>
      <c r="N2014" s="2" t="b">
        <f t="shared" si="64"/>
        <v>0</v>
      </c>
      <c r="O2014" s="2" t="b">
        <f t="shared" si="65"/>
        <v>0</v>
      </c>
      <c r="P2014" s="9"/>
      <c r="Q2014" s="10"/>
      <c r="R2014" s="9"/>
      <c r="S2014" s="11"/>
      <c r="T2014" s="10"/>
      <c r="U2014" s="12"/>
      <c r="V2014" s="13"/>
      <c r="W2014" s="12"/>
      <c r="X2014" s="12"/>
      <c r="Y2014" s="12"/>
    </row>
    <row r="2015" spans="2:25" x14ac:dyDescent="0.3">
      <c r="B2015" s="2" t="s">
        <v>436</v>
      </c>
      <c r="C2015" s="2" t="s">
        <v>902</v>
      </c>
      <c r="D2015" s="2" t="s">
        <v>903</v>
      </c>
      <c r="E2015" s="2" t="s">
        <v>653</v>
      </c>
      <c r="F2015" s="2" t="s">
        <v>654</v>
      </c>
      <c r="G2015" s="6">
        <v>240363</v>
      </c>
      <c r="H2015" s="12"/>
      <c r="I2015" s="13"/>
      <c r="J2015" s="12"/>
      <c r="K2015" s="12"/>
      <c r="L2015" s="12"/>
      <c r="M2015" s="2" t="s">
        <v>1401</v>
      </c>
      <c r="N2015" s="2" t="b">
        <f t="shared" si="64"/>
        <v>0</v>
      </c>
      <c r="O2015" s="2" t="b">
        <f t="shared" si="65"/>
        <v>0</v>
      </c>
      <c r="P2015" s="9"/>
      <c r="Q2015" s="10"/>
      <c r="R2015" s="9"/>
      <c r="S2015" s="11"/>
      <c r="T2015" s="10"/>
      <c r="U2015" s="12"/>
      <c r="V2015" s="13"/>
      <c r="W2015" s="12"/>
      <c r="X2015" s="12"/>
      <c r="Y2015" s="12"/>
    </row>
    <row r="2016" spans="2:25" x14ac:dyDescent="0.3">
      <c r="B2016" s="2" t="s">
        <v>436</v>
      </c>
      <c r="C2016" s="2" t="s">
        <v>902</v>
      </c>
      <c r="D2016" s="2" t="s">
        <v>903</v>
      </c>
      <c r="E2016" s="2" t="s">
        <v>704</v>
      </c>
      <c r="F2016" s="2" t="s">
        <v>705</v>
      </c>
      <c r="G2016" s="6">
        <v>240363</v>
      </c>
      <c r="H2016" s="12"/>
      <c r="I2016" s="13"/>
      <c r="J2016" s="12"/>
      <c r="K2016" s="12"/>
      <c r="L2016" s="12"/>
      <c r="M2016" s="2" t="s">
        <v>1402</v>
      </c>
      <c r="N2016" s="2" t="b">
        <f t="shared" si="64"/>
        <v>0</v>
      </c>
      <c r="O2016" s="2" t="b">
        <f t="shared" si="65"/>
        <v>0</v>
      </c>
      <c r="P2016" s="9"/>
      <c r="Q2016" s="10"/>
      <c r="R2016" s="9"/>
      <c r="S2016" s="11"/>
      <c r="T2016" s="10"/>
      <c r="U2016" s="12"/>
      <c r="V2016" s="13"/>
      <c r="W2016" s="12"/>
      <c r="X2016" s="12"/>
      <c r="Y2016" s="12"/>
    </row>
    <row r="2017" spans="2:25" x14ac:dyDescent="0.3">
      <c r="B2017" s="2" t="s">
        <v>436</v>
      </c>
      <c r="C2017" s="2" t="s">
        <v>902</v>
      </c>
      <c r="D2017" s="2" t="s">
        <v>903</v>
      </c>
      <c r="E2017" s="2" t="s">
        <v>904</v>
      </c>
      <c r="F2017" s="2" t="s">
        <v>905</v>
      </c>
      <c r="G2017" s="6">
        <v>240363</v>
      </c>
      <c r="H2017" s="12"/>
      <c r="I2017" s="13"/>
      <c r="J2017" s="12"/>
      <c r="K2017" s="12"/>
      <c r="L2017" s="12"/>
      <c r="M2017" s="2" t="s">
        <v>1403</v>
      </c>
      <c r="N2017" s="2" t="b">
        <f t="shared" si="64"/>
        <v>0</v>
      </c>
      <c r="O2017" s="2" t="b">
        <f t="shared" si="65"/>
        <v>0</v>
      </c>
      <c r="P2017" s="9"/>
      <c r="Q2017" s="10"/>
      <c r="R2017" s="9"/>
      <c r="S2017" s="11"/>
      <c r="T2017" s="10"/>
      <c r="U2017" s="12"/>
      <c r="V2017" s="13"/>
      <c r="W2017" s="12"/>
      <c r="X2017" s="12"/>
      <c r="Y2017" s="12"/>
    </row>
    <row r="2018" spans="2:25" x14ac:dyDescent="0.3">
      <c r="B2018" s="2" t="s">
        <v>436</v>
      </c>
      <c r="C2018" s="2" t="s">
        <v>902</v>
      </c>
      <c r="D2018" s="2" t="s">
        <v>903</v>
      </c>
      <c r="E2018" s="2" t="s">
        <v>666</v>
      </c>
      <c r="F2018" s="2" t="s">
        <v>589</v>
      </c>
      <c r="G2018" s="6">
        <v>240363</v>
      </c>
      <c r="H2018" s="12"/>
      <c r="I2018" s="13"/>
      <c r="J2018" s="12"/>
      <c r="K2018" s="12"/>
      <c r="L2018" s="12"/>
      <c r="M2018" s="2" t="s">
        <v>1404</v>
      </c>
      <c r="N2018" s="2" t="b">
        <f t="shared" si="64"/>
        <v>0</v>
      </c>
      <c r="O2018" s="2" t="b">
        <f t="shared" si="65"/>
        <v>0</v>
      </c>
      <c r="P2018" s="9"/>
      <c r="Q2018" s="10"/>
      <c r="R2018" s="9"/>
      <c r="S2018" s="11"/>
      <c r="T2018" s="10"/>
      <c r="U2018" s="12"/>
      <c r="V2018" s="13"/>
      <c r="W2018" s="12"/>
      <c r="X2018" s="12"/>
      <c r="Y2018" s="12"/>
    </row>
    <row r="2019" spans="2:25" x14ac:dyDescent="0.3">
      <c r="B2019" s="2" t="s">
        <v>436</v>
      </c>
      <c r="C2019" s="2" t="s">
        <v>902</v>
      </c>
      <c r="D2019" s="2" t="s">
        <v>903</v>
      </c>
      <c r="E2019" s="2" t="s">
        <v>652</v>
      </c>
      <c r="F2019" s="2" t="s">
        <v>591</v>
      </c>
      <c r="G2019" s="6">
        <v>240363</v>
      </c>
      <c r="H2019" s="12"/>
      <c r="I2019" s="13"/>
      <c r="J2019" s="12"/>
      <c r="K2019" s="12"/>
      <c r="L2019" s="12"/>
      <c r="M2019" s="2" t="s">
        <v>1405</v>
      </c>
      <c r="N2019" s="2" t="b">
        <f t="shared" si="64"/>
        <v>0</v>
      </c>
      <c r="O2019" s="2" t="b">
        <f t="shared" si="65"/>
        <v>0</v>
      </c>
      <c r="P2019" s="9"/>
      <c r="Q2019" s="10"/>
      <c r="R2019" s="9"/>
      <c r="S2019" s="11"/>
      <c r="T2019" s="10"/>
      <c r="U2019" s="12"/>
      <c r="V2019" s="13"/>
      <c r="W2019" s="12"/>
      <c r="X2019" s="12"/>
      <c r="Y2019" s="12"/>
    </row>
    <row r="2020" spans="2:25" x14ac:dyDescent="0.3">
      <c r="B2020" s="2" t="s">
        <v>436</v>
      </c>
      <c r="C2020" s="2" t="s">
        <v>902</v>
      </c>
      <c r="D2020" s="2" t="s">
        <v>903</v>
      </c>
      <c r="E2020" s="2" t="s">
        <v>707</v>
      </c>
      <c r="F2020" s="2" t="s">
        <v>529</v>
      </c>
      <c r="G2020" s="6">
        <v>240363</v>
      </c>
      <c r="H2020" s="12"/>
      <c r="I2020" s="13"/>
      <c r="J2020" s="12"/>
      <c r="K2020" s="12"/>
      <c r="L2020" s="12"/>
      <c r="M2020" s="2" t="s">
        <v>1406</v>
      </c>
      <c r="N2020" s="2" t="b">
        <f t="shared" si="64"/>
        <v>0</v>
      </c>
      <c r="O2020" s="2" t="b">
        <f t="shared" si="65"/>
        <v>0</v>
      </c>
      <c r="P2020" s="9"/>
      <c r="Q2020" s="10"/>
      <c r="R2020" s="9"/>
      <c r="S2020" s="11"/>
      <c r="T2020" s="10"/>
      <c r="U2020" s="12"/>
      <c r="V2020" s="13"/>
      <c r="W2020" s="12"/>
      <c r="X2020" s="12"/>
      <c r="Y2020" s="12"/>
    </row>
    <row r="2021" spans="2:25" x14ac:dyDescent="0.3">
      <c r="B2021" s="2" t="s">
        <v>436</v>
      </c>
      <c r="C2021" s="2" t="s">
        <v>902</v>
      </c>
      <c r="D2021" s="2" t="s">
        <v>903</v>
      </c>
      <c r="E2021" s="2" t="s">
        <v>711</v>
      </c>
      <c r="F2021" s="2" t="s">
        <v>712</v>
      </c>
      <c r="G2021" s="6">
        <v>240363</v>
      </c>
      <c r="H2021" s="12"/>
      <c r="I2021" s="13"/>
      <c r="J2021" s="12"/>
      <c r="K2021" s="12"/>
      <c r="L2021" s="12"/>
      <c r="M2021" s="2" t="s">
        <v>1407</v>
      </c>
      <c r="N2021" s="2" t="b">
        <f t="shared" si="64"/>
        <v>0</v>
      </c>
      <c r="O2021" s="2" t="b">
        <f t="shared" si="65"/>
        <v>0</v>
      </c>
      <c r="P2021" s="9"/>
      <c r="Q2021" s="10"/>
      <c r="R2021" s="9"/>
      <c r="S2021" s="11"/>
      <c r="T2021" s="10"/>
      <c r="U2021" s="12"/>
      <c r="V2021" s="13"/>
      <c r="W2021" s="12"/>
      <c r="X2021" s="12"/>
      <c r="Y2021" s="12"/>
    </row>
    <row r="2022" spans="2:25" x14ac:dyDescent="0.3">
      <c r="B2022" s="2" t="s">
        <v>436</v>
      </c>
      <c r="C2022" s="2" t="s">
        <v>902</v>
      </c>
      <c r="D2022" s="2" t="s">
        <v>903</v>
      </c>
      <c r="E2022" s="2" t="s">
        <v>713</v>
      </c>
      <c r="F2022" s="2" t="s">
        <v>524</v>
      </c>
      <c r="G2022" s="6">
        <v>240363</v>
      </c>
      <c r="H2022" s="12"/>
      <c r="I2022" s="13"/>
      <c r="J2022" s="12"/>
      <c r="K2022" s="12"/>
      <c r="L2022" s="12"/>
      <c r="M2022" s="2" t="s">
        <v>1408</v>
      </c>
      <c r="N2022" s="2" t="b">
        <f t="shared" si="64"/>
        <v>0</v>
      </c>
      <c r="O2022" s="2" t="b">
        <f t="shared" si="65"/>
        <v>0</v>
      </c>
      <c r="P2022" s="9"/>
      <c r="Q2022" s="10"/>
      <c r="R2022" s="9"/>
      <c r="S2022" s="11"/>
      <c r="T2022" s="10"/>
      <c r="U2022" s="12"/>
      <c r="V2022" s="13"/>
      <c r="W2022" s="12"/>
      <c r="X2022" s="12"/>
      <c r="Y2022" s="12"/>
    </row>
    <row r="2023" spans="2:25" x14ac:dyDescent="0.3">
      <c r="B2023" s="2" t="s">
        <v>446</v>
      </c>
      <c r="C2023" s="2" t="s">
        <v>191</v>
      </c>
      <c r="D2023" s="2" t="s">
        <v>197</v>
      </c>
      <c r="E2023" s="2" t="s">
        <v>517</v>
      </c>
      <c r="F2023" s="2" t="s">
        <v>518</v>
      </c>
      <c r="G2023" s="6">
        <v>240728</v>
      </c>
      <c r="H2023" s="12"/>
      <c r="I2023" s="13"/>
      <c r="J2023" s="12"/>
      <c r="K2023" s="12"/>
      <c r="L2023" s="12"/>
      <c r="M2023" s="2" t="s">
        <v>1409</v>
      </c>
      <c r="N2023" s="2" t="b">
        <f t="shared" si="64"/>
        <v>0</v>
      </c>
      <c r="O2023" s="2" t="b">
        <f t="shared" si="65"/>
        <v>0</v>
      </c>
      <c r="P2023" s="9"/>
      <c r="Q2023" s="10"/>
      <c r="R2023" s="9"/>
      <c r="S2023" s="11"/>
      <c r="T2023" s="10"/>
      <c r="U2023" s="12"/>
      <c r="V2023" s="13"/>
      <c r="W2023" s="12"/>
      <c r="X2023" s="12"/>
      <c r="Y2023" s="12"/>
    </row>
    <row r="2024" spans="2:25" x14ac:dyDescent="0.3">
      <c r="B2024" s="2" t="s">
        <v>436</v>
      </c>
      <c r="C2024" s="2" t="s">
        <v>714</v>
      </c>
      <c r="D2024" s="2" t="s">
        <v>197</v>
      </c>
      <c r="E2024" s="2" t="s">
        <v>611</v>
      </c>
      <c r="F2024" s="2" t="s">
        <v>612</v>
      </c>
      <c r="G2024" s="6">
        <v>240697</v>
      </c>
      <c r="H2024" s="12"/>
      <c r="I2024" s="13"/>
      <c r="J2024" s="12"/>
      <c r="K2024" s="12"/>
      <c r="L2024" s="12"/>
      <c r="M2024" s="2" t="s">
        <v>1410</v>
      </c>
      <c r="N2024" s="2" t="b">
        <f t="shared" si="64"/>
        <v>0</v>
      </c>
      <c r="O2024" s="2" t="b">
        <f t="shared" si="65"/>
        <v>0</v>
      </c>
      <c r="P2024" s="9"/>
      <c r="Q2024" s="10"/>
      <c r="R2024" s="9"/>
      <c r="S2024" s="11"/>
      <c r="T2024" s="10"/>
      <c r="U2024" s="12"/>
      <c r="V2024" s="13"/>
      <c r="W2024" s="12"/>
      <c r="X2024" s="12"/>
      <c r="Y2024" s="12"/>
    </row>
    <row r="2025" spans="2:25" x14ac:dyDescent="0.3">
      <c r="B2025" s="2" t="s">
        <v>436</v>
      </c>
      <c r="C2025" s="2" t="s">
        <v>714</v>
      </c>
      <c r="D2025" s="2" t="s">
        <v>197</v>
      </c>
      <c r="E2025" s="2" t="s">
        <v>623</v>
      </c>
      <c r="F2025" s="2" t="s">
        <v>624</v>
      </c>
      <c r="G2025" s="6">
        <v>240728</v>
      </c>
      <c r="H2025" s="12"/>
      <c r="I2025" s="13"/>
      <c r="J2025" s="12"/>
      <c r="K2025" s="12"/>
      <c r="L2025" s="12"/>
      <c r="M2025" s="2" t="s">
        <v>1411</v>
      </c>
      <c r="N2025" s="2" t="b">
        <f t="shared" si="64"/>
        <v>0</v>
      </c>
      <c r="O2025" s="2" t="b">
        <f t="shared" si="65"/>
        <v>0</v>
      </c>
      <c r="P2025" s="9"/>
      <c r="Q2025" s="10"/>
      <c r="R2025" s="9"/>
      <c r="S2025" s="11"/>
      <c r="T2025" s="10"/>
      <c r="U2025" s="12"/>
      <c r="V2025" s="13"/>
      <c r="W2025" s="12"/>
      <c r="X2025" s="12"/>
      <c r="Y2025" s="12"/>
    </row>
    <row r="2026" spans="2:25" x14ac:dyDescent="0.3">
      <c r="B2026" s="2" t="s">
        <v>436</v>
      </c>
      <c r="C2026" s="2" t="s">
        <v>714</v>
      </c>
      <c r="D2026" s="2" t="s">
        <v>197</v>
      </c>
      <c r="E2026" s="2" t="s">
        <v>511</v>
      </c>
      <c r="F2026" s="2" t="s">
        <v>512</v>
      </c>
      <c r="G2026" s="6">
        <v>240363</v>
      </c>
      <c r="H2026" s="12"/>
      <c r="I2026" s="13"/>
      <c r="J2026" s="12"/>
      <c r="K2026" s="12"/>
      <c r="L2026" s="12"/>
      <c r="M2026" s="2" t="s">
        <v>1412</v>
      </c>
      <c r="N2026" s="2" t="b">
        <f t="shared" si="64"/>
        <v>0</v>
      </c>
      <c r="O2026" s="2" t="b">
        <f t="shared" si="65"/>
        <v>0</v>
      </c>
      <c r="P2026" s="9"/>
      <c r="Q2026" s="10"/>
      <c r="R2026" s="9"/>
      <c r="S2026" s="11"/>
      <c r="T2026" s="10"/>
      <c r="U2026" s="12"/>
      <c r="V2026" s="13"/>
      <c r="W2026" s="12"/>
      <c r="X2026" s="12"/>
      <c r="Y2026" s="12"/>
    </row>
    <row r="2027" spans="2:25" x14ac:dyDescent="0.3">
      <c r="B2027" s="2" t="s">
        <v>436</v>
      </c>
      <c r="C2027" s="2" t="s">
        <v>714</v>
      </c>
      <c r="D2027" s="2" t="s">
        <v>197</v>
      </c>
      <c r="E2027" s="2" t="s">
        <v>657</v>
      </c>
      <c r="F2027" s="2" t="s">
        <v>658</v>
      </c>
      <c r="G2027" s="6">
        <v>239967</v>
      </c>
      <c r="H2027" s="12"/>
      <c r="I2027" s="13"/>
      <c r="J2027" s="12"/>
      <c r="K2027" s="12"/>
      <c r="L2027" s="12"/>
      <c r="M2027" s="2" t="s">
        <v>1413</v>
      </c>
      <c r="N2027" s="2" t="b">
        <f t="shared" si="64"/>
        <v>0</v>
      </c>
      <c r="O2027" s="2" t="b">
        <f t="shared" si="65"/>
        <v>0</v>
      </c>
      <c r="P2027" s="9"/>
      <c r="Q2027" s="10"/>
      <c r="R2027" s="9"/>
      <c r="S2027" s="11"/>
      <c r="T2027" s="10"/>
      <c r="U2027" s="12"/>
      <c r="V2027" s="13"/>
      <c r="W2027" s="12"/>
      <c r="X2027" s="12"/>
      <c r="Y2027" s="12"/>
    </row>
    <row r="2028" spans="2:25" x14ac:dyDescent="0.3">
      <c r="B2028" s="2" t="s">
        <v>436</v>
      </c>
      <c r="C2028" s="2" t="s">
        <v>714</v>
      </c>
      <c r="D2028" s="2" t="s">
        <v>197</v>
      </c>
      <c r="E2028" s="2" t="s">
        <v>602</v>
      </c>
      <c r="F2028" s="2" t="s">
        <v>603</v>
      </c>
      <c r="G2028" s="6">
        <v>240363</v>
      </c>
      <c r="H2028" s="12"/>
      <c r="I2028" s="13"/>
      <c r="J2028" s="12"/>
      <c r="K2028" s="12"/>
      <c r="L2028" s="12"/>
      <c r="M2028" s="2" t="s">
        <v>1414</v>
      </c>
      <c r="N2028" s="2" t="b">
        <f t="shared" si="64"/>
        <v>0</v>
      </c>
      <c r="O2028" s="2" t="b">
        <f t="shared" si="65"/>
        <v>0</v>
      </c>
      <c r="P2028" s="9"/>
      <c r="Q2028" s="10"/>
      <c r="R2028" s="9"/>
      <c r="S2028" s="11"/>
      <c r="T2028" s="10"/>
      <c r="U2028" s="12"/>
      <c r="V2028" s="13"/>
      <c r="W2028" s="12"/>
      <c r="X2028" s="12"/>
      <c r="Y2028" s="12"/>
    </row>
    <row r="2029" spans="2:25" x14ac:dyDescent="0.3">
      <c r="B2029" s="2" t="s">
        <v>436</v>
      </c>
      <c r="C2029" s="2" t="s">
        <v>714</v>
      </c>
      <c r="D2029" s="2" t="s">
        <v>197</v>
      </c>
      <c r="E2029" s="2" t="s">
        <v>725</v>
      </c>
      <c r="F2029" s="2" t="s">
        <v>726</v>
      </c>
      <c r="G2029" s="6">
        <v>240728</v>
      </c>
      <c r="H2029" s="12"/>
      <c r="I2029" s="13"/>
      <c r="J2029" s="12"/>
      <c r="K2029" s="12"/>
      <c r="L2029" s="12"/>
      <c r="M2029" s="2" t="s">
        <v>1415</v>
      </c>
      <c r="N2029" s="2" t="b">
        <f t="shared" si="64"/>
        <v>0</v>
      </c>
      <c r="O2029" s="2" t="b">
        <f t="shared" si="65"/>
        <v>0</v>
      </c>
      <c r="P2029" s="9"/>
      <c r="Q2029" s="10"/>
      <c r="R2029" s="9"/>
      <c r="S2029" s="11"/>
      <c r="T2029" s="10"/>
      <c r="U2029" s="12"/>
      <c r="V2029" s="13"/>
      <c r="W2029" s="12"/>
      <c r="X2029" s="12"/>
      <c r="Y2029" s="12"/>
    </row>
    <row r="2030" spans="2:25" x14ac:dyDescent="0.3">
      <c r="B2030" s="2" t="s">
        <v>436</v>
      </c>
      <c r="C2030" s="2" t="s">
        <v>714</v>
      </c>
      <c r="D2030" s="2" t="s">
        <v>197</v>
      </c>
      <c r="E2030" s="2" t="s">
        <v>609</v>
      </c>
      <c r="F2030" s="2" t="s">
        <v>610</v>
      </c>
      <c r="G2030" s="6">
        <v>240697</v>
      </c>
      <c r="H2030" s="12"/>
      <c r="I2030" s="13"/>
      <c r="J2030" s="12"/>
      <c r="K2030" s="12"/>
      <c r="L2030" s="12"/>
      <c r="M2030" s="2" t="s">
        <v>1416</v>
      </c>
      <c r="N2030" s="2" t="b">
        <f t="shared" si="64"/>
        <v>0</v>
      </c>
      <c r="O2030" s="2" t="b">
        <f t="shared" si="65"/>
        <v>0</v>
      </c>
      <c r="P2030" s="9"/>
      <c r="Q2030" s="10"/>
      <c r="R2030" s="9"/>
      <c r="S2030" s="11"/>
      <c r="T2030" s="10"/>
      <c r="U2030" s="12"/>
      <c r="V2030" s="13"/>
      <c r="W2030" s="12"/>
      <c r="X2030" s="12"/>
      <c r="Y2030" s="12"/>
    </row>
    <row r="2031" spans="2:25" x14ac:dyDescent="0.3">
      <c r="B2031" s="2" t="s">
        <v>436</v>
      </c>
      <c r="C2031" s="2" t="s">
        <v>714</v>
      </c>
      <c r="D2031" s="2" t="s">
        <v>197</v>
      </c>
      <c r="E2031" s="2" t="s">
        <v>621</v>
      </c>
      <c r="F2031" s="2" t="s">
        <v>622</v>
      </c>
      <c r="G2031" s="6">
        <v>240728</v>
      </c>
      <c r="H2031" s="12"/>
      <c r="I2031" s="13"/>
      <c r="J2031" s="12"/>
      <c r="K2031" s="12"/>
      <c r="L2031" s="12"/>
      <c r="M2031" s="2" t="s">
        <v>1417</v>
      </c>
      <c r="N2031" s="2" t="b">
        <f t="shared" si="64"/>
        <v>0</v>
      </c>
      <c r="O2031" s="2" t="b">
        <f t="shared" si="65"/>
        <v>0</v>
      </c>
      <c r="P2031" s="9"/>
      <c r="Q2031" s="10"/>
      <c r="R2031" s="9"/>
      <c r="S2031" s="11"/>
      <c r="T2031" s="10"/>
      <c r="U2031" s="12"/>
      <c r="V2031" s="13"/>
      <c r="W2031" s="12"/>
      <c r="X2031" s="12"/>
      <c r="Y2031" s="12"/>
    </row>
    <row r="2032" spans="2:25" x14ac:dyDescent="0.3">
      <c r="B2032" s="2" t="s">
        <v>436</v>
      </c>
      <c r="C2032" s="2" t="s">
        <v>714</v>
      </c>
      <c r="D2032" s="2" t="s">
        <v>197</v>
      </c>
      <c r="E2032" s="2" t="s">
        <v>721</v>
      </c>
      <c r="F2032" s="2" t="s">
        <v>722</v>
      </c>
      <c r="G2032" s="6">
        <v>240728</v>
      </c>
      <c r="H2032" s="12"/>
      <c r="I2032" s="13"/>
      <c r="J2032" s="12"/>
      <c r="K2032" s="12"/>
      <c r="L2032" s="12"/>
      <c r="M2032" s="2" t="s">
        <v>1418</v>
      </c>
      <c r="N2032" s="2" t="b">
        <f t="shared" si="64"/>
        <v>0</v>
      </c>
      <c r="O2032" s="2" t="b">
        <f t="shared" si="65"/>
        <v>0</v>
      </c>
      <c r="P2032" s="9"/>
      <c r="Q2032" s="10"/>
      <c r="R2032" s="9"/>
      <c r="S2032" s="11"/>
      <c r="T2032" s="10"/>
      <c r="U2032" s="12"/>
      <c r="V2032" s="13"/>
      <c r="W2032" s="12"/>
      <c r="X2032" s="12"/>
      <c r="Y2032" s="12"/>
    </row>
    <row r="2033" spans="2:25" x14ac:dyDescent="0.3">
      <c r="B2033" s="2" t="s">
        <v>436</v>
      </c>
      <c r="C2033" s="2" t="s">
        <v>714</v>
      </c>
      <c r="D2033" s="2" t="s">
        <v>197</v>
      </c>
      <c r="E2033" s="2" t="s">
        <v>596</v>
      </c>
      <c r="F2033" s="2" t="s">
        <v>597</v>
      </c>
      <c r="G2033" s="6">
        <v>240363</v>
      </c>
      <c r="H2033" s="12"/>
      <c r="I2033" s="13"/>
      <c r="J2033" s="12"/>
      <c r="K2033" s="12"/>
      <c r="L2033" s="12"/>
      <c r="M2033" s="2" t="s">
        <v>1419</v>
      </c>
      <c r="N2033" s="2" t="b">
        <f t="shared" si="64"/>
        <v>0</v>
      </c>
      <c r="O2033" s="2" t="b">
        <f t="shared" si="65"/>
        <v>0</v>
      </c>
      <c r="P2033" s="9"/>
      <c r="Q2033" s="10"/>
      <c r="R2033" s="9"/>
      <c r="S2033" s="11"/>
      <c r="T2033" s="10"/>
      <c r="U2033" s="12"/>
      <c r="V2033" s="13"/>
      <c r="W2033" s="12"/>
      <c r="X2033" s="12"/>
      <c r="Y2033" s="12"/>
    </row>
    <row r="2034" spans="2:25" x14ac:dyDescent="0.3">
      <c r="B2034" s="2" t="s">
        <v>436</v>
      </c>
      <c r="C2034" s="2" t="s">
        <v>714</v>
      </c>
      <c r="D2034" s="2" t="s">
        <v>197</v>
      </c>
      <c r="E2034" s="2" t="s">
        <v>615</v>
      </c>
      <c r="F2034" s="2" t="s">
        <v>616</v>
      </c>
      <c r="G2034" s="6">
        <v>240697</v>
      </c>
      <c r="H2034" s="12"/>
      <c r="I2034" s="13"/>
      <c r="J2034" s="12"/>
      <c r="K2034" s="12"/>
      <c r="L2034" s="12"/>
      <c r="M2034" s="2" t="s">
        <v>1420</v>
      </c>
      <c r="N2034" s="2" t="b">
        <f t="shared" si="64"/>
        <v>0</v>
      </c>
      <c r="O2034" s="2" t="b">
        <f t="shared" si="65"/>
        <v>0</v>
      </c>
      <c r="P2034" s="9"/>
      <c r="Q2034" s="10"/>
      <c r="R2034" s="9"/>
      <c r="S2034" s="11"/>
      <c r="T2034" s="10"/>
      <c r="U2034" s="12"/>
      <c r="V2034" s="13"/>
      <c r="W2034" s="12"/>
      <c r="X2034" s="12"/>
      <c r="Y2034" s="12"/>
    </row>
    <row r="2035" spans="2:25" x14ac:dyDescent="0.3">
      <c r="B2035" s="2" t="s">
        <v>436</v>
      </c>
      <c r="C2035" s="2" t="s">
        <v>714</v>
      </c>
      <c r="D2035" s="2" t="s">
        <v>197</v>
      </c>
      <c r="E2035" s="2" t="s">
        <v>627</v>
      </c>
      <c r="F2035" s="2" t="s">
        <v>628</v>
      </c>
      <c r="G2035" s="6">
        <v>240728</v>
      </c>
      <c r="H2035" s="12"/>
      <c r="I2035" s="13"/>
      <c r="J2035" s="12"/>
      <c r="K2035" s="12"/>
      <c r="L2035" s="12"/>
      <c r="M2035" s="2" t="s">
        <v>1421</v>
      </c>
      <c r="N2035" s="2" t="b">
        <f t="shared" si="64"/>
        <v>0</v>
      </c>
      <c r="O2035" s="2" t="b">
        <f t="shared" si="65"/>
        <v>0</v>
      </c>
      <c r="P2035" s="9"/>
      <c r="Q2035" s="10"/>
      <c r="R2035" s="9"/>
      <c r="S2035" s="11"/>
      <c r="T2035" s="10"/>
      <c r="U2035" s="12"/>
      <c r="V2035" s="13"/>
      <c r="W2035" s="12"/>
      <c r="X2035" s="12"/>
      <c r="Y2035" s="12"/>
    </row>
    <row r="2036" spans="2:25" x14ac:dyDescent="0.3">
      <c r="B2036" s="2" t="s">
        <v>436</v>
      </c>
      <c r="C2036" s="2" t="s">
        <v>714</v>
      </c>
      <c r="D2036" s="2" t="s">
        <v>197</v>
      </c>
      <c r="E2036" s="2" t="s">
        <v>717</v>
      </c>
      <c r="F2036" s="2" t="s">
        <v>718</v>
      </c>
      <c r="G2036" s="6">
        <v>240697</v>
      </c>
      <c r="H2036" s="12"/>
      <c r="I2036" s="13"/>
      <c r="J2036" s="12"/>
      <c r="K2036" s="12"/>
      <c r="L2036" s="12"/>
      <c r="M2036" s="2" t="s">
        <v>1422</v>
      </c>
      <c r="N2036" s="2" t="b">
        <f t="shared" si="64"/>
        <v>0</v>
      </c>
      <c r="O2036" s="2" t="b">
        <f t="shared" si="65"/>
        <v>0</v>
      </c>
      <c r="P2036" s="9"/>
      <c r="Q2036" s="10"/>
      <c r="R2036" s="9"/>
      <c r="S2036" s="11"/>
      <c r="T2036" s="10"/>
      <c r="U2036" s="12"/>
      <c r="V2036" s="13"/>
      <c r="W2036" s="12"/>
      <c r="X2036" s="12"/>
      <c r="Y2036" s="12"/>
    </row>
    <row r="2037" spans="2:25" x14ac:dyDescent="0.3">
      <c r="B2037" s="2" t="s">
        <v>436</v>
      </c>
      <c r="C2037" s="2" t="s">
        <v>714</v>
      </c>
      <c r="D2037" s="2" t="s">
        <v>197</v>
      </c>
      <c r="E2037" s="2" t="s">
        <v>613</v>
      </c>
      <c r="F2037" s="2" t="s">
        <v>614</v>
      </c>
      <c r="G2037" s="6">
        <v>240697</v>
      </c>
      <c r="H2037" s="12"/>
      <c r="I2037" s="13"/>
      <c r="J2037" s="12"/>
      <c r="K2037" s="12"/>
      <c r="L2037" s="12"/>
      <c r="M2037" s="2" t="s">
        <v>1423</v>
      </c>
      <c r="N2037" s="2" t="b">
        <f t="shared" si="64"/>
        <v>0</v>
      </c>
      <c r="O2037" s="2" t="b">
        <f t="shared" si="65"/>
        <v>0</v>
      </c>
      <c r="P2037" s="9"/>
      <c r="Q2037" s="10"/>
      <c r="R2037" s="9"/>
      <c r="S2037" s="11"/>
      <c r="T2037" s="10"/>
      <c r="U2037" s="12"/>
      <c r="V2037" s="13"/>
      <c r="W2037" s="12"/>
      <c r="X2037" s="12"/>
      <c r="Y2037" s="12"/>
    </row>
    <row r="2038" spans="2:25" x14ac:dyDescent="0.3">
      <c r="B2038" s="2" t="s">
        <v>436</v>
      </c>
      <c r="C2038" s="2" t="s">
        <v>714</v>
      </c>
      <c r="D2038" s="2" t="s">
        <v>197</v>
      </c>
      <c r="E2038" s="2" t="s">
        <v>723</v>
      </c>
      <c r="F2038" s="2" t="s">
        <v>724</v>
      </c>
      <c r="G2038" s="6">
        <v>240728</v>
      </c>
      <c r="H2038" s="12"/>
      <c r="I2038" s="13"/>
      <c r="J2038" s="12"/>
      <c r="K2038" s="12"/>
      <c r="L2038" s="12"/>
      <c r="M2038" s="2" t="s">
        <v>1424</v>
      </c>
      <c r="N2038" s="2" t="b">
        <f t="shared" si="64"/>
        <v>0</v>
      </c>
      <c r="O2038" s="2" t="b">
        <f t="shared" si="65"/>
        <v>0</v>
      </c>
      <c r="P2038" s="9"/>
      <c r="Q2038" s="10"/>
      <c r="R2038" s="9"/>
      <c r="S2038" s="11"/>
      <c r="T2038" s="10"/>
      <c r="U2038" s="12"/>
      <c r="V2038" s="13"/>
      <c r="W2038" s="12"/>
      <c r="X2038" s="12"/>
      <c r="Y2038" s="12"/>
    </row>
    <row r="2039" spans="2:25" x14ac:dyDescent="0.3">
      <c r="B2039" s="2" t="s">
        <v>436</v>
      </c>
      <c r="C2039" s="2" t="s">
        <v>714</v>
      </c>
      <c r="D2039" s="2" t="s">
        <v>197</v>
      </c>
      <c r="E2039" s="2" t="s">
        <v>625</v>
      </c>
      <c r="F2039" s="2" t="s">
        <v>626</v>
      </c>
      <c r="G2039" s="6">
        <v>240728</v>
      </c>
      <c r="H2039" s="12"/>
      <c r="I2039" s="13"/>
      <c r="J2039" s="12"/>
      <c r="K2039" s="12"/>
      <c r="L2039" s="12"/>
      <c r="M2039" s="2" t="s">
        <v>1425</v>
      </c>
      <c r="N2039" s="2" t="b">
        <f t="shared" si="64"/>
        <v>0</v>
      </c>
      <c r="O2039" s="2" t="b">
        <f t="shared" si="65"/>
        <v>0</v>
      </c>
      <c r="P2039" s="9"/>
      <c r="Q2039" s="10"/>
      <c r="R2039" s="9"/>
      <c r="S2039" s="11"/>
      <c r="T2039" s="10"/>
      <c r="U2039" s="12"/>
      <c r="V2039" s="13"/>
      <c r="W2039" s="12"/>
      <c r="X2039" s="12"/>
      <c r="Y2039" s="12"/>
    </row>
    <row r="2040" spans="2:25" x14ac:dyDescent="0.3">
      <c r="B2040" s="2" t="s">
        <v>436</v>
      </c>
      <c r="C2040" s="2" t="s">
        <v>714</v>
      </c>
      <c r="D2040" s="2" t="s">
        <v>197</v>
      </c>
      <c r="E2040" s="2" t="s">
        <v>619</v>
      </c>
      <c r="F2040" s="2" t="s">
        <v>620</v>
      </c>
      <c r="G2040" s="6">
        <v>240697</v>
      </c>
      <c r="H2040" s="12"/>
      <c r="I2040" s="13"/>
      <c r="J2040" s="12"/>
      <c r="K2040" s="12"/>
      <c r="L2040" s="12"/>
      <c r="M2040" s="2" t="s">
        <v>1426</v>
      </c>
      <c r="N2040" s="2" t="b">
        <f t="shared" si="64"/>
        <v>0</v>
      </c>
      <c r="O2040" s="2" t="b">
        <f t="shared" si="65"/>
        <v>0</v>
      </c>
      <c r="P2040" s="9"/>
      <c r="Q2040" s="10"/>
      <c r="R2040" s="9"/>
      <c r="S2040" s="11"/>
      <c r="T2040" s="10"/>
      <c r="U2040" s="12"/>
      <c r="V2040" s="13"/>
      <c r="W2040" s="12"/>
      <c r="X2040" s="12"/>
      <c r="Y2040" s="12"/>
    </row>
    <row r="2041" spans="2:25" x14ac:dyDescent="0.3">
      <c r="B2041" s="2" t="s">
        <v>436</v>
      </c>
      <c r="C2041" s="2" t="s">
        <v>714</v>
      </c>
      <c r="D2041" s="2" t="s">
        <v>197</v>
      </c>
      <c r="E2041" s="2" t="s">
        <v>629</v>
      </c>
      <c r="F2041" s="2" t="s">
        <v>630</v>
      </c>
      <c r="G2041" s="6">
        <v>240728</v>
      </c>
      <c r="H2041" s="12"/>
      <c r="I2041" s="13"/>
      <c r="J2041" s="12"/>
      <c r="K2041" s="12"/>
      <c r="L2041" s="12"/>
      <c r="M2041" s="2" t="s">
        <v>1427</v>
      </c>
      <c r="N2041" s="2" t="b">
        <f t="shared" si="64"/>
        <v>0</v>
      </c>
      <c r="O2041" s="2" t="b">
        <f t="shared" si="65"/>
        <v>0</v>
      </c>
      <c r="P2041" s="9"/>
      <c r="Q2041" s="10"/>
      <c r="R2041" s="9"/>
      <c r="S2041" s="11"/>
      <c r="T2041" s="10"/>
      <c r="U2041" s="12"/>
      <c r="V2041" s="13"/>
      <c r="W2041" s="12"/>
      <c r="X2041" s="12"/>
      <c r="Y2041" s="12"/>
    </row>
    <row r="2042" spans="2:25" x14ac:dyDescent="0.3">
      <c r="B2042" s="2" t="s">
        <v>584</v>
      </c>
      <c r="C2042" s="2" t="s">
        <v>327</v>
      </c>
      <c r="D2042" s="2" t="s">
        <v>668</v>
      </c>
      <c r="E2042" s="2" t="s">
        <v>517</v>
      </c>
      <c r="F2042" s="2" t="s">
        <v>518</v>
      </c>
      <c r="G2042" s="6">
        <v>240363</v>
      </c>
      <c r="H2042" s="12"/>
      <c r="I2042" s="13"/>
      <c r="J2042" s="12"/>
      <c r="K2042" s="12"/>
      <c r="L2042" s="12"/>
      <c r="M2042" s="2" t="s">
        <v>1428</v>
      </c>
      <c r="N2042" s="2" t="b">
        <f t="shared" si="64"/>
        <v>0</v>
      </c>
      <c r="O2042" s="2" t="b">
        <f t="shared" si="65"/>
        <v>0</v>
      </c>
      <c r="P2042" s="9"/>
      <c r="Q2042" s="10"/>
      <c r="R2042" s="9"/>
      <c r="S2042" s="11"/>
      <c r="T2042" s="10"/>
      <c r="U2042" s="12"/>
      <c r="V2042" s="13"/>
      <c r="W2042" s="12"/>
      <c r="X2042" s="12"/>
      <c r="Y2042" s="12"/>
    </row>
    <row r="2043" spans="2:25" x14ac:dyDescent="0.3">
      <c r="B2043" s="2" t="s">
        <v>584</v>
      </c>
      <c r="C2043" s="2" t="s">
        <v>327</v>
      </c>
      <c r="D2043" s="2" t="s">
        <v>668</v>
      </c>
      <c r="E2043" s="2" t="s">
        <v>598</v>
      </c>
      <c r="F2043" s="2" t="s">
        <v>599</v>
      </c>
      <c r="G2043" s="6">
        <v>240363</v>
      </c>
      <c r="H2043" s="12"/>
      <c r="I2043" s="13"/>
      <c r="J2043" s="12"/>
      <c r="K2043" s="12"/>
      <c r="L2043" s="12"/>
      <c r="M2043" s="2" t="s">
        <v>1429</v>
      </c>
      <c r="N2043" s="2" t="b">
        <f t="shared" si="64"/>
        <v>0</v>
      </c>
      <c r="O2043" s="2" t="b">
        <f t="shared" si="65"/>
        <v>0</v>
      </c>
      <c r="P2043" s="9"/>
      <c r="Q2043" s="10"/>
      <c r="R2043" s="9"/>
      <c r="S2043" s="11"/>
      <c r="T2043" s="10"/>
      <c r="U2043" s="12"/>
      <c r="V2043" s="13"/>
      <c r="W2043" s="12"/>
      <c r="X2043" s="12"/>
      <c r="Y2043" s="12"/>
    </row>
    <row r="2044" spans="2:25" x14ac:dyDescent="0.3">
      <c r="B2044" s="2" t="s">
        <v>584</v>
      </c>
      <c r="C2044" s="2" t="s">
        <v>327</v>
      </c>
      <c r="D2044" s="2" t="s">
        <v>668</v>
      </c>
      <c r="E2044" s="2" t="s">
        <v>602</v>
      </c>
      <c r="F2044" s="2" t="s">
        <v>603</v>
      </c>
      <c r="G2044" s="6">
        <v>240363</v>
      </c>
      <c r="H2044" s="12"/>
      <c r="I2044" s="13"/>
      <c r="J2044" s="12"/>
      <c r="K2044" s="12"/>
      <c r="L2044" s="12"/>
      <c r="M2044" s="2" t="s">
        <v>1430</v>
      </c>
      <c r="N2044" s="2" t="b">
        <f t="shared" si="64"/>
        <v>0</v>
      </c>
      <c r="O2044" s="2" t="b">
        <f t="shared" si="65"/>
        <v>0</v>
      </c>
      <c r="P2044" s="9"/>
      <c r="Q2044" s="10"/>
      <c r="R2044" s="9"/>
      <c r="S2044" s="11"/>
      <c r="T2044" s="10"/>
      <c r="U2044" s="12"/>
      <c r="V2044" s="13"/>
      <c r="W2044" s="12"/>
      <c r="X2044" s="12"/>
      <c r="Y2044" s="12"/>
    </row>
    <row r="2045" spans="2:25" x14ac:dyDescent="0.3">
      <c r="B2045" s="2" t="s">
        <v>584</v>
      </c>
      <c r="C2045" s="2" t="s">
        <v>327</v>
      </c>
      <c r="D2045" s="2" t="s">
        <v>668</v>
      </c>
      <c r="E2045" s="2" t="s">
        <v>513</v>
      </c>
      <c r="F2045" s="2" t="s">
        <v>514</v>
      </c>
      <c r="G2045" s="6">
        <v>240363</v>
      </c>
      <c r="H2045" s="12"/>
      <c r="I2045" s="13"/>
      <c r="J2045" s="12"/>
      <c r="K2045" s="12"/>
      <c r="L2045" s="12"/>
      <c r="M2045" s="2" t="s">
        <v>1431</v>
      </c>
      <c r="N2045" s="2" t="b">
        <f t="shared" si="64"/>
        <v>0</v>
      </c>
      <c r="O2045" s="2" t="b">
        <f t="shared" si="65"/>
        <v>0</v>
      </c>
      <c r="P2045" s="9"/>
      <c r="Q2045" s="10"/>
      <c r="R2045" s="9"/>
      <c r="S2045" s="11"/>
      <c r="T2045" s="10"/>
      <c r="U2045" s="12"/>
      <c r="V2045" s="13"/>
      <c r="W2045" s="12"/>
      <c r="X2045" s="12"/>
      <c r="Y2045" s="12"/>
    </row>
    <row r="2046" spans="2:25" x14ac:dyDescent="0.3">
      <c r="B2046" s="2" t="s">
        <v>584</v>
      </c>
      <c r="C2046" s="2" t="s">
        <v>327</v>
      </c>
      <c r="D2046" s="2" t="s">
        <v>668</v>
      </c>
      <c r="E2046" s="2" t="s">
        <v>470</v>
      </c>
      <c r="F2046" s="2" t="s">
        <v>471</v>
      </c>
      <c r="G2046" s="6">
        <v>239998</v>
      </c>
      <c r="H2046" s="12"/>
      <c r="I2046" s="13"/>
      <c r="J2046" s="12"/>
      <c r="K2046" s="12"/>
      <c r="L2046" s="12"/>
      <c r="M2046" s="2" t="s">
        <v>1432</v>
      </c>
      <c r="N2046" s="2" t="b">
        <f t="shared" si="64"/>
        <v>0</v>
      </c>
      <c r="O2046" s="2" t="b">
        <f t="shared" si="65"/>
        <v>0</v>
      </c>
      <c r="P2046" s="9"/>
      <c r="Q2046" s="10"/>
      <c r="R2046" s="9"/>
      <c r="S2046" s="11"/>
      <c r="T2046" s="10"/>
      <c r="U2046" s="12"/>
      <c r="V2046" s="13"/>
      <c r="W2046" s="12"/>
      <c r="X2046" s="12"/>
      <c r="Y2046" s="12"/>
    </row>
    <row r="2047" spans="2:25" x14ac:dyDescent="0.3">
      <c r="B2047" s="2" t="s">
        <v>584</v>
      </c>
      <c r="C2047" s="2" t="s">
        <v>327</v>
      </c>
      <c r="D2047" s="2" t="s">
        <v>668</v>
      </c>
      <c r="E2047" s="2" t="s">
        <v>519</v>
      </c>
      <c r="F2047" s="2" t="s">
        <v>520</v>
      </c>
      <c r="G2047" s="6">
        <v>240363</v>
      </c>
      <c r="H2047" s="12"/>
      <c r="I2047" s="13"/>
      <c r="J2047" s="12"/>
      <c r="K2047" s="12"/>
      <c r="L2047" s="12"/>
      <c r="M2047" s="2" t="s">
        <v>1433</v>
      </c>
      <c r="N2047" s="2" t="b">
        <f t="shared" si="64"/>
        <v>0</v>
      </c>
      <c r="O2047" s="2" t="b">
        <f t="shared" si="65"/>
        <v>0</v>
      </c>
      <c r="P2047" s="9"/>
      <c r="Q2047" s="10"/>
      <c r="R2047" s="9"/>
      <c r="S2047" s="11"/>
      <c r="T2047" s="10"/>
      <c r="U2047" s="12"/>
      <c r="V2047" s="13"/>
      <c r="W2047" s="12"/>
      <c r="X2047" s="12"/>
      <c r="Y2047" s="12"/>
    </row>
    <row r="2048" spans="2:25" x14ac:dyDescent="0.3">
      <c r="B2048" s="2" t="s">
        <v>584</v>
      </c>
      <c r="C2048" s="2" t="s">
        <v>327</v>
      </c>
      <c r="D2048" s="2" t="s">
        <v>668</v>
      </c>
      <c r="E2048" s="2" t="s">
        <v>586</v>
      </c>
      <c r="F2048" s="2" t="s">
        <v>587</v>
      </c>
      <c r="G2048" s="6">
        <v>240363</v>
      </c>
      <c r="H2048" s="12"/>
      <c r="I2048" s="13"/>
      <c r="J2048" s="12"/>
      <c r="K2048" s="12"/>
      <c r="L2048" s="12"/>
      <c r="M2048" s="2" t="s">
        <v>1434</v>
      </c>
      <c r="N2048" s="2" t="b">
        <f t="shared" si="64"/>
        <v>0</v>
      </c>
      <c r="O2048" s="2" t="b">
        <f t="shared" si="65"/>
        <v>0</v>
      </c>
      <c r="P2048" s="9"/>
      <c r="Q2048" s="10"/>
      <c r="R2048" s="9"/>
      <c r="S2048" s="11"/>
      <c r="T2048" s="10"/>
      <c r="U2048" s="12"/>
      <c r="V2048" s="13"/>
      <c r="W2048" s="12"/>
      <c r="X2048" s="12"/>
      <c r="Y2048" s="12"/>
    </row>
    <row r="2049" spans="2:25" x14ac:dyDescent="0.3">
      <c r="B2049" s="2" t="s">
        <v>584</v>
      </c>
      <c r="C2049" s="2" t="s">
        <v>327</v>
      </c>
      <c r="D2049" s="2" t="s">
        <v>668</v>
      </c>
      <c r="E2049" s="2" t="s">
        <v>596</v>
      </c>
      <c r="F2049" s="2" t="s">
        <v>597</v>
      </c>
      <c r="G2049" s="6">
        <v>240363</v>
      </c>
      <c r="H2049" s="12"/>
      <c r="I2049" s="13"/>
      <c r="J2049" s="12"/>
      <c r="K2049" s="12"/>
      <c r="L2049" s="12"/>
      <c r="M2049" s="2" t="s">
        <v>1435</v>
      </c>
      <c r="N2049" s="2" t="b">
        <f t="shared" si="64"/>
        <v>0</v>
      </c>
      <c r="O2049" s="2" t="b">
        <f t="shared" si="65"/>
        <v>0</v>
      </c>
      <c r="P2049" s="9"/>
      <c r="Q2049" s="10"/>
      <c r="R2049" s="9"/>
      <c r="S2049" s="11"/>
      <c r="T2049" s="10"/>
      <c r="U2049" s="12"/>
      <c r="V2049" s="13"/>
      <c r="W2049" s="12"/>
      <c r="X2049" s="12"/>
      <c r="Y2049" s="12"/>
    </row>
    <row r="2050" spans="2:25" x14ac:dyDescent="0.3">
      <c r="B2050" s="2" t="s">
        <v>584</v>
      </c>
      <c r="C2050" s="2" t="s">
        <v>327</v>
      </c>
      <c r="D2050" s="2" t="s">
        <v>668</v>
      </c>
      <c r="E2050" s="2" t="s">
        <v>588</v>
      </c>
      <c r="F2050" s="2" t="s">
        <v>589</v>
      </c>
      <c r="G2050" s="6">
        <v>240363</v>
      </c>
      <c r="H2050" s="12"/>
      <c r="I2050" s="13"/>
      <c r="J2050" s="12"/>
      <c r="K2050" s="12"/>
      <c r="L2050" s="12"/>
      <c r="M2050" s="2" t="s">
        <v>1436</v>
      </c>
      <c r="N2050" s="2" t="b">
        <f t="shared" si="64"/>
        <v>0</v>
      </c>
      <c r="O2050" s="2" t="b">
        <f t="shared" si="65"/>
        <v>0</v>
      </c>
      <c r="P2050" s="9"/>
      <c r="Q2050" s="10"/>
      <c r="R2050" s="9"/>
      <c r="S2050" s="11"/>
      <c r="T2050" s="10"/>
      <c r="U2050" s="12"/>
      <c r="V2050" s="13"/>
      <c r="W2050" s="12"/>
      <c r="X2050" s="12"/>
      <c r="Y2050" s="12"/>
    </row>
    <row r="2051" spans="2:25" x14ac:dyDescent="0.3">
      <c r="B2051" s="2" t="s">
        <v>584</v>
      </c>
      <c r="C2051" s="2" t="s">
        <v>327</v>
      </c>
      <c r="D2051" s="2" t="s">
        <v>668</v>
      </c>
      <c r="E2051" s="2" t="s">
        <v>590</v>
      </c>
      <c r="F2051" s="2" t="s">
        <v>591</v>
      </c>
      <c r="G2051" s="6">
        <v>240363</v>
      </c>
      <c r="H2051" s="12"/>
      <c r="I2051" s="13"/>
      <c r="J2051" s="12"/>
      <c r="K2051" s="12"/>
      <c r="L2051" s="12"/>
      <c r="M2051" s="2" t="s">
        <v>1437</v>
      </c>
      <c r="N2051" s="2" t="b">
        <f t="shared" si="64"/>
        <v>0</v>
      </c>
      <c r="O2051" s="2" t="b">
        <f t="shared" si="65"/>
        <v>0</v>
      </c>
      <c r="P2051" s="9"/>
      <c r="Q2051" s="10"/>
      <c r="R2051" s="9"/>
      <c r="S2051" s="11"/>
      <c r="T2051" s="10"/>
      <c r="U2051" s="12"/>
      <c r="V2051" s="13"/>
      <c r="W2051" s="12"/>
      <c r="X2051" s="12"/>
      <c r="Y2051" s="12"/>
    </row>
    <row r="2052" spans="2:25" x14ac:dyDescent="0.3">
      <c r="B2052" s="2" t="s">
        <v>584</v>
      </c>
      <c r="C2052" s="2" t="s">
        <v>327</v>
      </c>
      <c r="D2052" s="2" t="s">
        <v>668</v>
      </c>
      <c r="E2052" s="2" t="s">
        <v>592</v>
      </c>
      <c r="F2052" s="2" t="s">
        <v>593</v>
      </c>
      <c r="G2052" s="6">
        <v>240363</v>
      </c>
      <c r="H2052" s="12"/>
      <c r="I2052" s="13"/>
      <c r="J2052" s="12"/>
      <c r="K2052" s="12"/>
      <c r="L2052" s="12"/>
      <c r="M2052" s="2" t="s">
        <v>1438</v>
      </c>
      <c r="N2052" s="2" t="b">
        <f t="shared" si="64"/>
        <v>0</v>
      </c>
      <c r="O2052" s="2" t="b">
        <f t="shared" si="65"/>
        <v>0</v>
      </c>
      <c r="P2052" s="9"/>
      <c r="Q2052" s="10"/>
      <c r="R2052" s="9"/>
      <c r="S2052" s="11"/>
      <c r="T2052" s="10"/>
      <c r="U2052" s="12"/>
      <c r="V2052" s="13"/>
      <c r="W2052" s="12"/>
      <c r="X2052" s="12"/>
      <c r="Y2052" s="12"/>
    </row>
    <row r="2053" spans="2:25" x14ac:dyDescent="0.3">
      <c r="B2053" s="2" t="s">
        <v>584</v>
      </c>
      <c r="C2053" s="2" t="s">
        <v>327</v>
      </c>
      <c r="D2053" s="2" t="s">
        <v>668</v>
      </c>
      <c r="E2053" s="2" t="s">
        <v>594</v>
      </c>
      <c r="F2053" s="2" t="s">
        <v>595</v>
      </c>
      <c r="G2053" s="6">
        <v>240363</v>
      </c>
      <c r="H2053" s="12"/>
      <c r="I2053" s="13"/>
      <c r="J2053" s="12"/>
      <c r="K2053" s="12"/>
      <c r="L2053" s="12"/>
      <c r="M2053" s="2" t="s">
        <v>1439</v>
      </c>
      <c r="N2053" s="2" t="b">
        <f t="shared" si="64"/>
        <v>0</v>
      </c>
      <c r="O2053" s="2" t="b">
        <f t="shared" si="65"/>
        <v>0</v>
      </c>
      <c r="P2053" s="9"/>
      <c r="Q2053" s="10"/>
      <c r="R2053" s="9"/>
      <c r="S2053" s="11"/>
      <c r="T2053" s="10"/>
      <c r="U2053" s="12"/>
      <c r="V2053" s="13"/>
      <c r="W2053" s="12"/>
      <c r="X2053" s="12"/>
      <c r="Y2053" s="12"/>
    </row>
    <row r="2054" spans="2:25" x14ac:dyDescent="0.3">
      <c r="B2054" s="2" t="s">
        <v>584</v>
      </c>
      <c r="C2054" s="2" t="s">
        <v>327</v>
      </c>
      <c r="D2054" s="2" t="s">
        <v>668</v>
      </c>
      <c r="E2054" s="2" t="s">
        <v>523</v>
      </c>
      <c r="F2054" s="2" t="s">
        <v>524</v>
      </c>
      <c r="G2054" s="6">
        <v>240363</v>
      </c>
      <c r="H2054" s="12"/>
      <c r="I2054" s="13"/>
      <c r="J2054" s="12"/>
      <c r="K2054" s="12"/>
      <c r="L2054" s="12"/>
      <c r="M2054" s="2" t="s">
        <v>1440</v>
      </c>
      <c r="N2054" s="2" t="b">
        <f t="shared" si="64"/>
        <v>0</v>
      </c>
      <c r="O2054" s="2" t="b">
        <f t="shared" si="65"/>
        <v>0</v>
      </c>
      <c r="P2054" s="9"/>
      <c r="Q2054" s="10"/>
      <c r="R2054" s="9"/>
      <c r="S2054" s="11"/>
      <c r="T2054" s="10"/>
      <c r="U2054" s="12"/>
      <c r="V2054" s="13"/>
      <c r="W2054" s="12"/>
      <c r="X2054" s="12"/>
      <c r="Y2054" s="12"/>
    </row>
    <row r="2055" spans="2:25" x14ac:dyDescent="0.3">
      <c r="B2055" s="2" t="s">
        <v>436</v>
      </c>
      <c r="C2055" s="2" t="s">
        <v>148</v>
      </c>
      <c r="D2055" s="2" t="s">
        <v>147</v>
      </c>
      <c r="E2055" s="2" t="s">
        <v>541</v>
      </c>
      <c r="F2055" s="2" t="s">
        <v>441</v>
      </c>
      <c r="G2055" s="6">
        <v>240697</v>
      </c>
      <c r="H2055" s="12"/>
      <c r="I2055" s="13"/>
      <c r="J2055" s="12"/>
      <c r="K2055" s="12"/>
      <c r="L2055" s="12"/>
      <c r="M2055" s="2" t="s">
        <v>1441</v>
      </c>
      <c r="N2055" s="2" t="b">
        <f t="shared" si="64"/>
        <v>0</v>
      </c>
      <c r="O2055" s="2" t="b">
        <f t="shared" si="65"/>
        <v>0</v>
      </c>
      <c r="P2055" s="9"/>
      <c r="Q2055" s="10"/>
      <c r="R2055" s="9"/>
      <c r="S2055" s="11"/>
      <c r="T2055" s="10"/>
      <c r="U2055" s="12"/>
      <c r="V2055" s="13"/>
      <c r="W2055" s="12"/>
      <c r="X2055" s="12"/>
      <c r="Y2055" s="12"/>
    </row>
    <row r="2056" spans="2:25" x14ac:dyDescent="0.3">
      <c r="B2056" s="2" t="s">
        <v>436</v>
      </c>
      <c r="C2056" s="2" t="s">
        <v>148</v>
      </c>
      <c r="D2056" s="2" t="s">
        <v>147</v>
      </c>
      <c r="E2056" s="2" t="s">
        <v>553</v>
      </c>
      <c r="F2056" s="2" t="s">
        <v>463</v>
      </c>
      <c r="G2056" s="6">
        <v>240728</v>
      </c>
      <c r="H2056" s="12"/>
      <c r="I2056" s="13"/>
      <c r="J2056" s="12"/>
      <c r="K2056" s="12"/>
      <c r="L2056" s="12"/>
      <c r="M2056" s="2" t="s">
        <v>1442</v>
      </c>
      <c r="N2056" s="2" t="b">
        <f t="shared" si="64"/>
        <v>0</v>
      </c>
      <c r="O2056" s="2" t="b">
        <f t="shared" si="65"/>
        <v>0</v>
      </c>
      <c r="P2056" s="9"/>
      <c r="Q2056" s="10"/>
      <c r="R2056" s="9"/>
      <c r="S2056" s="11"/>
      <c r="T2056" s="10"/>
      <c r="U2056" s="12"/>
      <c r="V2056" s="13"/>
      <c r="W2056" s="12"/>
      <c r="X2056" s="12"/>
      <c r="Y2056" s="12"/>
    </row>
    <row r="2057" spans="2:25" x14ac:dyDescent="0.3">
      <c r="B2057" s="2" t="s">
        <v>436</v>
      </c>
      <c r="C2057" s="2" t="s">
        <v>148</v>
      </c>
      <c r="D2057" s="2" t="s">
        <v>147</v>
      </c>
      <c r="E2057" s="2" t="s">
        <v>570</v>
      </c>
      <c r="F2057" s="2" t="s">
        <v>571</v>
      </c>
      <c r="G2057" s="6">
        <v>240728</v>
      </c>
      <c r="H2057" s="12"/>
      <c r="I2057" s="13"/>
      <c r="J2057" s="12"/>
      <c r="K2057" s="12"/>
      <c r="L2057" s="12"/>
      <c r="M2057" s="2" t="s">
        <v>1443</v>
      </c>
      <c r="N2057" s="2" t="b">
        <f t="shared" si="64"/>
        <v>0</v>
      </c>
      <c r="O2057" s="2" t="b">
        <f t="shared" si="65"/>
        <v>0</v>
      </c>
      <c r="P2057" s="9"/>
      <c r="Q2057" s="10"/>
      <c r="R2057" s="9"/>
      <c r="S2057" s="11"/>
      <c r="T2057" s="10"/>
      <c r="U2057" s="12"/>
      <c r="V2057" s="13"/>
      <c r="W2057" s="12"/>
      <c r="X2057" s="12"/>
      <c r="Y2057" s="12"/>
    </row>
    <row r="2058" spans="2:25" x14ac:dyDescent="0.3">
      <c r="B2058" s="2" t="s">
        <v>436</v>
      </c>
      <c r="C2058" s="2" t="s">
        <v>148</v>
      </c>
      <c r="D2058" s="2" t="s">
        <v>147</v>
      </c>
      <c r="E2058" s="2" t="s">
        <v>574</v>
      </c>
      <c r="F2058" s="2" t="s">
        <v>575</v>
      </c>
      <c r="G2058" s="6">
        <v>240728</v>
      </c>
      <c r="H2058" s="12"/>
      <c r="I2058" s="13"/>
      <c r="J2058" s="12"/>
      <c r="K2058" s="12"/>
      <c r="L2058" s="12"/>
      <c r="M2058" s="2" t="s">
        <v>1444</v>
      </c>
      <c r="N2058" s="2" t="b">
        <f t="shared" si="64"/>
        <v>0</v>
      </c>
      <c r="O2058" s="2" t="b">
        <f t="shared" si="65"/>
        <v>0</v>
      </c>
      <c r="P2058" s="9"/>
      <c r="Q2058" s="10"/>
      <c r="R2058" s="9"/>
      <c r="S2058" s="11"/>
      <c r="T2058" s="10"/>
      <c r="U2058" s="12"/>
      <c r="V2058" s="13"/>
      <c r="W2058" s="12"/>
      <c r="X2058" s="12"/>
      <c r="Y2058" s="12"/>
    </row>
    <row r="2059" spans="2:25" x14ac:dyDescent="0.3">
      <c r="B2059" s="2" t="s">
        <v>436</v>
      </c>
      <c r="C2059" s="2" t="s">
        <v>148</v>
      </c>
      <c r="D2059" s="2" t="s">
        <v>147</v>
      </c>
      <c r="E2059" s="2" t="s">
        <v>576</v>
      </c>
      <c r="F2059" s="2" t="s">
        <v>471</v>
      </c>
      <c r="G2059" s="6">
        <v>240728</v>
      </c>
      <c r="H2059" s="12"/>
      <c r="I2059" s="13"/>
      <c r="J2059" s="12"/>
      <c r="K2059" s="12"/>
      <c r="L2059" s="12"/>
      <c r="M2059" s="2" t="s">
        <v>1445</v>
      </c>
      <c r="N2059" s="2" t="b">
        <f t="shared" si="64"/>
        <v>0</v>
      </c>
      <c r="O2059" s="2" t="b">
        <f t="shared" si="65"/>
        <v>0</v>
      </c>
      <c r="P2059" s="9"/>
      <c r="Q2059" s="10"/>
      <c r="R2059" s="9"/>
      <c r="S2059" s="11"/>
      <c r="T2059" s="10"/>
      <c r="U2059" s="12"/>
      <c r="V2059" s="13"/>
      <c r="W2059" s="12"/>
      <c r="X2059" s="12"/>
      <c r="Y2059" s="12"/>
    </row>
    <row r="2060" spans="2:25" x14ac:dyDescent="0.3">
      <c r="B2060" s="2" t="s">
        <v>436</v>
      </c>
      <c r="C2060" s="2" t="s">
        <v>148</v>
      </c>
      <c r="D2060" s="2" t="s">
        <v>147</v>
      </c>
      <c r="E2060" s="2" t="s">
        <v>550</v>
      </c>
      <c r="F2060" s="2" t="s">
        <v>551</v>
      </c>
      <c r="G2060" s="6">
        <v>240728</v>
      </c>
      <c r="H2060" s="12"/>
      <c r="I2060" s="13"/>
      <c r="J2060" s="12"/>
      <c r="K2060" s="12"/>
      <c r="L2060" s="12"/>
      <c r="M2060" s="2" t="s">
        <v>1446</v>
      </c>
      <c r="N2060" s="2" t="b">
        <f t="shared" si="64"/>
        <v>0</v>
      </c>
      <c r="O2060" s="2" t="b">
        <f t="shared" si="65"/>
        <v>0</v>
      </c>
      <c r="P2060" s="9"/>
      <c r="Q2060" s="10"/>
      <c r="R2060" s="9"/>
      <c r="S2060" s="11"/>
      <c r="T2060" s="10"/>
      <c r="U2060" s="12"/>
      <c r="V2060" s="13"/>
      <c r="W2060" s="12"/>
      <c r="X2060" s="12"/>
      <c r="Y2060" s="12"/>
    </row>
    <row r="2061" spans="2:25" x14ac:dyDescent="0.3">
      <c r="B2061" s="2" t="s">
        <v>436</v>
      </c>
      <c r="C2061" s="2" t="s">
        <v>148</v>
      </c>
      <c r="D2061" s="2" t="s">
        <v>147</v>
      </c>
      <c r="E2061" s="2" t="s">
        <v>526</v>
      </c>
      <c r="F2061" s="2" t="s">
        <v>438</v>
      </c>
      <c r="G2061" s="6">
        <v>240697</v>
      </c>
      <c r="H2061" s="12"/>
      <c r="I2061" s="13"/>
      <c r="J2061" s="12"/>
      <c r="K2061" s="12"/>
      <c r="L2061" s="12"/>
      <c r="M2061" s="2" t="s">
        <v>1447</v>
      </c>
      <c r="N2061" s="2" t="b">
        <f t="shared" si="64"/>
        <v>0</v>
      </c>
      <c r="O2061" s="2" t="b">
        <f t="shared" si="65"/>
        <v>0</v>
      </c>
      <c r="P2061" s="9"/>
      <c r="Q2061" s="10"/>
      <c r="R2061" s="9"/>
      <c r="S2061" s="11"/>
      <c r="T2061" s="10"/>
      <c r="U2061" s="12"/>
      <c r="V2061" s="13"/>
      <c r="W2061" s="12"/>
      <c r="X2061" s="12"/>
      <c r="Y2061" s="12"/>
    </row>
    <row r="2062" spans="2:25" x14ac:dyDescent="0.3">
      <c r="B2062" s="2" t="s">
        <v>436</v>
      </c>
      <c r="C2062" s="2" t="s">
        <v>148</v>
      </c>
      <c r="D2062" s="2" t="s">
        <v>147</v>
      </c>
      <c r="E2062" s="2" t="s">
        <v>552</v>
      </c>
      <c r="F2062" s="2" t="s">
        <v>473</v>
      </c>
      <c r="G2062" s="6">
        <v>240728</v>
      </c>
      <c r="H2062" s="12"/>
      <c r="I2062" s="13"/>
      <c r="J2062" s="12"/>
      <c r="K2062" s="12"/>
      <c r="L2062" s="12"/>
      <c r="M2062" s="2" t="s">
        <v>1448</v>
      </c>
      <c r="N2062" s="2" t="b">
        <f t="shared" si="64"/>
        <v>0</v>
      </c>
      <c r="O2062" s="2" t="b">
        <f t="shared" si="65"/>
        <v>0</v>
      </c>
      <c r="P2062" s="9"/>
      <c r="Q2062" s="10"/>
      <c r="R2062" s="9"/>
      <c r="S2062" s="11"/>
      <c r="T2062" s="10"/>
      <c r="U2062" s="12"/>
      <c r="V2062" s="13"/>
      <c r="W2062" s="12"/>
      <c r="X2062" s="12"/>
      <c r="Y2062" s="12"/>
    </row>
    <row r="2063" spans="2:25" x14ac:dyDescent="0.3">
      <c r="B2063" s="2" t="s">
        <v>436</v>
      </c>
      <c r="C2063" s="2" t="s">
        <v>148</v>
      </c>
      <c r="D2063" s="2" t="s">
        <v>147</v>
      </c>
      <c r="E2063" s="2" t="s">
        <v>671</v>
      </c>
      <c r="F2063" s="2" t="s">
        <v>672</v>
      </c>
      <c r="G2063" s="6">
        <v>240697</v>
      </c>
      <c r="H2063" s="12"/>
      <c r="I2063" s="13"/>
      <c r="J2063" s="12"/>
      <c r="K2063" s="12"/>
      <c r="L2063" s="12"/>
      <c r="M2063" s="2" t="s">
        <v>1449</v>
      </c>
      <c r="N2063" s="2" t="b">
        <f t="shared" si="64"/>
        <v>0</v>
      </c>
      <c r="O2063" s="2" t="b">
        <f t="shared" si="65"/>
        <v>0</v>
      </c>
      <c r="P2063" s="9"/>
      <c r="Q2063" s="10"/>
      <c r="R2063" s="9"/>
      <c r="S2063" s="11"/>
      <c r="T2063" s="10"/>
      <c r="U2063" s="12"/>
      <c r="V2063" s="13"/>
      <c r="W2063" s="12"/>
      <c r="X2063" s="12"/>
      <c r="Y2063" s="12"/>
    </row>
    <row r="2064" spans="2:25" x14ac:dyDescent="0.3">
      <c r="B2064" s="2" t="s">
        <v>436</v>
      </c>
      <c r="C2064" s="2" t="s">
        <v>148</v>
      </c>
      <c r="D2064" s="2" t="s">
        <v>147</v>
      </c>
      <c r="E2064" s="2" t="s">
        <v>562</v>
      </c>
      <c r="F2064" s="2" t="s">
        <v>563</v>
      </c>
      <c r="G2064" s="6">
        <v>240728</v>
      </c>
      <c r="H2064" s="12"/>
      <c r="I2064" s="13"/>
      <c r="J2064" s="12"/>
      <c r="K2064" s="12"/>
      <c r="L2064" s="12"/>
      <c r="M2064" s="2" t="s">
        <v>1450</v>
      </c>
      <c r="N2064" s="2" t="b">
        <f t="shared" si="64"/>
        <v>0</v>
      </c>
      <c r="O2064" s="2" t="b">
        <f t="shared" si="65"/>
        <v>0</v>
      </c>
      <c r="P2064" s="9"/>
      <c r="Q2064" s="10"/>
      <c r="R2064" s="9"/>
      <c r="S2064" s="11"/>
      <c r="T2064" s="10"/>
      <c r="U2064" s="12"/>
      <c r="V2064" s="13"/>
      <c r="W2064" s="12"/>
      <c r="X2064" s="12"/>
      <c r="Y2064" s="12"/>
    </row>
    <row r="2065" spans="2:25" x14ac:dyDescent="0.3">
      <c r="B2065" s="2" t="s">
        <v>436</v>
      </c>
      <c r="C2065" s="2" t="s">
        <v>148</v>
      </c>
      <c r="D2065" s="2" t="s">
        <v>147</v>
      </c>
      <c r="E2065" s="2" t="s">
        <v>530</v>
      </c>
      <c r="F2065" s="2" t="s">
        <v>448</v>
      </c>
      <c r="G2065" s="6">
        <v>240697</v>
      </c>
      <c r="H2065" s="12"/>
      <c r="I2065" s="13"/>
      <c r="J2065" s="12"/>
      <c r="K2065" s="12"/>
      <c r="L2065" s="12"/>
      <c r="M2065" s="2" t="s">
        <v>1451</v>
      </c>
      <c r="N2065" s="2" t="b">
        <f t="shared" si="64"/>
        <v>0</v>
      </c>
      <c r="O2065" s="2" t="b">
        <f t="shared" si="65"/>
        <v>0</v>
      </c>
      <c r="P2065" s="9"/>
      <c r="Q2065" s="10"/>
      <c r="R2065" s="9"/>
      <c r="S2065" s="11"/>
      <c r="T2065" s="10"/>
      <c r="U2065" s="12"/>
      <c r="V2065" s="13"/>
      <c r="W2065" s="12"/>
      <c r="X2065" s="12"/>
      <c r="Y2065" s="12"/>
    </row>
    <row r="2066" spans="2:25" x14ac:dyDescent="0.3">
      <c r="B2066" s="2" t="s">
        <v>436</v>
      </c>
      <c r="C2066" s="2" t="s">
        <v>148</v>
      </c>
      <c r="D2066" s="2" t="s">
        <v>147</v>
      </c>
      <c r="E2066" s="2" t="s">
        <v>564</v>
      </c>
      <c r="F2066" s="2" t="s">
        <v>565</v>
      </c>
      <c r="G2066" s="6">
        <v>240728</v>
      </c>
      <c r="H2066" s="12"/>
      <c r="I2066" s="13"/>
      <c r="J2066" s="12"/>
      <c r="K2066" s="12"/>
      <c r="L2066" s="12"/>
      <c r="M2066" s="2" t="s">
        <v>1452</v>
      </c>
      <c r="N2066" s="2" t="b">
        <f t="shared" ref="N2066:N2129" si="66">+C2066=S2066</f>
        <v>0</v>
      </c>
      <c r="O2066" s="2" t="b">
        <f t="shared" ref="O2066:O2129" si="67">+P2066=E2066</f>
        <v>0</v>
      </c>
      <c r="P2066" s="9"/>
      <c r="Q2066" s="10"/>
      <c r="R2066" s="9"/>
      <c r="S2066" s="11"/>
      <c r="T2066" s="10"/>
      <c r="U2066" s="12"/>
      <c r="V2066" s="13"/>
      <c r="W2066" s="12"/>
      <c r="X2066" s="12"/>
      <c r="Y2066" s="12"/>
    </row>
    <row r="2067" spans="2:25" x14ac:dyDescent="0.3">
      <c r="B2067" s="2" t="s">
        <v>436</v>
      </c>
      <c r="C2067" s="2" t="s">
        <v>148</v>
      </c>
      <c r="D2067" s="2" t="s">
        <v>147</v>
      </c>
      <c r="E2067" s="2" t="s">
        <v>556</v>
      </c>
      <c r="F2067" s="2" t="s">
        <v>557</v>
      </c>
      <c r="G2067" s="6">
        <v>240728</v>
      </c>
      <c r="H2067" s="12"/>
      <c r="I2067" s="13"/>
      <c r="J2067" s="12"/>
      <c r="K2067" s="12"/>
      <c r="L2067" s="12"/>
      <c r="M2067" s="2" t="s">
        <v>1453</v>
      </c>
      <c r="N2067" s="2" t="b">
        <f t="shared" si="66"/>
        <v>0</v>
      </c>
      <c r="O2067" s="2" t="b">
        <f t="shared" si="67"/>
        <v>0</v>
      </c>
      <c r="P2067" s="9"/>
      <c r="Q2067" s="10"/>
      <c r="R2067" s="9"/>
      <c r="S2067" s="11"/>
      <c r="T2067" s="10"/>
      <c r="U2067" s="12"/>
      <c r="V2067" s="13"/>
      <c r="W2067" s="12"/>
      <c r="X2067" s="12"/>
      <c r="Y2067" s="12"/>
    </row>
    <row r="2068" spans="2:25" x14ac:dyDescent="0.3">
      <c r="B2068" s="2" t="s">
        <v>436</v>
      </c>
      <c r="C2068" s="2" t="s">
        <v>148</v>
      </c>
      <c r="D2068" s="2" t="s">
        <v>147</v>
      </c>
      <c r="E2068" s="2" t="s">
        <v>558</v>
      </c>
      <c r="F2068" s="2" t="s">
        <v>559</v>
      </c>
      <c r="G2068" s="6">
        <v>240728</v>
      </c>
      <c r="H2068" s="12"/>
      <c r="I2068" s="13"/>
      <c r="J2068" s="12"/>
      <c r="K2068" s="12"/>
      <c r="L2068" s="12"/>
      <c r="M2068" s="2" t="s">
        <v>1454</v>
      </c>
      <c r="N2068" s="2" t="b">
        <f t="shared" si="66"/>
        <v>0</v>
      </c>
      <c r="O2068" s="2" t="b">
        <f t="shared" si="67"/>
        <v>0</v>
      </c>
      <c r="P2068" s="9"/>
      <c r="Q2068" s="10"/>
      <c r="R2068" s="9"/>
      <c r="S2068" s="11"/>
      <c r="T2068" s="10"/>
      <c r="U2068" s="12"/>
      <c r="V2068" s="13"/>
      <c r="W2068" s="12"/>
      <c r="X2068" s="12"/>
      <c r="Y2068" s="12"/>
    </row>
    <row r="2069" spans="2:25" x14ac:dyDescent="0.3">
      <c r="B2069" s="2" t="s">
        <v>436</v>
      </c>
      <c r="C2069" s="2" t="s">
        <v>148</v>
      </c>
      <c r="D2069" s="2" t="s">
        <v>147</v>
      </c>
      <c r="E2069" s="2" t="s">
        <v>531</v>
      </c>
      <c r="F2069" s="2" t="s">
        <v>567</v>
      </c>
      <c r="G2069" s="6">
        <v>240697</v>
      </c>
      <c r="H2069" s="12"/>
      <c r="I2069" s="13"/>
      <c r="J2069" s="12"/>
      <c r="K2069" s="12"/>
      <c r="L2069" s="12"/>
      <c r="M2069" s="2" t="s">
        <v>1455</v>
      </c>
      <c r="N2069" s="2" t="b">
        <f t="shared" si="66"/>
        <v>0</v>
      </c>
      <c r="O2069" s="2" t="b">
        <f t="shared" si="67"/>
        <v>0</v>
      </c>
      <c r="P2069" s="9"/>
      <c r="Q2069" s="10"/>
      <c r="R2069" s="9"/>
      <c r="S2069" s="11"/>
      <c r="T2069" s="10"/>
      <c r="U2069" s="12"/>
      <c r="V2069" s="13"/>
      <c r="W2069" s="12"/>
      <c r="X2069" s="12"/>
      <c r="Y2069" s="12"/>
    </row>
    <row r="2070" spans="2:25" x14ac:dyDescent="0.3">
      <c r="B2070" s="2" t="s">
        <v>436</v>
      </c>
      <c r="C2070" s="2" t="s">
        <v>148</v>
      </c>
      <c r="D2070" s="2" t="s">
        <v>147</v>
      </c>
      <c r="E2070" s="2" t="s">
        <v>839</v>
      </c>
      <c r="F2070" s="2" t="s">
        <v>840</v>
      </c>
      <c r="G2070" s="6">
        <v>240728</v>
      </c>
      <c r="H2070" s="12"/>
      <c r="I2070" s="13"/>
      <c r="J2070" s="12"/>
      <c r="K2070" s="12"/>
      <c r="L2070" s="12"/>
      <c r="M2070" s="2" t="s">
        <v>1456</v>
      </c>
      <c r="N2070" s="2" t="b">
        <f t="shared" si="66"/>
        <v>0</v>
      </c>
      <c r="O2070" s="2" t="b">
        <f t="shared" si="67"/>
        <v>0</v>
      </c>
      <c r="P2070" s="9"/>
      <c r="Q2070" s="10"/>
      <c r="R2070" s="9"/>
      <c r="S2070" s="11"/>
      <c r="T2070" s="10"/>
      <c r="U2070" s="12"/>
      <c r="V2070" s="13"/>
      <c r="W2070" s="12"/>
      <c r="X2070" s="12"/>
      <c r="Y2070" s="12"/>
    </row>
    <row r="2071" spans="2:25" x14ac:dyDescent="0.3">
      <c r="B2071" s="2" t="s">
        <v>436</v>
      </c>
      <c r="C2071" s="2" t="s">
        <v>148</v>
      </c>
      <c r="D2071" s="2" t="s">
        <v>147</v>
      </c>
      <c r="E2071" s="2" t="s">
        <v>568</v>
      </c>
      <c r="F2071" s="2" t="s">
        <v>569</v>
      </c>
      <c r="G2071" s="6">
        <v>240728</v>
      </c>
      <c r="H2071" s="12"/>
      <c r="I2071" s="13"/>
      <c r="J2071" s="12"/>
      <c r="K2071" s="12"/>
      <c r="L2071" s="12"/>
      <c r="M2071" s="2" t="s">
        <v>1457</v>
      </c>
      <c r="N2071" s="2" t="b">
        <f t="shared" si="66"/>
        <v>0</v>
      </c>
      <c r="O2071" s="2" t="b">
        <f t="shared" si="67"/>
        <v>0</v>
      </c>
      <c r="P2071" s="9"/>
      <c r="Q2071" s="10"/>
      <c r="R2071" s="9"/>
      <c r="S2071" s="11"/>
      <c r="T2071" s="10"/>
      <c r="U2071" s="12"/>
      <c r="V2071" s="13"/>
      <c r="W2071" s="12"/>
      <c r="X2071" s="12"/>
      <c r="Y2071" s="12"/>
    </row>
    <row r="2072" spans="2:25" x14ac:dyDescent="0.3">
      <c r="B2072" s="2" t="s">
        <v>436</v>
      </c>
      <c r="C2072" s="2" t="s">
        <v>148</v>
      </c>
      <c r="D2072" s="2" t="s">
        <v>147</v>
      </c>
      <c r="E2072" s="2" t="s">
        <v>837</v>
      </c>
      <c r="F2072" s="2" t="s">
        <v>838</v>
      </c>
      <c r="G2072" s="6">
        <v>240728</v>
      </c>
      <c r="H2072" s="12"/>
      <c r="I2072" s="13"/>
      <c r="J2072" s="12"/>
      <c r="K2072" s="12"/>
      <c r="L2072" s="12"/>
      <c r="M2072" s="2" t="s">
        <v>1458</v>
      </c>
      <c r="N2072" s="2" t="b">
        <f t="shared" si="66"/>
        <v>0</v>
      </c>
      <c r="O2072" s="2" t="b">
        <f t="shared" si="67"/>
        <v>0</v>
      </c>
      <c r="P2072" s="9"/>
      <c r="Q2072" s="10"/>
      <c r="R2072" s="9"/>
      <c r="S2072" s="11"/>
      <c r="T2072" s="10"/>
      <c r="U2072" s="12"/>
      <c r="V2072" s="13"/>
      <c r="W2072" s="12"/>
      <c r="X2072" s="12"/>
      <c r="Y2072" s="12"/>
    </row>
    <row r="2073" spans="2:25" x14ac:dyDescent="0.3">
      <c r="B2073" s="2" t="s">
        <v>436</v>
      </c>
      <c r="C2073" s="2" t="s">
        <v>148</v>
      </c>
      <c r="D2073" s="2" t="s">
        <v>147</v>
      </c>
      <c r="E2073" s="2" t="s">
        <v>581</v>
      </c>
      <c r="F2073" s="2" t="s">
        <v>469</v>
      </c>
      <c r="G2073" s="6">
        <v>240728</v>
      </c>
      <c r="H2073" s="12"/>
      <c r="I2073" s="13"/>
      <c r="J2073" s="12"/>
      <c r="K2073" s="12"/>
      <c r="L2073" s="12"/>
      <c r="M2073" s="2" t="s">
        <v>1459</v>
      </c>
      <c r="N2073" s="2" t="b">
        <f t="shared" si="66"/>
        <v>0</v>
      </c>
      <c r="O2073" s="2" t="b">
        <f t="shared" si="67"/>
        <v>0</v>
      </c>
      <c r="P2073" s="9"/>
      <c r="Q2073" s="10"/>
      <c r="R2073" s="9"/>
      <c r="S2073" s="11"/>
      <c r="T2073" s="10"/>
      <c r="U2073" s="12"/>
      <c r="V2073" s="13"/>
      <c r="W2073" s="12"/>
      <c r="X2073" s="12"/>
      <c r="Y2073" s="12"/>
    </row>
    <row r="2074" spans="2:25" x14ac:dyDescent="0.3">
      <c r="B2074" s="2" t="s">
        <v>436</v>
      </c>
      <c r="C2074" s="2" t="s">
        <v>148</v>
      </c>
      <c r="D2074" s="2" t="s">
        <v>147</v>
      </c>
      <c r="E2074" s="2" t="s">
        <v>546</v>
      </c>
      <c r="F2074" s="2" t="s">
        <v>455</v>
      </c>
      <c r="G2074" s="6">
        <v>240697</v>
      </c>
      <c r="H2074" s="17"/>
      <c r="I2074" s="20"/>
      <c r="J2074" s="17"/>
      <c r="K2074" s="17"/>
      <c r="L2074" s="17"/>
      <c r="M2074" s="2" t="s">
        <v>1460</v>
      </c>
      <c r="N2074" s="2" t="b">
        <f t="shared" si="66"/>
        <v>0</v>
      </c>
      <c r="O2074" s="2" t="b">
        <f t="shared" si="67"/>
        <v>0</v>
      </c>
      <c r="U2074" s="17"/>
      <c r="V2074" s="20"/>
      <c r="W2074" s="17"/>
      <c r="X2074" s="17"/>
      <c r="Y2074" s="17"/>
    </row>
    <row r="2075" spans="2:25" x14ac:dyDescent="0.3">
      <c r="B2075" s="2" t="s">
        <v>436</v>
      </c>
      <c r="C2075" s="2" t="s">
        <v>148</v>
      </c>
      <c r="D2075" s="2" t="s">
        <v>147</v>
      </c>
      <c r="E2075" s="2" t="s">
        <v>793</v>
      </c>
      <c r="F2075" s="2" t="s">
        <v>445</v>
      </c>
      <c r="G2075" s="6">
        <v>240697</v>
      </c>
      <c r="H2075" s="17"/>
      <c r="I2075" s="20"/>
      <c r="J2075" s="17"/>
      <c r="K2075" s="17"/>
      <c r="L2075" s="17"/>
      <c r="M2075" s="2" t="s">
        <v>1461</v>
      </c>
      <c r="N2075" s="2" t="b">
        <f t="shared" si="66"/>
        <v>0</v>
      </c>
      <c r="O2075" s="2" t="b">
        <f t="shared" si="67"/>
        <v>0</v>
      </c>
      <c r="U2075" s="17"/>
      <c r="V2075" s="20"/>
      <c r="W2075" s="17"/>
      <c r="X2075" s="17"/>
      <c r="Y2075" s="17"/>
    </row>
    <row r="2076" spans="2:25" x14ac:dyDescent="0.3">
      <c r="B2076" s="2" t="s">
        <v>436</v>
      </c>
      <c r="C2076" s="2" t="s">
        <v>148</v>
      </c>
      <c r="D2076" s="2" t="s">
        <v>147</v>
      </c>
      <c r="E2076" s="2" t="s">
        <v>786</v>
      </c>
      <c r="F2076" s="2" t="s">
        <v>457</v>
      </c>
      <c r="G2076" s="6">
        <v>240697</v>
      </c>
      <c r="H2076" s="17"/>
      <c r="I2076" s="20"/>
      <c r="J2076" s="17"/>
      <c r="K2076" s="17"/>
      <c r="L2076" s="17"/>
      <c r="M2076" s="2" t="s">
        <v>1462</v>
      </c>
      <c r="N2076" s="2" t="b">
        <f t="shared" si="66"/>
        <v>0</v>
      </c>
      <c r="O2076" s="2" t="b">
        <f t="shared" si="67"/>
        <v>0</v>
      </c>
      <c r="U2076" s="17"/>
      <c r="V2076" s="20"/>
      <c r="W2076" s="17"/>
      <c r="X2076" s="17"/>
      <c r="Y2076" s="17"/>
    </row>
    <row r="2077" spans="2:25" x14ac:dyDescent="0.3">
      <c r="B2077" s="2" t="s">
        <v>436</v>
      </c>
      <c r="C2077" s="2" t="s">
        <v>148</v>
      </c>
      <c r="D2077" s="2" t="s">
        <v>147</v>
      </c>
      <c r="E2077" s="2" t="s">
        <v>560</v>
      </c>
      <c r="F2077" s="2" t="s">
        <v>465</v>
      </c>
      <c r="G2077" s="6">
        <v>240728</v>
      </c>
      <c r="H2077" s="17"/>
      <c r="I2077" s="20"/>
      <c r="J2077" s="17"/>
      <c r="K2077" s="17"/>
      <c r="L2077" s="17"/>
      <c r="M2077" s="2" t="s">
        <v>1463</v>
      </c>
      <c r="N2077" s="2" t="b">
        <f t="shared" si="66"/>
        <v>0</v>
      </c>
      <c r="O2077" s="2" t="b">
        <f t="shared" si="67"/>
        <v>0</v>
      </c>
      <c r="U2077" s="17"/>
      <c r="V2077" s="20"/>
      <c r="W2077" s="17"/>
      <c r="X2077" s="17"/>
      <c r="Y2077" s="17"/>
    </row>
    <row r="2078" spans="2:25" x14ac:dyDescent="0.3">
      <c r="B2078" s="2" t="s">
        <v>436</v>
      </c>
      <c r="C2078" s="2" t="s">
        <v>148</v>
      </c>
      <c r="D2078" s="2" t="s">
        <v>147</v>
      </c>
      <c r="E2078" s="2" t="s">
        <v>664</v>
      </c>
      <c r="F2078" s="2" t="s">
        <v>477</v>
      </c>
      <c r="G2078" s="6">
        <v>240728</v>
      </c>
      <c r="H2078" s="17"/>
      <c r="I2078" s="20"/>
      <c r="J2078" s="17"/>
      <c r="K2078" s="17"/>
      <c r="L2078" s="17"/>
      <c r="M2078" s="2" t="s">
        <v>1464</v>
      </c>
      <c r="N2078" s="2" t="b">
        <f t="shared" si="66"/>
        <v>0</v>
      </c>
      <c r="O2078" s="2" t="b">
        <f t="shared" si="67"/>
        <v>0</v>
      </c>
      <c r="U2078" s="17"/>
      <c r="V2078" s="20"/>
      <c r="W2078" s="17"/>
      <c r="X2078" s="17"/>
      <c r="Y2078" s="17"/>
    </row>
    <row r="2079" spans="2:25" x14ac:dyDescent="0.3">
      <c r="B2079" s="2" t="s">
        <v>436</v>
      </c>
      <c r="C2079" s="2" t="s">
        <v>148</v>
      </c>
      <c r="D2079" s="2" t="s">
        <v>147</v>
      </c>
      <c r="E2079" s="2" t="s">
        <v>561</v>
      </c>
      <c r="F2079" s="2" t="s">
        <v>467</v>
      </c>
      <c r="G2079" s="6">
        <v>240728</v>
      </c>
      <c r="H2079" s="17"/>
      <c r="I2079" s="20"/>
      <c r="J2079" s="17"/>
      <c r="K2079" s="17"/>
      <c r="L2079" s="17"/>
      <c r="M2079" s="2" t="s">
        <v>1465</v>
      </c>
      <c r="N2079" s="2" t="b">
        <f t="shared" si="66"/>
        <v>0</v>
      </c>
      <c r="O2079" s="2" t="b">
        <f t="shared" si="67"/>
        <v>0</v>
      </c>
      <c r="U2079" s="17"/>
      <c r="V2079" s="20"/>
      <c r="W2079" s="17"/>
      <c r="X2079" s="17"/>
      <c r="Y2079" s="17"/>
    </row>
    <row r="2080" spans="2:25" x14ac:dyDescent="0.3">
      <c r="B2080" s="2" t="s">
        <v>436</v>
      </c>
      <c r="C2080" s="2" t="s">
        <v>148</v>
      </c>
      <c r="D2080" s="2" t="s">
        <v>147</v>
      </c>
      <c r="E2080" s="2" t="s">
        <v>683</v>
      </c>
      <c r="F2080" s="2" t="s">
        <v>684</v>
      </c>
      <c r="G2080" s="6">
        <v>240728</v>
      </c>
      <c r="H2080" s="17"/>
      <c r="I2080" s="20"/>
      <c r="J2080" s="17"/>
      <c r="K2080" s="17"/>
      <c r="L2080" s="17"/>
      <c r="M2080" s="2" t="s">
        <v>1466</v>
      </c>
      <c r="N2080" s="2" t="b">
        <f t="shared" si="66"/>
        <v>0</v>
      </c>
      <c r="O2080" s="2" t="b">
        <f t="shared" si="67"/>
        <v>0</v>
      </c>
      <c r="U2080" s="17"/>
      <c r="V2080" s="20"/>
      <c r="W2080" s="17"/>
      <c r="X2080" s="17"/>
      <c r="Y2080" s="17"/>
    </row>
    <row r="2081" spans="2:25" x14ac:dyDescent="0.3">
      <c r="B2081" s="2" t="s">
        <v>436</v>
      </c>
      <c r="C2081" s="2" t="s">
        <v>148</v>
      </c>
      <c r="D2081" s="2" t="s">
        <v>147</v>
      </c>
      <c r="E2081" s="2" t="s">
        <v>539</v>
      </c>
      <c r="F2081" s="2" t="s">
        <v>453</v>
      </c>
      <c r="G2081" s="6">
        <v>240697</v>
      </c>
      <c r="H2081" s="17"/>
      <c r="I2081" s="20"/>
      <c r="J2081" s="17"/>
      <c r="K2081" s="17"/>
      <c r="L2081" s="17"/>
      <c r="M2081" s="2" t="s">
        <v>1467</v>
      </c>
      <c r="N2081" s="2" t="b">
        <f t="shared" si="66"/>
        <v>0</v>
      </c>
      <c r="O2081" s="2" t="b">
        <f t="shared" si="67"/>
        <v>0</v>
      </c>
      <c r="U2081" s="17"/>
      <c r="V2081" s="20"/>
      <c r="W2081" s="17"/>
      <c r="X2081" s="17"/>
      <c r="Y2081" s="17"/>
    </row>
    <row r="2082" spans="2:25" x14ac:dyDescent="0.3">
      <c r="B2082" s="2" t="s">
        <v>436</v>
      </c>
      <c r="C2082" s="2" t="s">
        <v>148</v>
      </c>
      <c r="D2082" s="2" t="s">
        <v>147</v>
      </c>
      <c r="E2082" s="2" t="s">
        <v>579</v>
      </c>
      <c r="F2082" s="2" t="s">
        <v>482</v>
      </c>
      <c r="G2082" s="6">
        <v>240728</v>
      </c>
      <c r="H2082" s="17"/>
      <c r="I2082" s="20"/>
      <c r="J2082" s="17"/>
      <c r="K2082" s="17"/>
      <c r="L2082" s="17"/>
      <c r="M2082" s="2" t="s">
        <v>1468</v>
      </c>
      <c r="N2082" s="2" t="b">
        <f t="shared" si="66"/>
        <v>0</v>
      </c>
      <c r="O2082" s="2" t="b">
        <f t="shared" si="67"/>
        <v>0</v>
      </c>
      <c r="U2082" s="17"/>
      <c r="V2082" s="20"/>
      <c r="W2082" s="17"/>
      <c r="X2082" s="17"/>
      <c r="Y2082" s="17"/>
    </row>
    <row r="2083" spans="2:25" x14ac:dyDescent="0.3">
      <c r="B2083" s="2" t="s">
        <v>584</v>
      </c>
      <c r="C2083" s="2" t="s">
        <v>935</v>
      </c>
      <c r="D2083" s="2" t="s">
        <v>316</v>
      </c>
      <c r="E2083" s="2" t="s">
        <v>466</v>
      </c>
      <c r="F2083" s="2" t="s">
        <v>467</v>
      </c>
      <c r="G2083" s="6">
        <v>240728</v>
      </c>
      <c r="H2083" s="17"/>
      <c r="I2083" s="20"/>
      <c r="J2083" s="17"/>
      <c r="K2083" s="17"/>
      <c r="L2083" s="17"/>
      <c r="M2083" s="2" t="s">
        <v>1469</v>
      </c>
      <c r="N2083" s="2" t="b">
        <f t="shared" si="66"/>
        <v>0</v>
      </c>
      <c r="O2083" s="2" t="b">
        <f t="shared" si="67"/>
        <v>0</v>
      </c>
      <c r="U2083" s="17"/>
      <c r="V2083" s="20"/>
      <c r="W2083" s="17"/>
      <c r="X2083" s="17"/>
      <c r="Y2083" s="17"/>
    </row>
    <row r="2084" spans="2:25" x14ac:dyDescent="0.3">
      <c r="B2084" s="2" t="s">
        <v>584</v>
      </c>
      <c r="C2084" s="2" t="s">
        <v>935</v>
      </c>
      <c r="D2084" s="2" t="s">
        <v>316</v>
      </c>
      <c r="E2084" s="2" t="s">
        <v>481</v>
      </c>
      <c r="F2084" s="2" t="s">
        <v>482</v>
      </c>
      <c r="G2084" s="6">
        <v>240728</v>
      </c>
      <c r="H2084" s="17"/>
      <c r="I2084" s="20"/>
      <c r="J2084" s="17"/>
      <c r="K2084" s="17"/>
      <c r="L2084" s="17"/>
      <c r="M2084" s="2" t="s">
        <v>1470</v>
      </c>
      <c r="N2084" s="2" t="b">
        <f t="shared" si="66"/>
        <v>0</v>
      </c>
      <c r="O2084" s="2" t="b">
        <f t="shared" si="67"/>
        <v>0</v>
      </c>
      <c r="U2084" s="17"/>
      <c r="V2084" s="20"/>
      <c r="W2084" s="17"/>
      <c r="X2084" s="17"/>
      <c r="Y2084" s="17"/>
    </row>
    <row r="2085" spans="2:25" x14ac:dyDescent="0.3">
      <c r="B2085" s="2" t="s">
        <v>436</v>
      </c>
      <c r="C2085" s="2" t="s">
        <v>417</v>
      </c>
      <c r="D2085" s="2" t="s">
        <v>418</v>
      </c>
      <c r="E2085" s="2" t="s">
        <v>611</v>
      </c>
      <c r="F2085" s="2" t="s">
        <v>612</v>
      </c>
      <c r="G2085" s="6">
        <v>240697</v>
      </c>
      <c r="M2085" s="2" t="s">
        <v>1473</v>
      </c>
      <c r="N2085" s="2" t="b">
        <f t="shared" si="66"/>
        <v>0</v>
      </c>
      <c r="O2085" s="2" t="b">
        <f t="shared" si="67"/>
        <v>0</v>
      </c>
    </row>
    <row r="2086" spans="2:25" x14ac:dyDescent="0.3">
      <c r="B2086" s="2" t="s">
        <v>436</v>
      </c>
      <c r="C2086" s="2" t="s">
        <v>417</v>
      </c>
      <c r="D2086" s="2" t="s">
        <v>418</v>
      </c>
      <c r="E2086" s="2" t="s">
        <v>623</v>
      </c>
      <c r="F2086" s="2" t="s">
        <v>624</v>
      </c>
      <c r="G2086" s="6">
        <v>240728</v>
      </c>
      <c r="M2086" s="2" t="s">
        <v>1474</v>
      </c>
      <c r="N2086" s="2" t="b">
        <f t="shared" si="66"/>
        <v>0</v>
      </c>
      <c r="O2086" s="2" t="b">
        <f t="shared" si="67"/>
        <v>0</v>
      </c>
    </row>
    <row r="2087" spans="2:25" x14ac:dyDescent="0.3">
      <c r="B2087" s="2" t="s">
        <v>436</v>
      </c>
      <c r="C2087" s="2" t="s">
        <v>417</v>
      </c>
      <c r="D2087" s="2" t="s">
        <v>418</v>
      </c>
      <c r="E2087" s="2" t="s">
        <v>719</v>
      </c>
      <c r="F2087" s="2" t="s">
        <v>720</v>
      </c>
      <c r="G2087" s="6">
        <v>240697</v>
      </c>
      <c r="M2087" s="2" t="s">
        <v>1475</v>
      </c>
      <c r="N2087" s="2" t="b">
        <f t="shared" si="66"/>
        <v>0</v>
      </c>
      <c r="O2087" s="2" t="b">
        <f t="shared" si="67"/>
        <v>0</v>
      </c>
    </row>
    <row r="2088" spans="2:25" x14ac:dyDescent="0.3">
      <c r="B2088" s="2" t="s">
        <v>436</v>
      </c>
      <c r="C2088" s="2" t="s">
        <v>417</v>
      </c>
      <c r="D2088" s="2" t="s">
        <v>418</v>
      </c>
      <c r="E2088" s="2" t="s">
        <v>627</v>
      </c>
      <c r="F2088" s="2" t="s">
        <v>628</v>
      </c>
      <c r="G2088" s="6">
        <v>240728</v>
      </c>
      <c r="M2088" s="2" t="s">
        <v>1476</v>
      </c>
      <c r="N2088" s="2" t="b">
        <f t="shared" si="66"/>
        <v>0</v>
      </c>
      <c r="O2088" s="2" t="b">
        <f t="shared" si="67"/>
        <v>0</v>
      </c>
    </row>
    <row r="2089" spans="2:25" x14ac:dyDescent="0.3">
      <c r="B2089" s="2" t="s">
        <v>436</v>
      </c>
      <c r="C2089" s="2" t="s">
        <v>417</v>
      </c>
      <c r="D2089" s="2" t="s">
        <v>418</v>
      </c>
      <c r="E2089" s="2" t="s">
        <v>619</v>
      </c>
      <c r="F2089" s="2" t="s">
        <v>620</v>
      </c>
      <c r="G2089" s="6">
        <v>240697</v>
      </c>
      <c r="M2089" s="2" t="s">
        <v>1477</v>
      </c>
      <c r="N2089" s="2" t="b">
        <f t="shared" si="66"/>
        <v>0</v>
      </c>
      <c r="O2089" s="2" t="b">
        <f t="shared" si="67"/>
        <v>0</v>
      </c>
    </row>
    <row r="2090" spans="2:25" x14ac:dyDescent="0.3">
      <c r="B2090" s="2" t="s">
        <v>436</v>
      </c>
      <c r="C2090" s="2" t="s">
        <v>898</v>
      </c>
      <c r="D2090" s="2" t="s">
        <v>899</v>
      </c>
      <c r="E2090" s="2" t="s">
        <v>541</v>
      </c>
      <c r="F2090" s="2" t="s">
        <v>441</v>
      </c>
      <c r="G2090" s="6">
        <v>240697</v>
      </c>
      <c r="M2090" s="2" t="s">
        <v>1478</v>
      </c>
      <c r="N2090" s="2" t="b">
        <f t="shared" si="66"/>
        <v>0</v>
      </c>
      <c r="O2090" s="2" t="b">
        <f t="shared" si="67"/>
        <v>0</v>
      </c>
    </row>
    <row r="2091" spans="2:25" x14ac:dyDescent="0.3">
      <c r="B2091" s="2" t="s">
        <v>436</v>
      </c>
      <c r="C2091" s="2" t="s">
        <v>898</v>
      </c>
      <c r="D2091" s="2" t="s">
        <v>899</v>
      </c>
      <c r="E2091" s="2" t="s">
        <v>791</v>
      </c>
      <c r="F2091" s="2" t="s">
        <v>792</v>
      </c>
      <c r="G2091" s="6">
        <v>240697</v>
      </c>
      <c r="M2091" s="2" t="s">
        <v>1479</v>
      </c>
      <c r="N2091" s="2" t="b">
        <f t="shared" si="66"/>
        <v>0</v>
      </c>
      <c r="O2091" s="2" t="b">
        <f t="shared" si="67"/>
        <v>0</v>
      </c>
    </row>
    <row r="2092" spans="2:25" x14ac:dyDescent="0.3">
      <c r="B2092" s="2" t="s">
        <v>436</v>
      </c>
      <c r="C2092" s="2" t="s">
        <v>898</v>
      </c>
      <c r="D2092" s="2" t="s">
        <v>899</v>
      </c>
      <c r="E2092" s="2" t="s">
        <v>770</v>
      </c>
      <c r="F2092" s="2" t="s">
        <v>771</v>
      </c>
      <c r="G2092" s="6">
        <v>240697</v>
      </c>
      <c r="M2092" s="2" t="s">
        <v>1480</v>
      </c>
      <c r="N2092" s="2" t="b">
        <f t="shared" si="66"/>
        <v>0</v>
      </c>
      <c r="O2092" s="2" t="b">
        <f t="shared" si="67"/>
        <v>0</v>
      </c>
    </row>
    <row r="2093" spans="2:25" x14ac:dyDescent="0.3">
      <c r="B2093" s="2" t="s">
        <v>436</v>
      </c>
      <c r="C2093" s="2" t="s">
        <v>898</v>
      </c>
      <c r="D2093" s="2" t="s">
        <v>899</v>
      </c>
      <c r="E2093" s="2" t="s">
        <v>535</v>
      </c>
      <c r="F2093" s="2" t="s">
        <v>536</v>
      </c>
      <c r="G2093" s="6">
        <v>240697</v>
      </c>
      <c r="M2093" s="2" t="s">
        <v>1481</v>
      </c>
      <c r="N2093" s="2" t="b">
        <f t="shared" si="66"/>
        <v>0</v>
      </c>
      <c r="O2093" s="2" t="b">
        <f t="shared" si="67"/>
        <v>0</v>
      </c>
    </row>
    <row r="2094" spans="2:25" x14ac:dyDescent="0.3">
      <c r="B2094" s="2" t="s">
        <v>436</v>
      </c>
      <c r="C2094" s="2" t="s">
        <v>898</v>
      </c>
      <c r="D2094" s="2" t="s">
        <v>899</v>
      </c>
      <c r="E2094" s="2" t="s">
        <v>526</v>
      </c>
      <c r="F2094" s="2" t="s">
        <v>438</v>
      </c>
      <c r="G2094" s="6">
        <v>240697</v>
      </c>
      <c r="M2094" s="2" t="s">
        <v>1482</v>
      </c>
      <c r="N2094" s="2" t="b">
        <f t="shared" si="66"/>
        <v>0</v>
      </c>
      <c r="O2094" s="2" t="b">
        <f t="shared" si="67"/>
        <v>0</v>
      </c>
    </row>
    <row r="2095" spans="2:25" x14ac:dyDescent="0.3">
      <c r="B2095" s="2" t="s">
        <v>436</v>
      </c>
      <c r="C2095" s="2" t="s">
        <v>898</v>
      </c>
      <c r="D2095" s="2" t="s">
        <v>899</v>
      </c>
      <c r="E2095" s="2" t="s">
        <v>814</v>
      </c>
      <c r="F2095" s="2" t="s">
        <v>815</v>
      </c>
      <c r="G2095" s="6">
        <v>240697</v>
      </c>
      <c r="M2095" s="2" t="s">
        <v>1483</v>
      </c>
      <c r="N2095" s="2" t="b">
        <f t="shared" si="66"/>
        <v>0</v>
      </c>
      <c r="O2095" s="2" t="b">
        <f t="shared" si="67"/>
        <v>0</v>
      </c>
    </row>
    <row r="2096" spans="2:25" x14ac:dyDescent="0.3">
      <c r="B2096" s="2" t="s">
        <v>436</v>
      </c>
      <c r="C2096" s="2" t="s">
        <v>898</v>
      </c>
      <c r="D2096" s="2" t="s">
        <v>899</v>
      </c>
      <c r="E2096" s="2" t="s">
        <v>816</v>
      </c>
      <c r="F2096" s="2" t="s">
        <v>817</v>
      </c>
      <c r="G2096" s="6">
        <v>240697</v>
      </c>
      <c r="M2096" s="2" t="s">
        <v>1484</v>
      </c>
      <c r="N2096" s="2" t="b">
        <f t="shared" si="66"/>
        <v>0</v>
      </c>
      <c r="O2096" s="2" t="b">
        <f t="shared" si="67"/>
        <v>0</v>
      </c>
    </row>
    <row r="2097" spans="2:25" x14ac:dyDescent="0.3">
      <c r="B2097" s="2" t="s">
        <v>436</v>
      </c>
      <c r="C2097" s="2" t="s">
        <v>898</v>
      </c>
      <c r="D2097" s="2" t="s">
        <v>899</v>
      </c>
      <c r="E2097" s="2" t="s">
        <v>530</v>
      </c>
      <c r="F2097" s="2" t="s">
        <v>448</v>
      </c>
      <c r="G2097" s="6">
        <v>240697</v>
      </c>
      <c r="M2097" s="2" t="s">
        <v>1485</v>
      </c>
      <c r="N2097" s="2" t="b">
        <f t="shared" si="66"/>
        <v>0</v>
      </c>
      <c r="O2097" s="2" t="b">
        <f t="shared" si="67"/>
        <v>0</v>
      </c>
    </row>
    <row r="2098" spans="2:25" x14ac:dyDescent="0.3">
      <c r="B2098" s="2" t="s">
        <v>436</v>
      </c>
      <c r="C2098" s="2" t="s">
        <v>898</v>
      </c>
      <c r="D2098" s="2" t="s">
        <v>899</v>
      </c>
      <c r="E2098" s="2" t="s">
        <v>542</v>
      </c>
      <c r="F2098" s="2" t="s">
        <v>543</v>
      </c>
      <c r="G2098" s="6">
        <v>240697</v>
      </c>
      <c r="M2098" s="2" t="s">
        <v>1486</v>
      </c>
      <c r="N2098" s="2" t="b">
        <f t="shared" si="66"/>
        <v>0</v>
      </c>
      <c r="O2098" s="2" t="b">
        <f t="shared" si="67"/>
        <v>0</v>
      </c>
    </row>
    <row r="2099" spans="2:25" x14ac:dyDescent="0.3">
      <c r="B2099" s="2" t="s">
        <v>436</v>
      </c>
      <c r="C2099" s="2" t="s">
        <v>898</v>
      </c>
      <c r="D2099" s="2" t="s">
        <v>899</v>
      </c>
      <c r="E2099" s="2" t="s">
        <v>546</v>
      </c>
      <c r="F2099" s="2" t="s">
        <v>455</v>
      </c>
      <c r="G2099" s="6">
        <v>240697</v>
      </c>
      <c r="M2099" s="2" t="s">
        <v>1487</v>
      </c>
      <c r="N2099" s="2" t="b">
        <f t="shared" si="66"/>
        <v>0</v>
      </c>
      <c r="O2099" s="2" t="b">
        <f t="shared" si="67"/>
        <v>0</v>
      </c>
    </row>
    <row r="2100" spans="2:25" x14ac:dyDescent="0.3">
      <c r="B2100" s="2" t="s">
        <v>436</v>
      </c>
      <c r="C2100" s="2" t="s">
        <v>898</v>
      </c>
      <c r="D2100" s="2" t="s">
        <v>899</v>
      </c>
      <c r="E2100" s="2" t="s">
        <v>786</v>
      </c>
      <c r="F2100" s="2" t="s">
        <v>457</v>
      </c>
      <c r="G2100" s="6">
        <v>240697</v>
      </c>
      <c r="M2100" s="2" t="s">
        <v>1488</v>
      </c>
      <c r="N2100" s="2" t="b">
        <f t="shared" si="66"/>
        <v>0</v>
      </c>
      <c r="O2100" s="2" t="b">
        <f t="shared" si="67"/>
        <v>0</v>
      </c>
    </row>
    <row r="2101" spans="2:25" x14ac:dyDescent="0.3">
      <c r="B2101" s="2" t="s">
        <v>436</v>
      </c>
      <c r="C2101" s="2" t="s">
        <v>898</v>
      </c>
      <c r="D2101" s="2" t="s">
        <v>899</v>
      </c>
      <c r="E2101" s="2" t="s">
        <v>528</v>
      </c>
      <c r="F2101" s="2" t="s">
        <v>529</v>
      </c>
      <c r="G2101" s="6">
        <v>240697</v>
      </c>
      <c r="M2101" s="2" t="s">
        <v>1489</v>
      </c>
      <c r="N2101" s="2" t="b">
        <f t="shared" si="66"/>
        <v>0</v>
      </c>
      <c r="O2101" s="2" t="b">
        <f t="shared" si="67"/>
        <v>0</v>
      </c>
    </row>
    <row r="2102" spans="2:25" x14ac:dyDescent="0.3">
      <c r="B2102" s="2" t="s">
        <v>436</v>
      </c>
      <c r="C2102" s="2" t="s">
        <v>898</v>
      </c>
      <c r="D2102" s="2" t="s">
        <v>899</v>
      </c>
      <c r="E2102" s="2" t="s">
        <v>548</v>
      </c>
      <c r="F2102" s="2" t="s">
        <v>549</v>
      </c>
      <c r="G2102" s="6">
        <v>240697</v>
      </c>
      <c r="M2102" s="2" t="s">
        <v>1490</v>
      </c>
      <c r="N2102" s="2" t="b">
        <f t="shared" si="66"/>
        <v>0</v>
      </c>
      <c r="O2102" s="2" t="b">
        <f t="shared" si="67"/>
        <v>0</v>
      </c>
    </row>
    <row r="2103" spans="2:25" x14ac:dyDescent="0.3">
      <c r="B2103" s="2" t="s">
        <v>436</v>
      </c>
      <c r="C2103" s="2" t="s">
        <v>898</v>
      </c>
      <c r="D2103" s="2" t="s">
        <v>899</v>
      </c>
      <c r="E2103" s="2" t="s">
        <v>539</v>
      </c>
      <c r="F2103" s="2" t="s">
        <v>453</v>
      </c>
      <c r="G2103" s="6">
        <v>240697</v>
      </c>
      <c r="M2103" s="2" t="s">
        <v>1491</v>
      </c>
      <c r="N2103" s="2" t="b">
        <f t="shared" si="66"/>
        <v>0</v>
      </c>
      <c r="O2103" s="2" t="b">
        <f t="shared" si="67"/>
        <v>0</v>
      </c>
    </row>
    <row r="2104" spans="2:25" x14ac:dyDescent="0.3">
      <c r="B2104" s="2" t="s">
        <v>446</v>
      </c>
      <c r="C2104" s="2" t="s">
        <v>288</v>
      </c>
      <c r="D2104" s="2" t="s">
        <v>287</v>
      </c>
      <c r="E2104" s="2" t="s">
        <v>517</v>
      </c>
      <c r="F2104" s="2" t="s">
        <v>518</v>
      </c>
      <c r="G2104" s="6">
        <v>240728</v>
      </c>
      <c r="M2104" s="2" t="s">
        <v>1492</v>
      </c>
      <c r="N2104" s="2" t="b">
        <f t="shared" si="66"/>
        <v>0</v>
      </c>
      <c r="O2104" s="2" t="b">
        <f t="shared" si="67"/>
        <v>0</v>
      </c>
    </row>
    <row r="2105" spans="2:25" x14ac:dyDescent="0.3">
      <c r="B2105" s="2" t="s">
        <v>446</v>
      </c>
      <c r="C2105" s="2" t="s">
        <v>288</v>
      </c>
      <c r="D2105" s="2" t="s">
        <v>287</v>
      </c>
      <c r="E2105" s="2" t="s">
        <v>486</v>
      </c>
      <c r="F2105" s="2" t="s">
        <v>487</v>
      </c>
      <c r="G2105" s="6">
        <v>240697</v>
      </c>
      <c r="M2105" s="2" t="s">
        <v>1493</v>
      </c>
      <c r="N2105" s="2" t="b">
        <f t="shared" si="66"/>
        <v>0</v>
      </c>
      <c r="O2105" s="2" t="b">
        <f t="shared" si="67"/>
        <v>0</v>
      </c>
    </row>
    <row r="2106" spans="2:25" x14ac:dyDescent="0.3">
      <c r="B2106" s="2" t="s">
        <v>446</v>
      </c>
      <c r="C2106" s="2" t="s">
        <v>288</v>
      </c>
      <c r="D2106" s="2" t="s">
        <v>287</v>
      </c>
      <c r="E2106" s="2" t="s">
        <v>515</v>
      </c>
      <c r="F2106" s="2" t="s">
        <v>516</v>
      </c>
      <c r="G2106" s="6">
        <v>240728</v>
      </c>
      <c r="H2106" s="12"/>
      <c r="I2106" s="13"/>
      <c r="J2106" s="12"/>
      <c r="K2106" s="12"/>
      <c r="L2106" s="12"/>
      <c r="M2106" s="2" t="s">
        <v>1494</v>
      </c>
      <c r="N2106" s="2" t="b">
        <f t="shared" si="66"/>
        <v>0</v>
      </c>
      <c r="O2106" s="2" t="b">
        <f t="shared" si="67"/>
        <v>0</v>
      </c>
      <c r="P2106" s="9"/>
      <c r="Q2106" s="10"/>
      <c r="R2106" s="9"/>
      <c r="S2106" s="11"/>
      <c r="T2106" s="10"/>
      <c r="U2106" s="12"/>
      <c r="V2106" s="13"/>
      <c r="W2106" s="12"/>
      <c r="X2106" s="12"/>
      <c r="Y2106" s="12"/>
    </row>
    <row r="2107" spans="2:25" x14ac:dyDescent="0.3">
      <c r="B2107" s="2" t="s">
        <v>446</v>
      </c>
      <c r="C2107" s="2" t="s">
        <v>288</v>
      </c>
      <c r="D2107" s="2" t="s">
        <v>287</v>
      </c>
      <c r="E2107" s="2" t="s">
        <v>502</v>
      </c>
      <c r="F2107" s="2" t="s">
        <v>503</v>
      </c>
      <c r="G2107" s="6">
        <v>240697</v>
      </c>
      <c r="H2107" s="12"/>
      <c r="I2107" s="13"/>
      <c r="J2107" s="12"/>
      <c r="K2107" s="12"/>
      <c r="L2107" s="12"/>
      <c r="M2107" s="2" t="s">
        <v>1495</v>
      </c>
      <c r="N2107" s="2" t="b">
        <f t="shared" si="66"/>
        <v>0</v>
      </c>
      <c r="O2107" s="2" t="b">
        <f t="shared" si="67"/>
        <v>0</v>
      </c>
      <c r="P2107" s="9"/>
      <c r="Q2107" s="10"/>
      <c r="R2107" s="9"/>
      <c r="S2107" s="11"/>
      <c r="T2107" s="10"/>
      <c r="U2107" s="12"/>
      <c r="V2107" s="13"/>
      <c r="W2107" s="12"/>
      <c r="X2107" s="12"/>
      <c r="Y2107" s="12"/>
    </row>
    <row r="2108" spans="2:25" x14ac:dyDescent="0.3">
      <c r="B2108" s="2" t="s">
        <v>446</v>
      </c>
      <c r="C2108" s="2" t="s">
        <v>288</v>
      </c>
      <c r="D2108" s="2" t="s">
        <v>287</v>
      </c>
      <c r="E2108" s="2" t="s">
        <v>590</v>
      </c>
      <c r="F2108" s="2" t="s">
        <v>591</v>
      </c>
      <c r="G2108" s="6">
        <v>240728</v>
      </c>
      <c r="H2108" s="12"/>
      <c r="I2108" s="13"/>
      <c r="J2108" s="12"/>
      <c r="K2108" s="12"/>
      <c r="L2108" s="12"/>
      <c r="M2108" s="2" t="s">
        <v>1496</v>
      </c>
      <c r="N2108" s="2" t="b">
        <f t="shared" si="66"/>
        <v>0</v>
      </c>
      <c r="O2108" s="2" t="b">
        <f t="shared" si="67"/>
        <v>0</v>
      </c>
      <c r="P2108" s="9"/>
      <c r="Q2108" s="10"/>
      <c r="R2108" s="9"/>
      <c r="S2108" s="11"/>
      <c r="T2108" s="10"/>
      <c r="U2108" s="12"/>
      <c r="V2108" s="13"/>
      <c r="W2108" s="12"/>
      <c r="X2108" s="12"/>
      <c r="Y2108" s="12"/>
    </row>
    <row r="2109" spans="2:25" x14ac:dyDescent="0.3">
      <c r="B2109" s="2" t="s">
        <v>446</v>
      </c>
      <c r="C2109" s="2" t="s">
        <v>288</v>
      </c>
      <c r="D2109" s="2" t="s">
        <v>287</v>
      </c>
      <c r="E2109" s="2" t="s">
        <v>509</v>
      </c>
      <c r="F2109" s="2" t="s">
        <v>510</v>
      </c>
      <c r="G2109" s="6">
        <v>240697</v>
      </c>
      <c r="H2109" s="12"/>
      <c r="I2109" s="13"/>
      <c r="J2109" s="12"/>
      <c r="K2109" s="12"/>
      <c r="L2109" s="12"/>
      <c r="M2109" s="2" t="s">
        <v>1497</v>
      </c>
      <c r="N2109" s="2" t="b">
        <f t="shared" si="66"/>
        <v>0</v>
      </c>
      <c r="O2109" s="2" t="b">
        <f t="shared" si="67"/>
        <v>0</v>
      </c>
      <c r="P2109" s="9"/>
      <c r="Q2109" s="10"/>
      <c r="R2109" s="9"/>
      <c r="S2109" s="11"/>
      <c r="T2109" s="10"/>
      <c r="U2109" s="12"/>
      <c r="V2109" s="13"/>
      <c r="W2109" s="12"/>
      <c r="X2109" s="12"/>
      <c r="Y2109" s="12"/>
    </row>
    <row r="2110" spans="2:25" x14ac:dyDescent="0.3">
      <c r="B2110" s="2" t="s">
        <v>446</v>
      </c>
      <c r="C2110" s="2" t="s">
        <v>288</v>
      </c>
      <c r="D2110" s="2" t="s">
        <v>287</v>
      </c>
      <c r="E2110" s="2" t="s">
        <v>523</v>
      </c>
      <c r="F2110" s="2" t="s">
        <v>524</v>
      </c>
      <c r="G2110" s="6">
        <v>240728</v>
      </c>
      <c r="H2110" s="12"/>
      <c r="I2110" s="13"/>
      <c r="J2110" s="12"/>
      <c r="K2110" s="12"/>
      <c r="L2110" s="12"/>
      <c r="M2110" s="2" t="s">
        <v>1498</v>
      </c>
      <c r="N2110" s="2" t="b">
        <f t="shared" si="66"/>
        <v>0</v>
      </c>
      <c r="O2110" s="2" t="b">
        <f t="shared" si="67"/>
        <v>0</v>
      </c>
      <c r="P2110" s="9"/>
      <c r="Q2110" s="10"/>
      <c r="R2110" s="9"/>
      <c r="S2110" s="11"/>
      <c r="T2110" s="10"/>
      <c r="U2110" s="12"/>
      <c r="V2110" s="13"/>
      <c r="W2110" s="12"/>
      <c r="X2110" s="12"/>
      <c r="Y2110" s="12"/>
    </row>
    <row r="2111" spans="2:25" x14ac:dyDescent="0.3">
      <c r="B2111" s="2" t="s">
        <v>436</v>
      </c>
      <c r="C2111" s="2" t="s">
        <v>94</v>
      </c>
      <c r="D2111" s="2" t="s">
        <v>93</v>
      </c>
      <c r="E2111" s="2" t="s">
        <v>553</v>
      </c>
      <c r="F2111" s="2" t="s">
        <v>463</v>
      </c>
      <c r="G2111" s="6">
        <v>240728</v>
      </c>
      <c r="H2111" s="12"/>
      <c r="I2111" s="13"/>
      <c r="J2111" s="12"/>
      <c r="K2111" s="12"/>
      <c r="L2111" s="12"/>
      <c r="M2111" s="2" t="s">
        <v>1499</v>
      </c>
      <c r="N2111" s="2" t="b">
        <f t="shared" si="66"/>
        <v>0</v>
      </c>
      <c r="O2111" s="2" t="b">
        <f t="shared" si="67"/>
        <v>0</v>
      </c>
      <c r="P2111" s="9"/>
      <c r="Q2111" s="10"/>
      <c r="R2111" s="9"/>
      <c r="S2111" s="11"/>
      <c r="T2111" s="10"/>
      <c r="U2111" s="12"/>
      <c r="V2111" s="13"/>
      <c r="W2111" s="12"/>
      <c r="X2111" s="12"/>
      <c r="Y2111" s="12"/>
    </row>
    <row r="2112" spans="2:25" x14ac:dyDescent="0.3">
      <c r="B2112" s="2" t="s">
        <v>446</v>
      </c>
      <c r="C2112" s="2" t="s">
        <v>212</v>
      </c>
      <c r="D2112" s="2" t="s">
        <v>211</v>
      </c>
      <c r="E2112" s="2" t="s">
        <v>517</v>
      </c>
      <c r="F2112" s="2" t="s">
        <v>518</v>
      </c>
      <c r="G2112" s="6">
        <v>240728</v>
      </c>
      <c r="H2112" s="12"/>
      <c r="I2112" s="13"/>
      <c r="J2112" s="12"/>
      <c r="K2112" s="12"/>
      <c r="L2112" s="12"/>
      <c r="M2112" s="2" t="s">
        <v>1500</v>
      </c>
      <c r="N2112" s="2" t="b">
        <f t="shared" si="66"/>
        <v>0</v>
      </c>
      <c r="O2112" s="2" t="b">
        <f t="shared" si="67"/>
        <v>0</v>
      </c>
      <c r="P2112" s="9"/>
      <c r="Q2112" s="10"/>
      <c r="R2112" s="9"/>
      <c r="S2112" s="11"/>
      <c r="T2112" s="10"/>
      <c r="U2112" s="12"/>
      <c r="V2112" s="13"/>
      <c r="W2112" s="12"/>
      <c r="X2112" s="12"/>
      <c r="Y2112" s="12"/>
    </row>
    <row r="2113" spans="2:25" x14ac:dyDescent="0.3">
      <c r="B2113" s="2" t="s">
        <v>446</v>
      </c>
      <c r="C2113" s="2" t="s">
        <v>212</v>
      </c>
      <c r="D2113" s="2" t="s">
        <v>211</v>
      </c>
      <c r="E2113" s="2" t="s">
        <v>604</v>
      </c>
      <c r="F2113" s="2" t="s">
        <v>605</v>
      </c>
      <c r="G2113" s="6">
        <v>240728</v>
      </c>
      <c r="H2113" s="12"/>
      <c r="I2113" s="13"/>
      <c r="J2113" s="12"/>
      <c r="K2113" s="12"/>
      <c r="L2113" s="12"/>
      <c r="M2113" s="2" t="s">
        <v>1501</v>
      </c>
      <c r="N2113" s="2" t="b">
        <f t="shared" si="66"/>
        <v>0</v>
      </c>
      <c r="O2113" s="2" t="b">
        <f t="shared" si="67"/>
        <v>0</v>
      </c>
      <c r="P2113" s="9"/>
      <c r="Q2113" s="10"/>
      <c r="R2113" s="9"/>
      <c r="S2113" s="11"/>
      <c r="T2113" s="10"/>
      <c r="U2113" s="12"/>
      <c r="V2113" s="13"/>
      <c r="W2113" s="12"/>
      <c r="X2113" s="12"/>
      <c r="Y2113" s="12"/>
    </row>
    <row r="2114" spans="2:25" x14ac:dyDescent="0.3">
      <c r="B2114" s="2" t="s">
        <v>446</v>
      </c>
      <c r="C2114" s="2" t="s">
        <v>212</v>
      </c>
      <c r="D2114" s="2" t="s">
        <v>211</v>
      </c>
      <c r="E2114" s="2" t="s">
        <v>515</v>
      </c>
      <c r="F2114" s="2" t="s">
        <v>516</v>
      </c>
      <c r="G2114" s="6">
        <v>240728</v>
      </c>
      <c r="H2114" s="12"/>
      <c r="I2114" s="13"/>
      <c r="J2114" s="12"/>
      <c r="K2114" s="12"/>
      <c r="L2114" s="12"/>
      <c r="M2114" s="2" t="s">
        <v>1502</v>
      </c>
      <c r="N2114" s="2" t="b">
        <f t="shared" si="66"/>
        <v>0</v>
      </c>
      <c r="O2114" s="2" t="b">
        <f t="shared" si="67"/>
        <v>0</v>
      </c>
      <c r="P2114" s="9"/>
      <c r="Q2114" s="10"/>
      <c r="R2114" s="9"/>
      <c r="S2114" s="11"/>
      <c r="T2114" s="10"/>
      <c r="U2114" s="12"/>
      <c r="V2114" s="13"/>
      <c r="W2114" s="12"/>
      <c r="X2114" s="12"/>
      <c r="Y2114" s="12"/>
    </row>
    <row r="2115" spans="2:25" x14ac:dyDescent="0.3">
      <c r="B2115" s="2" t="s">
        <v>446</v>
      </c>
      <c r="C2115" s="2" t="s">
        <v>212</v>
      </c>
      <c r="D2115" s="2" t="s">
        <v>211</v>
      </c>
      <c r="E2115" s="2" t="s">
        <v>592</v>
      </c>
      <c r="F2115" s="2" t="s">
        <v>593</v>
      </c>
      <c r="G2115" s="6">
        <v>240728</v>
      </c>
      <c r="H2115" s="12"/>
      <c r="I2115" s="13"/>
      <c r="J2115" s="12"/>
      <c r="K2115" s="12"/>
      <c r="L2115" s="12"/>
      <c r="M2115" s="2" t="s">
        <v>1503</v>
      </c>
      <c r="N2115" s="2" t="b">
        <f t="shared" si="66"/>
        <v>0</v>
      </c>
      <c r="O2115" s="2" t="b">
        <f t="shared" si="67"/>
        <v>0</v>
      </c>
      <c r="P2115" s="9"/>
      <c r="Q2115" s="10"/>
      <c r="R2115" s="9"/>
      <c r="S2115" s="11"/>
      <c r="T2115" s="10"/>
      <c r="U2115" s="12"/>
      <c r="V2115" s="13"/>
      <c r="W2115" s="12"/>
      <c r="X2115" s="12"/>
      <c r="Y2115" s="12"/>
    </row>
    <row r="2116" spans="2:25" x14ac:dyDescent="0.3">
      <c r="B2116" s="2" t="s">
        <v>446</v>
      </c>
      <c r="C2116" s="2" t="s">
        <v>212</v>
      </c>
      <c r="D2116" s="2" t="s">
        <v>211</v>
      </c>
      <c r="E2116" s="2" t="s">
        <v>594</v>
      </c>
      <c r="F2116" s="2" t="s">
        <v>595</v>
      </c>
      <c r="G2116" s="6">
        <v>240728</v>
      </c>
      <c r="H2116" s="12"/>
      <c r="I2116" s="13"/>
      <c r="J2116" s="12"/>
      <c r="K2116" s="12"/>
      <c r="L2116" s="12"/>
      <c r="M2116" s="2" t="s">
        <v>1504</v>
      </c>
      <c r="N2116" s="2" t="b">
        <f t="shared" si="66"/>
        <v>0</v>
      </c>
      <c r="O2116" s="2" t="b">
        <f t="shared" si="67"/>
        <v>0</v>
      </c>
      <c r="P2116" s="9"/>
      <c r="Q2116" s="10"/>
      <c r="R2116" s="9"/>
      <c r="S2116" s="11"/>
      <c r="T2116" s="10"/>
      <c r="U2116" s="12"/>
      <c r="V2116" s="13"/>
      <c r="W2116" s="12"/>
      <c r="X2116" s="12"/>
      <c r="Y2116" s="12"/>
    </row>
    <row r="2117" spans="2:25" x14ac:dyDescent="0.3">
      <c r="B2117" s="2" t="s">
        <v>676</v>
      </c>
      <c r="C2117" s="2" t="s">
        <v>889</v>
      </c>
      <c r="D2117" s="2" t="s">
        <v>295</v>
      </c>
      <c r="E2117" s="2" t="s">
        <v>709</v>
      </c>
      <c r="F2117" s="2" t="s">
        <v>710</v>
      </c>
      <c r="G2117" s="6">
        <v>240363</v>
      </c>
      <c r="H2117" s="12"/>
      <c r="I2117" s="13"/>
      <c r="J2117" s="12"/>
      <c r="K2117" s="12"/>
      <c r="L2117" s="12"/>
      <c r="M2117" s="2" t="s">
        <v>1506</v>
      </c>
      <c r="N2117" s="2" t="b">
        <f t="shared" si="66"/>
        <v>0</v>
      </c>
      <c r="O2117" s="2" t="b">
        <f t="shared" si="67"/>
        <v>0</v>
      </c>
      <c r="P2117" s="9"/>
      <c r="Q2117" s="10"/>
      <c r="R2117" s="9"/>
      <c r="S2117" s="11"/>
      <c r="T2117" s="10"/>
      <c r="U2117" s="12"/>
      <c r="V2117" s="13"/>
      <c r="W2117" s="12"/>
      <c r="X2117" s="12"/>
      <c r="Y2117" s="12"/>
    </row>
    <row r="2118" spans="2:25" x14ac:dyDescent="0.3">
      <c r="B2118" s="2" t="s">
        <v>436</v>
      </c>
      <c r="C2118" s="2" t="s">
        <v>196</v>
      </c>
      <c r="D2118" s="2" t="s">
        <v>425</v>
      </c>
      <c r="E2118" s="2" t="s">
        <v>744</v>
      </c>
      <c r="F2118" s="2" t="s">
        <v>745</v>
      </c>
      <c r="G2118" s="6">
        <v>240697</v>
      </c>
      <c r="H2118" s="12"/>
      <c r="I2118" s="13"/>
      <c r="J2118" s="12"/>
      <c r="K2118" s="12"/>
      <c r="L2118" s="12"/>
      <c r="M2118" s="2" t="s">
        <v>1507</v>
      </c>
      <c r="N2118" s="2" t="b">
        <f t="shared" si="66"/>
        <v>0</v>
      </c>
      <c r="O2118" s="2" t="b">
        <f t="shared" si="67"/>
        <v>0</v>
      </c>
      <c r="P2118" s="9"/>
      <c r="Q2118" s="10"/>
      <c r="R2118" s="9"/>
      <c r="S2118" s="11"/>
      <c r="T2118" s="10"/>
      <c r="U2118" s="12"/>
      <c r="V2118" s="13"/>
      <c r="W2118" s="12"/>
      <c r="X2118" s="12"/>
      <c r="Y2118" s="12"/>
    </row>
    <row r="2119" spans="2:25" x14ac:dyDescent="0.3">
      <c r="B2119" s="2" t="s">
        <v>436</v>
      </c>
      <c r="C2119" s="2" t="s">
        <v>661</v>
      </c>
      <c r="D2119" s="2" t="s">
        <v>662</v>
      </c>
      <c r="E2119" s="2" t="s">
        <v>541</v>
      </c>
      <c r="F2119" s="2" t="s">
        <v>441</v>
      </c>
      <c r="G2119" s="6">
        <v>240332</v>
      </c>
      <c r="H2119" s="12"/>
      <c r="I2119" s="13"/>
      <c r="J2119" s="12"/>
      <c r="K2119" s="12"/>
      <c r="L2119" s="12"/>
      <c r="M2119" s="2" t="s">
        <v>1511</v>
      </c>
      <c r="N2119" s="2" t="b">
        <f t="shared" si="66"/>
        <v>0</v>
      </c>
      <c r="O2119" s="2" t="b">
        <f t="shared" si="67"/>
        <v>0</v>
      </c>
      <c r="P2119" s="9"/>
      <c r="Q2119" s="10"/>
      <c r="R2119" s="9"/>
      <c r="S2119" s="11"/>
      <c r="T2119" s="10"/>
      <c r="U2119" s="12"/>
      <c r="V2119" s="13"/>
      <c r="W2119" s="12"/>
      <c r="X2119" s="12"/>
      <c r="Y2119" s="12"/>
    </row>
    <row r="2120" spans="2:25" x14ac:dyDescent="0.3">
      <c r="B2120" s="2" t="s">
        <v>436</v>
      </c>
      <c r="C2120" s="2" t="s">
        <v>661</v>
      </c>
      <c r="D2120" s="2" t="s">
        <v>662</v>
      </c>
      <c r="E2120" s="2" t="s">
        <v>553</v>
      </c>
      <c r="F2120" s="2" t="s">
        <v>463</v>
      </c>
      <c r="G2120" s="6">
        <v>240363</v>
      </c>
      <c r="H2120" s="12"/>
      <c r="I2120" s="13"/>
      <c r="J2120" s="12"/>
      <c r="K2120" s="12"/>
      <c r="L2120" s="12"/>
      <c r="M2120" s="2" t="s">
        <v>1512</v>
      </c>
      <c r="N2120" s="2" t="b">
        <f t="shared" si="66"/>
        <v>0</v>
      </c>
      <c r="O2120" s="2" t="b">
        <f t="shared" si="67"/>
        <v>0</v>
      </c>
      <c r="P2120" s="9"/>
      <c r="Q2120" s="10"/>
      <c r="R2120" s="9"/>
      <c r="S2120" s="11"/>
      <c r="T2120" s="10"/>
      <c r="U2120" s="12"/>
      <c r="V2120" s="13"/>
      <c r="W2120" s="12"/>
      <c r="X2120" s="12"/>
      <c r="Y2120" s="12"/>
    </row>
    <row r="2121" spans="2:25" x14ac:dyDescent="0.3">
      <c r="B2121" s="2" t="s">
        <v>436</v>
      </c>
      <c r="C2121" s="2" t="s">
        <v>661</v>
      </c>
      <c r="D2121" s="2" t="s">
        <v>662</v>
      </c>
      <c r="E2121" s="2" t="s">
        <v>554</v>
      </c>
      <c r="F2121" s="2" t="s">
        <v>555</v>
      </c>
      <c r="G2121" s="6">
        <v>240363</v>
      </c>
      <c r="H2121" s="12"/>
      <c r="I2121" s="13"/>
      <c r="J2121" s="12"/>
      <c r="K2121" s="12"/>
      <c r="L2121" s="12"/>
      <c r="M2121" s="2" t="s">
        <v>1513</v>
      </c>
      <c r="N2121" s="2" t="b">
        <f t="shared" si="66"/>
        <v>0</v>
      </c>
      <c r="O2121" s="2" t="b">
        <f t="shared" si="67"/>
        <v>0</v>
      </c>
      <c r="P2121" s="9"/>
      <c r="Q2121" s="10"/>
      <c r="R2121" s="9"/>
      <c r="S2121" s="11"/>
      <c r="T2121" s="10"/>
      <c r="U2121" s="12"/>
      <c r="V2121" s="13"/>
      <c r="W2121" s="12"/>
      <c r="X2121" s="12"/>
      <c r="Y2121" s="12"/>
    </row>
    <row r="2122" spans="2:25" x14ac:dyDescent="0.3">
      <c r="B2122" s="2" t="s">
        <v>436</v>
      </c>
      <c r="C2122" s="2" t="s">
        <v>661</v>
      </c>
      <c r="D2122" s="2" t="s">
        <v>662</v>
      </c>
      <c r="E2122" s="2" t="s">
        <v>570</v>
      </c>
      <c r="F2122" s="2" t="s">
        <v>571</v>
      </c>
      <c r="G2122" s="6">
        <v>240363</v>
      </c>
      <c r="H2122" s="12"/>
      <c r="I2122" s="13"/>
      <c r="J2122" s="12"/>
      <c r="K2122" s="12"/>
      <c r="L2122" s="12"/>
      <c r="M2122" s="2" t="s">
        <v>1514</v>
      </c>
      <c r="N2122" s="2" t="b">
        <f t="shared" si="66"/>
        <v>0</v>
      </c>
      <c r="O2122" s="2" t="b">
        <f t="shared" si="67"/>
        <v>0</v>
      </c>
      <c r="P2122" s="9"/>
      <c r="Q2122" s="10"/>
      <c r="R2122" s="9"/>
      <c r="S2122" s="11"/>
      <c r="T2122" s="10"/>
      <c r="U2122" s="12"/>
      <c r="V2122" s="13"/>
      <c r="W2122" s="12"/>
      <c r="X2122" s="12"/>
      <c r="Y2122" s="12"/>
    </row>
    <row r="2123" spans="2:25" x14ac:dyDescent="0.3">
      <c r="B2123" s="2" t="s">
        <v>436</v>
      </c>
      <c r="C2123" s="2" t="s">
        <v>661</v>
      </c>
      <c r="D2123" s="2" t="s">
        <v>662</v>
      </c>
      <c r="E2123" s="2" t="s">
        <v>572</v>
      </c>
      <c r="F2123" s="2" t="s">
        <v>573</v>
      </c>
      <c r="G2123" s="6">
        <v>240363</v>
      </c>
      <c r="H2123" s="12"/>
      <c r="I2123" s="13"/>
      <c r="J2123" s="12"/>
      <c r="K2123" s="12"/>
      <c r="L2123" s="12"/>
      <c r="M2123" s="2" t="s">
        <v>1515</v>
      </c>
      <c r="N2123" s="2" t="b">
        <f t="shared" si="66"/>
        <v>0</v>
      </c>
      <c r="O2123" s="2" t="b">
        <f t="shared" si="67"/>
        <v>0</v>
      </c>
      <c r="P2123" s="9"/>
      <c r="Q2123" s="10"/>
      <c r="R2123" s="9"/>
      <c r="S2123" s="11"/>
      <c r="T2123" s="10"/>
      <c r="U2123" s="12"/>
      <c r="V2123" s="13"/>
      <c r="W2123" s="12"/>
      <c r="X2123" s="12"/>
      <c r="Y2123" s="12"/>
    </row>
    <row r="2124" spans="2:25" x14ac:dyDescent="0.3">
      <c r="B2124" s="2" t="s">
        <v>436</v>
      </c>
      <c r="C2124" s="2" t="s">
        <v>661</v>
      </c>
      <c r="D2124" s="2" t="s">
        <v>662</v>
      </c>
      <c r="E2124" s="2" t="s">
        <v>533</v>
      </c>
      <c r="F2124" s="2" t="s">
        <v>534</v>
      </c>
      <c r="G2124" s="6">
        <v>240332</v>
      </c>
      <c r="H2124" s="12"/>
      <c r="I2124" s="13"/>
      <c r="J2124" s="12"/>
      <c r="K2124" s="12"/>
      <c r="L2124" s="12"/>
      <c r="M2124" s="2" t="s">
        <v>1516</v>
      </c>
      <c r="N2124" s="2" t="b">
        <f t="shared" si="66"/>
        <v>0</v>
      </c>
      <c r="O2124" s="2" t="b">
        <f t="shared" si="67"/>
        <v>0</v>
      </c>
      <c r="P2124" s="9"/>
      <c r="Q2124" s="10"/>
      <c r="R2124" s="9"/>
      <c r="S2124" s="11"/>
      <c r="T2124" s="10"/>
      <c r="U2124" s="12"/>
      <c r="V2124" s="13"/>
      <c r="W2124" s="12"/>
      <c r="X2124" s="12"/>
      <c r="Y2124" s="12"/>
    </row>
    <row r="2125" spans="2:25" x14ac:dyDescent="0.3">
      <c r="B2125" s="2" t="s">
        <v>436</v>
      </c>
      <c r="C2125" s="2" t="s">
        <v>661</v>
      </c>
      <c r="D2125" s="2" t="s">
        <v>662</v>
      </c>
      <c r="E2125" s="2" t="s">
        <v>535</v>
      </c>
      <c r="F2125" s="2" t="s">
        <v>536</v>
      </c>
      <c r="G2125" s="6">
        <v>240332</v>
      </c>
      <c r="H2125" s="12"/>
      <c r="I2125" s="13"/>
      <c r="J2125" s="12"/>
      <c r="K2125" s="12"/>
      <c r="L2125" s="12"/>
      <c r="M2125" s="2" t="s">
        <v>1517</v>
      </c>
      <c r="N2125" s="2" t="b">
        <f t="shared" si="66"/>
        <v>0</v>
      </c>
      <c r="O2125" s="2" t="b">
        <f t="shared" si="67"/>
        <v>0</v>
      </c>
      <c r="P2125" s="9"/>
      <c r="Q2125" s="10"/>
      <c r="R2125" s="9"/>
      <c r="S2125" s="11"/>
      <c r="T2125" s="10"/>
      <c r="U2125" s="12"/>
      <c r="V2125" s="13"/>
      <c r="W2125" s="12"/>
      <c r="X2125" s="12"/>
      <c r="Y2125" s="12"/>
    </row>
    <row r="2126" spans="2:25" x14ac:dyDescent="0.3">
      <c r="B2126" s="2" t="s">
        <v>436</v>
      </c>
      <c r="C2126" s="2" t="s">
        <v>661</v>
      </c>
      <c r="D2126" s="2" t="s">
        <v>662</v>
      </c>
      <c r="E2126" s="2" t="s">
        <v>574</v>
      </c>
      <c r="F2126" s="2" t="s">
        <v>575</v>
      </c>
      <c r="G2126" s="6">
        <v>240363</v>
      </c>
      <c r="H2126" s="12"/>
      <c r="I2126" s="13"/>
      <c r="J2126" s="12"/>
      <c r="K2126" s="12"/>
      <c r="L2126" s="12"/>
      <c r="M2126" s="2" t="s">
        <v>1518</v>
      </c>
      <c r="N2126" s="2" t="b">
        <f t="shared" si="66"/>
        <v>0</v>
      </c>
      <c r="O2126" s="2" t="b">
        <f t="shared" si="67"/>
        <v>0</v>
      </c>
      <c r="P2126" s="9"/>
      <c r="Q2126" s="10"/>
      <c r="R2126" s="9"/>
      <c r="S2126" s="11"/>
      <c r="T2126" s="10"/>
      <c r="U2126" s="12"/>
      <c r="V2126" s="13"/>
      <c r="W2126" s="12"/>
      <c r="X2126" s="12"/>
      <c r="Y2126" s="12"/>
    </row>
    <row r="2127" spans="2:25" x14ac:dyDescent="0.3">
      <c r="B2127" s="2" t="s">
        <v>436</v>
      </c>
      <c r="C2127" s="2" t="s">
        <v>661</v>
      </c>
      <c r="D2127" s="2" t="s">
        <v>662</v>
      </c>
      <c r="E2127" s="2" t="s">
        <v>576</v>
      </c>
      <c r="F2127" s="2" t="s">
        <v>471</v>
      </c>
      <c r="G2127" s="6">
        <v>240363</v>
      </c>
      <c r="H2127" s="12"/>
      <c r="I2127" s="13"/>
      <c r="J2127" s="12"/>
      <c r="K2127" s="12"/>
      <c r="L2127" s="12"/>
      <c r="M2127" s="2" t="s">
        <v>1519</v>
      </c>
      <c r="N2127" s="2" t="b">
        <f t="shared" si="66"/>
        <v>0</v>
      </c>
      <c r="O2127" s="2" t="b">
        <f t="shared" si="67"/>
        <v>0</v>
      </c>
      <c r="P2127" s="9"/>
      <c r="Q2127" s="10"/>
      <c r="R2127" s="9"/>
      <c r="S2127" s="11"/>
      <c r="T2127" s="10"/>
      <c r="U2127" s="12"/>
      <c r="V2127" s="13"/>
      <c r="W2127" s="12"/>
      <c r="X2127" s="12"/>
      <c r="Y2127" s="12"/>
    </row>
    <row r="2128" spans="2:25" x14ac:dyDescent="0.3">
      <c r="B2128" s="2" t="s">
        <v>436</v>
      </c>
      <c r="C2128" s="2" t="s">
        <v>661</v>
      </c>
      <c r="D2128" s="2" t="s">
        <v>662</v>
      </c>
      <c r="E2128" s="2" t="s">
        <v>550</v>
      </c>
      <c r="F2128" s="2" t="s">
        <v>551</v>
      </c>
      <c r="G2128" s="6">
        <v>240363</v>
      </c>
      <c r="H2128" s="12"/>
      <c r="I2128" s="13"/>
      <c r="J2128" s="12"/>
      <c r="K2128" s="12"/>
      <c r="L2128" s="12"/>
      <c r="M2128" s="2" t="s">
        <v>1520</v>
      </c>
      <c r="N2128" s="2" t="b">
        <f t="shared" si="66"/>
        <v>0</v>
      </c>
      <c r="O2128" s="2" t="b">
        <f t="shared" si="67"/>
        <v>0</v>
      </c>
      <c r="P2128" s="9"/>
      <c r="Q2128" s="10"/>
      <c r="R2128" s="9"/>
      <c r="S2128" s="11"/>
      <c r="T2128" s="10"/>
      <c r="U2128" s="12"/>
      <c r="V2128" s="13"/>
      <c r="W2128" s="12"/>
      <c r="X2128" s="12"/>
      <c r="Y2128" s="12"/>
    </row>
    <row r="2129" spans="2:25" x14ac:dyDescent="0.3">
      <c r="B2129" s="2" t="s">
        <v>436</v>
      </c>
      <c r="C2129" s="2" t="s">
        <v>661</v>
      </c>
      <c r="D2129" s="2" t="s">
        <v>662</v>
      </c>
      <c r="E2129" s="2" t="s">
        <v>552</v>
      </c>
      <c r="F2129" s="2" t="s">
        <v>473</v>
      </c>
      <c r="G2129" s="6">
        <v>240363</v>
      </c>
      <c r="H2129" s="12"/>
      <c r="I2129" s="13"/>
      <c r="J2129" s="12"/>
      <c r="K2129" s="12"/>
      <c r="L2129" s="12"/>
      <c r="M2129" s="2" t="s">
        <v>1521</v>
      </c>
      <c r="N2129" s="2" t="b">
        <f t="shared" si="66"/>
        <v>0</v>
      </c>
      <c r="O2129" s="2" t="b">
        <f t="shared" si="67"/>
        <v>0</v>
      </c>
      <c r="P2129" s="9"/>
      <c r="Q2129" s="10"/>
      <c r="R2129" s="9"/>
      <c r="S2129" s="11"/>
      <c r="T2129" s="10"/>
      <c r="U2129" s="12"/>
      <c r="V2129" s="13"/>
      <c r="W2129" s="12"/>
      <c r="X2129" s="12"/>
      <c r="Y2129" s="12"/>
    </row>
    <row r="2130" spans="2:25" x14ac:dyDescent="0.3">
      <c r="B2130" s="2" t="s">
        <v>436</v>
      </c>
      <c r="C2130" s="2" t="s">
        <v>661</v>
      </c>
      <c r="D2130" s="2" t="s">
        <v>662</v>
      </c>
      <c r="E2130" s="2" t="s">
        <v>562</v>
      </c>
      <c r="F2130" s="2" t="s">
        <v>563</v>
      </c>
      <c r="G2130" s="6">
        <v>240363</v>
      </c>
      <c r="H2130" s="12"/>
      <c r="I2130" s="13"/>
      <c r="J2130" s="12"/>
      <c r="K2130" s="12"/>
      <c r="L2130" s="12"/>
      <c r="M2130" s="2" t="s">
        <v>1522</v>
      </c>
      <c r="N2130" s="2" t="b">
        <f t="shared" ref="N2130:N2193" si="68">+C2130=S2130</f>
        <v>0</v>
      </c>
      <c r="O2130" s="2" t="b">
        <f t="shared" ref="O2130:O2193" si="69">+P2130=E2130</f>
        <v>0</v>
      </c>
      <c r="P2130" s="9"/>
      <c r="Q2130" s="10"/>
      <c r="R2130" s="9"/>
      <c r="S2130" s="11"/>
      <c r="T2130" s="10"/>
      <c r="U2130" s="12"/>
      <c r="V2130" s="13"/>
      <c r="W2130" s="12"/>
      <c r="X2130" s="12"/>
      <c r="Y2130" s="12"/>
    </row>
    <row r="2131" spans="2:25" x14ac:dyDescent="0.3">
      <c r="B2131" s="2" t="s">
        <v>436</v>
      </c>
      <c r="C2131" s="2" t="s">
        <v>661</v>
      </c>
      <c r="D2131" s="2" t="s">
        <v>662</v>
      </c>
      <c r="E2131" s="2" t="s">
        <v>530</v>
      </c>
      <c r="F2131" s="2" t="s">
        <v>448</v>
      </c>
      <c r="G2131" s="6">
        <v>240332</v>
      </c>
      <c r="H2131" s="12"/>
      <c r="I2131" s="13"/>
      <c r="J2131" s="12"/>
      <c r="K2131" s="12"/>
      <c r="L2131" s="12"/>
      <c r="M2131" s="2" t="s">
        <v>1523</v>
      </c>
      <c r="N2131" s="2" t="b">
        <f t="shared" si="68"/>
        <v>0</v>
      </c>
      <c r="O2131" s="2" t="b">
        <f t="shared" si="69"/>
        <v>0</v>
      </c>
      <c r="P2131" s="9"/>
      <c r="Q2131" s="10"/>
      <c r="R2131" s="9"/>
      <c r="S2131" s="11"/>
      <c r="T2131" s="10"/>
      <c r="U2131" s="12"/>
      <c r="V2131" s="13"/>
      <c r="W2131" s="12"/>
      <c r="X2131" s="12"/>
      <c r="Y2131" s="12"/>
    </row>
    <row r="2132" spans="2:25" x14ac:dyDescent="0.3">
      <c r="B2132" s="2" t="s">
        <v>436</v>
      </c>
      <c r="C2132" s="2" t="s">
        <v>661</v>
      </c>
      <c r="D2132" s="2" t="s">
        <v>662</v>
      </c>
      <c r="E2132" s="2" t="s">
        <v>564</v>
      </c>
      <c r="F2132" s="2" t="s">
        <v>565</v>
      </c>
      <c r="G2132" s="6">
        <v>240363</v>
      </c>
      <c r="H2132" s="12"/>
      <c r="I2132" s="13"/>
      <c r="J2132" s="12"/>
      <c r="K2132" s="12"/>
      <c r="L2132" s="12"/>
      <c r="M2132" s="2" t="s">
        <v>1524</v>
      </c>
      <c r="N2132" s="2" t="b">
        <f t="shared" si="68"/>
        <v>0</v>
      </c>
      <c r="O2132" s="2" t="b">
        <f t="shared" si="69"/>
        <v>0</v>
      </c>
      <c r="P2132" s="9"/>
      <c r="Q2132" s="10"/>
      <c r="R2132" s="9"/>
      <c r="S2132" s="11"/>
      <c r="T2132" s="10"/>
      <c r="U2132" s="12"/>
      <c r="V2132" s="13"/>
      <c r="W2132" s="12"/>
      <c r="X2132" s="12"/>
      <c r="Y2132" s="12"/>
    </row>
    <row r="2133" spans="2:25" x14ac:dyDescent="0.3">
      <c r="B2133" s="2" t="s">
        <v>436</v>
      </c>
      <c r="C2133" s="2" t="s">
        <v>661</v>
      </c>
      <c r="D2133" s="2" t="s">
        <v>662</v>
      </c>
      <c r="E2133" s="2" t="s">
        <v>556</v>
      </c>
      <c r="F2133" s="2" t="s">
        <v>557</v>
      </c>
      <c r="G2133" s="6">
        <v>240363</v>
      </c>
      <c r="H2133" s="12"/>
      <c r="I2133" s="13"/>
      <c r="J2133" s="12"/>
      <c r="K2133" s="12"/>
      <c r="L2133" s="12"/>
      <c r="M2133" s="2" t="s">
        <v>1525</v>
      </c>
      <c r="N2133" s="2" t="b">
        <f t="shared" si="68"/>
        <v>0</v>
      </c>
      <c r="O2133" s="2" t="b">
        <f t="shared" si="69"/>
        <v>0</v>
      </c>
      <c r="P2133" s="9"/>
      <c r="Q2133" s="10"/>
      <c r="R2133" s="9"/>
      <c r="S2133" s="11"/>
      <c r="T2133" s="10"/>
      <c r="U2133" s="12"/>
      <c r="V2133" s="13"/>
      <c r="W2133" s="12"/>
      <c r="X2133" s="12"/>
      <c r="Y2133" s="12"/>
    </row>
    <row r="2134" spans="2:25" x14ac:dyDescent="0.3">
      <c r="B2134" s="2" t="s">
        <v>436</v>
      </c>
      <c r="C2134" s="2" t="s">
        <v>661</v>
      </c>
      <c r="D2134" s="2" t="s">
        <v>662</v>
      </c>
      <c r="E2134" s="2" t="s">
        <v>558</v>
      </c>
      <c r="F2134" s="2" t="s">
        <v>559</v>
      </c>
      <c r="G2134" s="6">
        <v>240363</v>
      </c>
      <c r="H2134" s="12"/>
      <c r="I2134" s="13"/>
      <c r="J2134" s="12"/>
      <c r="K2134" s="12"/>
      <c r="L2134" s="12"/>
      <c r="M2134" s="2" t="s">
        <v>1526</v>
      </c>
      <c r="N2134" s="2" t="b">
        <f t="shared" si="68"/>
        <v>0</v>
      </c>
      <c r="O2134" s="2" t="b">
        <f t="shared" si="69"/>
        <v>0</v>
      </c>
      <c r="P2134" s="9"/>
      <c r="Q2134" s="10"/>
      <c r="R2134" s="9"/>
      <c r="S2134" s="11"/>
      <c r="T2134" s="10"/>
      <c r="U2134" s="12"/>
      <c r="V2134" s="13"/>
      <c r="W2134" s="12"/>
      <c r="X2134" s="12"/>
      <c r="Y2134" s="12"/>
    </row>
    <row r="2135" spans="2:25" x14ac:dyDescent="0.3">
      <c r="B2135" s="2" t="s">
        <v>436</v>
      </c>
      <c r="C2135" s="2" t="s">
        <v>661</v>
      </c>
      <c r="D2135" s="2" t="s">
        <v>662</v>
      </c>
      <c r="E2135" s="2" t="s">
        <v>531</v>
      </c>
      <c r="F2135" s="2" t="s">
        <v>532</v>
      </c>
      <c r="G2135" s="6">
        <v>240332</v>
      </c>
      <c r="H2135" s="12"/>
      <c r="I2135" s="13"/>
      <c r="J2135" s="12"/>
      <c r="K2135" s="12"/>
      <c r="L2135" s="12"/>
      <c r="M2135" s="2" t="s">
        <v>1527</v>
      </c>
      <c r="N2135" s="2" t="b">
        <f t="shared" si="68"/>
        <v>0</v>
      </c>
      <c r="O2135" s="2" t="b">
        <f t="shared" si="69"/>
        <v>0</v>
      </c>
      <c r="P2135" s="9"/>
      <c r="Q2135" s="10"/>
      <c r="R2135" s="9"/>
      <c r="S2135" s="11"/>
      <c r="T2135" s="10"/>
      <c r="U2135" s="12"/>
      <c r="V2135" s="13"/>
      <c r="W2135" s="12"/>
      <c r="X2135" s="12"/>
      <c r="Y2135" s="12"/>
    </row>
    <row r="2136" spans="2:25" x14ac:dyDescent="0.3">
      <c r="B2136" s="2" t="s">
        <v>436</v>
      </c>
      <c r="C2136" s="2" t="s">
        <v>661</v>
      </c>
      <c r="D2136" s="2" t="s">
        <v>662</v>
      </c>
      <c r="E2136" s="2" t="s">
        <v>566</v>
      </c>
      <c r="F2136" s="2" t="s">
        <v>567</v>
      </c>
      <c r="G2136" s="6">
        <v>240363</v>
      </c>
      <c r="H2136" s="12"/>
      <c r="I2136" s="13"/>
      <c r="J2136" s="12"/>
      <c r="K2136" s="12"/>
      <c r="L2136" s="12"/>
      <c r="M2136" s="2" t="s">
        <v>1528</v>
      </c>
      <c r="N2136" s="2" t="b">
        <f t="shared" si="68"/>
        <v>0</v>
      </c>
      <c r="O2136" s="2" t="b">
        <f t="shared" si="69"/>
        <v>0</v>
      </c>
      <c r="P2136" s="9"/>
      <c r="Q2136" s="10"/>
      <c r="R2136" s="9"/>
      <c r="S2136" s="11"/>
      <c r="T2136" s="10"/>
      <c r="U2136" s="12"/>
      <c r="V2136" s="13"/>
      <c r="W2136" s="12"/>
      <c r="X2136" s="12"/>
      <c r="Y2136" s="12"/>
    </row>
    <row r="2137" spans="2:25" x14ac:dyDescent="0.3">
      <c r="B2137" s="2" t="s">
        <v>436</v>
      </c>
      <c r="C2137" s="2" t="s">
        <v>661</v>
      </c>
      <c r="D2137" s="2" t="s">
        <v>662</v>
      </c>
      <c r="E2137" s="2" t="s">
        <v>568</v>
      </c>
      <c r="F2137" s="2" t="s">
        <v>569</v>
      </c>
      <c r="G2137" s="6">
        <v>240363</v>
      </c>
      <c r="H2137" s="12"/>
      <c r="I2137" s="13"/>
      <c r="J2137" s="12"/>
      <c r="K2137" s="12"/>
      <c r="L2137" s="12"/>
      <c r="M2137" s="2" t="s">
        <v>1529</v>
      </c>
      <c r="N2137" s="2" t="b">
        <f t="shared" si="68"/>
        <v>0</v>
      </c>
      <c r="O2137" s="2" t="b">
        <f t="shared" si="69"/>
        <v>0</v>
      </c>
      <c r="P2137" s="9"/>
      <c r="Q2137" s="10"/>
      <c r="R2137" s="9"/>
      <c r="S2137" s="11"/>
      <c r="T2137" s="10"/>
      <c r="U2137" s="12"/>
      <c r="V2137" s="13"/>
      <c r="W2137" s="12"/>
      <c r="X2137" s="12"/>
      <c r="Y2137" s="12"/>
    </row>
    <row r="2138" spans="2:25" x14ac:dyDescent="0.3">
      <c r="B2138" s="2" t="s">
        <v>436</v>
      </c>
      <c r="C2138" s="2" t="s">
        <v>661</v>
      </c>
      <c r="D2138" s="2" t="s">
        <v>662</v>
      </c>
      <c r="E2138" s="2" t="s">
        <v>560</v>
      </c>
      <c r="F2138" s="2" t="s">
        <v>465</v>
      </c>
      <c r="G2138" s="6">
        <v>240363</v>
      </c>
      <c r="H2138" s="12"/>
      <c r="I2138" s="13"/>
      <c r="J2138" s="12"/>
      <c r="K2138" s="12"/>
      <c r="L2138" s="12"/>
      <c r="M2138" s="2" t="s">
        <v>1530</v>
      </c>
      <c r="N2138" s="2" t="b">
        <f t="shared" si="68"/>
        <v>0</v>
      </c>
      <c r="O2138" s="2" t="b">
        <f t="shared" si="69"/>
        <v>0</v>
      </c>
      <c r="P2138" s="9"/>
      <c r="Q2138" s="10"/>
      <c r="R2138" s="9"/>
      <c r="S2138" s="11"/>
      <c r="T2138" s="10"/>
      <c r="U2138" s="12"/>
      <c r="V2138" s="13"/>
      <c r="W2138" s="12"/>
      <c r="X2138" s="12"/>
      <c r="Y2138" s="12"/>
    </row>
    <row r="2139" spans="2:25" x14ac:dyDescent="0.3">
      <c r="B2139" s="2" t="s">
        <v>436</v>
      </c>
      <c r="C2139" s="2" t="s">
        <v>661</v>
      </c>
      <c r="D2139" s="2" t="s">
        <v>662</v>
      </c>
      <c r="E2139" s="2" t="s">
        <v>664</v>
      </c>
      <c r="F2139" s="2" t="s">
        <v>477</v>
      </c>
      <c r="G2139" s="6">
        <v>240363</v>
      </c>
      <c r="H2139" s="12"/>
      <c r="I2139" s="13"/>
      <c r="J2139" s="12"/>
      <c r="K2139" s="12"/>
      <c r="L2139" s="12"/>
      <c r="M2139" s="2" t="s">
        <v>1531</v>
      </c>
      <c r="N2139" s="2" t="b">
        <f t="shared" si="68"/>
        <v>0</v>
      </c>
      <c r="O2139" s="2" t="b">
        <f t="shared" si="69"/>
        <v>0</v>
      </c>
      <c r="P2139" s="9"/>
      <c r="Q2139" s="10"/>
      <c r="R2139" s="9"/>
      <c r="S2139" s="11"/>
      <c r="T2139" s="10"/>
      <c r="U2139" s="12"/>
      <c r="V2139" s="13"/>
      <c r="W2139" s="12"/>
      <c r="X2139" s="12"/>
      <c r="Y2139" s="12"/>
    </row>
    <row r="2140" spans="2:25" x14ac:dyDescent="0.3">
      <c r="B2140" s="2" t="s">
        <v>436</v>
      </c>
      <c r="C2140" s="2" t="s">
        <v>661</v>
      </c>
      <c r="D2140" s="2" t="s">
        <v>662</v>
      </c>
      <c r="E2140" s="2" t="s">
        <v>561</v>
      </c>
      <c r="F2140" s="2" t="s">
        <v>467</v>
      </c>
      <c r="G2140" s="6">
        <v>240363</v>
      </c>
      <c r="H2140" s="12"/>
      <c r="I2140" s="13"/>
      <c r="J2140" s="12"/>
      <c r="K2140" s="12"/>
      <c r="L2140" s="12"/>
      <c r="M2140" s="2" t="s">
        <v>1532</v>
      </c>
      <c r="N2140" s="2" t="b">
        <f t="shared" si="68"/>
        <v>0</v>
      </c>
      <c r="O2140" s="2" t="b">
        <f t="shared" si="69"/>
        <v>0</v>
      </c>
      <c r="P2140" s="9"/>
      <c r="Q2140" s="10"/>
      <c r="R2140" s="9"/>
      <c r="S2140" s="11"/>
      <c r="T2140" s="10"/>
      <c r="U2140" s="12"/>
      <c r="V2140" s="13"/>
      <c r="W2140" s="12"/>
      <c r="X2140" s="12"/>
      <c r="Y2140" s="12"/>
    </row>
    <row r="2141" spans="2:25" x14ac:dyDescent="0.3">
      <c r="B2141" s="2" t="s">
        <v>436</v>
      </c>
      <c r="C2141" s="2" t="s">
        <v>661</v>
      </c>
      <c r="D2141" s="2" t="s">
        <v>662</v>
      </c>
      <c r="E2141" s="2" t="s">
        <v>528</v>
      </c>
      <c r="F2141" s="2" t="s">
        <v>529</v>
      </c>
      <c r="G2141" s="6">
        <v>240332</v>
      </c>
      <c r="H2141" s="12"/>
      <c r="I2141" s="13"/>
      <c r="J2141" s="12"/>
      <c r="K2141" s="12"/>
      <c r="L2141" s="12"/>
      <c r="M2141" s="2" t="s">
        <v>1533</v>
      </c>
      <c r="N2141" s="2" t="b">
        <f t="shared" si="68"/>
        <v>0</v>
      </c>
      <c r="O2141" s="2" t="b">
        <f t="shared" si="69"/>
        <v>0</v>
      </c>
      <c r="P2141" s="9"/>
      <c r="Q2141" s="10"/>
      <c r="R2141" s="9"/>
      <c r="S2141" s="11"/>
      <c r="T2141" s="10"/>
      <c r="U2141" s="12"/>
      <c r="V2141" s="13"/>
      <c r="W2141" s="12"/>
      <c r="X2141" s="12"/>
      <c r="Y2141" s="12"/>
    </row>
    <row r="2142" spans="2:25" x14ac:dyDescent="0.3">
      <c r="B2142" s="2" t="s">
        <v>436</v>
      </c>
      <c r="C2142" s="2" t="s">
        <v>661</v>
      </c>
      <c r="D2142" s="2" t="s">
        <v>662</v>
      </c>
      <c r="E2142" s="2" t="s">
        <v>537</v>
      </c>
      <c r="F2142" s="2" t="s">
        <v>538</v>
      </c>
      <c r="G2142" s="6">
        <v>240332</v>
      </c>
      <c r="H2142" s="12"/>
      <c r="I2142" s="13"/>
      <c r="J2142" s="12"/>
      <c r="K2142" s="12"/>
      <c r="L2142" s="12"/>
      <c r="M2142" s="2" t="s">
        <v>1534</v>
      </c>
      <c r="N2142" s="2" t="b">
        <f t="shared" si="68"/>
        <v>0</v>
      </c>
      <c r="O2142" s="2" t="b">
        <f t="shared" si="69"/>
        <v>0</v>
      </c>
      <c r="P2142" s="9"/>
      <c r="Q2142" s="10"/>
      <c r="R2142" s="9"/>
      <c r="S2142" s="11"/>
      <c r="T2142" s="10"/>
      <c r="U2142" s="12"/>
      <c r="V2142" s="13"/>
      <c r="W2142" s="12"/>
      <c r="X2142" s="12"/>
      <c r="Y2142" s="12"/>
    </row>
    <row r="2143" spans="2:25" x14ac:dyDescent="0.3">
      <c r="B2143" s="2" t="s">
        <v>436</v>
      </c>
      <c r="C2143" s="2" t="s">
        <v>661</v>
      </c>
      <c r="D2143" s="2" t="s">
        <v>662</v>
      </c>
      <c r="E2143" s="2" t="s">
        <v>577</v>
      </c>
      <c r="F2143" s="2" t="s">
        <v>578</v>
      </c>
      <c r="G2143" s="6">
        <v>240363</v>
      </c>
      <c r="H2143" s="12"/>
      <c r="I2143" s="13"/>
      <c r="J2143" s="12"/>
      <c r="K2143" s="12"/>
      <c r="L2143" s="12"/>
      <c r="M2143" s="2" t="s">
        <v>1535</v>
      </c>
      <c r="N2143" s="2" t="b">
        <f t="shared" si="68"/>
        <v>0</v>
      </c>
      <c r="O2143" s="2" t="b">
        <f t="shared" si="69"/>
        <v>0</v>
      </c>
      <c r="P2143" s="9"/>
      <c r="Q2143" s="10"/>
      <c r="R2143" s="9"/>
      <c r="S2143" s="11"/>
      <c r="T2143" s="10"/>
      <c r="U2143" s="12"/>
      <c r="V2143" s="13"/>
      <c r="W2143" s="12"/>
      <c r="X2143" s="12"/>
      <c r="Y2143" s="12"/>
    </row>
    <row r="2144" spans="2:25" x14ac:dyDescent="0.3">
      <c r="B2144" s="2" t="s">
        <v>436</v>
      </c>
      <c r="C2144" s="2" t="s">
        <v>661</v>
      </c>
      <c r="D2144" s="2" t="s">
        <v>662</v>
      </c>
      <c r="E2144" s="2" t="s">
        <v>539</v>
      </c>
      <c r="F2144" s="2" t="s">
        <v>453</v>
      </c>
      <c r="G2144" s="6">
        <v>240332</v>
      </c>
      <c r="H2144" s="12"/>
      <c r="I2144" s="13"/>
      <c r="J2144" s="12"/>
      <c r="K2144" s="12"/>
      <c r="L2144" s="12"/>
      <c r="M2144" s="2" t="s">
        <v>1536</v>
      </c>
      <c r="N2144" s="2" t="b">
        <f t="shared" si="68"/>
        <v>0</v>
      </c>
      <c r="O2144" s="2" t="b">
        <f t="shared" si="69"/>
        <v>0</v>
      </c>
      <c r="P2144" s="9"/>
      <c r="Q2144" s="10"/>
      <c r="R2144" s="9"/>
      <c r="S2144" s="11"/>
      <c r="T2144" s="10"/>
      <c r="U2144" s="12"/>
      <c r="V2144" s="13"/>
      <c r="W2144" s="12"/>
      <c r="X2144" s="12"/>
      <c r="Y2144" s="12"/>
    </row>
    <row r="2145" spans="2:25" x14ac:dyDescent="0.3">
      <c r="B2145" s="2" t="s">
        <v>436</v>
      </c>
      <c r="C2145" s="2" t="s">
        <v>661</v>
      </c>
      <c r="D2145" s="2" t="s">
        <v>662</v>
      </c>
      <c r="E2145" s="2" t="s">
        <v>579</v>
      </c>
      <c r="F2145" s="2" t="s">
        <v>482</v>
      </c>
      <c r="G2145" s="6">
        <v>240363</v>
      </c>
      <c r="H2145" s="12"/>
      <c r="I2145" s="13"/>
      <c r="J2145" s="12"/>
      <c r="K2145" s="12"/>
      <c r="L2145" s="12"/>
      <c r="M2145" s="2" t="s">
        <v>1537</v>
      </c>
      <c r="N2145" s="2" t="b">
        <f t="shared" si="68"/>
        <v>0</v>
      </c>
      <c r="O2145" s="2" t="b">
        <f t="shared" si="69"/>
        <v>0</v>
      </c>
      <c r="P2145" s="9"/>
      <c r="Q2145" s="10"/>
      <c r="R2145" s="9"/>
      <c r="S2145" s="11"/>
      <c r="T2145" s="10"/>
      <c r="U2145" s="12"/>
      <c r="V2145" s="13"/>
      <c r="W2145" s="12"/>
      <c r="X2145" s="12"/>
      <c r="Y2145" s="12"/>
    </row>
    <row r="2146" spans="2:25" x14ac:dyDescent="0.3">
      <c r="B2146" s="2" t="s">
        <v>446</v>
      </c>
      <c r="C2146" s="2" t="s">
        <v>214</v>
      </c>
      <c r="D2146" s="2" t="s">
        <v>213</v>
      </c>
      <c r="E2146" s="2" t="s">
        <v>488</v>
      </c>
      <c r="F2146" s="2" t="s">
        <v>489</v>
      </c>
      <c r="G2146" s="6">
        <v>240697</v>
      </c>
      <c r="H2146" s="12"/>
      <c r="I2146" s="13"/>
      <c r="J2146" s="12"/>
      <c r="K2146" s="12"/>
      <c r="L2146" s="12"/>
      <c r="M2146" s="2" t="s">
        <v>1538</v>
      </c>
      <c r="N2146" s="2" t="b">
        <f t="shared" si="68"/>
        <v>0</v>
      </c>
      <c r="O2146" s="2" t="b">
        <f t="shared" si="69"/>
        <v>0</v>
      </c>
      <c r="P2146" s="9"/>
      <c r="Q2146" s="10"/>
      <c r="R2146" s="9"/>
      <c r="S2146" s="11"/>
      <c r="T2146" s="10"/>
      <c r="U2146" s="12"/>
      <c r="V2146" s="13"/>
      <c r="W2146" s="12"/>
      <c r="X2146" s="12"/>
      <c r="Y2146" s="12"/>
    </row>
    <row r="2147" spans="2:25" x14ac:dyDescent="0.3">
      <c r="B2147" s="2" t="s">
        <v>446</v>
      </c>
      <c r="C2147" s="2" t="s">
        <v>214</v>
      </c>
      <c r="D2147" s="2" t="s">
        <v>213</v>
      </c>
      <c r="E2147" s="2" t="s">
        <v>517</v>
      </c>
      <c r="F2147" s="2" t="s">
        <v>518</v>
      </c>
      <c r="G2147" s="6">
        <v>240728</v>
      </c>
      <c r="H2147" s="12"/>
      <c r="I2147" s="13"/>
      <c r="J2147" s="12"/>
      <c r="K2147" s="12"/>
      <c r="L2147" s="12"/>
      <c r="M2147" s="2" t="s">
        <v>1539</v>
      </c>
      <c r="N2147" s="2" t="b">
        <f t="shared" si="68"/>
        <v>0</v>
      </c>
      <c r="O2147" s="2" t="b">
        <f t="shared" si="69"/>
        <v>0</v>
      </c>
      <c r="P2147" s="9"/>
      <c r="Q2147" s="10"/>
      <c r="R2147" s="9"/>
      <c r="S2147" s="11"/>
      <c r="T2147" s="10"/>
      <c r="U2147" s="12"/>
      <c r="V2147" s="13"/>
      <c r="W2147" s="12"/>
      <c r="X2147" s="12"/>
      <c r="Y2147" s="12"/>
    </row>
    <row r="2148" spans="2:25" x14ac:dyDescent="0.3">
      <c r="B2148" s="2" t="s">
        <v>446</v>
      </c>
      <c r="C2148" s="2" t="s">
        <v>214</v>
      </c>
      <c r="D2148" s="2" t="s">
        <v>213</v>
      </c>
      <c r="E2148" s="2" t="s">
        <v>657</v>
      </c>
      <c r="F2148" s="2" t="s">
        <v>658</v>
      </c>
      <c r="G2148" s="6">
        <v>240332</v>
      </c>
      <c r="H2148" s="12"/>
      <c r="I2148" s="13"/>
      <c r="J2148" s="12"/>
      <c r="K2148" s="12"/>
      <c r="L2148" s="12"/>
      <c r="M2148" s="2" t="s">
        <v>1540</v>
      </c>
      <c r="N2148" s="2" t="b">
        <f t="shared" si="68"/>
        <v>0</v>
      </c>
      <c r="O2148" s="2" t="b">
        <f t="shared" si="69"/>
        <v>0</v>
      </c>
      <c r="P2148" s="9"/>
      <c r="Q2148" s="10"/>
      <c r="R2148" s="9"/>
      <c r="S2148" s="11"/>
      <c r="T2148" s="10"/>
      <c r="U2148" s="12"/>
      <c r="V2148" s="13"/>
      <c r="W2148" s="12"/>
      <c r="X2148" s="12"/>
      <c r="Y2148" s="12"/>
    </row>
    <row r="2149" spans="2:25" x14ac:dyDescent="0.3">
      <c r="B2149" s="2" t="s">
        <v>446</v>
      </c>
      <c r="C2149" s="2" t="s">
        <v>214</v>
      </c>
      <c r="D2149" s="2" t="s">
        <v>213</v>
      </c>
      <c r="E2149" s="2" t="s">
        <v>602</v>
      </c>
      <c r="F2149" s="2" t="s">
        <v>603</v>
      </c>
      <c r="G2149" s="6">
        <v>240728</v>
      </c>
      <c r="H2149" s="12"/>
      <c r="I2149" s="13"/>
      <c r="J2149" s="12"/>
      <c r="K2149" s="12"/>
      <c r="L2149" s="12"/>
      <c r="M2149" s="2" t="s">
        <v>1541</v>
      </c>
      <c r="N2149" s="2" t="b">
        <f t="shared" si="68"/>
        <v>0</v>
      </c>
      <c r="O2149" s="2" t="b">
        <f t="shared" si="69"/>
        <v>0</v>
      </c>
      <c r="P2149" s="9"/>
      <c r="Q2149" s="10"/>
      <c r="R2149" s="9"/>
      <c r="S2149" s="11"/>
      <c r="T2149" s="10"/>
      <c r="U2149" s="12"/>
      <c r="V2149" s="13"/>
      <c r="W2149" s="12"/>
      <c r="X2149" s="12"/>
      <c r="Y2149" s="12"/>
    </row>
    <row r="2150" spans="2:25" x14ac:dyDescent="0.3">
      <c r="B2150" s="2" t="s">
        <v>446</v>
      </c>
      <c r="C2150" s="2" t="s">
        <v>214</v>
      </c>
      <c r="D2150" s="2" t="s">
        <v>213</v>
      </c>
      <c r="E2150" s="2" t="s">
        <v>472</v>
      </c>
      <c r="F2150" s="2" t="s">
        <v>473</v>
      </c>
      <c r="G2150" s="6">
        <v>240363</v>
      </c>
      <c r="H2150" s="12"/>
      <c r="I2150" s="13"/>
      <c r="J2150" s="12"/>
      <c r="K2150" s="12"/>
      <c r="L2150" s="12"/>
      <c r="M2150" s="2" t="s">
        <v>1542</v>
      </c>
      <c r="N2150" s="2" t="b">
        <f t="shared" si="68"/>
        <v>0</v>
      </c>
      <c r="O2150" s="2" t="b">
        <f t="shared" si="69"/>
        <v>0</v>
      </c>
      <c r="P2150" s="9"/>
      <c r="Q2150" s="10"/>
      <c r="R2150" s="9"/>
      <c r="S2150" s="11"/>
      <c r="T2150" s="10"/>
      <c r="U2150" s="12"/>
      <c r="V2150" s="13"/>
      <c r="W2150" s="12"/>
      <c r="X2150" s="12"/>
      <c r="Y2150" s="12"/>
    </row>
    <row r="2151" spans="2:25" x14ac:dyDescent="0.3">
      <c r="B2151" s="2" t="s">
        <v>446</v>
      </c>
      <c r="C2151" s="2" t="s">
        <v>214</v>
      </c>
      <c r="D2151" s="2" t="s">
        <v>213</v>
      </c>
      <c r="E2151" s="2" t="s">
        <v>486</v>
      </c>
      <c r="F2151" s="2" t="s">
        <v>487</v>
      </c>
      <c r="G2151" s="6">
        <v>240697</v>
      </c>
      <c r="H2151" s="12"/>
      <c r="I2151" s="13"/>
      <c r="J2151" s="12"/>
      <c r="K2151" s="12"/>
      <c r="L2151" s="12"/>
      <c r="M2151" s="2" t="s">
        <v>1543</v>
      </c>
      <c r="N2151" s="2" t="b">
        <f t="shared" si="68"/>
        <v>0</v>
      </c>
      <c r="O2151" s="2" t="b">
        <f t="shared" si="69"/>
        <v>0</v>
      </c>
      <c r="P2151" s="9"/>
      <c r="Q2151" s="10"/>
      <c r="R2151" s="9"/>
      <c r="S2151" s="11"/>
      <c r="T2151" s="10"/>
      <c r="U2151" s="12"/>
      <c r="V2151" s="13"/>
      <c r="W2151" s="12"/>
      <c r="X2151" s="12"/>
      <c r="Y2151" s="12"/>
    </row>
    <row r="2152" spans="2:25" x14ac:dyDescent="0.3">
      <c r="B2152" s="2" t="s">
        <v>446</v>
      </c>
      <c r="C2152" s="2" t="s">
        <v>214</v>
      </c>
      <c r="D2152" s="2" t="s">
        <v>213</v>
      </c>
      <c r="E2152" s="2" t="s">
        <v>515</v>
      </c>
      <c r="F2152" s="2" t="s">
        <v>516</v>
      </c>
      <c r="G2152" s="6">
        <v>240728</v>
      </c>
      <c r="H2152" s="12"/>
      <c r="I2152" s="13"/>
      <c r="J2152" s="12"/>
      <c r="K2152" s="12"/>
      <c r="L2152" s="12"/>
      <c r="M2152" s="2" t="s">
        <v>1544</v>
      </c>
      <c r="N2152" s="2" t="b">
        <f t="shared" si="68"/>
        <v>0</v>
      </c>
      <c r="O2152" s="2" t="b">
        <f t="shared" si="69"/>
        <v>0</v>
      </c>
      <c r="P2152" s="9"/>
      <c r="Q2152" s="10"/>
      <c r="R2152" s="9"/>
      <c r="S2152" s="11"/>
      <c r="T2152" s="10"/>
      <c r="U2152" s="12"/>
      <c r="V2152" s="13"/>
      <c r="W2152" s="12"/>
      <c r="X2152" s="12"/>
      <c r="Y2152" s="12"/>
    </row>
    <row r="2153" spans="2:25" x14ac:dyDescent="0.3">
      <c r="B2153" s="2" t="s">
        <v>446</v>
      </c>
      <c r="C2153" s="2" t="s">
        <v>214</v>
      </c>
      <c r="D2153" s="2" t="s">
        <v>213</v>
      </c>
      <c r="E2153" s="2" t="s">
        <v>496</v>
      </c>
      <c r="F2153" s="2" t="s">
        <v>497</v>
      </c>
      <c r="G2153" s="6">
        <v>240697</v>
      </c>
      <c r="H2153" s="12"/>
      <c r="I2153" s="13"/>
      <c r="J2153" s="12"/>
      <c r="K2153" s="12"/>
      <c r="L2153" s="12"/>
      <c r="M2153" s="2" t="s">
        <v>1545</v>
      </c>
      <c r="N2153" s="2" t="b">
        <f t="shared" si="68"/>
        <v>0</v>
      </c>
      <c r="O2153" s="2" t="b">
        <f t="shared" si="69"/>
        <v>0</v>
      </c>
      <c r="P2153" s="9"/>
      <c r="Q2153" s="10"/>
      <c r="R2153" s="9"/>
      <c r="S2153" s="11"/>
      <c r="T2153" s="10"/>
      <c r="U2153" s="12"/>
      <c r="V2153" s="13"/>
      <c r="W2153" s="12"/>
      <c r="X2153" s="12"/>
      <c r="Y2153" s="12"/>
    </row>
    <row r="2154" spans="2:25" x14ac:dyDescent="0.3">
      <c r="B2154" s="2" t="s">
        <v>446</v>
      </c>
      <c r="C2154" s="2" t="s">
        <v>214</v>
      </c>
      <c r="D2154" s="2" t="s">
        <v>213</v>
      </c>
      <c r="E2154" s="2" t="s">
        <v>502</v>
      </c>
      <c r="F2154" s="2" t="s">
        <v>503</v>
      </c>
      <c r="G2154" s="6">
        <v>240697</v>
      </c>
      <c r="H2154" s="12"/>
      <c r="I2154" s="13"/>
      <c r="J2154" s="12"/>
      <c r="K2154" s="12"/>
      <c r="L2154" s="12"/>
      <c r="M2154" s="2" t="s">
        <v>1547</v>
      </c>
      <c r="N2154" s="2" t="b">
        <f t="shared" si="68"/>
        <v>0</v>
      </c>
      <c r="O2154" s="2" t="b">
        <f t="shared" si="69"/>
        <v>0</v>
      </c>
      <c r="P2154" s="9"/>
      <c r="Q2154" s="10"/>
      <c r="R2154" s="9"/>
      <c r="S2154" s="11"/>
      <c r="T2154" s="10"/>
      <c r="U2154" s="12"/>
      <c r="V2154" s="13"/>
      <c r="W2154" s="12"/>
      <c r="X2154" s="12"/>
      <c r="Y2154" s="12"/>
    </row>
    <row r="2155" spans="2:25" x14ac:dyDescent="0.3">
      <c r="B2155" s="2" t="s">
        <v>446</v>
      </c>
      <c r="C2155" s="2" t="s">
        <v>214</v>
      </c>
      <c r="D2155" s="2" t="s">
        <v>213</v>
      </c>
      <c r="E2155" s="2" t="s">
        <v>490</v>
      </c>
      <c r="F2155" s="2" t="s">
        <v>491</v>
      </c>
      <c r="G2155" s="6">
        <v>240697</v>
      </c>
      <c r="H2155" s="12"/>
      <c r="I2155" s="13"/>
      <c r="J2155" s="12"/>
      <c r="K2155" s="12"/>
      <c r="L2155" s="12"/>
      <c r="M2155" s="2" t="s">
        <v>1548</v>
      </c>
      <c r="N2155" s="2" t="b">
        <f t="shared" si="68"/>
        <v>0</v>
      </c>
      <c r="O2155" s="2" t="b">
        <f t="shared" si="69"/>
        <v>0</v>
      </c>
      <c r="P2155" s="9"/>
      <c r="Q2155" s="10"/>
      <c r="R2155" s="9"/>
      <c r="S2155" s="11"/>
      <c r="T2155" s="10"/>
      <c r="U2155" s="12"/>
      <c r="V2155" s="13"/>
      <c r="W2155" s="12"/>
      <c r="X2155" s="12"/>
      <c r="Y2155" s="12"/>
    </row>
    <row r="2156" spans="2:25" x14ac:dyDescent="0.3">
      <c r="B2156" s="2" t="s">
        <v>446</v>
      </c>
      <c r="C2156" s="2" t="s">
        <v>214</v>
      </c>
      <c r="D2156" s="2" t="s">
        <v>213</v>
      </c>
      <c r="E2156" s="2" t="s">
        <v>494</v>
      </c>
      <c r="F2156" s="2" t="s">
        <v>495</v>
      </c>
      <c r="G2156" s="6">
        <v>240697</v>
      </c>
      <c r="H2156" s="12"/>
      <c r="I2156" s="13"/>
      <c r="J2156" s="12"/>
      <c r="K2156" s="12"/>
      <c r="L2156" s="12"/>
      <c r="M2156" s="2" t="s">
        <v>1549</v>
      </c>
      <c r="N2156" s="2" t="b">
        <f t="shared" si="68"/>
        <v>0</v>
      </c>
      <c r="O2156" s="2" t="b">
        <f t="shared" si="69"/>
        <v>0</v>
      </c>
      <c r="P2156" s="9"/>
      <c r="Q2156" s="10"/>
      <c r="R2156" s="9"/>
      <c r="S2156" s="11"/>
      <c r="T2156" s="10"/>
      <c r="U2156" s="12"/>
      <c r="V2156" s="13"/>
      <c r="W2156" s="12"/>
      <c r="X2156" s="12"/>
      <c r="Y2156" s="12"/>
    </row>
    <row r="2157" spans="2:25" x14ac:dyDescent="0.3">
      <c r="B2157" s="2" t="s">
        <v>446</v>
      </c>
      <c r="C2157" s="2" t="s">
        <v>214</v>
      </c>
      <c r="D2157" s="2" t="s">
        <v>213</v>
      </c>
      <c r="E2157" s="2" t="s">
        <v>592</v>
      </c>
      <c r="F2157" s="2" t="s">
        <v>593</v>
      </c>
      <c r="G2157" s="6">
        <v>240728</v>
      </c>
      <c r="H2157" s="12"/>
      <c r="I2157" s="13"/>
      <c r="J2157" s="12"/>
      <c r="K2157" s="12"/>
      <c r="L2157" s="12"/>
      <c r="M2157" s="2" t="s">
        <v>1550</v>
      </c>
      <c r="N2157" s="2" t="b">
        <f t="shared" si="68"/>
        <v>0</v>
      </c>
      <c r="O2157" s="2" t="b">
        <f t="shared" si="69"/>
        <v>0</v>
      </c>
      <c r="P2157" s="9"/>
      <c r="Q2157" s="10"/>
      <c r="R2157" s="9"/>
      <c r="S2157" s="11"/>
      <c r="T2157" s="10"/>
      <c r="U2157" s="12"/>
      <c r="V2157" s="13"/>
      <c r="W2157" s="12"/>
      <c r="X2157" s="12"/>
      <c r="Y2157" s="12"/>
    </row>
    <row r="2158" spans="2:25" x14ac:dyDescent="0.3">
      <c r="B2158" s="2" t="s">
        <v>446</v>
      </c>
      <c r="C2158" s="2" t="s">
        <v>214</v>
      </c>
      <c r="D2158" s="2" t="s">
        <v>213</v>
      </c>
      <c r="E2158" s="2" t="s">
        <v>594</v>
      </c>
      <c r="F2158" s="2" t="s">
        <v>595</v>
      </c>
      <c r="G2158" s="6">
        <v>240728</v>
      </c>
      <c r="H2158" s="12"/>
      <c r="I2158" s="13"/>
      <c r="J2158" s="12"/>
      <c r="K2158" s="12"/>
      <c r="L2158" s="12"/>
      <c r="M2158" s="2" t="s">
        <v>1551</v>
      </c>
      <c r="N2158" s="2" t="b">
        <f t="shared" si="68"/>
        <v>0</v>
      </c>
      <c r="O2158" s="2" t="b">
        <f t="shared" si="69"/>
        <v>0</v>
      </c>
      <c r="P2158" s="9"/>
      <c r="Q2158" s="10"/>
      <c r="R2158" s="9"/>
      <c r="S2158" s="11"/>
      <c r="T2158" s="10"/>
      <c r="U2158" s="12"/>
      <c r="V2158" s="13"/>
      <c r="W2158" s="12"/>
      <c r="X2158" s="12"/>
      <c r="Y2158" s="12"/>
    </row>
    <row r="2159" spans="2:25" x14ac:dyDescent="0.3">
      <c r="B2159" s="2" t="s">
        <v>446</v>
      </c>
      <c r="C2159" s="2" t="s">
        <v>214</v>
      </c>
      <c r="D2159" s="2" t="s">
        <v>213</v>
      </c>
      <c r="E2159" s="2" t="s">
        <v>509</v>
      </c>
      <c r="F2159" s="2" t="s">
        <v>510</v>
      </c>
      <c r="G2159" s="6">
        <v>240697</v>
      </c>
      <c r="H2159" s="12"/>
      <c r="I2159" s="13"/>
      <c r="J2159" s="12"/>
      <c r="K2159" s="12"/>
      <c r="L2159" s="12"/>
      <c r="M2159" s="2" t="s">
        <v>1552</v>
      </c>
      <c r="N2159" s="2" t="b">
        <f t="shared" si="68"/>
        <v>0</v>
      </c>
      <c r="O2159" s="2" t="b">
        <f t="shared" si="69"/>
        <v>0</v>
      </c>
      <c r="P2159" s="9"/>
      <c r="Q2159" s="10"/>
      <c r="R2159" s="9"/>
      <c r="S2159" s="11"/>
      <c r="T2159" s="10"/>
      <c r="U2159" s="12"/>
      <c r="V2159" s="13"/>
      <c r="W2159" s="12"/>
      <c r="X2159" s="12"/>
      <c r="Y2159" s="12"/>
    </row>
    <row r="2160" spans="2:25" x14ac:dyDescent="0.3">
      <c r="B2160" s="2" t="s">
        <v>436</v>
      </c>
      <c r="C2160" s="2" t="s">
        <v>790</v>
      </c>
      <c r="D2160" s="2" t="s">
        <v>168</v>
      </c>
      <c r="E2160" s="2" t="s">
        <v>541</v>
      </c>
      <c r="F2160" s="2" t="s">
        <v>441</v>
      </c>
      <c r="G2160" s="6">
        <v>240697</v>
      </c>
      <c r="H2160" s="12"/>
      <c r="I2160" s="13"/>
      <c r="J2160" s="12"/>
      <c r="K2160" s="12"/>
      <c r="L2160" s="12"/>
      <c r="M2160" s="2" t="s">
        <v>1553</v>
      </c>
      <c r="N2160" s="2" t="b">
        <f t="shared" si="68"/>
        <v>0</v>
      </c>
      <c r="O2160" s="2" t="b">
        <f t="shared" si="69"/>
        <v>0</v>
      </c>
      <c r="P2160" s="9"/>
      <c r="Q2160" s="10"/>
      <c r="R2160" s="9"/>
      <c r="S2160" s="11"/>
      <c r="T2160" s="10"/>
      <c r="U2160" s="12"/>
      <c r="V2160" s="13"/>
      <c r="W2160" s="12"/>
      <c r="X2160" s="12"/>
      <c r="Y2160" s="12"/>
    </row>
    <row r="2161" spans="2:25" x14ac:dyDescent="0.3">
      <c r="B2161" s="2" t="s">
        <v>436</v>
      </c>
      <c r="C2161" s="2" t="s">
        <v>790</v>
      </c>
      <c r="D2161" s="2" t="s">
        <v>168</v>
      </c>
      <c r="E2161" s="2" t="s">
        <v>553</v>
      </c>
      <c r="F2161" s="2" t="s">
        <v>463</v>
      </c>
      <c r="G2161" s="6">
        <v>240728</v>
      </c>
      <c r="H2161" s="12"/>
      <c r="I2161" s="13"/>
      <c r="J2161" s="12"/>
      <c r="K2161" s="12"/>
      <c r="L2161" s="12"/>
      <c r="M2161" s="2" t="s">
        <v>1554</v>
      </c>
      <c r="N2161" s="2" t="b">
        <f t="shared" si="68"/>
        <v>0</v>
      </c>
      <c r="O2161" s="2" t="b">
        <f t="shared" si="69"/>
        <v>0</v>
      </c>
      <c r="P2161" s="9"/>
      <c r="Q2161" s="10"/>
      <c r="R2161" s="9"/>
      <c r="S2161" s="11"/>
      <c r="T2161" s="10"/>
      <c r="U2161" s="12"/>
      <c r="V2161" s="13"/>
      <c r="W2161" s="12"/>
      <c r="X2161" s="12"/>
      <c r="Y2161" s="12"/>
    </row>
    <row r="2162" spans="2:25" x14ac:dyDescent="0.3">
      <c r="B2162" s="2" t="s">
        <v>436</v>
      </c>
      <c r="C2162" s="2" t="s">
        <v>790</v>
      </c>
      <c r="D2162" s="2" t="s">
        <v>168</v>
      </c>
      <c r="E2162" s="2" t="s">
        <v>570</v>
      </c>
      <c r="F2162" s="2" t="s">
        <v>571</v>
      </c>
      <c r="G2162" s="6">
        <v>240728</v>
      </c>
      <c r="H2162" s="12"/>
      <c r="I2162" s="13"/>
      <c r="J2162" s="12"/>
      <c r="K2162" s="12"/>
      <c r="L2162" s="12"/>
      <c r="M2162" s="2" t="s">
        <v>1555</v>
      </c>
      <c r="N2162" s="2" t="b">
        <f t="shared" si="68"/>
        <v>0</v>
      </c>
      <c r="O2162" s="2" t="b">
        <f t="shared" si="69"/>
        <v>0</v>
      </c>
      <c r="P2162" s="9"/>
      <c r="Q2162" s="10"/>
      <c r="R2162" s="9"/>
      <c r="S2162" s="11"/>
      <c r="T2162" s="10"/>
      <c r="U2162" s="12"/>
      <c r="V2162" s="13"/>
      <c r="W2162" s="12"/>
      <c r="X2162" s="12"/>
      <c r="Y2162" s="12"/>
    </row>
    <row r="2163" spans="2:25" x14ac:dyDescent="0.3">
      <c r="B2163" s="2" t="s">
        <v>436</v>
      </c>
      <c r="C2163" s="2" t="s">
        <v>790</v>
      </c>
      <c r="D2163" s="2" t="s">
        <v>168</v>
      </c>
      <c r="E2163" s="2" t="s">
        <v>552</v>
      </c>
      <c r="F2163" s="2" t="s">
        <v>473</v>
      </c>
      <c r="G2163" s="6">
        <v>240728</v>
      </c>
      <c r="H2163" s="12"/>
      <c r="I2163" s="13"/>
      <c r="J2163" s="12"/>
      <c r="K2163" s="12"/>
      <c r="L2163" s="12"/>
      <c r="M2163" s="2" t="s">
        <v>1556</v>
      </c>
      <c r="N2163" s="2" t="b">
        <f t="shared" si="68"/>
        <v>0</v>
      </c>
      <c r="O2163" s="2" t="b">
        <f t="shared" si="69"/>
        <v>0</v>
      </c>
      <c r="P2163" s="9"/>
      <c r="Q2163" s="10"/>
      <c r="R2163" s="9"/>
      <c r="S2163" s="11"/>
      <c r="T2163" s="10"/>
      <c r="U2163" s="12"/>
      <c r="V2163" s="13"/>
      <c r="W2163" s="12"/>
      <c r="X2163" s="12"/>
      <c r="Y2163" s="12"/>
    </row>
    <row r="2164" spans="2:25" x14ac:dyDescent="0.3">
      <c r="B2164" s="2" t="s">
        <v>436</v>
      </c>
      <c r="C2164" s="2" t="s">
        <v>790</v>
      </c>
      <c r="D2164" s="2" t="s">
        <v>168</v>
      </c>
      <c r="E2164" s="2" t="s">
        <v>579</v>
      </c>
      <c r="F2164" s="2" t="s">
        <v>482</v>
      </c>
      <c r="G2164" s="6">
        <v>240728</v>
      </c>
      <c r="H2164" s="12"/>
      <c r="I2164" s="13"/>
      <c r="J2164" s="12"/>
      <c r="K2164" s="12"/>
      <c r="L2164" s="12"/>
      <c r="M2164" s="2" t="s">
        <v>1557</v>
      </c>
      <c r="N2164" s="2" t="b">
        <f t="shared" si="68"/>
        <v>0</v>
      </c>
      <c r="O2164" s="2" t="b">
        <f t="shared" si="69"/>
        <v>0</v>
      </c>
      <c r="P2164" s="9"/>
      <c r="Q2164" s="10"/>
      <c r="R2164" s="9"/>
      <c r="S2164" s="11"/>
      <c r="T2164" s="10"/>
      <c r="U2164" s="12"/>
      <c r="V2164" s="13"/>
      <c r="W2164" s="12"/>
      <c r="X2164" s="12"/>
      <c r="Y2164" s="12"/>
    </row>
    <row r="2165" spans="2:25" x14ac:dyDescent="0.3">
      <c r="B2165" s="2" t="s">
        <v>446</v>
      </c>
      <c r="C2165" s="2" t="s">
        <v>832</v>
      </c>
      <c r="D2165" s="2" t="s">
        <v>833</v>
      </c>
      <c r="E2165" s="2" t="s">
        <v>611</v>
      </c>
      <c r="F2165" s="2" t="s">
        <v>612</v>
      </c>
      <c r="G2165" s="6">
        <v>240697</v>
      </c>
      <c r="H2165" s="12"/>
      <c r="I2165" s="13"/>
      <c r="J2165" s="12"/>
      <c r="K2165" s="12"/>
      <c r="L2165" s="12"/>
      <c r="M2165" s="2" t="s">
        <v>1558</v>
      </c>
      <c r="N2165" s="2" t="b">
        <f t="shared" si="68"/>
        <v>0</v>
      </c>
      <c r="O2165" s="2" t="b">
        <f t="shared" si="69"/>
        <v>0</v>
      </c>
      <c r="P2165" s="9"/>
      <c r="Q2165" s="10"/>
      <c r="R2165" s="9"/>
      <c r="S2165" s="11"/>
      <c r="T2165" s="10"/>
      <c r="U2165" s="12"/>
      <c r="V2165" s="13"/>
      <c r="W2165" s="12"/>
      <c r="X2165" s="12"/>
      <c r="Y2165" s="12"/>
    </row>
    <row r="2166" spans="2:25" x14ac:dyDescent="0.3">
      <c r="B2166" s="2" t="s">
        <v>446</v>
      </c>
      <c r="C2166" s="2" t="s">
        <v>832</v>
      </c>
      <c r="D2166" s="2" t="s">
        <v>833</v>
      </c>
      <c r="E2166" s="2" t="s">
        <v>621</v>
      </c>
      <c r="F2166" s="2" t="s">
        <v>622</v>
      </c>
      <c r="G2166" s="6">
        <v>240728</v>
      </c>
      <c r="H2166" s="17"/>
      <c r="I2166" s="20"/>
      <c r="J2166" s="17"/>
      <c r="K2166" s="17"/>
      <c r="L2166" s="17"/>
      <c r="M2166" s="2" t="s">
        <v>1559</v>
      </c>
      <c r="N2166" s="2" t="b">
        <f t="shared" si="68"/>
        <v>0</v>
      </c>
      <c r="O2166" s="2" t="b">
        <f t="shared" si="69"/>
        <v>0</v>
      </c>
      <c r="U2166" s="17"/>
      <c r="V2166" s="20"/>
      <c r="W2166" s="17"/>
      <c r="X2166" s="17"/>
      <c r="Y2166" s="17"/>
    </row>
    <row r="2167" spans="2:25" x14ac:dyDescent="0.3">
      <c r="B2167" s="2" t="s">
        <v>446</v>
      </c>
      <c r="C2167" s="2" t="s">
        <v>832</v>
      </c>
      <c r="D2167" s="2" t="s">
        <v>833</v>
      </c>
      <c r="E2167" s="2" t="s">
        <v>719</v>
      </c>
      <c r="F2167" s="2" t="s">
        <v>720</v>
      </c>
      <c r="G2167" s="6">
        <v>240697</v>
      </c>
      <c r="H2167" s="17"/>
      <c r="I2167" s="20"/>
      <c r="J2167" s="17"/>
      <c r="K2167" s="17"/>
      <c r="L2167" s="17"/>
      <c r="M2167" s="2" t="s">
        <v>1560</v>
      </c>
      <c r="N2167" s="2" t="b">
        <f t="shared" si="68"/>
        <v>0</v>
      </c>
      <c r="O2167" s="2" t="b">
        <f t="shared" si="69"/>
        <v>0</v>
      </c>
      <c r="U2167" s="17"/>
      <c r="V2167" s="20"/>
      <c r="W2167" s="17"/>
      <c r="X2167" s="17"/>
      <c r="Y2167" s="17"/>
    </row>
    <row r="2168" spans="2:25" x14ac:dyDescent="0.3">
      <c r="B2168" s="2" t="s">
        <v>446</v>
      </c>
      <c r="C2168" s="2" t="s">
        <v>832</v>
      </c>
      <c r="D2168" s="2" t="s">
        <v>833</v>
      </c>
      <c r="E2168" s="2" t="s">
        <v>615</v>
      </c>
      <c r="F2168" s="2" t="s">
        <v>616</v>
      </c>
      <c r="G2168" s="6">
        <v>240697</v>
      </c>
      <c r="H2168" s="17"/>
      <c r="I2168" s="20"/>
      <c r="J2168" s="17"/>
      <c r="K2168" s="17"/>
      <c r="L2168" s="17"/>
      <c r="M2168" s="2" t="s">
        <v>1563</v>
      </c>
      <c r="N2168" s="2" t="b">
        <f t="shared" si="68"/>
        <v>0</v>
      </c>
      <c r="O2168" s="2" t="b">
        <f t="shared" si="69"/>
        <v>0</v>
      </c>
      <c r="U2168" s="17"/>
      <c r="V2168" s="20"/>
      <c r="W2168" s="17"/>
      <c r="X2168" s="17"/>
      <c r="Y2168" s="17"/>
    </row>
    <row r="2169" spans="2:25" x14ac:dyDescent="0.3">
      <c r="B2169" s="2" t="s">
        <v>446</v>
      </c>
      <c r="C2169" s="2" t="s">
        <v>832</v>
      </c>
      <c r="D2169" s="2" t="s">
        <v>833</v>
      </c>
      <c r="E2169" s="2" t="s">
        <v>444</v>
      </c>
      <c r="F2169" s="2" t="s">
        <v>445</v>
      </c>
      <c r="G2169" s="6">
        <v>239967</v>
      </c>
      <c r="M2169" s="2" t="s">
        <v>1565</v>
      </c>
      <c r="N2169" s="2" t="b">
        <f t="shared" si="68"/>
        <v>0</v>
      </c>
      <c r="O2169" s="2" t="b">
        <f t="shared" si="69"/>
        <v>0</v>
      </c>
    </row>
    <row r="2170" spans="2:25" x14ac:dyDescent="0.3">
      <c r="B2170" s="2" t="s">
        <v>446</v>
      </c>
      <c r="C2170" s="2" t="s">
        <v>832</v>
      </c>
      <c r="D2170" s="2" t="s">
        <v>833</v>
      </c>
      <c r="E2170" s="2" t="s">
        <v>466</v>
      </c>
      <c r="F2170" s="2" t="s">
        <v>467</v>
      </c>
      <c r="G2170" s="6">
        <v>239998</v>
      </c>
      <c r="M2170" s="2" t="s">
        <v>1566</v>
      </c>
      <c r="N2170" s="2" t="b">
        <f t="shared" si="68"/>
        <v>0</v>
      </c>
      <c r="O2170" s="2" t="b">
        <f t="shared" si="69"/>
        <v>0</v>
      </c>
    </row>
    <row r="2171" spans="2:25" x14ac:dyDescent="0.3">
      <c r="B2171" s="2" t="s">
        <v>446</v>
      </c>
      <c r="C2171" s="2" t="s">
        <v>832</v>
      </c>
      <c r="D2171" s="2" t="s">
        <v>833</v>
      </c>
      <c r="E2171" s="2" t="s">
        <v>468</v>
      </c>
      <c r="F2171" s="2" t="s">
        <v>469</v>
      </c>
      <c r="G2171" s="6">
        <v>239998</v>
      </c>
      <c r="M2171" s="2" t="s">
        <v>1567</v>
      </c>
      <c r="N2171" s="2" t="b">
        <f t="shared" si="68"/>
        <v>0</v>
      </c>
      <c r="O2171" s="2" t="b">
        <f t="shared" si="69"/>
        <v>0</v>
      </c>
    </row>
    <row r="2172" spans="2:25" x14ac:dyDescent="0.3">
      <c r="B2172" s="2" t="s">
        <v>446</v>
      </c>
      <c r="C2172" s="2" t="s">
        <v>832</v>
      </c>
      <c r="D2172" s="2" t="s">
        <v>833</v>
      </c>
      <c r="E2172" s="2" t="s">
        <v>492</v>
      </c>
      <c r="F2172" s="2" t="s">
        <v>493</v>
      </c>
      <c r="G2172" s="6">
        <v>240332</v>
      </c>
      <c r="M2172" s="2" t="s">
        <v>1568</v>
      </c>
      <c r="N2172" s="2" t="b">
        <f t="shared" si="68"/>
        <v>0</v>
      </c>
      <c r="O2172" s="2" t="b">
        <f t="shared" si="69"/>
        <v>0</v>
      </c>
    </row>
    <row r="2173" spans="2:25" x14ac:dyDescent="0.3">
      <c r="B2173" s="2" t="s">
        <v>446</v>
      </c>
      <c r="C2173" s="2" t="s">
        <v>832</v>
      </c>
      <c r="D2173" s="2" t="s">
        <v>833</v>
      </c>
      <c r="E2173" s="2" t="s">
        <v>613</v>
      </c>
      <c r="F2173" s="2" t="s">
        <v>614</v>
      </c>
      <c r="G2173" s="6">
        <v>240697</v>
      </c>
      <c r="M2173" s="2" t="s">
        <v>1569</v>
      </c>
      <c r="N2173" s="2" t="b">
        <f t="shared" si="68"/>
        <v>0</v>
      </c>
      <c r="O2173" s="2" t="b">
        <f t="shared" si="69"/>
        <v>0</v>
      </c>
    </row>
    <row r="2174" spans="2:25" x14ac:dyDescent="0.3">
      <c r="B2174" s="2" t="s">
        <v>446</v>
      </c>
      <c r="C2174" s="2" t="s">
        <v>832</v>
      </c>
      <c r="D2174" s="2" t="s">
        <v>833</v>
      </c>
      <c r="E2174" s="2" t="s">
        <v>723</v>
      </c>
      <c r="F2174" s="2" t="s">
        <v>724</v>
      </c>
      <c r="G2174" s="6">
        <v>240728</v>
      </c>
      <c r="M2174" s="2" t="s">
        <v>1570</v>
      </c>
      <c r="N2174" s="2" t="b">
        <f t="shared" si="68"/>
        <v>0</v>
      </c>
      <c r="O2174" s="2" t="b">
        <f t="shared" si="69"/>
        <v>0</v>
      </c>
    </row>
    <row r="2175" spans="2:25" x14ac:dyDescent="0.3">
      <c r="B2175" s="2" t="s">
        <v>584</v>
      </c>
      <c r="C2175" s="2" t="s">
        <v>142</v>
      </c>
      <c r="D2175" s="2" t="s">
        <v>785</v>
      </c>
      <c r="E2175" s="2" t="s">
        <v>541</v>
      </c>
      <c r="F2175" s="2" t="s">
        <v>441</v>
      </c>
      <c r="G2175" s="6">
        <v>240697</v>
      </c>
      <c r="M2175" s="2" t="s">
        <v>1571</v>
      </c>
      <c r="N2175" s="2" t="b">
        <f t="shared" si="68"/>
        <v>0</v>
      </c>
      <c r="O2175" s="2" t="b">
        <f t="shared" si="69"/>
        <v>0</v>
      </c>
    </row>
    <row r="2176" spans="2:25" x14ac:dyDescent="0.3">
      <c r="B2176" s="2" t="s">
        <v>584</v>
      </c>
      <c r="C2176" s="2" t="s">
        <v>142</v>
      </c>
      <c r="D2176" s="2" t="s">
        <v>785</v>
      </c>
      <c r="E2176" s="2" t="s">
        <v>553</v>
      </c>
      <c r="F2176" s="2" t="s">
        <v>463</v>
      </c>
      <c r="G2176" s="6">
        <v>240728</v>
      </c>
      <c r="H2176" s="12"/>
      <c r="I2176" s="13"/>
      <c r="J2176" s="12"/>
      <c r="K2176" s="12"/>
      <c r="L2176" s="12"/>
      <c r="M2176" s="2" t="s">
        <v>1572</v>
      </c>
      <c r="N2176" s="2" t="b">
        <f t="shared" si="68"/>
        <v>0</v>
      </c>
      <c r="O2176" s="2" t="b">
        <f t="shared" si="69"/>
        <v>0</v>
      </c>
      <c r="P2176" s="9"/>
      <c r="Q2176" s="10"/>
      <c r="R2176" s="9"/>
      <c r="S2176" s="11"/>
      <c r="T2176" s="10"/>
      <c r="U2176" s="12"/>
      <c r="V2176" s="13"/>
      <c r="W2176" s="12"/>
      <c r="X2176" s="12"/>
      <c r="Y2176" s="12"/>
    </row>
    <row r="2177" spans="2:25" x14ac:dyDescent="0.3">
      <c r="B2177" s="2" t="s">
        <v>584</v>
      </c>
      <c r="C2177" s="2" t="s">
        <v>142</v>
      </c>
      <c r="D2177" s="2" t="s">
        <v>785</v>
      </c>
      <c r="E2177" s="2" t="s">
        <v>570</v>
      </c>
      <c r="F2177" s="2" t="s">
        <v>571</v>
      </c>
      <c r="G2177" s="6">
        <v>240728</v>
      </c>
      <c r="H2177" s="12"/>
      <c r="I2177" s="13"/>
      <c r="J2177" s="12"/>
      <c r="K2177" s="12"/>
      <c r="L2177" s="12"/>
      <c r="M2177" s="2" t="s">
        <v>1573</v>
      </c>
      <c r="N2177" s="2" t="b">
        <f t="shared" si="68"/>
        <v>0</v>
      </c>
      <c r="O2177" s="2" t="b">
        <f t="shared" si="69"/>
        <v>0</v>
      </c>
      <c r="P2177" s="9"/>
      <c r="Q2177" s="10"/>
      <c r="R2177" s="9"/>
      <c r="S2177" s="11"/>
      <c r="T2177" s="10"/>
      <c r="U2177" s="12"/>
      <c r="V2177" s="13"/>
      <c r="W2177" s="12"/>
      <c r="X2177" s="12"/>
      <c r="Y2177" s="12"/>
    </row>
    <row r="2178" spans="2:25" x14ac:dyDescent="0.3">
      <c r="B2178" s="2" t="s">
        <v>584</v>
      </c>
      <c r="C2178" s="2" t="s">
        <v>142</v>
      </c>
      <c r="D2178" s="2" t="s">
        <v>785</v>
      </c>
      <c r="E2178" s="2" t="s">
        <v>632</v>
      </c>
      <c r="F2178" s="2" t="s">
        <v>633</v>
      </c>
      <c r="G2178" s="6">
        <v>240697</v>
      </c>
      <c r="M2178" s="2" t="s">
        <v>1574</v>
      </c>
      <c r="N2178" s="2" t="b">
        <f t="shared" si="68"/>
        <v>0</v>
      </c>
      <c r="O2178" s="2" t="b">
        <f t="shared" si="69"/>
        <v>0</v>
      </c>
    </row>
    <row r="2179" spans="2:25" x14ac:dyDescent="0.3">
      <c r="B2179" s="2" t="s">
        <v>584</v>
      </c>
      <c r="C2179" s="2" t="s">
        <v>142</v>
      </c>
      <c r="D2179" s="2" t="s">
        <v>785</v>
      </c>
      <c r="E2179" s="2" t="s">
        <v>531</v>
      </c>
      <c r="F2179" s="2" t="s">
        <v>567</v>
      </c>
      <c r="G2179" s="6">
        <v>240697</v>
      </c>
      <c r="M2179" s="2" t="s">
        <v>1577</v>
      </c>
      <c r="N2179" s="2" t="b">
        <f t="shared" si="68"/>
        <v>0</v>
      </c>
      <c r="O2179" s="2" t="b">
        <f t="shared" si="69"/>
        <v>0</v>
      </c>
    </row>
    <row r="2180" spans="2:25" x14ac:dyDescent="0.3">
      <c r="B2180" s="2" t="s">
        <v>584</v>
      </c>
      <c r="C2180" s="2" t="s">
        <v>142</v>
      </c>
      <c r="D2180" s="2" t="s">
        <v>785</v>
      </c>
      <c r="E2180" s="2" t="s">
        <v>581</v>
      </c>
      <c r="F2180" s="2" t="s">
        <v>469</v>
      </c>
      <c r="G2180" s="6">
        <v>240728</v>
      </c>
      <c r="M2180" s="2" t="s">
        <v>1578</v>
      </c>
      <c r="N2180" s="2" t="b">
        <f t="shared" si="68"/>
        <v>0</v>
      </c>
      <c r="O2180" s="2" t="b">
        <f t="shared" si="69"/>
        <v>0</v>
      </c>
    </row>
    <row r="2181" spans="2:25" x14ac:dyDescent="0.3">
      <c r="B2181" s="2" t="s">
        <v>584</v>
      </c>
      <c r="C2181" s="2" t="s">
        <v>142</v>
      </c>
      <c r="D2181" s="2" t="s">
        <v>785</v>
      </c>
      <c r="E2181" s="2" t="s">
        <v>546</v>
      </c>
      <c r="F2181" s="2" t="s">
        <v>455</v>
      </c>
      <c r="G2181" s="6">
        <v>240697</v>
      </c>
      <c r="M2181" s="2" t="s">
        <v>1579</v>
      </c>
      <c r="N2181" s="2" t="b">
        <f t="shared" si="68"/>
        <v>0</v>
      </c>
      <c r="O2181" s="2" t="b">
        <f t="shared" si="69"/>
        <v>0</v>
      </c>
    </row>
    <row r="2182" spans="2:25" x14ac:dyDescent="0.3">
      <c r="B2182" s="2" t="s">
        <v>584</v>
      </c>
      <c r="C2182" s="2" t="s">
        <v>142</v>
      </c>
      <c r="D2182" s="2" t="s">
        <v>785</v>
      </c>
      <c r="E2182" s="2" t="s">
        <v>786</v>
      </c>
      <c r="F2182" s="2" t="s">
        <v>457</v>
      </c>
      <c r="G2182" s="6">
        <v>240697</v>
      </c>
      <c r="H2182" s="12"/>
      <c r="I2182" s="13"/>
      <c r="J2182" s="12"/>
      <c r="K2182" s="12"/>
      <c r="L2182" s="12"/>
      <c r="M2182" s="2" t="s">
        <v>1580</v>
      </c>
      <c r="N2182" s="2" t="b">
        <f t="shared" si="68"/>
        <v>0</v>
      </c>
      <c r="O2182" s="2" t="b">
        <f t="shared" si="69"/>
        <v>0</v>
      </c>
      <c r="P2182" s="9"/>
      <c r="Q2182" s="10"/>
      <c r="R2182" s="9"/>
      <c r="S2182" s="11"/>
      <c r="T2182" s="10"/>
      <c r="U2182" s="12"/>
      <c r="V2182" s="13"/>
      <c r="W2182" s="12"/>
      <c r="X2182" s="12"/>
      <c r="Y2182" s="12"/>
    </row>
    <row r="2183" spans="2:25" x14ac:dyDescent="0.3">
      <c r="B2183" s="2" t="s">
        <v>584</v>
      </c>
      <c r="C2183" s="2" t="s">
        <v>142</v>
      </c>
      <c r="D2183" s="2" t="s">
        <v>785</v>
      </c>
      <c r="E2183" s="2" t="s">
        <v>548</v>
      </c>
      <c r="F2183" s="2" t="s">
        <v>549</v>
      </c>
      <c r="G2183" s="6">
        <v>240697</v>
      </c>
      <c r="M2183" s="2" t="s">
        <v>1582</v>
      </c>
      <c r="N2183" s="2" t="b">
        <f t="shared" si="68"/>
        <v>0</v>
      </c>
      <c r="O2183" s="2" t="b">
        <f t="shared" si="69"/>
        <v>0</v>
      </c>
    </row>
    <row r="2184" spans="2:25" x14ac:dyDescent="0.3">
      <c r="B2184" s="2" t="s">
        <v>584</v>
      </c>
      <c r="C2184" s="2" t="s">
        <v>142</v>
      </c>
      <c r="D2184" s="2" t="s">
        <v>785</v>
      </c>
      <c r="E2184" s="2" t="s">
        <v>539</v>
      </c>
      <c r="F2184" s="2" t="s">
        <v>453</v>
      </c>
      <c r="G2184" s="6">
        <v>240697</v>
      </c>
      <c r="M2184" s="2" t="s">
        <v>1583</v>
      </c>
      <c r="N2184" s="2" t="b">
        <f t="shared" si="68"/>
        <v>0</v>
      </c>
      <c r="O2184" s="2" t="b">
        <f t="shared" si="69"/>
        <v>0</v>
      </c>
    </row>
    <row r="2185" spans="2:25" x14ac:dyDescent="0.3">
      <c r="B2185" s="2" t="s">
        <v>584</v>
      </c>
      <c r="C2185" s="2" t="s">
        <v>142</v>
      </c>
      <c r="D2185" s="2" t="s">
        <v>785</v>
      </c>
      <c r="E2185" s="2" t="s">
        <v>579</v>
      </c>
      <c r="F2185" s="2" t="s">
        <v>482</v>
      </c>
      <c r="G2185" s="6">
        <v>240728</v>
      </c>
      <c r="M2185" s="2" t="s">
        <v>1584</v>
      </c>
      <c r="N2185" s="2" t="b">
        <f t="shared" si="68"/>
        <v>0</v>
      </c>
      <c r="O2185" s="2" t="b">
        <f t="shared" si="69"/>
        <v>0</v>
      </c>
    </row>
    <row r="2186" spans="2:25" x14ac:dyDescent="0.3">
      <c r="B2186" s="2" t="s">
        <v>676</v>
      </c>
      <c r="C2186" s="2" t="s">
        <v>746</v>
      </c>
      <c r="D2186" s="2" t="s">
        <v>172</v>
      </c>
      <c r="E2186" s="2" t="s">
        <v>550</v>
      </c>
      <c r="F2186" s="2" t="s">
        <v>551</v>
      </c>
      <c r="G2186" s="6">
        <v>240728</v>
      </c>
      <c r="M2186" s="2" t="s">
        <v>1585</v>
      </c>
      <c r="N2186" s="2" t="b">
        <f t="shared" si="68"/>
        <v>0</v>
      </c>
      <c r="O2186" s="2" t="b">
        <f t="shared" si="69"/>
        <v>0</v>
      </c>
    </row>
    <row r="2187" spans="2:25" x14ac:dyDescent="0.3">
      <c r="B2187" s="2" t="s">
        <v>446</v>
      </c>
      <c r="C2187" s="2" t="s">
        <v>267</v>
      </c>
      <c r="D2187" s="2" t="s">
        <v>266</v>
      </c>
      <c r="E2187" s="2" t="s">
        <v>462</v>
      </c>
      <c r="F2187" s="2" t="s">
        <v>463</v>
      </c>
      <c r="G2187" s="6">
        <v>240363</v>
      </c>
      <c r="M2187" s="2" t="s">
        <v>1586</v>
      </c>
      <c r="N2187" s="2" t="b">
        <f t="shared" si="68"/>
        <v>0</v>
      </c>
      <c r="O2187" s="2" t="b">
        <f t="shared" si="69"/>
        <v>0</v>
      </c>
    </row>
    <row r="2188" spans="2:25" x14ac:dyDescent="0.3">
      <c r="B2188" s="2" t="s">
        <v>446</v>
      </c>
      <c r="C2188" s="2" t="s">
        <v>267</v>
      </c>
      <c r="D2188" s="2" t="s">
        <v>266</v>
      </c>
      <c r="E2188" s="2" t="s">
        <v>517</v>
      </c>
      <c r="F2188" s="2" t="s">
        <v>518</v>
      </c>
      <c r="G2188" s="6">
        <v>240728</v>
      </c>
      <c r="M2188" s="2" t="s">
        <v>1587</v>
      </c>
      <c r="N2188" s="2" t="b">
        <f t="shared" si="68"/>
        <v>0</v>
      </c>
      <c r="O2188" s="2" t="b">
        <f t="shared" si="69"/>
        <v>0</v>
      </c>
    </row>
    <row r="2189" spans="2:25" x14ac:dyDescent="0.3">
      <c r="B2189" s="2" t="s">
        <v>446</v>
      </c>
      <c r="C2189" s="2" t="s">
        <v>267</v>
      </c>
      <c r="D2189" s="2" t="s">
        <v>266</v>
      </c>
      <c r="E2189" s="2" t="s">
        <v>602</v>
      </c>
      <c r="F2189" s="2" t="s">
        <v>603</v>
      </c>
      <c r="G2189" s="6">
        <v>240728</v>
      </c>
      <c r="M2189" s="2" t="s">
        <v>1588</v>
      </c>
      <c r="N2189" s="2" t="b">
        <f t="shared" si="68"/>
        <v>0</v>
      </c>
      <c r="O2189" s="2" t="b">
        <f t="shared" si="69"/>
        <v>0</v>
      </c>
    </row>
    <row r="2190" spans="2:25" x14ac:dyDescent="0.3">
      <c r="B2190" s="2" t="s">
        <v>446</v>
      </c>
      <c r="C2190" s="2" t="s">
        <v>267</v>
      </c>
      <c r="D2190" s="2" t="s">
        <v>266</v>
      </c>
      <c r="E2190" s="2" t="s">
        <v>472</v>
      </c>
      <c r="F2190" s="2" t="s">
        <v>473</v>
      </c>
      <c r="G2190" s="6">
        <v>240363</v>
      </c>
      <c r="M2190" s="2" t="s">
        <v>1589</v>
      </c>
      <c r="N2190" s="2" t="b">
        <f t="shared" si="68"/>
        <v>0</v>
      </c>
      <c r="O2190" s="2" t="b">
        <f t="shared" si="69"/>
        <v>0</v>
      </c>
    </row>
    <row r="2191" spans="2:25" x14ac:dyDescent="0.3">
      <c r="B2191" s="2" t="s">
        <v>446</v>
      </c>
      <c r="C2191" s="2" t="s">
        <v>267</v>
      </c>
      <c r="D2191" s="2" t="s">
        <v>266</v>
      </c>
      <c r="E2191" s="2" t="s">
        <v>486</v>
      </c>
      <c r="F2191" s="2" t="s">
        <v>487</v>
      </c>
      <c r="G2191" s="6">
        <v>240697</v>
      </c>
      <c r="M2191" s="2" t="s">
        <v>1590</v>
      </c>
      <c r="N2191" s="2" t="b">
        <f t="shared" si="68"/>
        <v>0</v>
      </c>
      <c r="O2191" s="2" t="b">
        <f t="shared" si="69"/>
        <v>0</v>
      </c>
    </row>
    <row r="2192" spans="2:25" x14ac:dyDescent="0.3">
      <c r="B2192" s="2" t="s">
        <v>446</v>
      </c>
      <c r="C2192" s="2" t="s">
        <v>267</v>
      </c>
      <c r="D2192" s="2" t="s">
        <v>266</v>
      </c>
      <c r="E2192" s="2" t="s">
        <v>515</v>
      </c>
      <c r="F2192" s="2" t="s">
        <v>516</v>
      </c>
      <c r="G2192" s="6">
        <v>240728</v>
      </c>
      <c r="M2192" s="2" t="s">
        <v>1591</v>
      </c>
      <c r="N2192" s="2" t="b">
        <f t="shared" si="68"/>
        <v>0</v>
      </c>
      <c r="O2192" s="2" t="b">
        <f t="shared" si="69"/>
        <v>0</v>
      </c>
    </row>
    <row r="2193" spans="2:15" x14ac:dyDescent="0.3">
      <c r="B2193" s="2" t="s">
        <v>446</v>
      </c>
      <c r="C2193" s="2" t="s">
        <v>267</v>
      </c>
      <c r="D2193" s="2" t="s">
        <v>266</v>
      </c>
      <c r="E2193" s="2" t="s">
        <v>496</v>
      </c>
      <c r="F2193" s="2" t="s">
        <v>497</v>
      </c>
      <c r="G2193" s="6">
        <v>240697</v>
      </c>
      <c r="M2193" s="2" t="s">
        <v>1592</v>
      </c>
      <c r="N2193" s="2" t="b">
        <f t="shared" si="68"/>
        <v>0</v>
      </c>
      <c r="O2193" s="2" t="b">
        <f t="shared" si="69"/>
        <v>0</v>
      </c>
    </row>
    <row r="2194" spans="2:15" x14ac:dyDescent="0.3">
      <c r="B2194" s="2" t="s">
        <v>446</v>
      </c>
      <c r="C2194" s="2" t="s">
        <v>267</v>
      </c>
      <c r="D2194" s="2" t="s">
        <v>266</v>
      </c>
      <c r="E2194" s="2" t="s">
        <v>474</v>
      </c>
      <c r="F2194" s="2" t="s">
        <v>475</v>
      </c>
      <c r="G2194" s="6">
        <v>240363</v>
      </c>
      <c r="M2194" s="2" t="s">
        <v>1593</v>
      </c>
      <c r="N2194" s="2" t="b">
        <f t="shared" ref="N2194:N2215" si="70">+C2194=S2194</f>
        <v>0</v>
      </c>
      <c r="O2194" s="2" t="b">
        <f t="shared" ref="O2194:O2215" si="71">+P2194=E2194</f>
        <v>0</v>
      </c>
    </row>
    <row r="2195" spans="2:15" x14ac:dyDescent="0.3">
      <c r="B2195" s="2" t="s">
        <v>446</v>
      </c>
      <c r="C2195" s="2" t="s">
        <v>267</v>
      </c>
      <c r="D2195" s="2" t="s">
        <v>266</v>
      </c>
      <c r="E2195" s="2" t="s">
        <v>490</v>
      </c>
      <c r="F2195" s="2" t="s">
        <v>491</v>
      </c>
      <c r="G2195" s="6">
        <v>240697</v>
      </c>
      <c r="M2195" s="2" t="s">
        <v>1594</v>
      </c>
      <c r="N2195" s="2" t="b">
        <f t="shared" si="70"/>
        <v>0</v>
      </c>
      <c r="O2195" s="2" t="b">
        <f t="shared" si="71"/>
        <v>0</v>
      </c>
    </row>
    <row r="2196" spans="2:15" x14ac:dyDescent="0.3">
      <c r="B2196" s="2" t="s">
        <v>446</v>
      </c>
      <c r="C2196" s="2" t="s">
        <v>267</v>
      </c>
      <c r="D2196" s="2" t="s">
        <v>266</v>
      </c>
      <c r="E2196" s="2" t="s">
        <v>590</v>
      </c>
      <c r="F2196" s="2" t="s">
        <v>591</v>
      </c>
      <c r="G2196" s="6">
        <v>240728</v>
      </c>
      <c r="M2196" s="2" t="s">
        <v>1595</v>
      </c>
      <c r="N2196" s="2" t="b">
        <f t="shared" si="70"/>
        <v>0</v>
      </c>
      <c r="O2196" s="2" t="b">
        <f t="shared" si="71"/>
        <v>0</v>
      </c>
    </row>
    <row r="2197" spans="2:15" x14ac:dyDescent="0.3">
      <c r="B2197" s="2" t="s">
        <v>446</v>
      </c>
      <c r="C2197" s="2" t="s">
        <v>267</v>
      </c>
      <c r="D2197" s="2" t="s">
        <v>266</v>
      </c>
      <c r="E2197" s="2" t="s">
        <v>592</v>
      </c>
      <c r="F2197" s="2" t="s">
        <v>593</v>
      </c>
      <c r="G2197" s="6">
        <v>240728</v>
      </c>
      <c r="M2197" s="2" t="s">
        <v>1596</v>
      </c>
      <c r="N2197" s="2" t="b">
        <f t="shared" si="70"/>
        <v>0</v>
      </c>
      <c r="O2197" s="2" t="b">
        <f t="shared" si="71"/>
        <v>0</v>
      </c>
    </row>
    <row r="2198" spans="2:15" x14ac:dyDescent="0.3">
      <c r="B2198" s="2" t="s">
        <v>446</v>
      </c>
      <c r="C2198" s="2" t="s">
        <v>267</v>
      </c>
      <c r="D2198" s="2" t="s">
        <v>266</v>
      </c>
      <c r="E2198" s="2" t="s">
        <v>509</v>
      </c>
      <c r="F2198" s="2" t="s">
        <v>510</v>
      </c>
      <c r="G2198" s="6">
        <v>240697</v>
      </c>
      <c r="M2198" s="2" t="s">
        <v>1597</v>
      </c>
      <c r="N2198" s="2" t="b">
        <f t="shared" si="70"/>
        <v>0</v>
      </c>
      <c r="O2198" s="2" t="b">
        <f t="shared" si="71"/>
        <v>0</v>
      </c>
    </row>
    <row r="2199" spans="2:15" x14ac:dyDescent="0.3">
      <c r="B2199" s="2" t="s">
        <v>446</v>
      </c>
      <c r="C2199" s="2" t="s">
        <v>267</v>
      </c>
      <c r="D2199" s="2" t="s">
        <v>266</v>
      </c>
      <c r="E2199" s="2" t="s">
        <v>523</v>
      </c>
      <c r="F2199" s="2" t="s">
        <v>524</v>
      </c>
      <c r="G2199" s="6">
        <v>240728</v>
      </c>
      <c r="M2199" s="2" t="s">
        <v>1598</v>
      </c>
      <c r="N2199" s="2" t="b">
        <f t="shared" si="70"/>
        <v>0</v>
      </c>
      <c r="O2199" s="2" t="b">
        <f t="shared" si="71"/>
        <v>0</v>
      </c>
    </row>
    <row r="2200" spans="2:15" x14ac:dyDescent="0.3">
      <c r="B2200" s="2" t="s">
        <v>436</v>
      </c>
      <c r="C2200" s="2" t="s">
        <v>92</v>
      </c>
      <c r="D2200" s="2" t="s">
        <v>91</v>
      </c>
      <c r="E2200" s="2" t="s">
        <v>553</v>
      </c>
      <c r="F2200" s="2" t="s">
        <v>463</v>
      </c>
      <c r="G2200" s="6">
        <v>240728</v>
      </c>
      <c r="M2200" s="2" t="s">
        <v>1599</v>
      </c>
      <c r="N2200" s="2" t="b">
        <f t="shared" si="70"/>
        <v>0</v>
      </c>
      <c r="O2200" s="2" t="b">
        <f t="shared" si="71"/>
        <v>0</v>
      </c>
    </row>
    <row r="2201" spans="2:15" x14ac:dyDescent="0.3">
      <c r="B2201" s="2" t="s">
        <v>436</v>
      </c>
      <c r="C2201" s="2" t="s">
        <v>92</v>
      </c>
      <c r="D2201" s="2" t="s">
        <v>91</v>
      </c>
      <c r="E2201" s="2" t="s">
        <v>574</v>
      </c>
      <c r="F2201" s="2" t="s">
        <v>575</v>
      </c>
      <c r="G2201" s="6">
        <v>240728</v>
      </c>
      <c r="M2201" s="2" t="s">
        <v>1600</v>
      </c>
      <c r="N2201" s="2" t="b">
        <f t="shared" si="70"/>
        <v>0</v>
      </c>
      <c r="O2201" s="2" t="b">
        <f t="shared" si="71"/>
        <v>0</v>
      </c>
    </row>
    <row r="2202" spans="2:15" x14ac:dyDescent="0.3">
      <c r="B2202" s="2" t="s">
        <v>436</v>
      </c>
      <c r="C2202" s="2" t="s">
        <v>92</v>
      </c>
      <c r="D2202" s="2" t="s">
        <v>91</v>
      </c>
      <c r="E2202" s="2" t="s">
        <v>576</v>
      </c>
      <c r="F2202" s="2" t="s">
        <v>471</v>
      </c>
      <c r="G2202" s="6">
        <v>240728</v>
      </c>
      <c r="M2202" s="2" t="s">
        <v>1601</v>
      </c>
      <c r="N2202" s="2" t="b">
        <f t="shared" si="70"/>
        <v>0</v>
      </c>
      <c r="O2202" s="2" t="b">
        <f t="shared" si="71"/>
        <v>0</v>
      </c>
    </row>
    <row r="2203" spans="2:15" x14ac:dyDescent="0.3">
      <c r="B2203" s="2" t="s">
        <v>436</v>
      </c>
      <c r="C2203" s="2" t="s">
        <v>92</v>
      </c>
      <c r="D2203" s="2" t="s">
        <v>91</v>
      </c>
      <c r="E2203" s="2" t="s">
        <v>558</v>
      </c>
      <c r="F2203" s="2" t="s">
        <v>559</v>
      </c>
      <c r="G2203" s="6">
        <v>240728</v>
      </c>
      <c r="M2203" s="2" t="s">
        <v>1602</v>
      </c>
      <c r="N2203" s="2" t="b">
        <f t="shared" si="70"/>
        <v>0</v>
      </c>
      <c r="O2203" s="2" t="b">
        <f t="shared" si="71"/>
        <v>0</v>
      </c>
    </row>
    <row r="2204" spans="2:15" x14ac:dyDescent="0.3">
      <c r="B2204" s="2" t="s">
        <v>436</v>
      </c>
      <c r="C2204" s="2" t="s">
        <v>92</v>
      </c>
      <c r="D2204" s="2" t="s">
        <v>91</v>
      </c>
      <c r="E2204" s="2" t="s">
        <v>568</v>
      </c>
      <c r="F2204" s="2" t="s">
        <v>569</v>
      </c>
      <c r="G2204" s="6">
        <v>240728</v>
      </c>
      <c r="M2204" s="2" t="s">
        <v>1603</v>
      </c>
      <c r="N2204" s="2" t="b">
        <f t="shared" si="70"/>
        <v>0</v>
      </c>
      <c r="O2204" s="2" t="b">
        <f t="shared" si="71"/>
        <v>0</v>
      </c>
    </row>
    <row r="2205" spans="2:15" x14ac:dyDescent="0.3">
      <c r="B2205" s="2" t="s">
        <v>436</v>
      </c>
      <c r="C2205" s="2" t="s">
        <v>758</v>
      </c>
      <c r="D2205" s="2" t="s">
        <v>759</v>
      </c>
      <c r="E2205" s="2" t="s">
        <v>488</v>
      </c>
      <c r="F2205" s="2" t="s">
        <v>489</v>
      </c>
      <c r="G2205" s="6">
        <v>240332</v>
      </c>
      <c r="M2205" s="2" t="s">
        <v>1604</v>
      </c>
      <c r="N2205" s="2" t="b">
        <f t="shared" si="70"/>
        <v>0</v>
      </c>
      <c r="O2205" s="2" t="b">
        <f t="shared" si="71"/>
        <v>0</v>
      </c>
    </row>
    <row r="2206" spans="2:15" x14ac:dyDescent="0.3">
      <c r="B2206" s="2" t="s">
        <v>436</v>
      </c>
      <c r="C2206" s="2" t="s">
        <v>758</v>
      </c>
      <c r="D2206" s="2" t="s">
        <v>759</v>
      </c>
      <c r="E2206" s="2" t="s">
        <v>611</v>
      </c>
      <c r="F2206" s="2" t="s">
        <v>612</v>
      </c>
      <c r="G2206" s="6">
        <v>240697</v>
      </c>
      <c r="M2206" s="2" t="s">
        <v>1605</v>
      </c>
      <c r="N2206" s="2" t="b">
        <f t="shared" si="70"/>
        <v>0</v>
      </c>
      <c r="O2206" s="2" t="b">
        <f t="shared" si="71"/>
        <v>0</v>
      </c>
    </row>
    <row r="2207" spans="2:15" x14ac:dyDescent="0.3">
      <c r="B2207" s="2" t="s">
        <v>436</v>
      </c>
      <c r="C2207" s="2" t="s">
        <v>758</v>
      </c>
      <c r="D2207" s="2" t="s">
        <v>759</v>
      </c>
      <c r="E2207" s="2" t="s">
        <v>602</v>
      </c>
      <c r="F2207" s="2" t="s">
        <v>603</v>
      </c>
      <c r="G2207" s="6">
        <v>240363</v>
      </c>
      <c r="M2207" s="2" t="s">
        <v>1606</v>
      </c>
      <c r="N2207" s="2" t="b">
        <f t="shared" si="70"/>
        <v>0</v>
      </c>
      <c r="O2207" s="2" t="b">
        <f t="shared" si="71"/>
        <v>0</v>
      </c>
    </row>
    <row r="2208" spans="2:15" x14ac:dyDescent="0.3">
      <c r="B2208" s="2" t="s">
        <v>436</v>
      </c>
      <c r="C2208" s="2" t="s">
        <v>758</v>
      </c>
      <c r="D2208" s="2" t="s">
        <v>759</v>
      </c>
      <c r="E2208" s="2" t="s">
        <v>617</v>
      </c>
      <c r="F2208" s="2" t="s">
        <v>618</v>
      </c>
      <c r="G2208" s="6">
        <v>240697</v>
      </c>
      <c r="M2208" s="2" t="s">
        <v>1607</v>
      </c>
      <c r="N2208" s="2" t="b">
        <f t="shared" si="70"/>
        <v>0</v>
      </c>
      <c r="O2208" s="2" t="b">
        <f t="shared" si="71"/>
        <v>0</v>
      </c>
    </row>
    <row r="2209" spans="2:15" x14ac:dyDescent="0.3">
      <c r="B2209" s="2" t="s">
        <v>436</v>
      </c>
      <c r="C2209" s="2" t="s">
        <v>758</v>
      </c>
      <c r="D2209" s="2" t="s">
        <v>759</v>
      </c>
      <c r="E2209" s="2" t="s">
        <v>609</v>
      </c>
      <c r="F2209" s="2" t="s">
        <v>610</v>
      </c>
      <c r="G2209" s="6">
        <v>240697</v>
      </c>
      <c r="M2209" s="2" t="s">
        <v>1608</v>
      </c>
      <c r="N2209" s="2" t="b">
        <f t="shared" si="70"/>
        <v>0</v>
      </c>
      <c r="O2209" s="2" t="b">
        <f t="shared" si="71"/>
        <v>0</v>
      </c>
    </row>
    <row r="2210" spans="2:15" x14ac:dyDescent="0.3">
      <c r="B2210" s="2" t="s">
        <v>436</v>
      </c>
      <c r="C2210" s="2" t="s">
        <v>758</v>
      </c>
      <c r="D2210" s="2" t="s">
        <v>759</v>
      </c>
      <c r="E2210" s="2" t="s">
        <v>621</v>
      </c>
      <c r="F2210" s="2" t="s">
        <v>622</v>
      </c>
      <c r="G2210" s="6">
        <v>240728</v>
      </c>
      <c r="M2210" s="2" t="s">
        <v>1609</v>
      </c>
      <c r="N2210" s="2" t="b">
        <f t="shared" si="70"/>
        <v>0</v>
      </c>
      <c r="O2210" s="2" t="b">
        <f t="shared" si="71"/>
        <v>0</v>
      </c>
    </row>
    <row r="2211" spans="2:15" x14ac:dyDescent="0.3">
      <c r="B2211" s="2" t="s">
        <v>436</v>
      </c>
      <c r="C2211" s="2" t="s">
        <v>758</v>
      </c>
      <c r="D2211" s="2" t="s">
        <v>759</v>
      </c>
      <c r="E2211" s="2" t="s">
        <v>719</v>
      </c>
      <c r="F2211" s="2" t="s">
        <v>720</v>
      </c>
      <c r="G2211" s="6">
        <v>240697</v>
      </c>
      <c r="M2211" s="2" t="s">
        <v>1610</v>
      </c>
      <c r="N2211" s="2" t="b">
        <f t="shared" si="70"/>
        <v>0</v>
      </c>
      <c r="O2211" s="2" t="b">
        <f t="shared" si="71"/>
        <v>0</v>
      </c>
    </row>
    <row r="2212" spans="2:15" x14ac:dyDescent="0.3">
      <c r="B2212" s="2" t="s">
        <v>436</v>
      </c>
      <c r="C2212" s="2" t="s">
        <v>758</v>
      </c>
      <c r="D2212" s="2" t="s">
        <v>759</v>
      </c>
      <c r="E2212" s="2" t="s">
        <v>627</v>
      </c>
      <c r="F2212" s="2" t="s">
        <v>628</v>
      </c>
      <c r="G2212" s="6">
        <v>240728</v>
      </c>
      <c r="M2212" s="2" t="s">
        <v>1611</v>
      </c>
      <c r="N2212" s="2" t="b">
        <f t="shared" si="70"/>
        <v>0</v>
      </c>
      <c r="O2212" s="2" t="b">
        <f t="shared" si="71"/>
        <v>0</v>
      </c>
    </row>
    <row r="2213" spans="2:15" x14ac:dyDescent="0.3">
      <c r="B2213" s="2" t="s">
        <v>436</v>
      </c>
      <c r="C2213" s="2" t="s">
        <v>758</v>
      </c>
      <c r="D2213" s="2" t="s">
        <v>759</v>
      </c>
      <c r="E2213" s="2" t="s">
        <v>613</v>
      </c>
      <c r="F2213" s="2" t="s">
        <v>614</v>
      </c>
      <c r="G2213" s="6">
        <v>240697</v>
      </c>
      <c r="M2213" s="2" t="s">
        <v>1612</v>
      </c>
      <c r="N2213" s="2" t="b">
        <f t="shared" si="70"/>
        <v>0</v>
      </c>
      <c r="O2213" s="2" t="b">
        <f t="shared" si="71"/>
        <v>0</v>
      </c>
    </row>
    <row r="2214" spans="2:15" x14ac:dyDescent="0.3">
      <c r="B2214" s="2" t="s">
        <v>436</v>
      </c>
      <c r="C2214" s="2" t="s">
        <v>758</v>
      </c>
      <c r="D2214" s="2" t="s">
        <v>759</v>
      </c>
      <c r="E2214" s="2" t="s">
        <v>619</v>
      </c>
      <c r="F2214" s="2" t="s">
        <v>620</v>
      </c>
      <c r="G2214" s="6">
        <v>240697</v>
      </c>
      <c r="M2214" s="2" t="s">
        <v>1613</v>
      </c>
      <c r="N2214" s="2" t="b">
        <f t="shared" si="70"/>
        <v>0</v>
      </c>
      <c r="O2214" s="2" t="b">
        <f t="shared" si="71"/>
        <v>0</v>
      </c>
    </row>
    <row r="2215" spans="2:15" x14ac:dyDescent="0.3">
      <c r="B2215" s="2" t="s">
        <v>436</v>
      </c>
      <c r="C2215" s="2" t="s">
        <v>758</v>
      </c>
      <c r="D2215" s="2" t="s">
        <v>759</v>
      </c>
      <c r="E2215" s="2" t="s">
        <v>629</v>
      </c>
      <c r="F2215" s="2" t="s">
        <v>630</v>
      </c>
      <c r="G2215" s="6">
        <v>240728</v>
      </c>
      <c r="M2215" s="2" t="s">
        <v>1614</v>
      </c>
      <c r="N2215" s="2" t="b">
        <f t="shared" si="70"/>
        <v>0</v>
      </c>
      <c r="O2215" s="2" t="b">
        <f t="shared" si="71"/>
        <v>0</v>
      </c>
    </row>
    <row r="2216" spans="2:15" x14ac:dyDescent="0.3">
      <c r="O2216" s="2"/>
    </row>
  </sheetData>
  <sortState ref="A1:AC2216">
    <sortCondition ref="H1:H2216"/>
    <sortCondition ref="T1:T2216"/>
    <sortCondition ref="W1:W2216"/>
  </sortState>
  <pageMargins left="0.7" right="0.7" top="0.75" bottom="0.75" header="0.3" footer="0.3"/>
  <pageSetup paperSize="9"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9"/>
  <sheetViews>
    <sheetView zoomScale="70" zoomScaleNormal="70" workbookViewId="0">
      <selection activeCell="N8" sqref="N8"/>
    </sheetView>
  </sheetViews>
  <sheetFormatPr defaultColWidth="9" defaultRowHeight="18.75" x14ac:dyDescent="0.3"/>
  <cols>
    <col min="1" max="1" width="3" style="37" bestFit="1" customWidth="1"/>
    <col min="2" max="3" width="1.75" style="37" bestFit="1" customWidth="1"/>
    <col min="4" max="4" width="2.625" style="37" bestFit="1" customWidth="1"/>
    <col min="5" max="5" width="5.625" style="37" bestFit="1" customWidth="1"/>
    <col min="6" max="6" width="23.25" style="37" bestFit="1" customWidth="1"/>
    <col min="7" max="7" width="8.625" style="37" bestFit="1" customWidth="1"/>
    <col min="8" max="8" width="2.75" style="37" customWidth="1"/>
    <col min="9" max="9" width="3.375" style="37" customWidth="1"/>
    <col min="10" max="11" width="2.125" style="37" bestFit="1" customWidth="1"/>
    <col min="12" max="12" width="3" style="37" bestFit="1" customWidth="1"/>
    <col min="13" max="13" width="5.625" style="37" bestFit="1" customWidth="1"/>
    <col min="14" max="14" width="20" style="37" bestFit="1" customWidth="1"/>
    <col min="15" max="15" width="8.875" style="37" bestFit="1" customWidth="1"/>
    <col min="16" max="16384" width="9" style="34"/>
  </cols>
  <sheetData>
    <row r="1" spans="1:15" x14ac:dyDescent="0.3">
      <c r="A1" s="396" t="s">
        <v>1759</v>
      </c>
      <c r="B1" s="396"/>
      <c r="C1" s="396"/>
      <c r="D1" s="396"/>
      <c r="E1" s="396"/>
      <c r="F1" s="396"/>
      <c r="G1" s="396"/>
      <c r="H1" s="39"/>
      <c r="I1" s="39"/>
      <c r="J1" s="39"/>
      <c r="K1" s="39"/>
      <c r="L1" s="39"/>
      <c r="M1" s="39"/>
      <c r="N1" s="39"/>
      <c r="O1" s="39"/>
    </row>
    <row r="2" spans="1:15" x14ac:dyDescent="0.3">
      <c r="A2" s="38">
        <v>1</v>
      </c>
      <c r="B2" s="32">
        <v>3</v>
      </c>
      <c r="C2" s="32">
        <v>2</v>
      </c>
      <c r="D2" s="32">
        <v>3</v>
      </c>
      <c r="E2" s="32">
        <v>17587</v>
      </c>
      <c r="F2" s="33" t="s">
        <v>1714</v>
      </c>
      <c r="G2" s="35" t="s">
        <v>1689</v>
      </c>
      <c r="H2" s="36"/>
      <c r="I2" s="38">
        <v>39</v>
      </c>
      <c r="J2" s="32">
        <v>6</v>
      </c>
      <c r="K2" s="32">
        <v>3</v>
      </c>
      <c r="L2" s="32">
        <v>39</v>
      </c>
      <c r="M2" s="32">
        <v>17101</v>
      </c>
      <c r="N2" s="33" t="s">
        <v>1754</v>
      </c>
      <c r="O2" s="35" t="s">
        <v>1682</v>
      </c>
    </row>
    <row r="3" spans="1:15" x14ac:dyDescent="0.3">
      <c r="A3" s="38">
        <v>2</v>
      </c>
      <c r="B3" s="32">
        <v>3</v>
      </c>
      <c r="C3" s="32">
        <v>2</v>
      </c>
      <c r="D3" s="32">
        <v>12</v>
      </c>
      <c r="E3" s="32">
        <v>17796</v>
      </c>
      <c r="F3" s="33" t="s">
        <v>1715</v>
      </c>
      <c r="G3" s="35" t="s">
        <v>1688</v>
      </c>
      <c r="H3" s="36"/>
      <c r="I3" s="38">
        <v>40</v>
      </c>
      <c r="J3" s="32">
        <v>6</v>
      </c>
      <c r="K3" s="32">
        <v>3</v>
      </c>
      <c r="L3" s="32">
        <v>40</v>
      </c>
      <c r="M3" s="32">
        <v>17102</v>
      </c>
      <c r="N3" s="33" t="s">
        <v>1755</v>
      </c>
      <c r="O3" s="35" t="s">
        <v>1682</v>
      </c>
    </row>
    <row r="4" spans="1:15" x14ac:dyDescent="0.3">
      <c r="A4" s="38">
        <v>3</v>
      </c>
      <c r="B4" s="32">
        <v>3</v>
      </c>
      <c r="C4" s="32">
        <v>2</v>
      </c>
      <c r="D4" s="32">
        <v>17</v>
      </c>
      <c r="E4" s="32">
        <v>17803</v>
      </c>
      <c r="F4" s="33" t="s">
        <v>1716</v>
      </c>
      <c r="G4" s="35" t="s">
        <v>1693</v>
      </c>
      <c r="H4" s="36"/>
      <c r="I4" s="38">
        <v>41</v>
      </c>
      <c r="J4" s="32">
        <v>6</v>
      </c>
      <c r="K4" s="32">
        <v>3</v>
      </c>
      <c r="L4" s="32">
        <v>41</v>
      </c>
      <c r="M4" s="32">
        <v>17123</v>
      </c>
      <c r="N4" s="33" t="s">
        <v>1756</v>
      </c>
      <c r="O4" s="35" t="s">
        <v>1679</v>
      </c>
    </row>
    <row r="5" spans="1:15" x14ac:dyDescent="0.3">
      <c r="A5" s="38">
        <v>4</v>
      </c>
      <c r="B5" s="32">
        <v>3</v>
      </c>
      <c r="C5" s="32">
        <v>2</v>
      </c>
      <c r="D5" s="32">
        <v>26</v>
      </c>
      <c r="E5" s="32">
        <v>17822</v>
      </c>
      <c r="F5" s="33" t="s">
        <v>1717</v>
      </c>
      <c r="G5" s="35" t="s">
        <v>1695</v>
      </c>
      <c r="H5" s="36"/>
      <c r="I5" s="38">
        <v>42</v>
      </c>
      <c r="J5" s="32">
        <v>6</v>
      </c>
      <c r="K5" s="32">
        <v>3</v>
      </c>
      <c r="L5" s="32">
        <v>44</v>
      </c>
      <c r="M5" s="32">
        <v>17708</v>
      </c>
      <c r="N5" s="33" t="s">
        <v>1757</v>
      </c>
      <c r="O5" s="35" t="s">
        <v>1683</v>
      </c>
    </row>
    <row r="6" spans="1:15" x14ac:dyDescent="0.3">
      <c r="A6" s="38">
        <v>5</v>
      </c>
      <c r="B6" s="32">
        <v>3</v>
      </c>
      <c r="C6" s="32">
        <v>2</v>
      </c>
      <c r="D6" s="32">
        <v>29</v>
      </c>
      <c r="E6" s="32">
        <v>18149</v>
      </c>
      <c r="F6" s="33" t="s">
        <v>1718</v>
      </c>
      <c r="G6" s="35" t="s">
        <v>1689</v>
      </c>
      <c r="H6" s="36"/>
    </row>
    <row r="7" spans="1:15" x14ac:dyDescent="0.3">
      <c r="A7" s="38">
        <v>6</v>
      </c>
      <c r="B7" s="32">
        <v>3</v>
      </c>
      <c r="C7" s="32">
        <v>3</v>
      </c>
      <c r="D7" s="32">
        <v>5</v>
      </c>
      <c r="E7" s="32">
        <v>17838</v>
      </c>
      <c r="F7" s="33" t="s">
        <v>1719</v>
      </c>
      <c r="G7" s="35" t="s">
        <v>1689</v>
      </c>
      <c r="H7" s="36"/>
      <c r="J7" s="395" t="s">
        <v>1758</v>
      </c>
      <c r="K7" s="395"/>
      <c r="L7" s="395"/>
      <c r="M7" s="395"/>
      <c r="N7" s="395"/>
      <c r="O7" s="395"/>
    </row>
    <row r="8" spans="1:15" x14ac:dyDescent="0.3">
      <c r="A8" s="38">
        <v>7</v>
      </c>
      <c r="B8" s="32">
        <v>3</v>
      </c>
      <c r="C8" s="32">
        <v>3</v>
      </c>
      <c r="D8" s="32">
        <v>7</v>
      </c>
      <c r="E8" s="32">
        <v>17842</v>
      </c>
      <c r="F8" s="33" t="s">
        <v>1720</v>
      </c>
      <c r="G8" s="35" t="s">
        <v>1690</v>
      </c>
      <c r="H8" s="36"/>
      <c r="I8" s="38">
        <v>1</v>
      </c>
      <c r="J8" s="32">
        <v>4</v>
      </c>
      <c r="K8" s="32">
        <v>2</v>
      </c>
      <c r="L8" s="32">
        <v>25</v>
      </c>
      <c r="M8" s="32">
        <v>17569</v>
      </c>
      <c r="N8" s="33" t="s">
        <v>1734</v>
      </c>
      <c r="O8" s="35" t="s">
        <v>1685</v>
      </c>
    </row>
    <row r="9" spans="1:15" x14ac:dyDescent="0.3">
      <c r="A9" s="38">
        <v>8</v>
      </c>
      <c r="B9" s="32">
        <v>3</v>
      </c>
      <c r="C9" s="32">
        <v>3</v>
      </c>
      <c r="D9" s="32">
        <v>8</v>
      </c>
      <c r="E9" s="32">
        <v>17843</v>
      </c>
      <c r="F9" s="33" t="s">
        <v>1721</v>
      </c>
      <c r="G9" s="35" t="s">
        <v>1691</v>
      </c>
      <c r="H9" s="36"/>
      <c r="I9" s="38">
        <v>2</v>
      </c>
      <c r="J9" s="32">
        <v>4</v>
      </c>
      <c r="K9" s="32">
        <v>2</v>
      </c>
      <c r="L9" s="32">
        <v>34</v>
      </c>
      <c r="M9" s="32">
        <v>17578</v>
      </c>
      <c r="N9" s="33" t="s">
        <v>1735</v>
      </c>
      <c r="O9" s="35" t="s">
        <v>1684</v>
      </c>
    </row>
    <row r="10" spans="1:15" x14ac:dyDescent="0.3">
      <c r="A10" s="38">
        <v>9</v>
      </c>
      <c r="B10" s="32">
        <v>3</v>
      </c>
      <c r="C10" s="32">
        <v>3</v>
      </c>
      <c r="D10" s="32">
        <v>10</v>
      </c>
      <c r="E10" s="32">
        <v>17845</v>
      </c>
      <c r="F10" s="33" t="s">
        <v>1722</v>
      </c>
      <c r="G10" s="35" t="s">
        <v>1692</v>
      </c>
      <c r="H10" s="36"/>
    </row>
    <row r="11" spans="1:15" x14ac:dyDescent="0.3">
      <c r="A11" s="38">
        <v>10</v>
      </c>
      <c r="B11" s="32">
        <v>3</v>
      </c>
      <c r="C11" s="32">
        <v>3</v>
      </c>
      <c r="D11" s="32">
        <v>12</v>
      </c>
      <c r="E11" s="32">
        <v>17848</v>
      </c>
      <c r="F11" s="33" t="s">
        <v>1723</v>
      </c>
      <c r="G11" s="35" t="s">
        <v>1692</v>
      </c>
      <c r="H11" s="36"/>
    </row>
    <row r="12" spans="1:15" x14ac:dyDescent="0.3">
      <c r="A12" s="38">
        <v>11</v>
      </c>
      <c r="B12" s="32">
        <v>3</v>
      </c>
      <c r="C12" s="32">
        <v>3</v>
      </c>
      <c r="D12" s="32">
        <v>14</v>
      </c>
      <c r="E12" s="32">
        <v>17850</v>
      </c>
      <c r="F12" s="33" t="s">
        <v>1724</v>
      </c>
      <c r="G12" s="35" t="s">
        <v>1689</v>
      </c>
      <c r="H12" s="36"/>
    </row>
    <row r="13" spans="1:15" x14ac:dyDescent="0.3">
      <c r="A13" s="38">
        <v>12</v>
      </c>
      <c r="B13" s="32">
        <v>3</v>
      </c>
      <c r="C13" s="32">
        <v>3</v>
      </c>
      <c r="D13" s="32">
        <v>16</v>
      </c>
      <c r="E13" s="32">
        <v>17853</v>
      </c>
      <c r="F13" s="33" t="s">
        <v>1725</v>
      </c>
      <c r="G13" s="35" t="s">
        <v>1694</v>
      </c>
      <c r="H13" s="36"/>
    </row>
    <row r="14" spans="1:15" x14ac:dyDescent="0.3">
      <c r="A14" s="38">
        <v>13</v>
      </c>
      <c r="B14" s="32">
        <v>3</v>
      </c>
      <c r="C14" s="32">
        <v>3</v>
      </c>
      <c r="D14" s="32">
        <v>17</v>
      </c>
      <c r="E14" s="32">
        <v>17854</v>
      </c>
      <c r="F14" s="33" t="s">
        <v>1726</v>
      </c>
      <c r="G14" s="35" t="s">
        <v>1695</v>
      </c>
      <c r="H14" s="36"/>
    </row>
    <row r="15" spans="1:15" x14ac:dyDescent="0.3">
      <c r="A15" s="38">
        <v>14</v>
      </c>
      <c r="B15" s="32">
        <v>3</v>
      </c>
      <c r="C15" s="32">
        <v>3</v>
      </c>
      <c r="D15" s="32">
        <v>20</v>
      </c>
      <c r="E15" s="32">
        <v>17857</v>
      </c>
      <c r="F15" s="33" t="s">
        <v>1727</v>
      </c>
      <c r="G15" s="35" t="s">
        <v>1695</v>
      </c>
      <c r="H15" s="36"/>
    </row>
    <row r="16" spans="1:15" x14ac:dyDescent="0.3">
      <c r="A16" s="38">
        <v>15</v>
      </c>
      <c r="B16" s="32">
        <v>3</v>
      </c>
      <c r="C16" s="32">
        <v>3</v>
      </c>
      <c r="D16" s="32">
        <v>24</v>
      </c>
      <c r="E16" s="32">
        <v>17861</v>
      </c>
      <c r="F16" s="33" t="s">
        <v>1728</v>
      </c>
      <c r="G16" s="35" t="s">
        <v>1697</v>
      </c>
      <c r="H16" s="36"/>
    </row>
    <row r="17" spans="1:8" x14ac:dyDescent="0.3">
      <c r="A17" s="38">
        <v>16</v>
      </c>
      <c r="B17" s="32">
        <v>3</v>
      </c>
      <c r="C17" s="32">
        <v>3</v>
      </c>
      <c r="D17" s="32">
        <v>27</v>
      </c>
      <c r="E17" s="32">
        <v>17865</v>
      </c>
      <c r="F17" s="33" t="s">
        <v>1729</v>
      </c>
      <c r="G17" s="35" t="s">
        <v>1695</v>
      </c>
      <c r="H17" s="36"/>
    </row>
    <row r="18" spans="1:8" x14ac:dyDescent="0.3">
      <c r="A18" s="38">
        <v>17</v>
      </c>
      <c r="B18" s="32">
        <v>3</v>
      </c>
      <c r="C18" s="32">
        <v>3</v>
      </c>
      <c r="D18" s="32">
        <v>38</v>
      </c>
      <c r="E18" s="32">
        <v>17869</v>
      </c>
      <c r="F18" s="33" t="s">
        <v>1730</v>
      </c>
      <c r="G18" s="35" t="s">
        <v>1692</v>
      </c>
      <c r="H18" s="36"/>
    </row>
    <row r="19" spans="1:8" x14ac:dyDescent="0.3">
      <c r="A19" s="38">
        <v>18</v>
      </c>
      <c r="B19" s="32">
        <v>3</v>
      </c>
      <c r="C19" s="32">
        <v>3</v>
      </c>
      <c r="D19" s="32">
        <v>39</v>
      </c>
      <c r="E19" s="32">
        <v>17870</v>
      </c>
      <c r="F19" s="33" t="s">
        <v>1731</v>
      </c>
      <c r="G19" s="35" t="s">
        <v>1697</v>
      </c>
      <c r="H19" s="36"/>
    </row>
    <row r="20" spans="1:8" x14ac:dyDescent="0.3">
      <c r="A20" s="38">
        <v>19</v>
      </c>
      <c r="B20" s="32">
        <v>3</v>
      </c>
      <c r="C20" s="32">
        <v>3</v>
      </c>
      <c r="D20" s="32">
        <v>41</v>
      </c>
      <c r="E20" s="32">
        <v>18155</v>
      </c>
      <c r="F20" s="33" t="s">
        <v>1732</v>
      </c>
      <c r="G20" s="35" t="s">
        <v>1696</v>
      </c>
      <c r="H20" s="36"/>
    </row>
    <row r="21" spans="1:8" x14ac:dyDescent="0.3">
      <c r="A21" s="38">
        <v>20</v>
      </c>
      <c r="B21" s="32">
        <v>3</v>
      </c>
      <c r="C21" s="32">
        <v>3</v>
      </c>
      <c r="D21" s="32">
        <v>42</v>
      </c>
      <c r="E21" s="32">
        <v>18156</v>
      </c>
      <c r="F21" s="33" t="s">
        <v>1733</v>
      </c>
      <c r="G21" s="35" t="s">
        <v>1691</v>
      </c>
      <c r="H21" s="36"/>
    </row>
    <row r="22" spans="1:8" x14ac:dyDescent="0.3">
      <c r="A22" s="38">
        <v>21</v>
      </c>
      <c r="B22" s="32">
        <v>5</v>
      </c>
      <c r="C22" s="32">
        <v>2</v>
      </c>
      <c r="D22" s="32">
        <v>4</v>
      </c>
      <c r="E22" s="32">
        <v>17365</v>
      </c>
      <c r="F22" s="33" t="s">
        <v>1736</v>
      </c>
      <c r="G22" s="35" t="s">
        <v>1696</v>
      </c>
      <c r="H22" s="36"/>
    </row>
    <row r="23" spans="1:8" x14ac:dyDescent="0.3">
      <c r="A23" s="38">
        <v>22</v>
      </c>
      <c r="B23" s="32">
        <v>5</v>
      </c>
      <c r="C23" s="32">
        <v>2</v>
      </c>
      <c r="D23" s="32">
        <v>19</v>
      </c>
      <c r="E23" s="32">
        <v>18110</v>
      </c>
      <c r="F23" s="33" t="s">
        <v>1737</v>
      </c>
      <c r="G23" s="35" t="s">
        <v>1691</v>
      </c>
      <c r="H23" s="36"/>
    </row>
    <row r="24" spans="1:8" x14ac:dyDescent="0.3">
      <c r="A24" s="38">
        <v>23</v>
      </c>
      <c r="B24" s="32">
        <v>5</v>
      </c>
      <c r="C24" s="32">
        <v>3</v>
      </c>
      <c r="D24" s="32">
        <v>5</v>
      </c>
      <c r="E24" s="32">
        <v>17936</v>
      </c>
      <c r="F24" s="33" t="s">
        <v>1738</v>
      </c>
      <c r="G24" s="35" t="s">
        <v>1694</v>
      </c>
      <c r="H24" s="36"/>
    </row>
    <row r="25" spans="1:8" x14ac:dyDescent="0.3">
      <c r="A25" s="38">
        <v>24</v>
      </c>
      <c r="B25" s="32">
        <v>5</v>
      </c>
      <c r="C25" s="32">
        <v>3</v>
      </c>
      <c r="D25" s="32">
        <v>11</v>
      </c>
      <c r="E25" s="32">
        <v>17313</v>
      </c>
      <c r="F25" s="33" t="s">
        <v>1739</v>
      </c>
      <c r="G25" s="35" t="s">
        <v>1692</v>
      </c>
      <c r="H25" s="36"/>
    </row>
    <row r="26" spans="1:8" x14ac:dyDescent="0.3">
      <c r="A26" s="38">
        <v>25</v>
      </c>
      <c r="B26" s="32">
        <v>5</v>
      </c>
      <c r="C26" s="32">
        <v>3</v>
      </c>
      <c r="D26" s="32">
        <v>21</v>
      </c>
      <c r="E26" s="32">
        <v>18102</v>
      </c>
      <c r="F26" s="33" t="s">
        <v>1740</v>
      </c>
      <c r="G26" s="35" t="s">
        <v>1695</v>
      </c>
      <c r="H26" s="36"/>
    </row>
    <row r="27" spans="1:8" x14ac:dyDescent="0.3">
      <c r="A27" s="38">
        <v>26</v>
      </c>
      <c r="B27" s="32">
        <v>5</v>
      </c>
      <c r="C27" s="32">
        <v>4</v>
      </c>
      <c r="D27" s="32">
        <v>19</v>
      </c>
      <c r="E27" s="32">
        <v>18200</v>
      </c>
      <c r="F27" s="33" t="s">
        <v>1741</v>
      </c>
      <c r="G27" s="35" t="s">
        <v>1689</v>
      </c>
      <c r="H27" s="36"/>
    </row>
    <row r="28" spans="1:8" x14ac:dyDescent="0.3">
      <c r="A28" s="38">
        <v>27</v>
      </c>
      <c r="B28" s="32">
        <v>6</v>
      </c>
      <c r="C28" s="32">
        <v>3</v>
      </c>
      <c r="D28" s="32">
        <v>6</v>
      </c>
      <c r="E28" s="32">
        <v>17665</v>
      </c>
      <c r="F28" s="33" t="s">
        <v>1742</v>
      </c>
      <c r="G28" s="35" t="s">
        <v>1676</v>
      </c>
      <c r="H28" s="36"/>
    </row>
    <row r="29" spans="1:8" x14ac:dyDescent="0.3">
      <c r="A29" s="38">
        <v>28</v>
      </c>
      <c r="B29" s="32">
        <v>6</v>
      </c>
      <c r="C29" s="32">
        <v>3</v>
      </c>
      <c r="D29" s="32">
        <v>9</v>
      </c>
      <c r="E29" s="32">
        <v>17694</v>
      </c>
      <c r="F29" s="33" t="s">
        <v>1743</v>
      </c>
      <c r="G29" s="35" t="s">
        <v>1679</v>
      </c>
      <c r="H29" s="36"/>
    </row>
    <row r="30" spans="1:8" x14ac:dyDescent="0.3">
      <c r="A30" s="38">
        <v>29</v>
      </c>
      <c r="B30" s="32">
        <v>6</v>
      </c>
      <c r="C30" s="32">
        <v>3</v>
      </c>
      <c r="D30" s="32">
        <v>10</v>
      </c>
      <c r="E30" s="32">
        <v>17710</v>
      </c>
      <c r="F30" s="33" t="s">
        <v>1744</v>
      </c>
      <c r="G30" s="35" t="s">
        <v>1672</v>
      </c>
      <c r="H30" s="36"/>
    </row>
    <row r="31" spans="1:8" x14ac:dyDescent="0.3">
      <c r="A31" s="38">
        <v>30</v>
      </c>
      <c r="B31" s="32">
        <v>6</v>
      </c>
      <c r="C31" s="32">
        <v>3</v>
      </c>
      <c r="D31" s="32">
        <v>11</v>
      </c>
      <c r="E31" s="32">
        <v>17716</v>
      </c>
      <c r="F31" s="33" t="s">
        <v>1745</v>
      </c>
      <c r="G31" s="35" t="s">
        <v>1679</v>
      </c>
      <c r="H31" s="36"/>
    </row>
    <row r="32" spans="1:8" x14ac:dyDescent="0.3">
      <c r="A32" s="38">
        <v>31</v>
      </c>
      <c r="B32" s="32">
        <v>6</v>
      </c>
      <c r="C32" s="32">
        <v>3</v>
      </c>
      <c r="D32" s="32">
        <v>13</v>
      </c>
      <c r="E32" s="32">
        <v>17755</v>
      </c>
      <c r="F32" s="33" t="s">
        <v>1746</v>
      </c>
      <c r="G32" s="35" t="s">
        <v>1675</v>
      </c>
      <c r="H32" s="36"/>
    </row>
    <row r="33" spans="1:8" x14ac:dyDescent="0.3">
      <c r="A33" s="38">
        <v>32</v>
      </c>
      <c r="B33" s="32">
        <v>6</v>
      </c>
      <c r="C33" s="32">
        <v>3</v>
      </c>
      <c r="D33" s="32">
        <v>14</v>
      </c>
      <c r="E33" s="32">
        <v>17884</v>
      </c>
      <c r="F33" s="33" t="s">
        <v>1747</v>
      </c>
      <c r="G33" s="35" t="s">
        <v>1673</v>
      </c>
      <c r="H33" s="36"/>
    </row>
    <row r="34" spans="1:8" x14ac:dyDescent="0.3">
      <c r="A34" s="38">
        <v>33</v>
      </c>
      <c r="B34" s="32">
        <v>6</v>
      </c>
      <c r="C34" s="32">
        <v>3</v>
      </c>
      <c r="D34" s="32">
        <v>15</v>
      </c>
      <c r="E34" s="32">
        <v>17888</v>
      </c>
      <c r="F34" s="33" t="s">
        <v>1748</v>
      </c>
      <c r="G34" s="35" t="s">
        <v>1677</v>
      </c>
      <c r="H34" s="36"/>
    </row>
    <row r="35" spans="1:8" x14ac:dyDescent="0.3">
      <c r="A35" s="38">
        <v>34</v>
      </c>
      <c r="B35" s="32">
        <v>6</v>
      </c>
      <c r="C35" s="32">
        <v>3</v>
      </c>
      <c r="D35" s="32">
        <v>16</v>
      </c>
      <c r="E35" s="32">
        <v>17894</v>
      </c>
      <c r="F35" s="33" t="s">
        <v>1749</v>
      </c>
      <c r="G35" s="35" t="s">
        <v>1680</v>
      </c>
      <c r="H35" s="36"/>
    </row>
    <row r="36" spans="1:8" x14ac:dyDescent="0.3">
      <c r="A36" s="38">
        <v>35</v>
      </c>
      <c r="B36" s="32">
        <v>6</v>
      </c>
      <c r="C36" s="32">
        <v>3</v>
      </c>
      <c r="D36" s="32">
        <v>17</v>
      </c>
      <c r="E36" s="32">
        <v>17895</v>
      </c>
      <c r="F36" s="33" t="s">
        <v>1750</v>
      </c>
      <c r="G36" s="35" t="s">
        <v>1681</v>
      </c>
      <c r="H36" s="36"/>
    </row>
    <row r="37" spans="1:8" x14ac:dyDescent="0.3">
      <c r="A37" s="38">
        <v>36</v>
      </c>
      <c r="B37" s="32">
        <v>6</v>
      </c>
      <c r="C37" s="32">
        <v>3</v>
      </c>
      <c r="D37" s="32">
        <v>18</v>
      </c>
      <c r="E37" s="32">
        <v>18178</v>
      </c>
      <c r="F37" s="33" t="s">
        <v>1751</v>
      </c>
      <c r="G37" s="35" t="s">
        <v>1674</v>
      </c>
      <c r="H37" s="36"/>
    </row>
    <row r="38" spans="1:8" x14ac:dyDescent="0.3">
      <c r="A38" s="38">
        <v>37</v>
      </c>
      <c r="B38" s="32">
        <v>6</v>
      </c>
      <c r="C38" s="32">
        <v>3</v>
      </c>
      <c r="D38" s="32">
        <v>20</v>
      </c>
      <c r="E38" s="32">
        <v>18180</v>
      </c>
      <c r="F38" s="33" t="s">
        <v>1752</v>
      </c>
      <c r="G38" s="35" t="s">
        <v>1678</v>
      </c>
      <c r="H38" s="36"/>
    </row>
    <row r="39" spans="1:8" x14ac:dyDescent="0.3">
      <c r="A39" s="38">
        <v>38</v>
      </c>
      <c r="B39" s="32">
        <v>6</v>
      </c>
      <c r="C39" s="32">
        <v>3</v>
      </c>
      <c r="D39" s="32">
        <v>23</v>
      </c>
      <c r="E39" s="32">
        <v>18183</v>
      </c>
      <c r="F39" s="33" t="s">
        <v>1753</v>
      </c>
      <c r="G39" s="35" t="s">
        <v>1680</v>
      </c>
      <c r="H39" s="36"/>
    </row>
  </sheetData>
  <mergeCells count="2">
    <mergeCell ref="J7:O7"/>
    <mergeCell ref="A1:G1"/>
  </mergeCells>
  <conditionalFormatting sqref="E2:E32 E34:E39 M2:M5">
    <cfRule type="cellIs" dxfId="66" priority="8" operator="equal">
      <formula>#REF!</formula>
    </cfRule>
  </conditionalFormatting>
  <conditionalFormatting sqref="M8:M9">
    <cfRule type="cellIs" dxfId="65" priority="1" operator="equal">
      <formula>#REF!</formula>
    </cfRule>
  </conditionalFormatting>
  <conditionalFormatting sqref="M8:M9">
    <cfRule type="cellIs" dxfId="64" priority="2" operator="equal">
      <formula>#REF!</formula>
    </cfRule>
    <cfRule type="duplicateValues" dxfId="63" priority="3"/>
  </conditionalFormatting>
  <conditionalFormatting sqref="E34:E39 M2:M5 E2:E32">
    <cfRule type="cellIs" dxfId="62" priority="161" operator="equal">
      <formula>#REF!</formula>
    </cfRule>
    <cfRule type="duplicateValues" dxfId="61" priority="162"/>
  </conditionalFormatting>
  <pageMargins left="0.11811023622047245" right="0.11811023622047245" top="0.74803149606299213" bottom="0.74803149606299213" header="0.31496062992125984" footer="0.31496062992125984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5" operator="equal" id="{2D5EEB33-B722-46F5-B23B-2A64DFA75E0B}">
            <xm:f>'\\server-skj01\D\Users\Knot\AppData\Local\Microsoft\Windows\INetCache\Content.MSO\[ข้อมูลนักเรียน 2 2559 สมบูรณ์.xlsx]ข้อมูลรวม'!#REF!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E33</xm:sqref>
        </x14:conditionalFormatting>
      </x14:conditionalFormattings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"/>
  <sheetViews>
    <sheetView workbookViewId="0">
      <selection activeCell="K28" sqref="K28"/>
    </sheetView>
  </sheetViews>
  <sheetFormatPr defaultColWidth="9" defaultRowHeight="21" x14ac:dyDescent="0.35"/>
  <cols>
    <col min="1" max="5" width="8.375" style="49" customWidth="1"/>
    <col min="6" max="6" width="1.375" style="49" customWidth="1"/>
    <col min="7" max="11" width="8.375" style="49" customWidth="1"/>
    <col min="12" max="16384" width="9" style="49"/>
  </cols>
  <sheetData>
    <row r="1" spans="1:11" ht="26.25" x14ac:dyDescent="0.35">
      <c r="A1" s="382" t="s">
        <v>365</v>
      </c>
      <c r="B1" s="382"/>
      <c r="C1" s="382"/>
      <c r="D1" s="382"/>
      <c r="E1" s="382"/>
      <c r="F1" s="382"/>
      <c r="G1" s="382"/>
      <c r="H1" s="382"/>
      <c r="I1" s="382"/>
      <c r="J1" s="382"/>
      <c r="K1" s="382"/>
    </row>
    <row r="2" spans="1:11" ht="26.25" x14ac:dyDescent="0.35">
      <c r="A2" s="382" t="s">
        <v>1818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</row>
    <row r="3" spans="1:11" ht="23.25" x14ac:dyDescent="0.35">
      <c r="A3" s="383" t="s">
        <v>347</v>
      </c>
      <c r="B3" s="384"/>
      <c r="C3" s="387" t="s">
        <v>356</v>
      </c>
      <c r="D3" s="388"/>
      <c r="E3" s="389"/>
      <c r="F3" s="44"/>
      <c r="G3" s="383" t="s">
        <v>347</v>
      </c>
      <c r="H3" s="384"/>
      <c r="I3" s="387" t="s">
        <v>362</v>
      </c>
      <c r="J3" s="388"/>
      <c r="K3" s="389"/>
    </row>
    <row r="4" spans="1:11" ht="23.25" x14ac:dyDescent="0.35">
      <c r="A4" s="385"/>
      <c r="B4" s="386"/>
      <c r="C4" s="45" t="s">
        <v>1767</v>
      </c>
      <c r="D4" s="45" t="s">
        <v>1763</v>
      </c>
      <c r="E4" s="45" t="s">
        <v>359</v>
      </c>
      <c r="F4" s="44"/>
      <c r="G4" s="385"/>
      <c r="H4" s="386"/>
      <c r="I4" s="45" t="s">
        <v>1767</v>
      </c>
      <c r="J4" s="45" t="s">
        <v>1763</v>
      </c>
      <c r="K4" s="45" t="s">
        <v>359</v>
      </c>
    </row>
    <row r="5" spans="1:11" ht="23.25" x14ac:dyDescent="0.35">
      <c r="A5" s="45">
        <v>1</v>
      </c>
      <c r="B5" s="45" t="s">
        <v>1766</v>
      </c>
      <c r="C5" s="45">
        <v>39</v>
      </c>
      <c r="D5" s="45"/>
      <c r="E5" s="45">
        <v>39</v>
      </c>
      <c r="F5" s="44"/>
      <c r="G5" s="45">
        <v>1</v>
      </c>
      <c r="H5" s="45" t="s">
        <v>1764</v>
      </c>
      <c r="I5" s="45">
        <v>30</v>
      </c>
      <c r="J5" s="45"/>
      <c r="K5" s="45">
        <v>30</v>
      </c>
    </row>
    <row r="6" spans="1:11" ht="23.25" x14ac:dyDescent="0.35">
      <c r="A6" s="45">
        <v>2</v>
      </c>
      <c r="B6" s="45" t="s">
        <v>1766</v>
      </c>
      <c r="C6" s="45">
        <v>39</v>
      </c>
      <c r="D6" s="45"/>
      <c r="E6" s="45">
        <v>39</v>
      </c>
      <c r="F6" s="44"/>
      <c r="G6" s="397">
        <v>2</v>
      </c>
      <c r="H6" s="45" t="s">
        <v>1765</v>
      </c>
      <c r="I6" s="45">
        <v>24</v>
      </c>
      <c r="J6" s="45"/>
      <c r="K6" s="397">
        <v>44</v>
      </c>
    </row>
    <row r="7" spans="1:11" ht="23.25" x14ac:dyDescent="0.35">
      <c r="A7" s="45">
        <v>3</v>
      </c>
      <c r="B7" s="45" t="s">
        <v>1766</v>
      </c>
      <c r="C7" s="45">
        <v>39</v>
      </c>
      <c r="D7" s="45"/>
      <c r="E7" s="45">
        <v>39</v>
      </c>
      <c r="F7" s="44"/>
      <c r="G7" s="398"/>
      <c r="H7" s="45" t="s">
        <v>1766</v>
      </c>
      <c r="I7" s="45">
        <v>20</v>
      </c>
      <c r="J7" s="45"/>
      <c r="K7" s="398"/>
    </row>
    <row r="8" spans="1:11" ht="23.25" x14ac:dyDescent="0.35">
      <c r="A8" s="45">
        <v>4</v>
      </c>
      <c r="B8" s="45" t="s">
        <v>1762</v>
      </c>
      <c r="C8" s="45">
        <v>29</v>
      </c>
      <c r="D8" s="45"/>
      <c r="E8" s="45">
        <v>29</v>
      </c>
      <c r="F8" s="44"/>
      <c r="G8" s="45">
        <v>3</v>
      </c>
      <c r="H8" s="45" t="s">
        <v>1762</v>
      </c>
      <c r="I8" s="45">
        <v>25</v>
      </c>
      <c r="J8" s="45"/>
      <c r="K8" s="45">
        <v>25</v>
      </c>
    </row>
    <row r="9" spans="1:11" ht="23.25" x14ac:dyDescent="0.35">
      <c r="A9" s="45">
        <v>5</v>
      </c>
      <c r="B9" s="45" t="s">
        <v>1762</v>
      </c>
      <c r="C9" s="45">
        <v>29</v>
      </c>
      <c r="D9" s="45"/>
      <c r="E9" s="45">
        <v>29</v>
      </c>
      <c r="F9" s="44"/>
      <c r="G9" s="45">
        <v>4</v>
      </c>
      <c r="H9" s="45" t="s">
        <v>1762</v>
      </c>
      <c r="I9" s="45">
        <v>25</v>
      </c>
      <c r="J9" s="45"/>
      <c r="K9" s="45">
        <v>25</v>
      </c>
    </row>
    <row r="10" spans="1:11" ht="23.25" x14ac:dyDescent="0.35">
      <c r="A10" s="391" t="s">
        <v>359</v>
      </c>
      <c r="B10" s="392"/>
      <c r="C10" s="45">
        <v>175</v>
      </c>
      <c r="D10" s="45"/>
      <c r="E10" s="45">
        <f>SUM(E5:E9)</f>
        <v>175</v>
      </c>
      <c r="F10" s="44"/>
      <c r="G10" s="391" t="s">
        <v>359</v>
      </c>
      <c r="H10" s="392"/>
      <c r="I10" s="45">
        <v>124</v>
      </c>
      <c r="J10" s="45"/>
      <c r="K10" s="45">
        <f>SUM(K5:K9)</f>
        <v>124</v>
      </c>
    </row>
    <row r="11" spans="1:11" ht="23.25" x14ac:dyDescent="0.35">
      <c r="A11" s="46"/>
      <c r="B11" s="46"/>
      <c r="C11" s="46"/>
      <c r="D11" s="46"/>
      <c r="E11" s="46"/>
      <c r="F11" s="44"/>
      <c r="G11" s="44"/>
      <c r="H11" s="44"/>
      <c r="I11" s="44"/>
      <c r="J11" s="44"/>
      <c r="K11" s="44"/>
    </row>
    <row r="12" spans="1:11" ht="23.25" x14ac:dyDescent="0.35">
      <c r="A12" s="383" t="s">
        <v>347</v>
      </c>
      <c r="B12" s="384"/>
      <c r="C12" s="390" t="s">
        <v>360</v>
      </c>
      <c r="D12" s="390"/>
      <c r="E12" s="390"/>
      <c r="F12" s="44"/>
      <c r="G12" s="383" t="s">
        <v>347</v>
      </c>
      <c r="H12" s="384"/>
      <c r="I12" s="390" t="s">
        <v>363</v>
      </c>
      <c r="J12" s="390"/>
      <c r="K12" s="390"/>
    </row>
    <row r="13" spans="1:11" ht="23.25" x14ac:dyDescent="0.35">
      <c r="A13" s="385"/>
      <c r="B13" s="386"/>
      <c r="C13" s="45" t="s">
        <v>1767</v>
      </c>
      <c r="D13" s="45" t="s">
        <v>1763</v>
      </c>
      <c r="E13" s="45" t="s">
        <v>359</v>
      </c>
      <c r="F13" s="44"/>
      <c r="G13" s="385"/>
      <c r="H13" s="386"/>
      <c r="I13" s="45" t="s">
        <v>1767</v>
      </c>
      <c r="J13" s="45" t="s">
        <v>1763</v>
      </c>
      <c r="K13" s="45" t="s">
        <v>359</v>
      </c>
    </row>
    <row r="14" spans="1:11" ht="23.25" x14ac:dyDescent="0.35">
      <c r="A14" s="45">
        <v>1</v>
      </c>
      <c r="B14" s="45" t="s">
        <v>1766</v>
      </c>
      <c r="C14" s="45">
        <v>32</v>
      </c>
      <c r="D14" s="45"/>
      <c r="E14" s="45">
        <v>32</v>
      </c>
      <c r="F14" s="44"/>
      <c r="G14" s="45">
        <v>1</v>
      </c>
      <c r="H14" s="45" t="s">
        <v>1764</v>
      </c>
      <c r="I14" s="45">
        <v>36</v>
      </c>
      <c r="J14" s="45"/>
      <c r="K14" s="45">
        <v>36</v>
      </c>
    </row>
    <row r="15" spans="1:11" ht="23.25" x14ac:dyDescent="0.35">
      <c r="A15" s="45">
        <v>2</v>
      </c>
      <c r="B15" s="45" t="s">
        <v>1766</v>
      </c>
      <c r="C15" s="45">
        <v>32</v>
      </c>
      <c r="D15" s="45"/>
      <c r="E15" s="45">
        <v>32</v>
      </c>
      <c r="F15" s="44"/>
      <c r="G15" s="397">
        <v>2</v>
      </c>
      <c r="H15" s="45" t="s">
        <v>1765</v>
      </c>
      <c r="I15" s="45">
        <v>14</v>
      </c>
      <c r="J15" s="45"/>
      <c r="K15" s="397">
        <v>24</v>
      </c>
    </row>
    <row r="16" spans="1:11" ht="23.25" x14ac:dyDescent="0.35">
      <c r="A16" s="45">
        <v>3</v>
      </c>
      <c r="B16" s="45" t="s">
        <v>1766</v>
      </c>
      <c r="C16" s="45">
        <v>31</v>
      </c>
      <c r="D16" s="45"/>
      <c r="E16" s="45">
        <v>31</v>
      </c>
      <c r="F16" s="44"/>
      <c r="G16" s="398"/>
      <c r="H16" s="45" t="s">
        <v>1766</v>
      </c>
      <c r="I16" s="45">
        <v>10</v>
      </c>
      <c r="J16" s="45"/>
      <c r="K16" s="398"/>
    </row>
    <row r="17" spans="1:11" ht="23.25" x14ac:dyDescent="0.35">
      <c r="A17" s="45">
        <v>4</v>
      </c>
      <c r="B17" s="45" t="s">
        <v>1762</v>
      </c>
      <c r="C17" s="45">
        <v>30</v>
      </c>
      <c r="D17" s="45"/>
      <c r="E17" s="45">
        <v>30</v>
      </c>
      <c r="F17" s="44"/>
      <c r="G17" s="45">
        <v>3</v>
      </c>
      <c r="H17" s="45" t="s">
        <v>1762</v>
      </c>
      <c r="I17" s="45">
        <v>31</v>
      </c>
      <c r="J17" s="45">
        <v>12</v>
      </c>
      <c r="K17" s="45">
        <v>43</v>
      </c>
    </row>
    <row r="18" spans="1:11" ht="23.25" x14ac:dyDescent="0.35">
      <c r="A18" s="45">
        <v>5</v>
      </c>
      <c r="B18" s="45" t="s">
        <v>1762</v>
      </c>
      <c r="C18" s="45"/>
      <c r="D18" s="45">
        <v>25</v>
      </c>
      <c r="E18" s="45">
        <v>25</v>
      </c>
      <c r="F18" s="44"/>
      <c r="G18" s="45"/>
      <c r="H18" s="45"/>
      <c r="I18" s="45"/>
      <c r="J18" s="45"/>
      <c r="K18" s="45"/>
    </row>
    <row r="19" spans="1:11" ht="23.25" x14ac:dyDescent="0.35">
      <c r="A19" s="391" t="s">
        <v>359</v>
      </c>
      <c r="B19" s="392"/>
      <c r="C19" s="45">
        <f>SUM(C14:C18)</f>
        <v>125</v>
      </c>
      <c r="D19" s="45">
        <f>SUM(D14:D18)</f>
        <v>25</v>
      </c>
      <c r="E19" s="45">
        <f>SUM(E14:E18)</f>
        <v>150</v>
      </c>
      <c r="F19" s="44"/>
      <c r="G19" s="391" t="s">
        <v>359</v>
      </c>
      <c r="H19" s="392"/>
      <c r="I19" s="45">
        <f>SUM(I14:I18)</f>
        <v>91</v>
      </c>
      <c r="J19" s="45">
        <f>SUM(J14:J18)</f>
        <v>12</v>
      </c>
      <c r="K19" s="45">
        <f>I19+J19</f>
        <v>103</v>
      </c>
    </row>
    <row r="20" spans="1:11" ht="23.25" x14ac:dyDescent="0.35">
      <c r="A20" s="46"/>
      <c r="B20" s="46"/>
      <c r="C20" s="46"/>
      <c r="D20" s="46"/>
      <c r="E20" s="46"/>
      <c r="F20" s="44"/>
      <c r="G20" s="44"/>
      <c r="H20" s="44"/>
      <c r="I20" s="44"/>
      <c r="J20" s="44"/>
      <c r="K20" s="44"/>
    </row>
    <row r="21" spans="1:11" ht="23.25" x14ac:dyDescent="0.35">
      <c r="A21" s="383" t="s">
        <v>347</v>
      </c>
      <c r="B21" s="384"/>
      <c r="C21" s="390" t="s">
        <v>361</v>
      </c>
      <c r="D21" s="390"/>
      <c r="E21" s="390"/>
      <c r="F21" s="44"/>
      <c r="G21" s="383" t="s">
        <v>347</v>
      </c>
      <c r="H21" s="384"/>
      <c r="I21" s="390" t="s">
        <v>364</v>
      </c>
      <c r="J21" s="390"/>
      <c r="K21" s="390"/>
    </row>
    <row r="22" spans="1:11" ht="23.25" x14ac:dyDescent="0.35">
      <c r="A22" s="385"/>
      <c r="B22" s="386"/>
      <c r="C22" s="45" t="s">
        <v>1767</v>
      </c>
      <c r="D22" s="45" t="s">
        <v>1763</v>
      </c>
      <c r="E22" s="45" t="s">
        <v>359</v>
      </c>
      <c r="F22" s="44"/>
      <c r="G22" s="385"/>
      <c r="H22" s="386"/>
      <c r="I22" s="45" t="s">
        <v>1767</v>
      </c>
      <c r="J22" s="45" t="s">
        <v>1763</v>
      </c>
      <c r="K22" s="45" t="s">
        <v>359</v>
      </c>
    </row>
    <row r="23" spans="1:11" ht="23.25" x14ac:dyDescent="0.35">
      <c r="A23" s="45">
        <v>1</v>
      </c>
      <c r="B23" s="45" t="s">
        <v>1766</v>
      </c>
      <c r="C23" s="45">
        <v>31</v>
      </c>
      <c r="D23" s="45"/>
      <c r="E23" s="45">
        <v>31</v>
      </c>
      <c r="F23" s="44"/>
      <c r="G23" s="45">
        <v>1</v>
      </c>
      <c r="H23" s="45" t="s">
        <v>1764</v>
      </c>
      <c r="I23" s="45">
        <v>35</v>
      </c>
      <c r="J23" s="45">
        <v>1</v>
      </c>
      <c r="K23" s="45">
        <v>36</v>
      </c>
    </row>
    <row r="24" spans="1:11" ht="23.25" x14ac:dyDescent="0.35">
      <c r="A24" s="45">
        <v>2</v>
      </c>
      <c r="B24" s="45" t="s">
        <v>1766</v>
      </c>
      <c r="C24" s="45">
        <v>30</v>
      </c>
      <c r="D24" s="45"/>
      <c r="E24" s="45">
        <v>30</v>
      </c>
      <c r="F24" s="44"/>
      <c r="G24" s="397">
        <v>2</v>
      </c>
      <c r="H24" s="45" t="s">
        <v>1765</v>
      </c>
      <c r="I24" s="45">
        <v>13</v>
      </c>
      <c r="J24" s="45"/>
      <c r="K24" s="397">
        <v>25</v>
      </c>
    </row>
    <row r="25" spans="1:11" ht="23.25" x14ac:dyDescent="0.35">
      <c r="A25" s="45">
        <v>3</v>
      </c>
      <c r="B25" s="45" t="s">
        <v>1766</v>
      </c>
      <c r="C25" s="45">
        <v>32</v>
      </c>
      <c r="D25" s="45"/>
      <c r="E25" s="45">
        <v>32</v>
      </c>
      <c r="F25" s="44"/>
      <c r="G25" s="398"/>
      <c r="H25" s="45" t="s">
        <v>1768</v>
      </c>
      <c r="I25" s="45">
        <v>12</v>
      </c>
      <c r="J25" s="45"/>
      <c r="K25" s="398"/>
    </row>
    <row r="26" spans="1:11" ht="23.25" x14ac:dyDescent="0.35">
      <c r="A26" s="45">
        <v>4</v>
      </c>
      <c r="B26" s="45" t="s">
        <v>1762</v>
      </c>
      <c r="C26" s="45">
        <v>27</v>
      </c>
      <c r="D26" s="45"/>
      <c r="E26" s="45">
        <v>27</v>
      </c>
      <c r="F26" s="44"/>
      <c r="G26" s="45">
        <v>3</v>
      </c>
      <c r="H26" s="45" t="s">
        <v>1766</v>
      </c>
      <c r="I26" s="45">
        <v>19</v>
      </c>
      <c r="J26" s="45"/>
      <c r="K26" s="45">
        <v>19</v>
      </c>
    </row>
    <row r="27" spans="1:11" ht="23.25" x14ac:dyDescent="0.35">
      <c r="A27" s="45">
        <v>5</v>
      </c>
      <c r="B27" s="45" t="s">
        <v>1762</v>
      </c>
      <c r="C27" s="45"/>
      <c r="D27" s="45">
        <v>22</v>
      </c>
      <c r="E27" s="45">
        <v>22</v>
      </c>
      <c r="F27" s="44"/>
      <c r="G27" s="45">
        <v>4</v>
      </c>
      <c r="H27" s="45" t="s">
        <v>1762</v>
      </c>
      <c r="I27" s="45">
        <v>25</v>
      </c>
      <c r="J27" s="45">
        <v>6</v>
      </c>
      <c r="K27" s="45">
        <v>31</v>
      </c>
    </row>
    <row r="28" spans="1:11" ht="23.25" x14ac:dyDescent="0.35">
      <c r="A28" s="391" t="s">
        <v>359</v>
      </c>
      <c r="B28" s="392"/>
      <c r="C28" s="45">
        <f>SUM(C23:C27)</f>
        <v>120</v>
      </c>
      <c r="D28" s="45">
        <f>SUM(D23:D27)</f>
        <v>22</v>
      </c>
      <c r="E28" s="45">
        <f>SUM(E23:E27)</f>
        <v>142</v>
      </c>
      <c r="F28" s="44"/>
      <c r="G28" s="391" t="s">
        <v>359</v>
      </c>
      <c r="H28" s="392"/>
      <c r="I28" s="45">
        <f>SUM(I23:I27)</f>
        <v>104</v>
      </c>
      <c r="J28" s="45">
        <f>SUM(J23:J27)</f>
        <v>7</v>
      </c>
      <c r="K28" s="45">
        <f>SUM(K23:K27)</f>
        <v>111</v>
      </c>
    </row>
    <row r="29" spans="1:11" ht="23.25" x14ac:dyDescent="0.35">
      <c r="A29" s="391" t="s">
        <v>409</v>
      </c>
      <c r="B29" s="392"/>
      <c r="C29" s="45">
        <f>C10+C19+C28</f>
        <v>420</v>
      </c>
      <c r="D29" s="45">
        <f>D10+D19+D28</f>
        <v>47</v>
      </c>
      <c r="E29" s="45">
        <f>E10+E19+E28</f>
        <v>467</v>
      </c>
      <c r="F29" s="44"/>
      <c r="G29" s="391" t="s">
        <v>410</v>
      </c>
      <c r="H29" s="392"/>
      <c r="I29" s="45">
        <f>SUM(I28+I19+I10)</f>
        <v>319</v>
      </c>
      <c r="J29" s="45">
        <f>J28+J19+J10</f>
        <v>19</v>
      </c>
      <c r="K29" s="45">
        <f>K28+K19+K10</f>
        <v>338</v>
      </c>
    </row>
    <row r="30" spans="1:11" ht="23.25" x14ac:dyDescent="0.35">
      <c r="A30" s="47"/>
      <c r="B30" s="47"/>
      <c r="C30" s="46"/>
      <c r="D30" s="46"/>
      <c r="E30" s="46"/>
      <c r="F30" s="44"/>
      <c r="G30" s="391" t="s">
        <v>368</v>
      </c>
      <c r="H30" s="392"/>
      <c r="I30" s="45">
        <f>I29+C29</f>
        <v>739</v>
      </c>
      <c r="J30" s="45">
        <f>J29+D29</f>
        <v>66</v>
      </c>
      <c r="K30" s="45">
        <f>I30+J30</f>
        <v>805</v>
      </c>
    </row>
  </sheetData>
  <mergeCells count="29">
    <mergeCell ref="A28:B28"/>
    <mergeCell ref="G28:H28"/>
    <mergeCell ref="A29:B29"/>
    <mergeCell ref="G29:H29"/>
    <mergeCell ref="G30:H30"/>
    <mergeCell ref="A19:B19"/>
    <mergeCell ref="G19:H19"/>
    <mergeCell ref="A21:B22"/>
    <mergeCell ref="C21:E21"/>
    <mergeCell ref="G21:H22"/>
    <mergeCell ref="A10:B10"/>
    <mergeCell ref="G10:H10"/>
    <mergeCell ref="A12:B13"/>
    <mergeCell ref="C12:E12"/>
    <mergeCell ref="G12:H13"/>
    <mergeCell ref="A1:K1"/>
    <mergeCell ref="A2:K2"/>
    <mergeCell ref="A3:B4"/>
    <mergeCell ref="C3:E3"/>
    <mergeCell ref="G3:H4"/>
    <mergeCell ref="I3:K3"/>
    <mergeCell ref="K6:K7"/>
    <mergeCell ref="K15:K16"/>
    <mergeCell ref="K24:K25"/>
    <mergeCell ref="G24:G25"/>
    <mergeCell ref="G15:G16"/>
    <mergeCell ref="G6:G7"/>
    <mergeCell ref="I21:K21"/>
    <mergeCell ref="I12:K12"/>
  </mergeCells>
  <pageMargins left="0.31496062992125984" right="0.31496062992125984" top="0.3543307086614173" bottom="0.3543307086614173" header="0.31496062992125984" footer="0.31496062992125984"/>
  <pageSetup paperSize="9"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0"/>
  <sheetViews>
    <sheetView topLeftCell="A28" workbookViewId="0">
      <selection activeCell="I28" sqref="I28:J30"/>
    </sheetView>
  </sheetViews>
  <sheetFormatPr defaultRowHeight="14.25" x14ac:dyDescent="0.2"/>
  <cols>
    <col min="1" max="1" width="5.125" customWidth="1"/>
    <col min="2" max="2" width="11.375" bestFit="1" customWidth="1"/>
    <col min="3" max="7" width="8.375" customWidth="1"/>
    <col min="8" max="8" width="4.125" customWidth="1"/>
    <col min="9" max="9" width="5.625" customWidth="1"/>
    <col min="10" max="10" width="11.375" bestFit="1" customWidth="1"/>
    <col min="11" max="15" width="8.875" customWidth="1"/>
  </cols>
  <sheetData>
    <row r="1" spans="1:15" ht="84" customHeight="1" x14ac:dyDescent="0.35">
      <c r="A1" s="404"/>
      <c r="B1" s="404"/>
      <c r="C1" s="404"/>
      <c r="D1" s="404"/>
      <c r="E1" s="404"/>
      <c r="F1" s="404"/>
      <c r="G1" s="404"/>
      <c r="H1" s="404"/>
      <c r="I1" s="404"/>
      <c r="J1" s="404"/>
      <c r="K1" s="404"/>
      <c r="L1" s="404"/>
      <c r="M1" s="404"/>
      <c r="N1" s="404"/>
      <c r="O1" s="404"/>
    </row>
    <row r="2" spans="1:15" ht="26.25" x14ac:dyDescent="0.2">
      <c r="A2" s="372" t="s">
        <v>365</v>
      </c>
      <c r="B2" s="372"/>
      <c r="C2" s="372"/>
      <c r="D2" s="372"/>
      <c r="E2" s="372"/>
      <c r="F2" s="372"/>
      <c r="G2" s="372"/>
      <c r="H2" s="372"/>
      <c r="I2" s="372"/>
      <c r="J2" s="372"/>
      <c r="K2" s="372"/>
      <c r="L2" s="372"/>
      <c r="M2" s="372"/>
      <c r="N2" s="372"/>
      <c r="O2" s="372"/>
    </row>
    <row r="3" spans="1:15" ht="26.25" x14ac:dyDescent="0.2">
      <c r="A3" s="372" t="s">
        <v>2925</v>
      </c>
      <c r="B3" s="372"/>
      <c r="C3" s="372"/>
      <c r="D3" s="372"/>
      <c r="E3" s="372"/>
      <c r="F3" s="372"/>
      <c r="G3" s="372"/>
      <c r="H3" s="372"/>
      <c r="I3" s="372"/>
      <c r="J3" s="372"/>
      <c r="K3" s="372"/>
      <c r="L3" s="372"/>
      <c r="M3" s="372"/>
      <c r="N3" s="372"/>
      <c r="O3" s="372"/>
    </row>
    <row r="4" spans="1:15" ht="23.25" x14ac:dyDescent="0.35">
      <c r="A4" s="401" t="s">
        <v>347</v>
      </c>
      <c r="B4" s="401"/>
      <c r="C4" s="390" t="s">
        <v>356</v>
      </c>
      <c r="D4" s="390"/>
      <c r="E4" s="390"/>
      <c r="F4" s="390"/>
      <c r="G4" s="390"/>
      <c r="H4" s="44"/>
      <c r="I4" s="383" t="s">
        <v>347</v>
      </c>
      <c r="J4" s="384"/>
      <c r="K4" s="387" t="s">
        <v>362</v>
      </c>
      <c r="L4" s="388"/>
      <c r="M4" s="388"/>
      <c r="N4" s="388"/>
      <c r="O4" s="389"/>
    </row>
    <row r="5" spans="1:15" ht="23.25" x14ac:dyDescent="0.35">
      <c r="A5" s="401"/>
      <c r="B5" s="401"/>
      <c r="C5" s="405"/>
      <c r="D5" s="405"/>
      <c r="E5" s="390" t="s">
        <v>2930</v>
      </c>
      <c r="F5" s="390"/>
      <c r="G5" s="380" t="s">
        <v>359</v>
      </c>
      <c r="H5" s="44"/>
      <c r="I5" s="402"/>
      <c r="J5" s="403"/>
      <c r="K5" s="405"/>
      <c r="L5" s="405"/>
      <c r="M5" s="390" t="s">
        <v>2930</v>
      </c>
      <c r="N5" s="390"/>
      <c r="O5" s="399" t="s">
        <v>359</v>
      </c>
    </row>
    <row r="6" spans="1:15" ht="23.25" x14ac:dyDescent="0.35">
      <c r="A6" s="401"/>
      <c r="B6" s="401"/>
      <c r="C6" s="113"/>
      <c r="D6" s="113"/>
      <c r="E6" s="105" t="s">
        <v>357</v>
      </c>
      <c r="F6" s="105" t="s">
        <v>358</v>
      </c>
      <c r="G6" s="380"/>
      <c r="H6" s="44"/>
      <c r="I6" s="385"/>
      <c r="J6" s="386"/>
      <c r="K6" s="113"/>
      <c r="L6" s="113"/>
      <c r="M6" s="105" t="s">
        <v>357</v>
      </c>
      <c r="N6" s="105" t="s">
        <v>358</v>
      </c>
      <c r="O6" s="400"/>
    </row>
    <row r="7" spans="1:15" ht="23.25" x14ac:dyDescent="0.35">
      <c r="A7" s="45"/>
      <c r="B7" s="45" t="s">
        <v>2923</v>
      </c>
      <c r="C7" s="112"/>
      <c r="D7" s="112"/>
      <c r="E7" s="45">
        <v>14</v>
      </c>
      <c r="F7" s="45">
        <v>15</v>
      </c>
      <c r="G7" s="45">
        <f>SUM(E7:F7)</f>
        <v>29</v>
      </c>
      <c r="H7" s="44"/>
      <c r="I7" s="45"/>
      <c r="J7" s="45" t="s">
        <v>2923</v>
      </c>
      <c r="K7" s="112"/>
      <c r="L7" s="112"/>
      <c r="M7" s="45">
        <v>17</v>
      </c>
      <c r="N7" s="45">
        <v>23</v>
      </c>
      <c r="O7" s="45">
        <f>M7+N7</f>
        <v>40</v>
      </c>
    </row>
    <row r="8" spans="1:15" ht="23.25" x14ac:dyDescent="0.35">
      <c r="A8" s="45"/>
      <c r="B8" s="45" t="s">
        <v>2931</v>
      </c>
      <c r="C8" s="112"/>
      <c r="D8" s="112"/>
      <c r="E8" s="45">
        <v>9</v>
      </c>
      <c r="F8" s="45">
        <v>10</v>
      </c>
      <c r="G8" s="45">
        <f t="shared" ref="G8:G16" si="0">SUM(E8:F8)</f>
        <v>19</v>
      </c>
      <c r="H8" s="44"/>
      <c r="I8" s="45"/>
      <c r="J8" s="45" t="s">
        <v>2931</v>
      </c>
      <c r="K8" s="112"/>
      <c r="L8" s="112"/>
      <c r="M8" s="45">
        <v>0</v>
      </c>
      <c r="N8" s="45">
        <v>0</v>
      </c>
      <c r="O8" s="45">
        <f t="shared" ref="O8:O16" si="1">M8+N8</f>
        <v>0</v>
      </c>
    </row>
    <row r="9" spans="1:15" ht="23.25" x14ac:dyDescent="0.35">
      <c r="A9" s="45"/>
      <c r="B9" s="45" t="s">
        <v>1765</v>
      </c>
      <c r="C9" s="112"/>
      <c r="D9" s="112"/>
      <c r="E9" s="45">
        <v>3</v>
      </c>
      <c r="F9" s="45">
        <v>3</v>
      </c>
      <c r="G9" s="45">
        <f t="shared" si="0"/>
        <v>6</v>
      </c>
      <c r="H9" s="44"/>
      <c r="I9" s="45"/>
      <c r="J9" s="45" t="s">
        <v>1765</v>
      </c>
      <c r="K9" s="112"/>
      <c r="L9" s="112"/>
      <c r="M9" s="45">
        <v>9</v>
      </c>
      <c r="N9" s="45">
        <v>9</v>
      </c>
      <c r="O9" s="45">
        <f t="shared" si="1"/>
        <v>18</v>
      </c>
    </row>
    <row r="10" spans="1:15" ht="23.25" x14ac:dyDescent="0.35">
      <c r="A10" s="45"/>
      <c r="B10" s="45" t="s">
        <v>2924</v>
      </c>
      <c r="C10" s="112"/>
      <c r="D10" s="112"/>
      <c r="E10" s="45">
        <v>22</v>
      </c>
      <c r="F10" s="45">
        <v>19</v>
      </c>
      <c r="G10" s="45">
        <f t="shared" si="0"/>
        <v>41</v>
      </c>
      <c r="H10" s="44"/>
      <c r="I10" s="45"/>
      <c r="J10" s="45" t="s">
        <v>2924</v>
      </c>
      <c r="K10" s="112"/>
      <c r="L10" s="112"/>
      <c r="M10" s="45">
        <v>2</v>
      </c>
      <c r="N10" s="45">
        <v>4</v>
      </c>
      <c r="O10" s="45">
        <f t="shared" si="1"/>
        <v>6</v>
      </c>
    </row>
    <row r="11" spans="1:15" ht="23.25" x14ac:dyDescent="0.35">
      <c r="A11" s="45"/>
      <c r="B11" s="45" t="s">
        <v>1762</v>
      </c>
      <c r="C11" s="112"/>
      <c r="D11" s="112"/>
      <c r="E11" s="45">
        <v>40</v>
      </c>
      <c r="F11" s="45">
        <v>0</v>
      </c>
      <c r="G11" s="45">
        <f t="shared" si="0"/>
        <v>40</v>
      </c>
      <c r="H11" s="44"/>
      <c r="I11" s="45"/>
      <c r="J11" s="45" t="s">
        <v>1762</v>
      </c>
      <c r="K11" s="112"/>
      <c r="L11" s="112"/>
      <c r="M11" s="45">
        <v>71</v>
      </c>
      <c r="N11" s="45">
        <v>2</v>
      </c>
      <c r="O11" s="45">
        <f t="shared" si="1"/>
        <v>73</v>
      </c>
    </row>
    <row r="12" spans="1:15" ht="23.25" x14ac:dyDescent="0.35">
      <c r="A12" s="108"/>
      <c r="B12" s="45" t="s">
        <v>2926</v>
      </c>
      <c r="C12" s="112"/>
      <c r="D12" s="112"/>
      <c r="E12" s="45">
        <v>1</v>
      </c>
      <c r="F12" s="45">
        <v>0</v>
      </c>
      <c r="G12" s="45">
        <f t="shared" si="0"/>
        <v>1</v>
      </c>
      <c r="H12" s="44"/>
      <c r="I12" s="108"/>
      <c r="J12" s="45" t="s">
        <v>2926</v>
      </c>
      <c r="K12" s="112"/>
      <c r="L12" s="112"/>
      <c r="M12" s="45">
        <v>0</v>
      </c>
      <c r="N12" s="45">
        <v>0</v>
      </c>
      <c r="O12" s="45">
        <f t="shared" si="1"/>
        <v>0</v>
      </c>
    </row>
    <row r="13" spans="1:15" ht="23.25" x14ac:dyDescent="0.35">
      <c r="A13" s="108"/>
      <c r="B13" s="45" t="s">
        <v>2927</v>
      </c>
      <c r="C13" s="112"/>
      <c r="D13" s="112"/>
      <c r="E13" s="45">
        <v>1</v>
      </c>
      <c r="F13" s="45">
        <v>0</v>
      </c>
      <c r="G13" s="45">
        <f t="shared" si="0"/>
        <v>1</v>
      </c>
      <c r="H13" s="44"/>
      <c r="I13" s="108"/>
      <c r="J13" s="45" t="s">
        <v>2927</v>
      </c>
      <c r="K13" s="112"/>
      <c r="L13" s="112"/>
      <c r="M13" s="45">
        <v>1</v>
      </c>
      <c r="N13" s="45">
        <v>0</v>
      </c>
      <c r="O13" s="45">
        <f t="shared" si="1"/>
        <v>1</v>
      </c>
    </row>
    <row r="14" spans="1:15" ht="23.25" x14ac:dyDescent="0.35">
      <c r="A14" s="108"/>
      <c r="B14" s="45" t="s">
        <v>2928</v>
      </c>
      <c r="C14" s="112"/>
      <c r="D14" s="112"/>
      <c r="E14" s="45">
        <v>1</v>
      </c>
      <c r="F14" s="45">
        <v>2</v>
      </c>
      <c r="G14" s="45">
        <f t="shared" si="0"/>
        <v>3</v>
      </c>
      <c r="H14" s="44"/>
      <c r="I14" s="108"/>
      <c r="J14" s="45" t="s">
        <v>2928</v>
      </c>
      <c r="K14" s="112"/>
      <c r="L14" s="112"/>
      <c r="M14" s="45">
        <v>1</v>
      </c>
      <c r="N14" s="45">
        <v>1</v>
      </c>
      <c r="O14" s="45">
        <f t="shared" si="1"/>
        <v>2</v>
      </c>
    </row>
    <row r="15" spans="1:15" ht="23.25" x14ac:dyDescent="0.35">
      <c r="A15" s="108"/>
      <c r="B15" s="45" t="s">
        <v>1768</v>
      </c>
      <c r="C15" s="112"/>
      <c r="D15" s="112"/>
      <c r="E15" s="45">
        <v>3</v>
      </c>
      <c r="F15" s="45">
        <v>6</v>
      </c>
      <c r="G15" s="45">
        <f t="shared" si="0"/>
        <v>9</v>
      </c>
      <c r="H15" s="44"/>
      <c r="I15" s="108"/>
      <c r="J15" s="45" t="s">
        <v>1768</v>
      </c>
      <c r="K15" s="112"/>
      <c r="L15" s="112"/>
      <c r="M15" s="45">
        <v>0</v>
      </c>
      <c r="N15" s="45">
        <v>2</v>
      </c>
      <c r="O15" s="45">
        <f t="shared" si="1"/>
        <v>2</v>
      </c>
    </row>
    <row r="16" spans="1:15" ht="23.25" x14ac:dyDescent="0.35">
      <c r="A16" s="108"/>
      <c r="B16" s="45" t="s">
        <v>2929</v>
      </c>
      <c r="C16" s="112"/>
      <c r="D16" s="112"/>
      <c r="E16" s="45">
        <v>1</v>
      </c>
      <c r="F16" s="45">
        <v>8</v>
      </c>
      <c r="G16" s="45">
        <f t="shared" si="0"/>
        <v>9</v>
      </c>
      <c r="H16" s="44"/>
      <c r="I16" s="108"/>
      <c r="J16" s="45" t="s">
        <v>2929</v>
      </c>
      <c r="K16" s="112"/>
      <c r="L16" s="112"/>
      <c r="M16" s="45">
        <v>0</v>
      </c>
      <c r="N16" s="45">
        <v>1</v>
      </c>
      <c r="O16" s="45">
        <f t="shared" si="1"/>
        <v>1</v>
      </c>
    </row>
    <row r="17" spans="1:20" ht="23.25" x14ac:dyDescent="0.35">
      <c r="A17" s="390" t="s">
        <v>359</v>
      </c>
      <c r="B17" s="390"/>
      <c r="C17" s="113"/>
      <c r="D17" s="113"/>
      <c r="E17" s="105">
        <f>SUM(E7:E16)</f>
        <v>95</v>
      </c>
      <c r="F17" s="105">
        <f>SUM(F7:F16)</f>
        <v>63</v>
      </c>
      <c r="G17" s="105">
        <f>E17+F17</f>
        <v>158</v>
      </c>
      <c r="H17" s="44"/>
      <c r="I17" s="387" t="s">
        <v>359</v>
      </c>
      <c r="J17" s="389"/>
      <c r="K17" s="113"/>
      <c r="L17" s="113"/>
      <c r="M17" s="105">
        <f>SUM(M7:M16)</f>
        <v>101</v>
      </c>
      <c r="N17" s="105">
        <f>SUM(N7:N16)</f>
        <v>42</v>
      </c>
      <c r="O17" s="105">
        <f>SUM(O7:O16)</f>
        <v>143</v>
      </c>
      <c r="T17" t="s">
        <v>2959</v>
      </c>
    </row>
    <row r="18" spans="1:20" x14ac:dyDescent="0.2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</row>
    <row r="19" spans="1:20" ht="23.25" x14ac:dyDescent="0.35">
      <c r="A19" s="401" t="s">
        <v>347</v>
      </c>
      <c r="B19" s="401"/>
      <c r="C19" s="390" t="s">
        <v>360</v>
      </c>
      <c r="D19" s="390"/>
      <c r="E19" s="390"/>
      <c r="F19" s="390"/>
      <c r="G19" s="390"/>
      <c r="H19" s="44"/>
      <c r="I19" s="383" t="s">
        <v>347</v>
      </c>
      <c r="J19" s="384"/>
      <c r="K19" s="387" t="s">
        <v>363</v>
      </c>
      <c r="L19" s="388"/>
      <c r="M19" s="388"/>
      <c r="N19" s="388"/>
      <c r="O19" s="389"/>
    </row>
    <row r="20" spans="1:20" ht="23.25" x14ac:dyDescent="0.35">
      <c r="A20" s="401"/>
      <c r="B20" s="401"/>
      <c r="C20" s="390" t="s">
        <v>1767</v>
      </c>
      <c r="D20" s="390"/>
      <c r="E20" s="390" t="s">
        <v>2930</v>
      </c>
      <c r="F20" s="390"/>
      <c r="G20" s="380" t="s">
        <v>359</v>
      </c>
      <c r="H20" s="44"/>
      <c r="I20" s="402"/>
      <c r="J20" s="403"/>
      <c r="K20" s="390" t="s">
        <v>1767</v>
      </c>
      <c r="L20" s="390"/>
      <c r="M20" s="390" t="s">
        <v>2930</v>
      </c>
      <c r="N20" s="390"/>
      <c r="O20" s="399" t="s">
        <v>359</v>
      </c>
    </row>
    <row r="21" spans="1:20" ht="23.25" x14ac:dyDescent="0.35">
      <c r="A21" s="401"/>
      <c r="B21" s="401"/>
      <c r="C21" s="105" t="s">
        <v>357</v>
      </c>
      <c r="D21" s="105" t="s">
        <v>358</v>
      </c>
      <c r="E21" s="105" t="s">
        <v>357</v>
      </c>
      <c r="F21" s="105" t="s">
        <v>358</v>
      </c>
      <c r="G21" s="380"/>
      <c r="H21" s="44"/>
      <c r="I21" s="385"/>
      <c r="J21" s="386"/>
      <c r="K21" s="105" t="s">
        <v>357</v>
      </c>
      <c r="L21" s="105" t="s">
        <v>358</v>
      </c>
      <c r="M21" s="105" t="s">
        <v>357</v>
      </c>
      <c r="N21" s="105" t="s">
        <v>358</v>
      </c>
      <c r="O21" s="400"/>
    </row>
    <row r="22" spans="1:20" ht="23.25" x14ac:dyDescent="0.35">
      <c r="A22" s="45">
        <v>1</v>
      </c>
      <c r="B22" s="45" t="s">
        <v>1766</v>
      </c>
      <c r="C22" s="45">
        <v>15</v>
      </c>
      <c r="D22" s="45">
        <v>14</v>
      </c>
      <c r="E22" s="45">
        <v>23</v>
      </c>
      <c r="F22" s="45">
        <v>5</v>
      </c>
      <c r="G22" s="45">
        <f>SUM(C22:F22)</f>
        <v>57</v>
      </c>
      <c r="H22" s="44"/>
      <c r="I22" s="45">
        <v>1</v>
      </c>
      <c r="J22" s="45" t="s">
        <v>1764</v>
      </c>
      <c r="K22" s="45">
        <v>9</v>
      </c>
      <c r="L22" s="45">
        <v>16</v>
      </c>
      <c r="M22" s="45">
        <v>2</v>
      </c>
      <c r="N22" s="45">
        <v>2</v>
      </c>
      <c r="O22" s="45">
        <f>SUM(K22:N22)</f>
        <v>29</v>
      </c>
    </row>
    <row r="23" spans="1:20" ht="23.25" x14ac:dyDescent="0.35">
      <c r="A23" s="45">
        <v>2</v>
      </c>
      <c r="B23" s="45" t="s">
        <v>1766</v>
      </c>
      <c r="C23" s="45">
        <v>23</v>
      </c>
      <c r="D23" s="45">
        <v>7</v>
      </c>
      <c r="E23" s="112"/>
      <c r="F23" s="112"/>
      <c r="G23" s="45">
        <f>SUM(C23:F23)</f>
        <v>30</v>
      </c>
      <c r="H23" s="44"/>
      <c r="I23" s="107">
        <v>2</v>
      </c>
      <c r="J23" s="45" t="s">
        <v>1765</v>
      </c>
      <c r="K23" s="45">
        <v>9</v>
      </c>
      <c r="L23" s="45">
        <v>22</v>
      </c>
      <c r="M23" s="45">
        <v>1</v>
      </c>
      <c r="N23" s="45">
        <v>1</v>
      </c>
      <c r="O23" s="45">
        <f>SUM(K23:N23)</f>
        <v>33</v>
      </c>
    </row>
    <row r="24" spans="1:20" ht="23.25" x14ac:dyDescent="0.35">
      <c r="A24" s="45">
        <v>3</v>
      </c>
      <c r="B24" s="45" t="s">
        <v>1766</v>
      </c>
      <c r="C24" s="45">
        <v>18</v>
      </c>
      <c r="D24" s="45">
        <v>7</v>
      </c>
      <c r="E24" s="112"/>
      <c r="F24" s="112"/>
      <c r="G24" s="45">
        <f>SUM(C24:F24)</f>
        <v>25</v>
      </c>
      <c r="H24" s="44"/>
      <c r="I24" s="107">
        <v>3</v>
      </c>
      <c r="J24" s="45" t="s">
        <v>1766</v>
      </c>
      <c r="K24" s="45">
        <v>27</v>
      </c>
      <c r="L24" s="45">
        <v>6</v>
      </c>
      <c r="M24" s="45">
        <v>17</v>
      </c>
      <c r="N24" s="45">
        <v>1</v>
      </c>
      <c r="O24" s="45">
        <f>SUM(K24:N24)</f>
        <v>51</v>
      </c>
    </row>
    <row r="25" spans="1:20" ht="23.25" x14ac:dyDescent="0.35">
      <c r="A25" s="45">
        <v>4</v>
      </c>
      <c r="B25" s="45" t="s">
        <v>1766</v>
      </c>
      <c r="C25" s="45">
        <v>20</v>
      </c>
      <c r="D25" s="45">
        <v>7</v>
      </c>
      <c r="E25" s="112"/>
      <c r="F25" s="112"/>
      <c r="G25" s="45">
        <f>SUM(C25:F25)</f>
        <v>27</v>
      </c>
      <c r="H25" s="44"/>
      <c r="I25" s="107">
        <v>4</v>
      </c>
      <c r="J25" s="45" t="s">
        <v>1766</v>
      </c>
      <c r="K25" s="45">
        <v>20</v>
      </c>
      <c r="L25" s="45">
        <v>2</v>
      </c>
      <c r="M25" s="112"/>
      <c r="N25" s="112"/>
      <c r="O25" s="45">
        <f>SUM(K25:N25)</f>
        <v>22</v>
      </c>
    </row>
    <row r="26" spans="1:20" ht="23.25" x14ac:dyDescent="0.35">
      <c r="A26" s="387" t="s">
        <v>359</v>
      </c>
      <c r="B26" s="389"/>
      <c r="C26" s="105">
        <f>SUM(C22:C25)</f>
        <v>76</v>
      </c>
      <c r="D26" s="105">
        <f>SUM(D22:D25)</f>
        <v>35</v>
      </c>
      <c r="E26" s="105">
        <f>SUM(E22:E25)</f>
        <v>23</v>
      </c>
      <c r="F26" s="105">
        <f>SUM(F22:F25)</f>
        <v>5</v>
      </c>
      <c r="G26" s="105">
        <f>SUM(C26:F26)</f>
        <v>139</v>
      </c>
      <c r="H26" s="44"/>
      <c r="I26" s="390" t="s">
        <v>359</v>
      </c>
      <c r="J26" s="390"/>
      <c r="K26" s="105">
        <f>SUM(K22:K25)</f>
        <v>65</v>
      </c>
      <c r="L26" s="105">
        <f>SUM(L22:L25)</f>
        <v>46</v>
      </c>
      <c r="M26" s="105">
        <f>SUM(M22:M25)</f>
        <v>20</v>
      </c>
      <c r="N26" s="105">
        <f>SUM(N22:N25)</f>
        <v>4</v>
      </c>
      <c r="O26" s="105">
        <f>SUM(K26:N26)</f>
        <v>135</v>
      </c>
    </row>
    <row r="27" spans="1:20" ht="12.75" customHeight="1" x14ac:dyDescent="0.35">
      <c r="A27" s="106"/>
      <c r="B27" s="106"/>
      <c r="C27" s="106"/>
      <c r="D27" s="106"/>
      <c r="E27" s="106"/>
      <c r="F27" s="106"/>
      <c r="G27" s="106"/>
      <c r="H27" s="44"/>
      <c r="I27" s="106"/>
      <c r="J27" s="106"/>
      <c r="K27" s="106"/>
      <c r="L27" s="106"/>
      <c r="M27" s="106"/>
      <c r="N27" s="106"/>
      <c r="O27" s="106"/>
    </row>
    <row r="28" spans="1:20" ht="23.25" x14ac:dyDescent="0.35">
      <c r="A28" s="401" t="s">
        <v>347</v>
      </c>
      <c r="B28" s="401"/>
      <c r="C28" s="390" t="s">
        <v>361</v>
      </c>
      <c r="D28" s="390"/>
      <c r="E28" s="390"/>
      <c r="F28" s="390"/>
      <c r="G28" s="390"/>
      <c r="H28" s="44"/>
      <c r="I28" s="383" t="s">
        <v>347</v>
      </c>
      <c r="J28" s="384"/>
      <c r="K28" s="387" t="s">
        <v>364</v>
      </c>
      <c r="L28" s="388"/>
      <c r="M28" s="388"/>
      <c r="N28" s="388"/>
      <c r="O28" s="389"/>
    </row>
    <row r="29" spans="1:20" ht="23.25" x14ac:dyDescent="0.35">
      <c r="A29" s="401"/>
      <c r="B29" s="401"/>
      <c r="C29" s="390" t="s">
        <v>1767</v>
      </c>
      <c r="D29" s="390"/>
      <c r="E29" s="390" t="s">
        <v>2930</v>
      </c>
      <c r="F29" s="390"/>
      <c r="G29" s="380" t="s">
        <v>359</v>
      </c>
      <c r="H29" s="44"/>
      <c r="I29" s="402"/>
      <c r="J29" s="403"/>
      <c r="K29" s="390" t="s">
        <v>1767</v>
      </c>
      <c r="L29" s="390"/>
      <c r="M29" s="390" t="s">
        <v>2930</v>
      </c>
      <c r="N29" s="390"/>
      <c r="O29" s="399" t="s">
        <v>359</v>
      </c>
    </row>
    <row r="30" spans="1:20" ht="23.25" x14ac:dyDescent="0.35">
      <c r="A30" s="401"/>
      <c r="B30" s="401"/>
      <c r="C30" s="105" t="s">
        <v>357</v>
      </c>
      <c r="D30" s="105" t="s">
        <v>358</v>
      </c>
      <c r="E30" s="105" t="s">
        <v>357</v>
      </c>
      <c r="F30" s="105" t="s">
        <v>358</v>
      </c>
      <c r="G30" s="380"/>
      <c r="H30" s="44"/>
      <c r="I30" s="385"/>
      <c r="J30" s="386"/>
      <c r="K30" s="105" t="s">
        <v>357</v>
      </c>
      <c r="L30" s="105" t="s">
        <v>358</v>
      </c>
      <c r="M30" s="105" t="s">
        <v>357</v>
      </c>
      <c r="N30" s="105" t="s">
        <v>358</v>
      </c>
      <c r="O30" s="400"/>
    </row>
    <row r="31" spans="1:20" ht="23.25" x14ac:dyDescent="0.35">
      <c r="A31" s="45">
        <v>1</v>
      </c>
      <c r="B31" s="45" t="s">
        <v>1766</v>
      </c>
      <c r="C31" s="45">
        <v>16</v>
      </c>
      <c r="D31" s="45">
        <v>18</v>
      </c>
      <c r="E31" s="45">
        <v>24</v>
      </c>
      <c r="F31" s="45">
        <v>2</v>
      </c>
      <c r="G31" s="45">
        <f>SUM(C31:F31)</f>
        <v>60</v>
      </c>
      <c r="H31" s="44"/>
      <c r="I31" s="45">
        <v>1</v>
      </c>
      <c r="J31" s="45" t="s">
        <v>1764</v>
      </c>
      <c r="K31" s="45">
        <v>19</v>
      </c>
      <c r="L31" s="45">
        <v>21</v>
      </c>
      <c r="M31" s="45">
        <v>2</v>
      </c>
      <c r="N31" s="112"/>
      <c r="O31" s="45">
        <f>SUM(K31:N31)</f>
        <v>42</v>
      </c>
    </row>
    <row r="32" spans="1:20" ht="23.25" x14ac:dyDescent="0.35">
      <c r="A32" s="107">
        <v>2</v>
      </c>
      <c r="B32" s="45" t="s">
        <v>1766</v>
      </c>
      <c r="C32" s="45">
        <v>24</v>
      </c>
      <c r="D32" s="45">
        <v>12</v>
      </c>
      <c r="E32" s="112"/>
      <c r="F32" s="112"/>
      <c r="G32" s="45">
        <f>SUM(C32:F32)</f>
        <v>36</v>
      </c>
      <c r="H32" s="44"/>
      <c r="I32" s="107">
        <v>2</v>
      </c>
      <c r="J32" s="45" t="s">
        <v>1765</v>
      </c>
      <c r="K32" s="45">
        <v>5</v>
      </c>
      <c r="L32" s="45">
        <v>14</v>
      </c>
      <c r="M32" s="45">
        <v>1</v>
      </c>
      <c r="N32" s="112"/>
      <c r="O32" s="45">
        <f>SUM(K32:N32)</f>
        <v>20</v>
      </c>
    </row>
    <row r="33" spans="1:15" ht="23.25" x14ac:dyDescent="0.35">
      <c r="A33" s="107">
        <v>3</v>
      </c>
      <c r="B33" s="45" t="s">
        <v>1766</v>
      </c>
      <c r="C33" s="45">
        <v>21</v>
      </c>
      <c r="D33" s="45">
        <v>12</v>
      </c>
      <c r="E33" s="112"/>
      <c r="F33" s="112"/>
      <c r="G33" s="45">
        <f>SUM(C33:F33)</f>
        <v>33</v>
      </c>
      <c r="H33" s="44"/>
      <c r="I33" s="107">
        <v>3</v>
      </c>
      <c r="J33" s="45" t="s">
        <v>1766</v>
      </c>
      <c r="K33" s="45">
        <v>19</v>
      </c>
      <c r="L33" s="45">
        <v>6</v>
      </c>
      <c r="M33" s="45">
        <v>6</v>
      </c>
      <c r="N33" s="45">
        <v>0</v>
      </c>
      <c r="O33" s="45">
        <f>SUM(K33:N33)</f>
        <v>31</v>
      </c>
    </row>
    <row r="34" spans="1:15" ht="23.25" x14ac:dyDescent="0.35">
      <c r="A34" s="107">
        <v>4</v>
      </c>
      <c r="B34" s="45" t="s">
        <v>1766</v>
      </c>
      <c r="C34" s="45">
        <v>21</v>
      </c>
      <c r="D34" s="45">
        <v>14</v>
      </c>
      <c r="E34" s="112"/>
      <c r="F34" s="112"/>
      <c r="G34" s="45">
        <f>SUM(C34:F34)</f>
        <v>35</v>
      </c>
      <c r="H34" s="44"/>
      <c r="I34" s="107">
        <v>4</v>
      </c>
      <c r="J34" s="45" t="s">
        <v>1766</v>
      </c>
      <c r="K34" s="45">
        <v>18</v>
      </c>
      <c r="L34" s="45">
        <v>0</v>
      </c>
      <c r="M34" s="112"/>
      <c r="N34" s="112"/>
      <c r="O34" s="45">
        <f>SUM(K34:N34)</f>
        <v>18</v>
      </c>
    </row>
    <row r="35" spans="1:15" ht="23.25" x14ac:dyDescent="0.35">
      <c r="A35" s="387" t="s">
        <v>359</v>
      </c>
      <c r="B35" s="389"/>
      <c r="C35" s="105">
        <f>SUM(C31:C34)</f>
        <v>82</v>
      </c>
      <c r="D35" s="105">
        <f>SUM(D31:D34)</f>
        <v>56</v>
      </c>
      <c r="E35" s="105">
        <f>SUM(E31:E34)</f>
        <v>24</v>
      </c>
      <c r="F35" s="105">
        <f>SUM(F31:F34)</f>
        <v>2</v>
      </c>
      <c r="G35" s="105">
        <f>SUM(C35:F35)</f>
        <v>164</v>
      </c>
      <c r="H35" s="44"/>
      <c r="I35" s="387" t="s">
        <v>359</v>
      </c>
      <c r="J35" s="389"/>
      <c r="K35" s="105">
        <f>SUM(K31:K34)</f>
        <v>61</v>
      </c>
      <c r="L35" s="105">
        <f>SUM(L31:L34)</f>
        <v>41</v>
      </c>
      <c r="M35" s="105">
        <f>SUM(M31:M34)</f>
        <v>9</v>
      </c>
      <c r="N35" s="105">
        <f>SUM(N31:N34)</f>
        <v>0</v>
      </c>
      <c r="O35" s="105">
        <f>SUM(K35:N35)</f>
        <v>111</v>
      </c>
    </row>
    <row r="37" spans="1:15" ht="23.25" x14ac:dyDescent="0.35">
      <c r="I37" s="380" t="s">
        <v>359</v>
      </c>
      <c r="J37" s="380"/>
      <c r="K37" s="390" t="s">
        <v>1767</v>
      </c>
      <c r="L37" s="390"/>
      <c r="M37" s="390" t="s">
        <v>2930</v>
      </c>
      <c r="N37" s="390"/>
      <c r="O37" s="399" t="s">
        <v>359</v>
      </c>
    </row>
    <row r="38" spans="1:15" ht="23.25" x14ac:dyDescent="0.35">
      <c r="C38" s="116" t="s">
        <v>2960</v>
      </c>
      <c r="I38" s="380"/>
      <c r="J38" s="380"/>
      <c r="K38" s="105" t="s">
        <v>357</v>
      </c>
      <c r="L38" s="105" t="s">
        <v>358</v>
      </c>
      <c r="M38" s="105" t="s">
        <v>357</v>
      </c>
      <c r="N38" s="105" t="s">
        <v>358</v>
      </c>
      <c r="O38" s="400"/>
    </row>
    <row r="39" spans="1:15" ht="23.25" x14ac:dyDescent="0.35">
      <c r="H39" s="44"/>
      <c r="I39" s="380"/>
      <c r="J39" s="380"/>
      <c r="K39" s="105">
        <f>C26+C35+K26+K35</f>
        <v>284</v>
      </c>
      <c r="L39" s="105">
        <f>D26+D35+L26+L35</f>
        <v>178</v>
      </c>
      <c r="M39" s="105">
        <f>+E17+E26+E35+M17+M26+M35</f>
        <v>272</v>
      </c>
      <c r="N39" s="105">
        <f>F17+F26+F35+N17+N26+N35</f>
        <v>116</v>
      </c>
      <c r="O39" s="105">
        <f>SUM(K39:N39)</f>
        <v>850</v>
      </c>
    </row>
    <row r="41" spans="1:15" x14ac:dyDescent="0.2">
      <c r="C41" s="115"/>
      <c r="E41" s="115"/>
    </row>
    <row r="50" spans="7:7" x14ac:dyDescent="0.2">
      <c r="G50" s="114"/>
    </row>
  </sheetData>
  <mergeCells count="43">
    <mergeCell ref="A1:O1"/>
    <mergeCell ref="A2:O2"/>
    <mergeCell ref="A3:O3"/>
    <mergeCell ref="A4:B6"/>
    <mergeCell ref="I4:J6"/>
    <mergeCell ref="K4:O4"/>
    <mergeCell ref="C5:D5"/>
    <mergeCell ref="E5:F5"/>
    <mergeCell ref="C4:G4"/>
    <mergeCell ref="K5:L5"/>
    <mergeCell ref="M5:N5"/>
    <mergeCell ref="O5:O6"/>
    <mergeCell ref="G5:G6"/>
    <mergeCell ref="A35:B35"/>
    <mergeCell ref="I35:J35"/>
    <mergeCell ref="A26:B26"/>
    <mergeCell ref="I26:J26"/>
    <mergeCell ref="A28:B30"/>
    <mergeCell ref="C28:G28"/>
    <mergeCell ref="I28:J30"/>
    <mergeCell ref="K28:O28"/>
    <mergeCell ref="A17:B17"/>
    <mergeCell ref="I17:J17"/>
    <mergeCell ref="A19:B21"/>
    <mergeCell ref="C19:G19"/>
    <mergeCell ref="I19:J21"/>
    <mergeCell ref="K19:O19"/>
    <mergeCell ref="C20:D20"/>
    <mergeCell ref="E20:F20"/>
    <mergeCell ref="G20:G21"/>
    <mergeCell ref="K20:L20"/>
    <mergeCell ref="M20:N20"/>
    <mergeCell ref="O20:O21"/>
    <mergeCell ref="K37:L37"/>
    <mergeCell ref="M37:N37"/>
    <mergeCell ref="O37:O38"/>
    <mergeCell ref="I37:J39"/>
    <mergeCell ref="C29:D29"/>
    <mergeCell ref="E29:F29"/>
    <mergeCell ref="G29:G30"/>
    <mergeCell ref="K29:L29"/>
    <mergeCell ref="M29:N29"/>
    <mergeCell ref="O29:O30"/>
  </mergeCells>
  <pageMargins left="0.15748031496062992" right="0.15748031496062992" top="0.74803149606299213" bottom="0.55118110236220474" header="0.31496062992125984" footer="0.31496062992125984"/>
  <pageSetup paperSize="9" scale="80" orientation="portrait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20"/>
  <sheetViews>
    <sheetView topLeftCell="A66" workbookViewId="0">
      <selection activeCell="G55" sqref="G55:G93"/>
    </sheetView>
  </sheetViews>
  <sheetFormatPr defaultRowHeight="14.25" x14ac:dyDescent="0.2"/>
  <cols>
    <col min="1" max="1" width="2.75" bestFit="1" customWidth="1"/>
    <col min="2" max="2" width="5.25" bestFit="1" customWidth="1"/>
    <col min="3" max="3" width="22.625" bestFit="1" customWidth="1"/>
    <col min="4" max="4" width="7.75" style="118" bestFit="1" customWidth="1"/>
    <col min="5" max="5" width="8.875" style="118" bestFit="1" customWidth="1"/>
    <col min="6" max="6" width="22.75" customWidth="1"/>
    <col min="7" max="7" width="35.75" bestFit="1" customWidth="1"/>
    <col min="8" max="8" width="24.75" bestFit="1" customWidth="1"/>
  </cols>
  <sheetData>
    <row r="1" spans="1:8" ht="17.25" x14ac:dyDescent="0.3">
      <c r="A1" s="120">
        <v>1</v>
      </c>
      <c r="B1" s="121" t="s">
        <v>2961</v>
      </c>
      <c r="C1" s="122" t="s">
        <v>446</v>
      </c>
      <c r="D1" s="122" t="s">
        <v>3745</v>
      </c>
      <c r="E1" s="122" t="s">
        <v>3718</v>
      </c>
      <c r="F1" s="123" t="s">
        <v>356</v>
      </c>
      <c r="G1" s="124" t="s">
        <v>2962</v>
      </c>
      <c r="H1" s="125" t="s">
        <v>2963</v>
      </c>
    </row>
    <row r="2" spans="1:8" ht="17.25" x14ac:dyDescent="0.3">
      <c r="A2" s="120">
        <v>2</v>
      </c>
      <c r="B2" s="126" t="s">
        <v>2964</v>
      </c>
      <c r="C2" s="127" t="s">
        <v>446</v>
      </c>
      <c r="D2" s="127" t="s">
        <v>3746</v>
      </c>
      <c r="E2" s="127" t="s">
        <v>3719</v>
      </c>
      <c r="F2" s="128" t="s">
        <v>356</v>
      </c>
      <c r="G2" s="124" t="s">
        <v>2962</v>
      </c>
      <c r="H2" s="129" t="s">
        <v>2965</v>
      </c>
    </row>
    <row r="3" spans="1:8" ht="17.25" x14ac:dyDescent="0.3">
      <c r="A3" s="120">
        <v>3</v>
      </c>
      <c r="B3" s="126" t="s">
        <v>2966</v>
      </c>
      <c r="C3" s="127" t="s">
        <v>446</v>
      </c>
      <c r="D3" s="127" t="s">
        <v>10</v>
      </c>
      <c r="E3" s="127" t="s">
        <v>1783</v>
      </c>
      <c r="F3" s="128" t="s">
        <v>356</v>
      </c>
      <c r="G3" s="124" t="s">
        <v>2962</v>
      </c>
      <c r="H3" s="129" t="s">
        <v>2967</v>
      </c>
    </row>
    <row r="4" spans="1:8" ht="17.25" x14ac:dyDescent="0.3">
      <c r="A4" s="120">
        <v>4</v>
      </c>
      <c r="B4" s="126" t="s">
        <v>2968</v>
      </c>
      <c r="C4" s="127" t="s">
        <v>446</v>
      </c>
      <c r="D4" s="127" t="s">
        <v>3747</v>
      </c>
      <c r="E4" s="127" t="s">
        <v>3720</v>
      </c>
      <c r="F4" s="128" t="s">
        <v>356</v>
      </c>
      <c r="G4" s="124" t="s">
        <v>2962</v>
      </c>
      <c r="H4" s="129" t="s">
        <v>2969</v>
      </c>
    </row>
    <row r="5" spans="1:8" ht="17.25" x14ac:dyDescent="0.3">
      <c r="A5" s="120">
        <v>5</v>
      </c>
      <c r="B5" s="126" t="s">
        <v>2970</v>
      </c>
      <c r="C5" s="127" t="s">
        <v>446</v>
      </c>
      <c r="D5" s="127" t="s">
        <v>3748</v>
      </c>
      <c r="E5" s="127" t="s">
        <v>3721</v>
      </c>
      <c r="F5" s="128" t="s">
        <v>356</v>
      </c>
      <c r="G5" s="124" t="s">
        <v>2962</v>
      </c>
      <c r="H5" s="129" t="s">
        <v>2971</v>
      </c>
    </row>
    <row r="6" spans="1:8" ht="17.25" x14ac:dyDescent="0.3">
      <c r="A6" s="120">
        <v>6</v>
      </c>
      <c r="B6" s="130" t="s">
        <v>2972</v>
      </c>
      <c r="C6" s="127" t="s">
        <v>446</v>
      </c>
      <c r="D6" s="127" t="s">
        <v>3749</v>
      </c>
      <c r="E6" s="127" t="s">
        <v>169</v>
      </c>
      <c r="F6" s="128" t="s">
        <v>356</v>
      </c>
      <c r="G6" s="124" t="s">
        <v>2973</v>
      </c>
      <c r="H6" s="131">
        <v>1610601203995</v>
      </c>
    </row>
    <row r="7" spans="1:8" ht="17.25" x14ac:dyDescent="0.3">
      <c r="A7" s="120">
        <v>7</v>
      </c>
      <c r="B7" s="130" t="s">
        <v>2974</v>
      </c>
      <c r="C7" s="127" t="s">
        <v>446</v>
      </c>
      <c r="D7" s="127" t="s">
        <v>394</v>
      </c>
      <c r="E7" s="127" t="s">
        <v>3722</v>
      </c>
      <c r="F7" s="128" t="s">
        <v>356</v>
      </c>
      <c r="G7" s="124" t="s">
        <v>2973</v>
      </c>
      <c r="H7" s="131">
        <v>1248000027719</v>
      </c>
    </row>
    <row r="8" spans="1:8" ht="17.25" x14ac:dyDescent="0.3">
      <c r="A8" s="120">
        <v>8</v>
      </c>
      <c r="B8" s="130" t="s">
        <v>2975</v>
      </c>
      <c r="C8" s="127" t="s">
        <v>446</v>
      </c>
      <c r="D8" s="127" t="s">
        <v>3750</v>
      </c>
      <c r="E8" s="127" t="s">
        <v>3723</v>
      </c>
      <c r="F8" s="128" t="s">
        <v>356</v>
      </c>
      <c r="G8" s="124" t="s">
        <v>2973</v>
      </c>
      <c r="H8" s="131">
        <v>1609900857626</v>
      </c>
    </row>
    <row r="9" spans="1:8" ht="17.25" x14ac:dyDescent="0.3">
      <c r="A9" s="120">
        <v>9</v>
      </c>
      <c r="B9" s="130" t="s">
        <v>2976</v>
      </c>
      <c r="C9" s="127" t="s">
        <v>446</v>
      </c>
      <c r="D9" s="127" t="s">
        <v>299</v>
      </c>
      <c r="E9" s="127" t="s">
        <v>3724</v>
      </c>
      <c r="F9" s="128" t="s">
        <v>356</v>
      </c>
      <c r="G9" s="124" t="s">
        <v>2973</v>
      </c>
      <c r="H9" s="131">
        <v>1608200032259</v>
      </c>
    </row>
    <row r="10" spans="1:8" ht="17.25" x14ac:dyDescent="0.3">
      <c r="A10" s="120">
        <v>10</v>
      </c>
      <c r="B10" s="130" t="s">
        <v>2977</v>
      </c>
      <c r="C10" s="127" t="s">
        <v>446</v>
      </c>
      <c r="D10" s="127" t="s">
        <v>3751</v>
      </c>
      <c r="E10" s="127" t="s">
        <v>2382</v>
      </c>
      <c r="F10" s="128" t="s">
        <v>356</v>
      </c>
      <c r="G10" s="124" t="s">
        <v>2973</v>
      </c>
      <c r="H10" s="131">
        <v>1118700112051</v>
      </c>
    </row>
    <row r="11" spans="1:8" ht="17.25" x14ac:dyDescent="0.3">
      <c r="A11" s="120">
        <v>11</v>
      </c>
      <c r="B11" s="130" t="s">
        <v>2978</v>
      </c>
      <c r="C11" s="127" t="s">
        <v>446</v>
      </c>
      <c r="D11" s="127" t="s">
        <v>3752</v>
      </c>
      <c r="E11" s="127" t="s">
        <v>3725</v>
      </c>
      <c r="F11" s="128" t="s">
        <v>356</v>
      </c>
      <c r="G11" s="124" t="s">
        <v>2973</v>
      </c>
      <c r="H11" s="131">
        <v>1104200585691</v>
      </c>
    </row>
    <row r="12" spans="1:8" ht="17.25" x14ac:dyDescent="0.3">
      <c r="A12" s="120">
        <v>12</v>
      </c>
      <c r="B12" s="130" t="s">
        <v>2979</v>
      </c>
      <c r="C12" s="127" t="s">
        <v>446</v>
      </c>
      <c r="D12" s="127" t="s">
        <v>3753</v>
      </c>
      <c r="E12" s="127" t="s">
        <v>3726</v>
      </c>
      <c r="F12" s="128" t="s">
        <v>356</v>
      </c>
      <c r="G12" s="124" t="s">
        <v>2973</v>
      </c>
      <c r="H12" s="131">
        <v>1609900875560</v>
      </c>
    </row>
    <row r="13" spans="1:8" ht="17.25" x14ac:dyDescent="0.3">
      <c r="A13" s="120">
        <v>13</v>
      </c>
      <c r="B13" s="130" t="s">
        <v>2980</v>
      </c>
      <c r="C13" s="127" t="s">
        <v>446</v>
      </c>
      <c r="D13" s="127" t="s">
        <v>3754</v>
      </c>
      <c r="E13" s="127" t="s">
        <v>3727</v>
      </c>
      <c r="F13" s="128" t="s">
        <v>356</v>
      </c>
      <c r="G13" s="124" t="s">
        <v>2973</v>
      </c>
      <c r="H13" s="131">
        <v>1729100077421</v>
      </c>
    </row>
    <row r="14" spans="1:8" ht="17.25" x14ac:dyDescent="0.3">
      <c r="A14" s="120">
        <v>14</v>
      </c>
      <c r="B14" s="128" t="s">
        <v>2981</v>
      </c>
      <c r="C14" s="127" t="s">
        <v>446</v>
      </c>
      <c r="D14" s="127" t="s">
        <v>13</v>
      </c>
      <c r="E14" s="127" t="s">
        <v>3728</v>
      </c>
      <c r="F14" s="128" t="s">
        <v>356</v>
      </c>
      <c r="G14" s="124" t="s">
        <v>2973</v>
      </c>
      <c r="H14" s="131">
        <v>1619900510936</v>
      </c>
    </row>
    <row r="15" spans="1:8" ht="17.25" x14ac:dyDescent="0.3">
      <c r="A15" s="120">
        <v>15</v>
      </c>
      <c r="B15" s="130" t="s">
        <v>2982</v>
      </c>
      <c r="C15" s="127" t="s">
        <v>446</v>
      </c>
      <c r="D15" s="127" t="s">
        <v>390</v>
      </c>
      <c r="E15" s="127" t="s">
        <v>3729</v>
      </c>
      <c r="F15" s="128" t="s">
        <v>356</v>
      </c>
      <c r="G15" s="124" t="s">
        <v>2973</v>
      </c>
      <c r="H15" s="131">
        <v>1100501688380</v>
      </c>
    </row>
    <row r="16" spans="1:8" ht="17.25" x14ac:dyDescent="0.3">
      <c r="A16" s="120">
        <v>16</v>
      </c>
      <c r="B16" s="126" t="s">
        <v>2983</v>
      </c>
      <c r="C16" s="127" t="s">
        <v>446</v>
      </c>
      <c r="D16" s="127" t="s">
        <v>1878</v>
      </c>
      <c r="E16" s="127" t="s">
        <v>1859</v>
      </c>
      <c r="F16" s="128" t="s">
        <v>356</v>
      </c>
      <c r="G16" s="124" t="s">
        <v>2984</v>
      </c>
      <c r="H16" s="129" t="s">
        <v>2985</v>
      </c>
    </row>
    <row r="17" spans="1:8" ht="17.25" x14ac:dyDescent="0.3">
      <c r="A17" s="120">
        <v>17</v>
      </c>
      <c r="B17" s="126" t="s">
        <v>2986</v>
      </c>
      <c r="C17" s="127" t="s">
        <v>446</v>
      </c>
      <c r="D17" s="127" t="s">
        <v>3755</v>
      </c>
      <c r="E17" s="127" t="s">
        <v>3730</v>
      </c>
      <c r="F17" s="128" t="s">
        <v>356</v>
      </c>
      <c r="G17" s="124" t="s">
        <v>2984</v>
      </c>
      <c r="H17" s="129" t="s">
        <v>2987</v>
      </c>
    </row>
    <row r="18" spans="1:8" ht="17.25" x14ac:dyDescent="0.3">
      <c r="A18" s="120">
        <v>18</v>
      </c>
      <c r="B18" s="132" t="s">
        <v>2988</v>
      </c>
      <c r="C18" s="120" t="s">
        <v>3756</v>
      </c>
      <c r="D18" s="120" t="s">
        <v>3757</v>
      </c>
      <c r="E18" s="120" t="s">
        <v>3731</v>
      </c>
      <c r="F18" s="128" t="s">
        <v>356</v>
      </c>
      <c r="G18" s="124" t="s">
        <v>2984</v>
      </c>
      <c r="H18" s="129" t="s">
        <v>2989</v>
      </c>
    </row>
    <row r="19" spans="1:8" ht="17.25" x14ac:dyDescent="0.3">
      <c r="A19" s="120">
        <v>19</v>
      </c>
      <c r="B19" s="132" t="s">
        <v>2990</v>
      </c>
      <c r="C19" s="120" t="s">
        <v>446</v>
      </c>
      <c r="D19" s="120" t="s">
        <v>10</v>
      </c>
      <c r="E19" s="120" t="s">
        <v>3732</v>
      </c>
      <c r="F19" s="128" t="s">
        <v>356</v>
      </c>
      <c r="G19" s="124" t="s">
        <v>2991</v>
      </c>
      <c r="H19" s="129" t="s">
        <v>2992</v>
      </c>
    </row>
    <row r="20" spans="1:8" ht="17.25" x14ac:dyDescent="0.3">
      <c r="A20" s="120">
        <v>20</v>
      </c>
      <c r="B20" s="132" t="s">
        <v>2993</v>
      </c>
      <c r="C20" s="120" t="s">
        <v>446</v>
      </c>
      <c r="D20" s="120" t="s">
        <v>3758</v>
      </c>
      <c r="E20" s="120" t="s">
        <v>1817</v>
      </c>
      <c r="F20" s="128" t="s">
        <v>356</v>
      </c>
      <c r="G20" s="124" t="s">
        <v>2991</v>
      </c>
      <c r="H20" s="129" t="s">
        <v>2994</v>
      </c>
    </row>
    <row r="21" spans="1:8" ht="17.25" x14ac:dyDescent="0.3">
      <c r="A21" s="120">
        <v>21</v>
      </c>
      <c r="B21" s="132" t="s">
        <v>2995</v>
      </c>
      <c r="C21" s="120" t="s">
        <v>446</v>
      </c>
      <c r="D21" s="120" t="s">
        <v>3759</v>
      </c>
      <c r="E21" s="120" t="s">
        <v>3733</v>
      </c>
      <c r="F21" s="128" t="s">
        <v>356</v>
      </c>
      <c r="G21" s="124" t="s">
        <v>2991</v>
      </c>
      <c r="H21" s="129" t="s">
        <v>2996</v>
      </c>
    </row>
    <row r="22" spans="1:8" ht="17.25" x14ac:dyDescent="0.3">
      <c r="A22" s="120">
        <v>22</v>
      </c>
      <c r="B22" s="132" t="s">
        <v>2997</v>
      </c>
      <c r="C22" s="120" t="s">
        <v>446</v>
      </c>
      <c r="D22" s="120" t="s">
        <v>3760</v>
      </c>
      <c r="E22" s="120" t="s">
        <v>3734</v>
      </c>
      <c r="F22" s="128" t="s">
        <v>356</v>
      </c>
      <c r="G22" s="124" t="s">
        <v>2991</v>
      </c>
      <c r="H22" s="129" t="s">
        <v>2998</v>
      </c>
    </row>
    <row r="23" spans="1:8" ht="17.25" x14ac:dyDescent="0.3">
      <c r="A23" s="120">
        <v>23</v>
      </c>
      <c r="B23" s="132" t="s">
        <v>2999</v>
      </c>
      <c r="C23" s="120" t="s">
        <v>446</v>
      </c>
      <c r="D23" s="120" t="s">
        <v>1773</v>
      </c>
      <c r="E23" s="120" t="s">
        <v>3735</v>
      </c>
      <c r="F23" s="128" t="s">
        <v>356</v>
      </c>
      <c r="G23" s="124" t="s">
        <v>2991</v>
      </c>
      <c r="H23" s="129" t="s">
        <v>3000</v>
      </c>
    </row>
    <row r="24" spans="1:8" ht="17.25" x14ac:dyDescent="0.3">
      <c r="A24" s="120">
        <v>24</v>
      </c>
      <c r="B24" s="133" t="s">
        <v>3001</v>
      </c>
      <c r="C24" s="122" t="s">
        <v>446</v>
      </c>
      <c r="D24" s="122" t="s">
        <v>3761</v>
      </c>
      <c r="E24" s="122" t="s">
        <v>3736</v>
      </c>
      <c r="F24" s="123" t="s">
        <v>356</v>
      </c>
      <c r="G24" s="134" t="s">
        <v>2991</v>
      </c>
      <c r="H24" s="125" t="s">
        <v>3002</v>
      </c>
    </row>
    <row r="25" spans="1:8" ht="17.25" x14ac:dyDescent="0.3">
      <c r="A25" s="120">
        <v>25</v>
      </c>
      <c r="B25" s="133" t="s">
        <v>3003</v>
      </c>
      <c r="C25" s="122" t="s">
        <v>446</v>
      </c>
      <c r="D25" s="122" t="s">
        <v>3762</v>
      </c>
      <c r="E25" s="122" t="s">
        <v>178</v>
      </c>
      <c r="F25" s="123" t="s">
        <v>356</v>
      </c>
      <c r="G25" s="134" t="s">
        <v>2991</v>
      </c>
      <c r="H25" s="125" t="s">
        <v>3004</v>
      </c>
    </row>
    <row r="26" spans="1:8" ht="17.25" x14ac:dyDescent="0.3">
      <c r="A26" s="120">
        <v>26</v>
      </c>
      <c r="B26" s="132" t="s">
        <v>3005</v>
      </c>
      <c r="C26" s="127" t="s">
        <v>584</v>
      </c>
      <c r="D26" s="127" t="s">
        <v>3763</v>
      </c>
      <c r="E26" s="127" t="s">
        <v>1810</v>
      </c>
      <c r="F26" s="128" t="s">
        <v>356</v>
      </c>
      <c r="G26" s="124" t="s">
        <v>2962</v>
      </c>
      <c r="H26" s="129" t="s">
        <v>3006</v>
      </c>
    </row>
    <row r="27" spans="1:8" ht="17.25" x14ac:dyDescent="0.3">
      <c r="A27" s="120">
        <v>27</v>
      </c>
      <c r="B27" s="132" t="s">
        <v>3007</v>
      </c>
      <c r="C27" s="127" t="s">
        <v>584</v>
      </c>
      <c r="D27" s="127" t="s">
        <v>3764</v>
      </c>
      <c r="E27" s="127" t="s">
        <v>3737</v>
      </c>
      <c r="F27" s="128" t="s">
        <v>356</v>
      </c>
      <c r="G27" s="124" t="s">
        <v>2962</v>
      </c>
      <c r="H27" s="129" t="s">
        <v>3008</v>
      </c>
    </row>
    <row r="28" spans="1:8" ht="17.25" x14ac:dyDescent="0.3">
      <c r="A28" s="120">
        <v>28</v>
      </c>
      <c r="B28" s="132" t="s">
        <v>3009</v>
      </c>
      <c r="C28" s="127" t="s">
        <v>584</v>
      </c>
      <c r="D28" s="127" t="s">
        <v>3765</v>
      </c>
      <c r="E28" s="127" t="s">
        <v>3738</v>
      </c>
      <c r="F28" s="128" t="s">
        <v>356</v>
      </c>
      <c r="G28" s="124" t="s">
        <v>2962</v>
      </c>
      <c r="H28" s="129" t="s">
        <v>3010</v>
      </c>
    </row>
    <row r="29" spans="1:8" ht="17.25" x14ac:dyDescent="0.3">
      <c r="A29" s="120">
        <v>29</v>
      </c>
      <c r="B29" s="132" t="s">
        <v>3011</v>
      </c>
      <c r="C29" s="127" t="s">
        <v>584</v>
      </c>
      <c r="D29" s="127" t="s">
        <v>3766</v>
      </c>
      <c r="E29" s="127" t="s">
        <v>3739</v>
      </c>
      <c r="F29" s="128" t="s">
        <v>356</v>
      </c>
      <c r="G29" s="124" t="s">
        <v>2962</v>
      </c>
      <c r="H29" s="129" t="s">
        <v>3012</v>
      </c>
    </row>
    <row r="30" spans="1:8" ht="17.25" x14ac:dyDescent="0.3">
      <c r="A30" s="120">
        <v>30</v>
      </c>
      <c r="B30" s="132" t="s">
        <v>3013</v>
      </c>
      <c r="C30" s="127" t="s">
        <v>584</v>
      </c>
      <c r="D30" s="162" t="s">
        <v>2207</v>
      </c>
      <c r="E30" s="162" t="s">
        <v>3740</v>
      </c>
      <c r="F30" s="135" t="s">
        <v>356</v>
      </c>
      <c r="G30" s="124" t="s">
        <v>2984</v>
      </c>
      <c r="H30" s="129" t="s">
        <v>3014</v>
      </c>
    </row>
    <row r="31" spans="1:8" ht="17.25" x14ac:dyDescent="0.3">
      <c r="A31" s="120">
        <v>31</v>
      </c>
      <c r="B31" s="132" t="s">
        <v>3015</v>
      </c>
      <c r="C31" s="127" t="s">
        <v>584</v>
      </c>
      <c r="D31" s="162" t="s">
        <v>3767</v>
      </c>
      <c r="E31" s="162" t="s">
        <v>2235</v>
      </c>
      <c r="F31" s="135" t="s">
        <v>356</v>
      </c>
      <c r="G31" s="124" t="s">
        <v>2984</v>
      </c>
      <c r="H31" s="129" t="s">
        <v>3016</v>
      </c>
    </row>
    <row r="32" spans="1:8" ht="17.25" x14ac:dyDescent="0.3">
      <c r="A32" s="120">
        <v>32</v>
      </c>
      <c r="B32" s="132" t="s">
        <v>3017</v>
      </c>
      <c r="C32" s="127" t="s">
        <v>584</v>
      </c>
      <c r="D32" s="162" t="s">
        <v>3768</v>
      </c>
      <c r="E32" s="162" t="s">
        <v>3741</v>
      </c>
      <c r="F32" s="135" t="s">
        <v>356</v>
      </c>
      <c r="G32" s="124" t="s">
        <v>2984</v>
      </c>
      <c r="H32" s="129" t="s">
        <v>3018</v>
      </c>
    </row>
    <row r="33" spans="1:8" ht="17.25" x14ac:dyDescent="0.3">
      <c r="A33" s="120">
        <v>33</v>
      </c>
      <c r="B33" s="132" t="s">
        <v>3019</v>
      </c>
      <c r="C33" s="120" t="s">
        <v>584</v>
      </c>
      <c r="D33" s="163" t="s">
        <v>3769</v>
      </c>
      <c r="E33" s="163" t="s">
        <v>192</v>
      </c>
      <c r="F33" s="135" t="s">
        <v>356</v>
      </c>
      <c r="G33" s="124" t="s">
        <v>2991</v>
      </c>
      <c r="H33" s="129" t="s">
        <v>3020</v>
      </c>
    </row>
    <row r="34" spans="1:8" ht="17.25" x14ac:dyDescent="0.3">
      <c r="A34" s="120">
        <v>34</v>
      </c>
      <c r="B34" s="132" t="s">
        <v>3021</v>
      </c>
      <c r="C34" s="120" t="s">
        <v>584</v>
      </c>
      <c r="D34" s="163" t="s">
        <v>3770</v>
      </c>
      <c r="E34" s="163" t="s">
        <v>1829</v>
      </c>
      <c r="F34" s="135" t="s">
        <v>356</v>
      </c>
      <c r="G34" s="124" t="s">
        <v>2991</v>
      </c>
      <c r="H34" s="129" t="s">
        <v>3022</v>
      </c>
    </row>
    <row r="35" spans="1:8" ht="17.25" x14ac:dyDescent="0.3">
      <c r="A35" s="120">
        <v>35</v>
      </c>
      <c r="B35" s="132" t="s">
        <v>3023</v>
      </c>
      <c r="C35" s="120" t="s">
        <v>584</v>
      </c>
      <c r="D35" s="163" t="s">
        <v>3771</v>
      </c>
      <c r="E35" s="163" t="s">
        <v>3742</v>
      </c>
      <c r="F35" s="135" t="s">
        <v>356</v>
      </c>
      <c r="G35" s="124" t="s">
        <v>2991</v>
      </c>
      <c r="H35" s="129" t="s">
        <v>3024</v>
      </c>
    </row>
    <row r="36" spans="1:8" ht="17.25" x14ac:dyDescent="0.3">
      <c r="A36" s="120">
        <v>36</v>
      </c>
      <c r="B36" s="132" t="s">
        <v>3025</v>
      </c>
      <c r="C36" s="120" t="s">
        <v>584</v>
      </c>
      <c r="D36" s="163" t="s">
        <v>3772</v>
      </c>
      <c r="E36" s="163" t="s">
        <v>3743</v>
      </c>
      <c r="F36" s="135" t="s">
        <v>356</v>
      </c>
      <c r="G36" s="124" t="s">
        <v>2991</v>
      </c>
      <c r="H36" s="129" t="s">
        <v>3026</v>
      </c>
    </row>
    <row r="37" spans="1:8" ht="17.25" x14ac:dyDescent="0.3">
      <c r="A37" s="120">
        <v>37</v>
      </c>
      <c r="B37" s="132" t="s">
        <v>3027</v>
      </c>
      <c r="C37" s="120" t="s">
        <v>584</v>
      </c>
      <c r="D37" s="163" t="s">
        <v>3773</v>
      </c>
      <c r="E37" s="163" t="s">
        <v>1770</v>
      </c>
      <c r="F37" s="135" t="s">
        <v>356</v>
      </c>
      <c r="G37" s="124" t="s">
        <v>2991</v>
      </c>
      <c r="H37" s="129" t="s">
        <v>3028</v>
      </c>
    </row>
    <row r="38" spans="1:8" ht="17.25" x14ac:dyDescent="0.3">
      <c r="A38" s="120">
        <v>38</v>
      </c>
      <c r="B38" s="132" t="s">
        <v>3029</v>
      </c>
      <c r="C38" s="127" t="s">
        <v>584</v>
      </c>
      <c r="D38" s="162" t="s">
        <v>3774</v>
      </c>
      <c r="E38" s="162" t="s">
        <v>1779</v>
      </c>
      <c r="F38" s="135" t="s">
        <v>356</v>
      </c>
      <c r="G38" s="124" t="s">
        <v>2991</v>
      </c>
      <c r="H38" s="129" t="s">
        <v>3030</v>
      </c>
    </row>
    <row r="39" spans="1:8" ht="17.25" x14ac:dyDescent="0.3">
      <c r="A39" s="120">
        <v>39</v>
      </c>
      <c r="B39" s="132" t="s">
        <v>3031</v>
      </c>
      <c r="C39" s="127" t="s">
        <v>584</v>
      </c>
      <c r="D39" s="162" t="s">
        <v>3775</v>
      </c>
      <c r="E39" s="162" t="s">
        <v>3744</v>
      </c>
      <c r="F39" s="135" t="s">
        <v>356</v>
      </c>
      <c r="G39" s="124" t="s">
        <v>2991</v>
      </c>
      <c r="H39" s="129" t="s">
        <v>3032</v>
      </c>
    </row>
    <row r="53" spans="1:8" ht="17.25" x14ac:dyDescent="0.3">
      <c r="A53" s="406" t="s">
        <v>3033</v>
      </c>
      <c r="B53" s="406"/>
      <c r="C53" s="406"/>
      <c r="D53" s="406"/>
      <c r="E53" s="406"/>
      <c r="F53" s="406"/>
      <c r="G53" s="406"/>
      <c r="H53" s="118"/>
    </row>
    <row r="55" spans="1:8" ht="17.25" x14ac:dyDescent="0.3">
      <c r="A55" s="120">
        <v>1</v>
      </c>
      <c r="B55" s="132" t="s">
        <v>3034</v>
      </c>
      <c r="C55" s="127" t="s">
        <v>446</v>
      </c>
      <c r="D55" s="127" t="s">
        <v>3806</v>
      </c>
      <c r="E55" s="127" t="s">
        <v>3776</v>
      </c>
      <c r="F55" s="128" t="s">
        <v>356</v>
      </c>
      <c r="G55" s="124" t="s">
        <v>2962</v>
      </c>
      <c r="H55" s="129" t="s">
        <v>3035</v>
      </c>
    </row>
    <row r="56" spans="1:8" ht="17.25" x14ac:dyDescent="0.3">
      <c r="A56" s="120">
        <v>2</v>
      </c>
      <c r="B56" s="132" t="s">
        <v>3036</v>
      </c>
      <c r="C56" s="127" t="s">
        <v>446</v>
      </c>
      <c r="D56" s="127" t="s">
        <v>3807</v>
      </c>
      <c r="E56" s="127" t="s">
        <v>2025</v>
      </c>
      <c r="F56" s="128" t="s">
        <v>356</v>
      </c>
      <c r="G56" s="124" t="s">
        <v>2962</v>
      </c>
      <c r="H56" s="129" t="s">
        <v>3037</v>
      </c>
    </row>
    <row r="57" spans="1:8" ht="17.25" x14ac:dyDescent="0.3">
      <c r="A57" s="120">
        <v>3</v>
      </c>
      <c r="B57" s="132" t="s">
        <v>3038</v>
      </c>
      <c r="C57" s="127" t="s">
        <v>446</v>
      </c>
      <c r="D57" s="127" t="s">
        <v>2324</v>
      </c>
      <c r="E57" s="127" t="s">
        <v>3777</v>
      </c>
      <c r="F57" s="128" t="s">
        <v>356</v>
      </c>
      <c r="G57" s="124" t="s">
        <v>2962</v>
      </c>
      <c r="H57" s="129" t="s">
        <v>3039</v>
      </c>
    </row>
    <row r="58" spans="1:8" ht="17.25" x14ac:dyDescent="0.3">
      <c r="A58" s="120">
        <v>4</v>
      </c>
      <c r="B58" s="132" t="s">
        <v>3040</v>
      </c>
      <c r="C58" s="127" t="s">
        <v>446</v>
      </c>
      <c r="D58" s="127" t="s">
        <v>3808</v>
      </c>
      <c r="E58" s="127" t="s">
        <v>3778</v>
      </c>
      <c r="F58" s="128" t="s">
        <v>356</v>
      </c>
      <c r="G58" s="124" t="s">
        <v>2962</v>
      </c>
      <c r="H58" s="129" t="s">
        <v>3041</v>
      </c>
    </row>
    <row r="59" spans="1:8" ht="17.25" x14ac:dyDescent="0.3">
      <c r="A59" s="120">
        <v>5</v>
      </c>
      <c r="B59" s="132" t="s">
        <v>3042</v>
      </c>
      <c r="C59" s="127" t="s">
        <v>446</v>
      </c>
      <c r="D59" s="127" t="s">
        <v>1615</v>
      </c>
      <c r="E59" s="127" t="s">
        <v>3779</v>
      </c>
      <c r="F59" s="128" t="s">
        <v>356</v>
      </c>
      <c r="G59" s="124" t="s">
        <v>2962</v>
      </c>
      <c r="H59" s="129" t="s">
        <v>3043</v>
      </c>
    </row>
    <row r="60" spans="1:8" ht="17.25" x14ac:dyDescent="0.3">
      <c r="A60" s="120">
        <v>6</v>
      </c>
      <c r="B60" s="132" t="s">
        <v>3044</v>
      </c>
      <c r="C60" s="127" t="s">
        <v>446</v>
      </c>
      <c r="D60" s="127" t="s">
        <v>1712</v>
      </c>
      <c r="E60" s="127" t="s">
        <v>3780</v>
      </c>
      <c r="F60" s="128" t="s">
        <v>356</v>
      </c>
      <c r="G60" s="124" t="s">
        <v>2962</v>
      </c>
      <c r="H60" s="129" t="s">
        <v>3045</v>
      </c>
    </row>
    <row r="61" spans="1:8" ht="17.25" x14ac:dyDescent="0.3">
      <c r="A61" s="120">
        <v>7</v>
      </c>
      <c r="B61" s="128" t="s">
        <v>3046</v>
      </c>
      <c r="C61" s="127" t="s">
        <v>446</v>
      </c>
      <c r="D61" s="127" t="s">
        <v>3809</v>
      </c>
      <c r="E61" s="127" t="s">
        <v>3781</v>
      </c>
      <c r="F61" s="128" t="s">
        <v>356</v>
      </c>
      <c r="G61" s="124" t="s">
        <v>2973</v>
      </c>
      <c r="H61" s="131">
        <v>1619900509610</v>
      </c>
    </row>
    <row r="62" spans="1:8" ht="17.25" x14ac:dyDescent="0.3">
      <c r="A62" s="120">
        <v>8</v>
      </c>
      <c r="B62" s="128" t="s">
        <v>3047</v>
      </c>
      <c r="C62" s="127" t="s">
        <v>446</v>
      </c>
      <c r="D62" s="127" t="s">
        <v>3810</v>
      </c>
      <c r="E62" s="127" t="s">
        <v>3782</v>
      </c>
      <c r="F62" s="128" t="s">
        <v>356</v>
      </c>
      <c r="G62" s="124" t="s">
        <v>2973</v>
      </c>
      <c r="H62" s="131">
        <v>1629900845334</v>
      </c>
    </row>
    <row r="63" spans="1:8" ht="17.25" x14ac:dyDescent="0.3">
      <c r="A63" s="120">
        <v>9</v>
      </c>
      <c r="B63" s="128" t="s">
        <v>3048</v>
      </c>
      <c r="C63" s="127" t="s">
        <v>446</v>
      </c>
      <c r="D63" s="127" t="s">
        <v>3811</v>
      </c>
      <c r="E63" s="127" t="s">
        <v>3783</v>
      </c>
      <c r="F63" s="128" t="s">
        <v>356</v>
      </c>
      <c r="G63" s="124" t="s">
        <v>2973</v>
      </c>
      <c r="H63" s="131">
        <v>1609900837099</v>
      </c>
    </row>
    <row r="64" spans="1:8" ht="17.25" x14ac:dyDescent="0.3">
      <c r="A64" s="120">
        <v>10</v>
      </c>
      <c r="B64" s="128" t="s">
        <v>3049</v>
      </c>
      <c r="C64" s="127" t="s">
        <v>446</v>
      </c>
      <c r="D64" s="127" t="s">
        <v>3812</v>
      </c>
      <c r="E64" s="127" t="s">
        <v>3784</v>
      </c>
      <c r="F64" s="128" t="s">
        <v>356</v>
      </c>
      <c r="G64" s="124" t="s">
        <v>2973</v>
      </c>
      <c r="H64" s="131">
        <v>1679000075435</v>
      </c>
    </row>
    <row r="65" spans="1:8" ht="17.25" x14ac:dyDescent="0.3">
      <c r="A65" s="120">
        <v>11</v>
      </c>
      <c r="B65" s="128" t="s">
        <v>3050</v>
      </c>
      <c r="C65" s="127" t="s">
        <v>446</v>
      </c>
      <c r="D65" s="127" t="s">
        <v>3813</v>
      </c>
      <c r="E65" s="127" t="s">
        <v>3785</v>
      </c>
      <c r="F65" s="128" t="s">
        <v>356</v>
      </c>
      <c r="G65" s="124" t="s">
        <v>2973</v>
      </c>
      <c r="H65" s="131">
        <v>1609900858801</v>
      </c>
    </row>
    <row r="66" spans="1:8" ht="17.25" x14ac:dyDescent="0.3">
      <c r="A66" s="120">
        <v>12</v>
      </c>
      <c r="B66" s="128" t="s">
        <v>3051</v>
      </c>
      <c r="C66" s="127" t="s">
        <v>446</v>
      </c>
      <c r="D66" s="127" t="s">
        <v>110</v>
      </c>
      <c r="E66" s="127" t="s">
        <v>3786</v>
      </c>
      <c r="F66" s="128" t="s">
        <v>356</v>
      </c>
      <c r="G66" s="124" t="s">
        <v>2973</v>
      </c>
      <c r="H66" s="131">
        <v>1629900821672</v>
      </c>
    </row>
    <row r="67" spans="1:8" ht="17.25" x14ac:dyDescent="0.3">
      <c r="A67" s="120">
        <v>13</v>
      </c>
      <c r="B67" s="128" t="s">
        <v>3052</v>
      </c>
      <c r="C67" s="127" t="s">
        <v>446</v>
      </c>
      <c r="D67" s="127" t="s">
        <v>3814</v>
      </c>
      <c r="E67" s="127" t="s">
        <v>3787</v>
      </c>
      <c r="F67" s="128" t="s">
        <v>356</v>
      </c>
      <c r="G67" s="124" t="s">
        <v>2973</v>
      </c>
      <c r="H67" s="131">
        <v>1629900827620</v>
      </c>
    </row>
    <row r="68" spans="1:8" ht="17.25" x14ac:dyDescent="0.3">
      <c r="A68" s="120">
        <v>14</v>
      </c>
      <c r="B68" s="128" t="s">
        <v>3053</v>
      </c>
      <c r="C68" s="127" t="s">
        <v>446</v>
      </c>
      <c r="D68" s="127" t="s">
        <v>3815</v>
      </c>
      <c r="E68" s="127" t="s">
        <v>2382</v>
      </c>
      <c r="F68" s="128" t="s">
        <v>356</v>
      </c>
      <c r="G68" s="124" t="s">
        <v>2973</v>
      </c>
      <c r="H68" s="131">
        <v>1679000080617</v>
      </c>
    </row>
    <row r="69" spans="1:8" ht="17.25" x14ac:dyDescent="0.3">
      <c r="A69" s="120">
        <v>15</v>
      </c>
      <c r="B69" s="128" t="s">
        <v>3054</v>
      </c>
      <c r="C69" s="127" t="s">
        <v>446</v>
      </c>
      <c r="D69" s="127" t="s">
        <v>3816</v>
      </c>
      <c r="E69" s="127" t="s">
        <v>3788</v>
      </c>
      <c r="F69" s="128" t="s">
        <v>356</v>
      </c>
      <c r="G69" s="124" t="s">
        <v>2973</v>
      </c>
      <c r="H69" s="131">
        <v>1730601296461</v>
      </c>
    </row>
    <row r="70" spans="1:8" ht="17.25" x14ac:dyDescent="0.3">
      <c r="A70" s="120">
        <v>16</v>
      </c>
      <c r="B70" s="128" t="s">
        <v>3055</v>
      </c>
      <c r="C70" s="127" t="s">
        <v>446</v>
      </c>
      <c r="D70" s="127" t="s">
        <v>3817</v>
      </c>
      <c r="E70" s="127" t="s">
        <v>3789</v>
      </c>
      <c r="F70" s="128" t="s">
        <v>356</v>
      </c>
      <c r="G70" s="124" t="s">
        <v>2973</v>
      </c>
      <c r="H70" s="131">
        <v>1609900865262</v>
      </c>
    </row>
    <row r="71" spans="1:8" ht="17.25" x14ac:dyDescent="0.3">
      <c r="A71" s="120">
        <v>17</v>
      </c>
      <c r="B71" s="132" t="s">
        <v>3056</v>
      </c>
      <c r="C71" s="127" t="s">
        <v>446</v>
      </c>
      <c r="D71" s="127" t="s">
        <v>384</v>
      </c>
      <c r="E71" s="127" t="s">
        <v>3790</v>
      </c>
      <c r="F71" s="128" t="s">
        <v>356</v>
      </c>
      <c r="G71" s="124" t="s">
        <v>3057</v>
      </c>
      <c r="H71" s="129" t="s">
        <v>3058</v>
      </c>
    </row>
    <row r="72" spans="1:8" ht="17.25" x14ac:dyDescent="0.3">
      <c r="A72" s="120">
        <v>18</v>
      </c>
      <c r="B72" s="132" t="s">
        <v>3059</v>
      </c>
      <c r="C72" s="127" t="s">
        <v>446</v>
      </c>
      <c r="D72" s="127" t="s">
        <v>832</v>
      </c>
      <c r="E72" s="127" t="s">
        <v>3791</v>
      </c>
      <c r="F72" s="128" t="s">
        <v>356</v>
      </c>
      <c r="G72" s="124" t="s">
        <v>3057</v>
      </c>
      <c r="H72" s="129" t="s">
        <v>3060</v>
      </c>
    </row>
    <row r="73" spans="1:8" ht="17.25" x14ac:dyDescent="0.3">
      <c r="A73" s="120">
        <v>19</v>
      </c>
      <c r="B73" s="132" t="s">
        <v>3061</v>
      </c>
      <c r="C73" s="127" t="s">
        <v>446</v>
      </c>
      <c r="D73" s="127" t="s">
        <v>3818</v>
      </c>
      <c r="E73" s="127" t="s">
        <v>3792</v>
      </c>
      <c r="F73" s="128" t="s">
        <v>356</v>
      </c>
      <c r="G73" s="124" t="s">
        <v>3057</v>
      </c>
      <c r="H73" s="129" t="s">
        <v>3062</v>
      </c>
    </row>
    <row r="74" spans="1:8" ht="17.25" x14ac:dyDescent="0.3">
      <c r="A74" s="120">
        <v>20</v>
      </c>
      <c r="B74" s="132" t="s">
        <v>3063</v>
      </c>
      <c r="C74" s="127" t="s">
        <v>446</v>
      </c>
      <c r="D74" s="127" t="s">
        <v>3819</v>
      </c>
      <c r="E74" s="127" t="s">
        <v>2820</v>
      </c>
      <c r="F74" s="128" t="s">
        <v>356</v>
      </c>
      <c r="G74" s="124" t="s">
        <v>2991</v>
      </c>
      <c r="H74" s="129" t="s">
        <v>3064</v>
      </c>
    </row>
    <row r="75" spans="1:8" ht="17.25" x14ac:dyDescent="0.3">
      <c r="A75" s="120">
        <v>21</v>
      </c>
      <c r="B75" s="132" t="s">
        <v>3065</v>
      </c>
      <c r="C75" s="127" t="s">
        <v>446</v>
      </c>
      <c r="D75" s="127" t="s">
        <v>2160</v>
      </c>
      <c r="E75" s="127" t="s">
        <v>178</v>
      </c>
      <c r="F75" s="128" t="s">
        <v>356</v>
      </c>
      <c r="G75" s="124" t="s">
        <v>2991</v>
      </c>
      <c r="H75" s="129" t="s">
        <v>3066</v>
      </c>
    </row>
    <row r="76" spans="1:8" ht="17.25" x14ac:dyDescent="0.3">
      <c r="A76" s="120">
        <v>22</v>
      </c>
      <c r="B76" s="133" t="s">
        <v>3067</v>
      </c>
      <c r="C76" s="136" t="s">
        <v>446</v>
      </c>
      <c r="D76" s="136" t="s">
        <v>3820</v>
      </c>
      <c r="E76" s="136" t="s">
        <v>3793</v>
      </c>
      <c r="F76" s="123" t="s">
        <v>356</v>
      </c>
      <c r="G76" s="134" t="s">
        <v>2991</v>
      </c>
      <c r="H76" s="125" t="s">
        <v>3068</v>
      </c>
    </row>
    <row r="77" spans="1:8" ht="17.25" x14ac:dyDescent="0.3">
      <c r="A77" s="120">
        <v>23</v>
      </c>
      <c r="B77" s="133" t="s">
        <v>3069</v>
      </c>
      <c r="C77" s="136" t="s">
        <v>446</v>
      </c>
      <c r="D77" s="136" t="s">
        <v>3821</v>
      </c>
      <c r="E77" s="136" t="s">
        <v>3794</v>
      </c>
      <c r="F77" s="123" t="s">
        <v>356</v>
      </c>
      <c r="G77" s="134" t="s">
        <v>2991</v>
      </c>
      <c r="H77" s="125" t="s">
        <v>3070</v>
      </c>
    </row>
    <row r="78" spans="1:8" ht="17.25" x14ac:dyDescent="0.3">
      <c r="A78" s="120">
        <v>24</v>
      </c>
      <c r="B78" s="133" t="s">
        <v>3071</v>
      </c>
      <c r="C78" s="136" t="s">
        <v>446</v>
      </c>
      <c r="D78" s="136" t="s">
        <v>3822</v>
      </c>
      <c r="E78" s="136" t="s">
        <v>188</v>
      </c>
      <c r="F78" s="123" t="s">
        <v>356</v>
      </c>
      <c r="G78" s="134" t="s">
        <v>2991</v>
      </c>
      <c r="H78" s="125" t="s">
        <v>3072</v>
      </c>
    </row>
    <row r="79" spans="1:8" ht="17.25" x14ac:dyDescent="0.3">
      <c r="A79" s="120">
        <v>25</v>
      </c>
      <c r="B79" s="132" t="s">
        <v>3073</v>
      </c>
      <c r="C79" s="127" t="s">
        <v>446</v>
      </c>
      <c r="D79" s="127" t="s">
        <v>3823</v>
      </c>
      <c r="E79" s="127" t="s">
        <v>3795</v>
      </c>
      <c r="F79" s="128" t="s">
        <v>356</v>
      </c>
      <c r="G79" s="124" t="s">
        <v>2991</v>
      </c>
      <c r="H79" s="125" t="s">
        <v>3074</v>
      </c>
    </row>
    <row r="80" spans="1:8" ht="17.25" x14ac:dyDescent="0.3">
      <c r="A80" s="120">
        <v>26</v>
      </c>
      <c r="B80" s="132" t="s">
        <v>3075</v>
      </c>
      <c r="C80" s="127" t="s">
        <v>584</v>
      </c>
      <c r="D80" s="127" t="s">
        <v>3824</v>
      </c>
      <c r="E80" s="127" t="s">
        <v>2142</v>
      </c>
      <c r="F80" s="128" t="s">
        <v>356</v>
      </c>
      <c r="G80" s="124" t="s">
        <v>2962</v>
      </c>
      <c r="H80" s="129" t="s">
        <v>3076</v>
      </c>
    </row>
    <row r="81" spans="1:8" ht="17.25" x14ac:dyDescent="0.3">
      <c r="A81" s="120">
        <v>27</v>
      </c>
      <c r="B81" s="132" t="s">
        <v>3077</v>
      </c>
      <c r="C81" s="127" t="s">
        <v>584</v>
      </c>
      <c r="D81" s="127" t="s">
        <v>3825</v>
      </c>
      <c r="E81" s="127" t="s">
        <v>3796</v>
      </c>
      <c r="F81" s="128" t="s">
        <v>356</v>
      </c>
      <c r="G81" s="124" t="s">
        <v>2962</v>
      </c>
      <c r="H81" s="129" t="s">
        <v>3078</v>
      </c>
    </row>
    <row r="82" spans="1:8" ht="17.25" x14ac:dyDescent="0.3">
      <c r="A82" s="120">
        <v>28</v>
      </c>
      <c r="B82" s="132" t="s">
        <v>3079</v>
      </c>
      <c r="C82" s="127" t="s">
        <v>584</v>
      </c>
      <c r="D82" s="127" t="s">
        <v>146</v>
      </c>
      <c r="E82" s="127" t="s">
        <v>3797</v>
      </c>
      <c r="F82" s="128" t="s">
        <v>356</v>
      </c>
      <c r="G82" s="124" t="s">
        <v>2962</v>
      </c>
      <c r="H82" s="129" t="s">
        <v>3080</v>
      </c>
    </row>
    <row r="83" spans="1:8" ht="17.25" x14ac:dyDescent="0.3">
      <c r="A83" s="120">
        <v>29</v>
      </c>
      <c r="B83" s="132" t="s">
        <v>3081</v>
      </c>
      <c r="C83" s="127" t="s">
        <v>584</v>
      </c>
      <c r="D83" s="127" t="s">
        <v>3826</v>
      </c>
      <c r="E83" s="127" t="s">
        <v>3798</v>
      </c>
      <c r="F83" s="128" t="s">
        <v>356</v>
      </c>
      <c r="G83" s="124" t="s">
        <v>2962</v>
      </c>
      <c r="H83" s="129" t="s">
        <v>3082</v>
      </c>
    </row>
    <row r="84" spans="1:8" ht="17.25" x14ac:dyDescent="0.3">
      <c r="A84" s="120">
        <v>30</v>
      </c>
      <c r="B84" s="132" t="s">
        <v>3083</v>
      </c>
      <c r="C84" s="127" t="s">
        <v>584</v>
      </c>
      <c r="D84" s="162" t="s">
        <v>3825</v>
      </c>
      <c r="E84" s="162" t="s">
        <v>3799</v>
      </c>
      <c r="F84" s="135" t="s">
        <v>356</v>
      </c>
      <c r="G84" s="124" t="s">
        <v>2962</v>
      </c>
      <c r="H84" s="129" t="s">
        <v>3084</v>
      </c>
    </row>
    <row r="85" spans="1:8" ht="17.25" x14ac:dyDescent="0.3">
      <c r="A85" s="120">
        <v>31</v>
      </c>
      <c r="B85" s="132" t="s">
        <v>3085</v>
      </c>
      <c r="C85" s="127" t="s">
        <v>584</v>
      </c>
      <c r="D85" s="162" t="s">
        <v>3827</v>
      </c>
      <c r="E85" s="162" t="s">
        <v>3800</v>
      </c>
      <c r="F85" s="135" t="s">
        <v>356</v>
      </c>
      <c r="G85" s="124" t="s">
        <v>3057</v>
      </c>
      <c r="H85" s="129" t="s">
        <v>3086</v>
      </c>
    </row>
    <row r="86" spans="1:8" ht="17.25" x14ac:dyDescent="0.3">
      <c r="A86" s="120">
        <v>32</v>
      </c>
      <c r="B86" s="132" t="s">
        <v>3087</v>
      </c>
      <c r="C86" s="127" t="s">
        <v>584</v>
      </c>
      <c r="D86" s="162" t="s">
        <v>3828</v>
      </c>
      <c r="E86" s="162" t="s">
        <v>3801</v>
      </c>
      <c r="F86" s="135" t="s">
        <v>356</v>
      </c>
      <c r="G86" s="124" t="s">
        <v>3057</v>
      </c>
      <c r="H86" s="129" t="s">
        <v>3088</v>
      </c>
    </row>
    <row r="87" spans="1:8" ht="17.25" x14ac:dyDescent="0.3">
      <c r="A87" s="120">
        <v>33</v>
      </c>
      <c r="B87" s="132" t="s">
        <v>3089</v>
      </c>
      <c r="C87" s="120" t="s">
        <v>584</v>
      </c>
      <c r="D87" s="163" t="s">
        <v>3829</v>
      </c>
      <c r="E87" s="163" t="s">
        <v>2232</v>
      </c>
      <c r="F87" s="135" t="s">
        <v>356</v>
      </c>
      <c r="G87" s="124" t="s">
        <v>2991</v>
      </c>
      <c r="H87" s="129" t="s">
        <v>3090</v>
      </c>
    </row>
    <row r="88" spans="1:8" ht="17.25" x14ac:dyDescent="0.3">
      <c r="A88" s="120">
        <v>34</v>
      </c>
      <c r="B88" s="132" t="s">
        <v>3091</v>
      </c>
      <c r="C88" s="120" t="s">
        <v>584</v>
      </c>
      <c r="D88" s="163" t="s">
        <v>1858</v>
      </c>
      <c r="E88" s="163" t="s">
        <v>3802</v>
      </c>
      <c r="F88" s="135" t="s">
        <v>356</v>
      </c>
      <c r="G88" s="124" t="s">
        <v>2991</v>
      </c>
      <c r="H88" s="129" t="s">
        <v>3092</v>
      </c>
    </row>
    <row r="89" spans="1:8" ht="17.25" x14ac:dyDescent="0.3">
      <c r="A89" s="120">
        <v>35</v>
      </c>
      <c r="B89" s="132" t="s">
        <v>3093</v>
      </c>
      <c r="C89" s="120" t="s">
        <v>584</v>
      </c>
      <c r="D89" s="163" t="s">
        <v>3830</v>
      </c>
      <c r="E89" s="163" t="s">
        <v>224</v>
      </c>
      <c r="F89" s="135" t="s">
        <v>356</v>
      </c>
      <c r="G89" s="124" t="s">
        <v>2991</v>
      </c>
      <c r="H89" s="129" t="s">
        <v>3094</v>
      </c>
    </row>
    <row r="90" spans="1:8" ht="17.25" x14ac:dyDescent="0.3">
      <c r="A90" s="120">
        <v>36</v>
      </c>
      <c r="B90" s="132" t="s">
        <v>3095</v>
      </c>
      <c r="C90" s="127" t="s">
        <v>584</v>
      </c>
      <c r="D90" s="162" t="s">
        <v>3831</v>
      </c>
      <c r="E90" s="162" t="s">
        <v>3803</v>
      </c>
      <c r="F90" s="135" t="s">
        <v>356</v>
      </c>
      <c r="G90" s="124" t="s">
        <v>2991</v>
      </c>
      <c r="H90" s="129" t="s">
        <v>3096</v>
      </c>
    </row>
    <row r="91" spans="1:8" ht="17.25" x14ac:dyDescent="0.3">
      <c r="A91" s="120">
        <v>37</v>
      </c>
      <c r="B91" s="132" t="s">
        <v>3097</v>
      </c>
      <c r="C91" s="127" t="s">
        <v>584</v>
      </c>
      <c r="D91" s="162" t="s">
        <v>3832</v>
      </c>
      <c r="E91" s="162" t="s">
        <v>3804</v>
      </c>
      <c r="F91" s="135" t="s">
        <v>356</v>
      </c>
      <c r="G91" s="124" t="s">
        <v>2991</v>
      </c>
      <c r="H91" s="129" t="s">
        <v>3098</v>
      </c>
    </row>
    <row r="92" spans="1:8" ht="17.25" x14ac:dyDescent="0.3">
      <c r="A92" s="120">
        <v>38</v>
      </c>
      <c r="B92" s="132" t="s">
        <v>3099</v>
      </c>
      <c r="C92" s="127" t="s">
        <v>584</v>
      </c>
      <c r="D92" s="162" t="s">
        <v>2186</v>
      </c>
      <c r="E92" s="162" t="s">
        <v>3743</v>
      </c>
      <c r="F92" s="135" t="s">
        <v>356</v>
      </c>
      <c r="G92" s="124" t="s">
        <v>2991</v>
      </c>
      <c r="H92" s="129" t="s">
        <v>3100</v>
      </c>
    </row>
    <row r="93" spans="1:8" ht="17.25" x14ac:dyDescent="0.3">
      <c r="A93" s="120">
        <v>39</v>
      </c>
      <c r="B93" s="132" t="s">
        <v>3101</v>
      </c>
      <c r="C93" s="127" t="s">
        <v>584</v>
      </c>
      <c r="D93" s="162" t="s">
        <v>3833</v>
      </c>
      <c r="E93" s="162" t="s">
        <v>3805</v>
      </c>
      <c r="F93" s="135" t="s">
        <v>356</v>
      </c>
      <c r="G93" s="124" t="s">
        <v>2991</v>
      </c>
      <c r="H93" s="129" t="s">
        <v>3102</v>
      </c>
    </row>
    <row r="94" spans="1:8" ht="17.25" x14ac:dyDescent="0.3">
      <c r="A94" s="137"/>
      <c r="B94" s="138"/>
      <c r="C94" s="139"/>
      <c r="D94" s="139"/>
      <c r="E94" s="139"/>
      <c r="F94" s="140"/>
      <c r="G94" s="141"/>
      <c r="H94" s="142"/>
    </row>
    <row r="108" spans="1:8" ht="17.25" x14ac:dyDescent="0.3">
      <c r="A108" s="407" t="s">
        <v>3103</v>
      </c>
      <c r="B108" s="407"/>
      <c r="C108" s="407"/>
      <c r="D108" s="407"/>
      <c r="E108" s="407"/>
      <c r="F108" s="407"/>
      <c r="G108" s="407"/>
      <c r="H108" s="118"/>
    </row>
    <row r="110" spans="1:8" ht="17.25" x14ac:dyDescent="0.3">
      <c r="A110" s="120">
        <v>1</v>
      </c>
      <c r="B110" s="132" t="s">
        <v>3104</v>
      </c>
      <c r="C110" s="127" t="s">
        <v>446</v>
      </c>
      <c r="D110" s="127" t="s">
        <v>1713</v>
      </c>
      <c r="E110" s="127" t="s">
        <v>3834</v>
      </c>
      <c r="F110" s="128" t="s">
        <v>356</v>
      </c>
      <c r="G110" s="124" t="s">
        <v>2962</v>
      </c>
      <c r="H110" s="129" t="s">
        <v>3105</v>
      </c>
    </row>
    <row r="111" spans="1:8" ht="17.25" x14ac:dyDescent="0.3">
      <c r="A111" s="120">
        <v>2</v>
      </c>
      <c r="B111" s="132" t="s">
        <v>3106</v>
      </c>
      <c r="C111" s="127" t="s">
        <v>446</v>
      </c>
      <c r="D111" s="127" t="s">
        <v>3870</v>
      </c>
      <c r="E111" s="127" t="s">
        <v>3835</v>
      </c>
      <c r="F111" s="128" t="s">
        <v>356</v>
      </c>
      <c r="G111" s="124" t="s">
        <v>2962</v>
      </c>
      <c r="H111" s="129" t="s">
        <v>3107</v>
      </c>
    </row>
    <row r="112" spans="1:8" ht="17.25" x14ac:dyDescent="0.3">
      <c r="A112" s="120">
        <v>3</v>
      </c>
      <c r="B112" s="132" t="s">
        <v>3108</v>
      </c>
      <c r="C112" s="127" t="s">
        <v>446</v>
      </c>
      <c r="D112" s="127" t="s">
        <v>3871</v>
      </c>
      <c r="E112" s="127" t="s">
        <v>2337</v>
      </c>
      <c r="F112" s="128" t="s">
        <v>356</v>
      </c>
      <c r="G112" s="124" t="s">
        <v>2962</v>
      </c>
      <c r="H112" s="129" t="s">
        <v>3109</v>
      </c>
    </row>
    <row r="113" spans="1:8" ht="17.25" x14ac:dyDescent="0.3">
      <c r="A113" s="120">
        <v>4</v>
      </c>
      <c r="B113" s="132" t="s">
        <v>3110</v>
      </c>
      <c r="C113" s="127" t="s">
        <v>446</v>
      </c>
      <c r="D113" s="127" t="s">
        <v>399</v>
      </c>
      <c r="E113" s="127" t="s">
        <v>3836</v>
      </c>
      <c r="F113" s="128" t="s">
        <v>356</v>
      </c>
      <c r="G113" s="124" t="s">
        <v>2962</v>
      </c>
      <c r="H113" s="129" t="s">
        <v>3111</v>
      </c>
    </row>
    <row r="114" spans="1:8" ht="17.25" x14ac:dyDescent="0.3">
      <c r="A114" s="120">
        <v>5</v>
      </c>
      <c r="B114" s="132" t="s">
        <v>3112</v>
      </c>
      <c r="C114" s="127" t="s">
        <v>446</v>
      </c>
      <c r="D114" s="127" t="s">
        <v>1712</v>
      </c>
      <c r="E114" s="127" t="s">
        <v>3837</v>
      </c>
      <c r="F114" s="128" t="s">
        <v>356</v>
      </c>
      <c r="G114" s="124" t="s">
        <v>2962</v>
      </c>
      <c r="H114" s="129" t="s">
        <v>3113</v>
      </c>
    </row>
    <row r="115" spans="1:8" ht="17.25" x14ac:dyDescent="0.3">
      <c r="A115" s="120">
        <v>6</v>
      </c>
      <c r="B115" s="132" t="s">
        <v>3114</v>
      </c>
      <c r="C115" s="127" t="s">
        <v>446</v>
      </c>
      <c r="D115" s="127" t="s">
        <v>3872</v>
      </c>
      <c r="E115" s="127" t="s">
        <v>3838</v>
      </c>
      <c r="F115" s="128" t="s">
        <v>356</v>
      </c>
      <c r="G115" s="124" t="s">
        <v>2962</v>
      </c>
      <c r="H115" s="129" t="s">
        <v>3115</v>
      </c>
    </row>
    <row r="116" spans="1:8" ht="17.25" x14ac:dyDescent="0.3">
      <c r="A116" s="120">
        <v>7</v>
      </c>
      <c r="B116" s="132" t="s">
        <v>3116</v>
      </c>
      <c r="C116" s="120" t="s">
        <v>3873</v>
      </c>
      <c r="D116" s="120" t="s">
        <v>3874</v>
      </c>
      <c r="E116" s="120" t="s">
        <v>3839</v>
      </c>
      <c r="F116" s="128" t="s">
        <v>356</v>
      </c>
      <c r="G116" s="124" t="s">
        <v>2962</v>
      </c>
      <c r="H116" s="129" t="s">
        <v>3117</v>
      </c>
    </row>
    <row r="117" spans="1:8" ht="17.25" x14ac:dyDescent="0.3">
      <c r="A117" s="120">
        <v>8</v>
      </c>
      <c r="B117" s="128" t="s">
        <v>3118</v>
      </c>
      <c r="C117" s="127" t="s">
        <v>446</v>
      </c>
      <c r="D117" s="127" t="s">
        <v>3875</v>
      </c>
      <c r="E117" s="127" t="s">
        <v>3840</v>
      </c>
      <c r="F117" s="128" t="s">
        <v>356</v>
      </c>
      <c r="G117" s="124" t="s">
        <v>2973</v>
      </c>
      <c r="H117" s="131">
        <v>1600200123401</v>
      </c>
    </row>
    <row r="118" spans="1:8" ht="34.5" x14ac:dyDescent="0.3">
      <c r="A118" s="120">
        <v>9</v>
      </c>
      <c r="B118" s="128" t="s">
        <v>3119</v>
      </c>
      <c r="C118" s="127" t="s">
        <v>446</v>
      </c>
      <c r="D118" s="127" t="s">
        <v>3876</v>
      </c>
      <c r="E118" s="127" t="s">
        <v>3841</v>
      </c>
      <c r="F118" s="128" t="s">
        <v>356</v>
      </c>
      <c r="G118" s="124" t="s">
        <v>2973</v>
      </c>
      <c r="H118" s="131">
        <v>1609900875179</v>
      </c>
    </row>
    <row r="119" spans="1:8" ht="17.25" x14ac:dyDescent="0.3">
      <c r="A119" s="120">
        <v>10</v>
      </c>
      <c r="B119" s="128" t="s">
        <v>3120</v>
      </c>
      <c r="C119" s="127" t="s">
        <v>446</v>
      </c>
      <c r="D119" s="127" t="s">
        <v>200</v>
      </c>
      <c r="E119" s="127" t="s">
        <v>3842</v>
      </c>
      <c r="F119" s="128" t="s">
        <v>356</v>
      </c>
      <c r="G119" s="124" t="s">
        <v>2973</v>
      </c>
      <c r="H119" s="131">
        <v>1609700284665</v>
      </c>
    </row>
    <row r="120" spans="1:8" ht="17.25" x14ac:dyDescent="0.3">
      <c r="A120" s="120">
        <v>11</v>
      </c>
      <c r="B120" s="128" t="s">
        <v>3121</v>
      </c>
      <c r="C120" s="127" t="s">
        <v>446</v>
      </c>
      <c r="D120" s="127" t="s">
        <v>2091</v>
      </c>
      <c r="E120" s="127" t="s">
        <v>3843</v>
      </c>
      <c r="F120" s="128" t="s">
        <v>356</v>
      </c>
      <c r="G120" s="124" t="s">
        <v>2973</v>
      </c>
      <c r="H120" s="131">
        <v>1608800036930</v>
      </c>
    </row>
    <row r="121" spans="1:8" ht="17.25" x14ac:dyDescent="0.3">
      <c r="A121" s="120">
        <v>12</v>
      </c>
      <c r="B121" s="128" t="s">
        <v>3122</v>
      </c>
      <c r="C121" s="127" t="s">
        <v>446</v>
      </c>
      <c r="D121" s="127" t="s">
        <v>13</v>
      </c>
      <c r="E121" s="127" t="s">
        <v>3844</v>
      </c>
      <c r="F121" s="128" t="s">
        <v>356</v>
      </c>
      <c r="G121" s="124" t="s">
        <v>2973</v>
      </c>
      <c r="H121" s="131">
        <v>1619900522781</v>
      </c>
    </row>
    <row r="122" spans="1:8" ht="17.25" x14ac:dyDescent="0.3">
      <c r="A122" s="120">
        <v>13</v>
      </c>
      <c r="B122" s="128" t="s">
        <v>3123</v>
      </c>
      <c r="C122" s="127" t="s">
        <v>446</v>
      </c>
      <c r="D122" s="127" t="s">
        <v>3877</v>
      </c>
      <c r="E122" s="127" t="s">
        <v>3845</v>
      </c>
      <c r="F122" s="128" t="s">
        <v>356</v>
      </c>
      <c r="G122" s="124" t="s">
        <v>2973</v>
      </c>
      <c r="H122" s="131">
        <v>1139800139190</v>
      </c>
    </row>
    <row r="123" spans="1:8" ht="17.25" x14ac:dyDescent="0.3">
      <c r="A123" s="120">
        <v>14</v>
      </c>
      <c r="B123" s="128" t="s">
        <v>3124</v>
      </c>
      <c r="C123" s="127" t="s">
        <v>446</v>
      </c>
      <c r="D123" s="127" t="s">
        <v>1872</v>
      </c>
      <c r="E123" s="127" t="s">
        <v>3846</v>
      </c>
      <c r="F123" s="128" t="s">
        <v>356</v>
      </c>
      <c r="G123" s="124" t="s">
        <v>2973</v>
      </c>
      <c r="H123" s="131">
        <v>1608200031791</v>
      </c>
    </row>
    <row r="124" spans="1:8" ht="17.25" x14ac:dyDescent="0.3">
      <c r="A124" s="120">
        <v>15</v>
      </c>
      <c r="B124" s="143" t="s">
        <v>3125</v>
      </c>
      <c r="C124" s="144" t="s">
        <v>446</v>
      </c>
      <c r="D124" s="144" t="s">
        <v>3878</v>
      </c>
      <c r="E124" s="144" t="s">
        <v>3847</v>
      </c>
      <c r="F124" s="143" t="s">
        <v>356</v>
      </c>
      <c r="G124" s="124" t="s">
        <v>2973</v>
      </c>
      <c r="H124" s="145">
        <v>1729900773791</v>
      </c>
    </row>
    <row r="125" spans="1:8" ht="17.25" x14ac:dyDescent="0.3">
      <c r="A125" s="120">
        <v>16</v>
      </c>
      <c r="B125" s="128" t="s">
        <v>3126</v>
      </c>
      <c r="C125" s="127" t="s">
        <v>446</v>
      </c>
      <c r="D125" s="127" t="s">
        <v>3879</v>
      </c>
      <c r="E125" s="127" t="s">
        <v>3848</v>
      </c>
      <c r="F125" s="128" t="s">
        <v>356</v>
      </c>
      <c r="G125" s="124" t="s">
        <v>2973</v>
      </c>
      <c r="H125" s="131">
        <v>1679000080943</v>
      </c>
    </row>
    <row r="126" spans="1:8" ht="17.25" x14ac:dyDescent="0.3">
      <c r="A126" s="120">
        <v>17</v>
      </c>
      <c r="B126" s="132" t="s">
        <v>3127</v>
      </c>
      <c r="C126" s="127" t="s">
        <v>446</v>
      </c>
      <c r="D126" s="127" t="s">
        <v>3880</v>
      </c>
      <c r="E126" s="127" t="s">
        <v>3849</v>
      </c>
      <c r="F126" s="128" t="s">
        <v>356</v>
      </c>
      <c r="G126" s="124" t="s">
        <v>3057</v>
      </c>
      <c r="H126" s="129" t="s">
        <v>3128</v>
      </c>
    </row>
    <row r="127" spans="1:8" ht="17.25" x14ac:dyDescent="0.3">
      <c r="A127" s="120">
        <v>24</v>
      </c>
      <c r="B127" s="132" t="s">
        <v>3129</v>
      </c>
      <c r="C127" s="127" t="s">
        <v>446</v>
      </c>
      <c r="D127" s="127" t="s">
        <v>10</v>
      </c>
      <c r="E127" s="127" t="s">
        <v>1856</v>
      </c>
      <c r="F127" s="128" t="s">
        <v>356</v>
      </c>
      <c r="G127" s="124" t="s">
        <v>2991</v>
      </c>
      <c r="H127" s="129" t="s">
        <v>3130</v>
      </c>
    </row>
    <row r="128" spans="1:8" ht="17.25" x14ac:dyDescent="0.3">
      <c r="A128" s="120">
        <v>25</v>
      </c>
      <c r="B128" s="132" t="s">
        <v>3131</v>
      </c>
      <c r="C128" s="127" t="s">
        <v>446</v>
      </c>
      <c r="D128" s="127" t="s">
        <v>3881</v>
      </c>
      <c r="E128" s="127" t="s">
        <v>3850</v>
      </c>
      <c r="F128" s="128" t="s">
        <v>356</v>
      </c>
      <c r="G128" s="124" t="s">
        <v>2991</v>
      </c>
      <c r="H128" s="129" t="s">
        <v>3132</v>
      </c>
    </row>
    <row r="129" spans="1:8" ht="17.25" x14ac:dyDescent="0.3">
      <c r="A129" s="120">
        <v>26</v>
      </c>
      <c r="B129" s="133" t="s">
        <v>3133</v>
      </c>
      <c r="C129" s="122" t="s">
        <v>446</v>
      </c>
      <c r="D129" s="122" t="s">
        <v>3882</v>
      </c>
      <c r="E129" s="122" t="s">
        <v>3851</v>
      </c>
      <c r="F129" s="123" t="s">
        <v>356</v>
      </c>
      <c r="G129" s="134" t="s">
        <v>2991</v>
      </c>
      <c r="H129" s="125" t="s">
        <v>3134</v>
      </c>
    </row>
    <row r="130" spans="1:8" ht="17.25" x14ac:dyDescent="0.3">
      <c r="A130" s="120">
        <v>27</v>
      </c>
      <c r="B130" s="133" t="s">
        <v>3135</v>
      </c>
      <c r="C130" s="122" t="s">
        <v>446</v>
      </c>
      <c r="D130" s="122" t="s">
        <v>3883</v>
      </c>
      <c r="E130" s="122" t="s">
        <v>3852</v>
      </c>
      <c r="F130" s="123" t="s">
        <v>356</v>
      </c>
      <c r="G130" s="134" t="s">
        <v>2991</v>
      </c>
      <c r="H130" s="125" t="s">
        <v>3136</v>
      </c>
    </row>
    <row r="131" spans="1:8" ht="17.25" x14ac:dyDescent="0.3">
      <c r="A131" s="120">
        <v>28</v>
      </c>
      <c r="B131" s="132" t="s">
        <v>3137</v>
      </c>
      <c r="C131" s="120" t="s">
        <v>446</v>
      </c>
      <c r="D131" s="120" t="s">
        <v>3884</v>
      </c>
      <c r="E131" s="120" t="s">
        <v>3853</v>
      </c>
      <c r="F131" s="128" t="s">
        <v>356</v>
      </c>
      <c r="G131" s="124" t="s">
        <v>2991</v>
      </c>
      <c r="H131" s="129" t="s">
        <v>3138</v>
      </c>
    </row>
    <row r="132" spans="1:8" ht="34.5" x14ac:dyDescent="0.3">
      <c r="A132" s="120">
        <v>29</v>
      </c>
      <c r="B132" s="132" t="s">
        <v>3139</v>
      </c>
      <c r="C132" s="127" t="s">
        <v>584</v>
      </c>
      <c r="D132" s="127" t="s">
        <v>3885</v>
      </c>
      <c r="E132" s="127" t="s">
        <v>3854</v>
      </c>
      <c r="F132" s="128" t="s">
        <v>356</v>
      </c>
      <c r="G132" s="124" t="s">
        <v>2962</v>
      </c>
      <c r="H132" s="129" t="s">
        <v>3140</v>
      </c>
    </row>
    <row r="133" spans="1:8" ht="17.25" x14ac:dyDescent="0.3">
      <c r="A133" s="120">
        <v>30</v>
      </c>
      <c r="B133" s="132" t="s">
        <v>3141</v>
      </c>
      <c r="C133" s="127" t="s">
        <v>584</v>
      </c>
      <c r="D133" s="127" t="s">
        <v>3886</v>
      </c>
      <c r="E133" s="127" t="s">
        <v>3855</v>
      </c>
      <c r="F133" s="128" t="s">
        <v>356</v>
      </c>
      <c r="G133" s="124" t="s">
        <v>2962</v>
      </c>
      <c r="H133" s="129" t="s">
        <v>3142</v>
      </c>
    </row>
    <row r="134" spans="1:8" ht="17.25" x14ac:dyDescent="0.3">
      <c r="A134" s="120">
        <v>31</v>
      </c>
      <c r="B134" s="132" t="s">
        <v>3143</v>
      </c>
      <c r="C134" s="120" t="s">
        <v>584</v>
      </c>
      <c r="D134" s="120" t="s">
        <v>3887</v>
      </c>
      <c r="E134" s="120" t="s">
        <v>3856</v>
      </c>
      <c r="F134" s="128" t="s">
        <v>356</v>
      </c>
      <c r="G134" s="124" t="s">
        <v>2962</v>
      </c>
      <c r="H134" s="129" t="s">
        <v>3144</v>
      </c>
    </row>
    <row r="135" spans="1:8" ht="17.25" x14ac:dyDescent="0.3">
      <c r="A135" s="120">
        <v>32</v>
      </c>
      <c r="B135" s="132" t="s">
        <v>3145</v>
      </c>
      <c r="C135" s="120" t="s">
        <v>584</v>
      </c>
      <c r="D135" s="120" t="s">
        <v>3888</v>
      </c>
      <c r="E135" s="120" t="s">
        <v>3857</v>
      </c>
      <c r="F135" s="128" t="s">
        <v>356</v>
      </c>
      <c r="G135" s="124" t="s">
        <v>2962</v>
      </c>
      <c r="H135" s="129" t="s">
        <v>3146</v>
      </c>
    </row>
    <row r="136" spans="1:8" ht="17.25" x14ac:dyDescent="0.3">
      <c r="A136" s="120">
        <v>33</v>
      </c>
      <c r="B136" s="132" t="s">
        <v>3147</v>
      </c>
      <c r="C136" s="127" t="s">
        <v>584</v>
      </c>
      <c r="D136" s="127" t="s">
        <v>3889</v>
      </c>
      <c r="E136" s="127" t="s">
        <v>3858</v>
      </c>
      <c r="F136" s="128" t="s">
        <v>356</v>
      </c>
      <c r="G136" s="124" t="s">
        <v>3057</v>
      </c>
      <c r="H136" s="129" t="s">
        <v>3148</v>
      </c>
    </row>
    <row r="137" spans="1:8" ht="17.25" x14ac:dyDescent="0.3">
      <c r="A137" s="120">
        <v>34</v>
      </c>
      <c r="B137" s="132" t="s">
        <v>3149</v>
      </c>
      <c r="C137" s="127" t="s">
        <v>584</v>
      </c>
      <c r="D137" s="127" t="s">
        <v>385</v>
      </c>
      <c r="E137" s="127" t="s">
        <v>3859</v>
      </c>
      <c r="F137" s="128" t="s">
        <v>356</v>
      </c>
      <c r="G137" s="124" t="s">
        <v>3057</v>
      </c>
      <c r="H137" s="129" t="s">
        <v>3150</v>
      </c>
    </row>
    <row r="138" spans="1:8" ht="17.25" x14ac:dyDescent="0.3">
      <c r="A138" s="120">
        <v>18</v>
      </c>
      <c r="B138" s="132" t="s">
        <v>3151</v>
      </c>
      <c r="C138" s="127" t="s">
        <v>584</v>
      </c>
      <c r="D138" s="127" t="s">
        <v>3890</v>
      </c>
      <c r="E138" s="127" t="s">
        <v>3860</v>
      </c>
      <c r="F138" s="128" t="s">
        <v>356</v>
      </c>
      <c r="G138" s="124" t="s">
        <v>3057</v>
      </c>
      <c r="H138" s="129" t="s">
        <v>3152</v>
      </c>
    </row>
    <row r="139" spans="1:8" ht="17.25" x14ac:dyDescent="0.3">
      <c r="A139" s="120">
        <v>19</v>
      </c>
      <c r="B139" s="132" t="s">
        <v>3153</v>
      </c>
      <c r="C139" s="127" t="s">
        <v>584</v>
      </c>
      <c r="D139" s="127" t="s">
        <v>3891</v>
      </c>
      <c r="E139" s="127" t="s">
        <v>310</v>
      </c>
      <c r="F139" s="128" t="s">
        <v>356</v>
      </c>
      <c r="G139" s="124" t="s">
        <v>3057</v>
      </c>
      <c r="H139" s="129" t="s">
        <v>3154</v>
      </c>
    </row>
    <row r="140" spans="1:8" ht="17.25" x14ac:dyDescent="0.3">
      <c r="A140" s="120">
        <v>20</v>
      </c>
      <c r="B140" s="132" t="s">
        <v>3155</v>
      </c>
      <c r="C140" s="120" t="s">
        <v>584</v>
      </c>
      <c r="D140" s="163" t="s">
        <v>3892</v>
      </c>
      <c r="E140" s="163" t="s">
        <v>3861</v>
      </c>
      <c r="F140" s="135" t="s">
        <v>356</v>
      </c>
      <c r="G140" s="124" t="s">
        <v>3057</v>
      </c>
      <c r="H140" s="129" t="s">
        <v>3156</v>
      </c>
    </row>
    <row r="141" spans="1:8" ht="17.25" x14ac:dyDescent="0.3">
      <c r="A141" s="120">
        <v>21</v>
      </c>
      <c r="B141" s="132" t="s">
        <v>3157</v>
      </c>
      <c r="C141" s="120" t="s">
        <v>584</v>
      </c>
      <c r="D141" s="163" t="s">
        <v>3893</v>
      </c>
      <c r="E141" s="163" t="s">
        <v>3862</v>
      </c>
      <c r="F141" s="135" t="s">
        <v>356</v>
      </c>
      <c r="G141" s="124" t="s">
        <v>3057</v>
      </c>
      <c r="H141" s="129" t="s">
        <v>3158</v>
      </c>
    </row>
    <row r="142" spans="1:8" ht="17.25" x14ac:dyDescent="0.3">
      <c r="A142" s="120">
        <v>22</v>
      </c>
      <c r="B142" s="132" t="s">
        <v>3159</v>
      </c>
      <c r="C142" s="120" t="s">
        <v>584</v>
      </c>
      <c r="D142" s="163" t="s">
        <v>3894</v>
      </c>
      <c r="E142" s="163" t="s">
        <v>3863</v>
      </c>
      <c r="F142" s="135" t="s">
        <v>356</v>
      </c>
      <c r="G142" s="124" t="s">
        <v>3057</v>
      </c>
      <c r="H142" s="129" t="s">
        <v>3160</v>
      </c>
    </row>
    <row r="143" spans="1:8" ht="17.25" x14ac:dyDescent="0.3">
      <c r="A143" s="120">
        <v>23</v>
      </c>
      <c r="B143" s="132" t="s">
        <v>3161</v>
      </c>
      <c r="C143" s="120" t="s">
        <v>584</v>
      </c>
      <c r="D143" s="163" t="s">
        <v>382</v>
      </c>
      <c r="E143" s="163" t="s">
        <v>3864</v>
      </c>
      <c r="F143" s="135" t="s">
        <v>356</v>
      </c>
      <c r="G143" s="124" t="s">
        <v>3057</v>
      </c>
      <c r="H143" s="129" t="s">
        <v>3162</v>
      </c>
    </row>
    <row r="144" spans="1:8" ht="17.25" x14ac:dyDescent="0.3">
      <c r="A144" s="120">
        <v>35</v>
      </c>
      <c r="B144" s="132" t="s">
        <v>3163</v>
      </c>
      <c r="C144" s="120" t="s">
        <v>584</v>
      </c>
      <c r="D144" s="163" t="s">
        <v>3895</v>
      </c>
      <c r="E144" s="163" t="s">
        <v>3865</v>
      </c>
      <c r="F144" s="135" t="s">
        <v>356</v>
      </c>
      <c r="G144" s="124" t="s">
        <v>2991</v>
      </c>
      <c r="H144" s="129" t="s">
        <v>3164</v>
      </c>
    </row>
    <row r="145" spans="1:8" ht="17.25" x14ac:dyDescent="0.3">
      <c r="A145" s="120">
        <v>36</v>
      </c>
      <c r="B145" s="132" t="s">
        <v>3165</v>
      </c>
      <c r="C145" s="120" t="s">
        <v>584</v>
      </c>
      <c r="D145" s="163" t="s">
        <v>3896</v>
      </c>
      <c r="E145" s="163" t="s">
        <v>3866</v>
      </c>
      <c r="F145" s="135" t="s">
        <v>356</v>
      </c>
      <c r="G145" s="124" t="s">
        <v>2991</v>
      </c>
      <c r="H145" s="129" t="s">
        <v>3166</v>
      </c>
    </row>
    <row r="146" spans="1:8" ht="17.25" x14ac:dyDescent="0.3">
      <c r="A146" s="120">
        <v>37</v>
      </c>
      <c r="B146" s="132" t="s">
        <v>3167</v>
      </c>
      <c r="C146" s="127" t="s">
        <v>584</v>
      </c>
      <c r="D146" s="162" t="s">
        <v>3897</v>
      </c>
      <c r="E146" s="162" t="s">
        <v>3867</v>
      </c>
      <c r="F146" s="135" t="s">
        <v>356</v>
      </c>
      <c r="G146" s="124" t="s">
        <v>2991</v>
      </c>
      <c r="H146" s="129" t="s">
        <v>3168</v>
      </c>
    </row>
    <row r="147" spans="1:8" ht="17.25" x14ac:dyDescent="0.3">
      <c r="A147" s="120">
        <v>38</v>
      </c>
      <c r="B147" s="132" t="s">
        <v>3169</v>
      </c>
      <c r="C147" s="127" t="s">
        <v>584</v>
      </c>
      <c r="D147" s="162" t="s">
        <v>3898</v>
      </c>
      <c r="E147" s="162" t="s">
        <v>3868</v>
      </c>
      <c r="F147" s="135" t="s">
        <v>356</v>
      </c>
      <c r="G147" s="124" t="s">
        <v>2991</v>
      </c>
      <c r="H147" s="129" t="s">
        <v>3170</v>
      </c>
    </row>
    <row r="148" spans="1:8" ht="17.25" x14ac:dyDescent="0.3">
      <c r="A148" s="120">
        <v>39</v>
      </c>
      <c r="B148" s="132" t="s">
        <v>3171</v>
      </c>
      <c r="C148" s="127" t="s">
        <v>3899</v>
      </c>
      <c r="D148" s="162" t="s">
        <v>3900</v>
      </c>
      <c r="E148" s="162" t="s">
        <v>3869</v>
      </c>
      <c r="F148" s="135" t="s">
        <v>356</v>
      </c>
      <c r="G148" s="124" t="s">
        <v>2991</v>
      </c>
      <c r="H148" s="129" t="s">
        <v>3172</v>
      </c>
    </row>
    <row r="163" spans="1:8" ht="17.25" x14ac:dyDescent="0.3">
      <c r="A163" s="408" t="s">
        <v>3173</v>
      </c>
      <c r="B163" s="408"/>
      <c r="C163" s="408"/>
      <c r="D163" s="408"/>
      <c r="E163" s="408"/>
      <c r="F163" s="408"/>
      <c r="G163" s="408"/>
      <c r="H163" s="118"/>
    </row>
    <row r="165" spans="1:8" ht="17.25" x14ac:dyDescent="0.3">
      <c r="A165" s="120">
        <v>1</v>
      </c>
      <c r="B165" s="128" t="s">
        <v>3174</v>
      </c>
      <c r="C165" s="146" t="s">
        <v>446</v>
      </c>
      <c r="D165" s="146" t="s">
        <v>3930</v>
      </c>
      <c r="E165" s="146" t="s">
        <v>3901</v>
      </c>
      <c r="F165" s="147" t="s">
        <v>356</v>
      </c>
      <c r="G165" s="124" t="s">
        <v>2973</v>
      </c>
      <c r="H165" s="131">
        <v>1759900497025</v>
      </c>
    </row>
    <row r="166" spans="1:8" ht="17.25" x14ac:dyDescent="0.3">
      <c r="A166" s="120">
        <v>2</v>
      </c>
      <c r="B166" s="128" t="s">
        <v>3175</v>
      </c>
      <c r="C166" s="127" t="s">
        <v>446</v>
      </c>
      <c r="D166" s="127" t="s">
        <v>3931</v>
      </c>
      <c r="E166" s="127" t="s">
        <v>3902</v>
      </c>
      <c r="F166" s="147" t="s">
        <v>356</v>
      </c>
      <c r="G166" s="124" t="s">
        <v>2973</v>
      </c>
      <c r="H166" s="131">
        <v>1149901037228</v>
      </c>
    </row>
    <row r="167" spans="1:8" ht="17.25" x14ac:dyDescent="0.3">
      <c r="A167" s="120">
        <v>3</v>
      </c>
      <c r="B167" s="128" t="s">
        <v>3176</v>
      </c>
      <c r="C167" s="127" t="s">
        <v>446</v>
      </c>
      <c r="D167" s="127" t="s">
        <v>90</v>
      </c>
      <c r="E167" s="127" t="s">
        <v>3903</v>
      </c>
      <c r="F167" s="147" t="s">
        <v>356</v>
      </c>
      <c r="G167" s="124" t="s">
        <v>2973</v>
      </c>
      <c r="H167" s="131">
        <v>1609900863880</v>
      </c>
    </row>
    <row r="168" spans="1:8" ht="17.25" x14ac:dyDescent="0.3">
      <c r="A168" s="120">
        <v>4</v>
      </c>
      <c r="B168" s="128" t="s">
        <v>3177</v>
      </c>
      <c r="C168" s="127" t="s">
        <v>446</v>
      </c>
      <c r="D168" s="127" t="s">
        <v>3932</v>
      </c>
      <c r="E168" s="127" t="s">
        <v>1854</v>
      </c>
      <c r="F168" s="147" t="s">
        <v>356</v>
      </c>
      <c r="G168" s="124" t="s">
        <v>2973</v>
      </c>
      <c r="H168" s="131">
        <v>1600102033491</v>
      </c>
    </row>
    <row r="169" spans="1:8" ht="17.25" x14ac:dyDescent="0.3">
      <c r="A169" s="120">
        <v>5</v>
      </c>
      <c r="B169" s="132" t="s">
        <v>3178</v>
      </c>
      <c r="C169" s="127" t="s">
        <v>446</v>
      </c>
      <c r="D169" s="127" t="s">
        <v>3933</v>
      </c>
      <c r="E169" s="127" t="s">
        <v>3904</v>
      </c>
      <c r="F169" s="128" t="s">
        <v>356</v>
      </c>
      <c r="G169" s="124" t="s">
        <v>2962</v>
      </c>
      <c r="H169" s="129" t="s">
        <v>3179</v>
      </c>
    </row>
    <row r="170" spans="1:8" ht="17.25" x14ac:dyDescent="0.3">
      <c r="A170" s="120">
        <v>6</v>
      </c>
      <c r="B170" s="132" t="s">
        <v>3180</v>
      </c>
      <c r="C170" s="127" t="s">
        <v>446</v>
      </c>
      <c r="D170" s="127" t="s">
        <v>3934</v>
      </c>
      <c r="E170" s="127" t="s">
        <v>3838</v>
      </c>
      <c r="F170" s="128" t="s">
        <v>356</v>
      </c>
      <c r="G170" s="124" t="s">
        <v>2962</v>
      </c>
      <c r="H170" s="129" t="s">
        <v>3181</v>
      </c>
    </row>
    <row r="171" spans="1:8" ht="17.25" x14ac:dyDescent="0.3">
      <c r="A171" s="120">
        <v>7</v>
      </c>
      <c r="B171" s="132" t="s">
        <v>3182</v>
      </c>
      <c r="C171" s="127" t="s">
        <v>446</v>
      </c>
      <c r="D171" s="127" t="s">
        <v>332</v>
      </c>
      <c r="E171" s="127" t="s">
        <v>3905</v>
      </c>
      <c r="F171" s="128" t="s">
        <v>356</v>
      </c>
      <c r="G171" s="124" t="s">
        <v>2962</v>
      </c>
      <c r="H171" s="129" t="s">
        <v>3183</v>
      </c>
    </row>
    <row r="172" spans="1:8" ht="17.25" x14ac:dyDescent="0.3">
      <c r="A172" s="120">
        <v>8</v>
      </c>
      <c r="B172" s="132" t="s">
        <v>3184</v>
      </c>
      <c r="C172" s="127" t="s">
        <v>446</v>
      </c>
      <c r="D172" s="127" t="s">
        <v>3935</v>
      </c>
      <c r="E172" s="127" t="s">
        <v>3906</v>
      </c>
      <c r="F172" s="128" t="s">
        <v>356</v>
      </c>
      <c r="G172" s="124" t="s">
        <v>2962</v>
      </c>
      <c r="H172" s="129" t="s">
        <v>3185</v>
      </c>
    </row>
    <row r="173" spans="1:8" ht="17.25" x14ac:dyDescent="0.3">
      <c r="A173" s="120">
        <v>9</v>
      </c>
      <c r="B173" s="132" t="s">
        <v>3186</v>
      </c>
      <c r="C173" s="127" t="s">
        <v>446</v>
      </c>
      <c r="D173" s="127" t="s">
        <v>381</v>
      </c>
      <c r="E173" s="127" t="s">
        <v>3907</v>
      </c>
      <c r="F173" s="128" t="s">
        <v>356</v>
      </c>
      <c r="G173" s="124" t="s">
        <v>2962</v>
      </c>
      <c r="H173" s="129" t="s">
        <v>3187</v>
      </c>
    </row>
    <row r="174" spans="1:8" ht="17.25" x14ac:dyDescent="0.3">
      <c r="A174" s="120">
        <v>10</v>
      </c>
      <c r="B174" s="132" t="s">
        <v>3188</v>
      </c>
      <c r="C174" s="127" t="s">
        <v>446</v>
      </c>
      <c r="D174" s="127" t="s">
        <v>3936</v>
      </c>
      <c r="E174" s="127" t="s">
        <v>3908</v>
      </c>
      <c r="F174" s="128" t="s">
        <v>356</v>
      </c>
      <c r="G174" s="124" t="s">
        <v>3057</v>
      </c>
      <c r="H174" s="129" t="s">
        <v>3189</v>
      </c>
    </row>
    <row r="175" spans="1:8" ht="17.25" x14ac:dyDescent="0.3">
      <c r="A175" s="120">
        <v>11</v>
      </c>
      <c r="B175" s="132" t="s">
        <v>3190</v>
      </c>
      <c r="C175" s="127" t="s">
        <v>446</v>
      </c>
      <c r="D175" s="127" t="s">
        <v>3937</v>
      </c>
      <c r="E175" s="127" t="s">
        <v>314</v>
      </c>
      <c r="F175" s="128" t="s">
        <v>356</v>
      </c>
      <c r="G175" s="124" t="s">
        <v>3057</v>
      </c>
      <c r="H175" s="129" t="s">
        <v>3191</v>
      </c>
    </row>
    <row r="176" spans="1:8" ht="17.25" x14ac:dyDescent="0.3">
      <c r="A176" s="120">
        <v>12</v>
      </c>
      <c r="B176" s="132" t="s">
        <v>3192</v>
      </c>
      <c r="C176" s="120" t="s">
        <v>446</v>
      </c>
      <c r="D176" s="120" t="s">
        <v>3938</v>
      </c>
      <c r="E176" s="120" t="s">
        <v>3909</v>
      </c>
      <c r="F176" s="128" t="s">
        <v>356</v>
      </c>
      <c r="G176" s="124" t="s">
        <v>2991</v>
      </c>
      <c r="H176" s="129" t="s">
        <v>3193</v>
      </c>
    </row>
    <row r="177" spans="1:8" ht="17.25" x14ac:dyDescent="0.3">
      <c r="A177" s="120">
        <v>13</v>
      </c>
      <c r="B177" s="133" t="s">
        <v>3194</v>
      </c>
      <c r="C177" s="122" t="s">
        <v>446</v>
      </c>
      <c r="D177" s="122" t="s">
        <v>3939</v>
      </c>
      <c r="E177" s="122" t="s">
        <v>3910</v>
      </c>
      <c r="F177" s="123" t="s">
        <v>356</v>
      </c>
      <c r="G177" s="134" t="s">
        <v>2991</v>
      </c>
      <c r="H177" s="125" t="s">
        <v>3195</v>
      </c>
    </row>
    <row r="178" spans="1:8" ht="17.25" x14ac:dyDescent="0.3">
      <c r="A178" s="120">
        <v>14</v>
      </c>
      <c r="B178" s="132" t="s">
        <v>3196</v>
      </c>
      <c r="C178" s="120" t="s">
        <v>446</v>
      </c>
      <c r="D178" s="120" t="s">
        <v>3940</v>
      </c>
      <c r="E178" s="120" t="s">
        <v>2194</v>
      </c>
      <c r="F178" s="128" t="s">
        <v>356</v>
      </c>
      <c r="G178" s="124" t="s">
        <v>2991</v>
      </c>
      <c r="H178" s="129" t="s">
        <v>3197</v>
      </c>
    </row>
    <row r="179" spans="1:8" ht="17.25" x14ac:dyDescent="0.3">
      <c r="A179" s="120">
        <v>15</v>
      </c>
      <c r="B179" s="132" t="s">
        <v>3198</v>
      </c>
      <c r="C179" s="120" t="s">
        <v>446</v>
      </c>
      <c r="D179" s="120" t="s">
        <v>390</v>
      </c>
      <c r="E179" s="120" t="s">
        <v>3911</v>
      </c>
      <c r="F179" s="128" t="s">
        <v>356</v>
      </c>
      <c r="G179" s="124" t="s">
        <v>2991</v>
      </c>
      <c r="H179" s="129" t="s">
        <v>3199</v>
      </c>
    </row>
    <row r="180" spans="1:8" ht="17.25" x14ac:dyDescent="0.3">
      <c r="A180" s="120">
        <v>16</v>
      </c>
      <c r="B180" s="132" t="s">
        <v>3200</v>
      </c>
      <c r="C180" s="120" t="s">
        <v>446</v>
      </c>
      <c r="D180" s="120" t="s">
        <v>3941</v>
      </c>
      <c r="E180" s="120" t="s">
        <v>1849</v>
      </c>
      <c r="F180" s="128" t="s">
        <v>356</v>
      </c>
      <c r="G180" s="124" t="s">
        <v>2991</v>
      </c>
      <c r="H180" s="129" t="s">
        <v>3201</v>
      </c>
    </row>
    <row r="181" spans="1:8" ht="17.25" x14ac:dyDescent="0.3">
      <c r="A181" s="120">
        <v>17</v>
      </c>
      <c r="B181" s="128" t="s">
        <v>3202</v>
      </c>
      <c r="C181" s="127" t="s">
        <v>446</v>
      </c>
      <c r="D181" s="127" t="s">
        <v>3942</v>
      </c>
      <c r="E181" s="127" t="s">
        <v>3912</v>
      </c>
      <c r="F181" s="128" t="s">
        <v>356</v>
      </c>
      <c r="G181" s="124" t="s">
        <v>2973</v>
      </c>
      <c r="H181" s="131">
        <v>1820501265610</v>
      </c>
    </row>
    <row r="182" spans="1:8" ht="17.25" x14ac:dyDescent="0.3">
      <c r="A182" s="120">
        <v>18</v>
      </c>
      <c r="B182" s="128" t="s">
        <v>3203</v>
      </c>
      <c r="C182" s="127" t="s">
        <v>446</v>
      </c>
      <c r="D182" s="127" t="s">
        <v>3943</v>
      </c>
      <c r="E182" s="127" t="s">
        <v>3913</v>
      </c>
      <c r="F182" s="128" t="s">
        <v>356</v>
      </c>
      <c r="G182" s="124" t="s">
        <v>2973</v>
      </c>
      <c r="H182" s="131">
        <v>1100300222596</v>
      </c>
    </row>
    <row r="183" spans="1:8" ht="17.25" x14ac:dyDescent="0.3">
      <c r="A183" s="120">
        <v>19</v>
      </c>
      <c r="B183" s="128" t="s">
        <v>3204</v>
      </c>
      <c r="C183" s="127" t="s">
        <v>446</v>
      </c>
      <c r="D183" s="127" t="s">
        <v>293</v>
      </c>
      <c r="E183" s="127" t="s">
        <v>3914</v>
      </c>
      <c r="F183" s="128" t="s">
        <v>356</v>
      </c>
      <c r="G183" s="124" t="s">
        <v>2973</v>
      </c>
      <c r="H183" s="131">
        <v>1104200584155</v>
      </c>
    </row>
    <row r="184" spans="1:8" ht="17.25" x14ac:dyDescent="0.3">
      <c r="A184" s="120">
        <v>20</v>
      </c>
      <c r="B184" s="128" t="s">
        <v>3205</v>
      </c>
      <c r="C184" s="127" t="s">
        <v>446</v>
      </c>
      <c r="D184" s="127" t="s">
        <v>298</v>
      </c>
      <c r="E184" s="127" t="s">
        <v>3915</v>
      </c>
      <c r="F184" s="128" t="s">
        <v>356</v>
      </c>
      <c r="G184" s="124" t="s">
        <v>2973</v>
      </c>
      <c r="H184" s="131">
        <v>1189900469027</v>
      </c>
    </row>
    <row r="185" spans="1:8" ht="17.25" x14ac:dyDescent="0.3">
      <c r="A185" s="120">
        <v>21</v>
      </c>
      <c r="B185" s="128" t="s">
        <v>3206</v>
      </c>
      <c r="C185" s="127" t="s">
        <v>446</v>
      </c>
      <c r="D185" s="127" t="s">
        <v>3944</v>
      </c>
      <c r="E185" s="127" t="s">
        <v>3916</v>
      </c>
      <c r="F185" s="128" t="s">
        <v>356</v>
      </c>
      <c r="G185" s="124" t="s">
        <v>2973</v>
      </c>
      <c r="H185" s="131">
        <v>1800400400589</v>
      </c>
    </row>
    <row r="186" spans="1:8" ht="17.25" x14ac:dyDescent="0.3">
      <c r="A186" s="120">
        <v>22</v>
      </c>
      <c r="B186" s="128" t="s">
        <v>3207</v>
      </c>
      <c r="C186" s="127" t="s">
        <v>446</v>
      </c>
      <c r="D186" s="127" t="s">
        <v>3945</v>
      </c>
      <c r="E186" s="127" t="s">
        <v>3917</v>
      </c>
      <c r="F186" s="128" t="s">
        <v>356</v>
      </c>
      <c r="G186" s="124" t="s">
        <v>2973</v>
      </c>
      <c r="H186" s="131">
        <v>1609700284461</v>
      </c>
    </row>
    <row r="187" spans="1:8" ht="17.25" x14ac:dyDescent="0.3">
      <c r="A187" s="120">
        <v>23</v>
      </c>
      <c r="B187" s="132" t="s">
        <v>3208</v>
      </c>
      <c r="C187" s="120" t="s">
        <v>584</v>
      </c>
      <c r="D187" s="120" t="s">
        <v>3946</v>
      </c>
      <c r="E187" s="120" t="s">
        <v>3918</v>
      </c>
      <c r="F187" s="128" t="s">
        <v>356</v>
      </c>
      <c r="G187" s="124" t="s">
        <v>2962</v>
      </c>
      <c r="H187" s="129" t="s">
        <v>3209</v>
      </c>
    </row>
    <row r="188" spans="1:8" ht="17.25" x14ac:dyDescent="0.3">
      <c r="A188" s="120">
        <v>24</v>
      </c>
      <c r="B188" s="132" t="s">
        <v>3210</v>
      </c>
      <c r="C188" s="120" t="s">
        <v>584</v>
      </c>
      <c r="D188" s="120" t="s">
        <v>3947</v>
      </c>
      <c r="E188" s="120" t="s">
        <v>1845</v>
      </c>
      <c r="F188" s="128" t="s">
        <v>356</v>
      </c>
      <c r="G188" s="124" t="s">
        <v>2962</v>
      </c>
      <c r="H188" s="129" t="s">
        <v>3211</v>
      </c>
    </row>
    <row r="189" spans="1:8" ht="17.25" x14ac:dyDescent="0.3">
      <c r="A189" s="120">
        <v>25</v>
      </c>
      <c r="B189" s="132" t="s">
        <v>3212</v>
      </c>
      <c r="C189" s="120" t="s">
        <v>584</v>
      </c>
      <c r="D189" s="120" t="s">
        <v>3948</v>
      </c>
      <c r="E189" s="120" t="s">
        <v>3919</v>
      </c>
      <c r="F189" s="128" t="s">
        <v>356</v>
      </c>
      <c r="G189" s="124" t="s">
        <v>2962</v>
      </c>
      <c r="H189" s="129" t="s">
        <v>3213</v>
      </c>
    </row>
    <row r="190" spans="1:8" ht="17.25" x14ac:dyDescent="0.3">
      <c r="A190" s="120">
        <v>26</v>
      </c>
      <c r="B190" s="132" t="s">
        <v>3214</v>
      </c>
      <c r="C190" s="120" t="s">
        <v>584</v>
      </c>
      <c r="D190" s="120" t="s">
        <v>3949</v>
      </c>
      <c r="E190" s="120" t="s">
        <v>3920</v>
      </c>
      <c r="F190" s="128" t="s">
        <v>356</v>
      </c>
      <c r="G190" s="124" t="s">
        <v>2962</v>
      </c>
      <c r="H190" s="129" t="s">
        <v>3215</v>
      </c>
    </row>
    <row r="191" spans="1:8" ht="17.25" x14ac:dyDescent="0.3">
      <c r="A191" s="120">
        <v>27</v>
      </c>
      <c r="B191" s="132" t="s">
        <v>3216</v>
      </c>
      <c r="C191" s="127" t="s">
        <v>584</v>
      </c>
      <c r="D191" s="127" t="s">
        <v>3950</v>
      </c>
      <c r="E191" s="127" t="s">
        <v>2085</v>
      </c>
      <c r="F191" s="128" t="s">
        <v>356</v>
      </c>
      <c r="G191" s="124" t="s">
        <v>3057</v>
      </c>
      <c r="H191" s="129" t="s">
        <v>3217</v>
      </c>
    </row>
    <row r="192" spans="1:8" ht="17.25" x14ac:dyDescent="0.3">
      <c r="A192" s="120">
        <v>28</v>
      </c>
      <c r="B192" s="132" t="s">
        <v>3218</v>
      </c>
      <c r="C192" s="127" t="s">
        <v>584</v>
      </c>
      <c r="D192" s="127" t="s">
        <v>3951</v>
      </c>
      <c r="E192" s="127" t="s">
        <v>3921</v>
      </c>
      <c r="F192" s="128" t="s">
        <v>356</v>
      </c>
      <c r="G192" s="124" t="s">
        <v>3057</v>
      </c>
      <c r="H192" s="129" t="s">
        <v>3219</v>
      </c>
    </row>
    <row r="193" spans="1:8" ht="17.25" x14ac:dyDescent="0.3">
      <c r="A193" s="120">
        <v>29</v>
      </c>
      <c r="B193" s="132" t="s">
        <v>3220</v>
      </c>
      <c r="C193" s="127" t="s">
        <v>584</v>
      </c>
      <c r="D193" s="127" t="s">
        <v>3952</v>
      </c>
      <c r="E193" s="127" t="s">
        <v>3922</v>
      </c>
      <c r="F193" s="128" t="s">
        <v>356</v>
      </c>
      <c r="G193" s="124" t="s">
        <v>3057</v>
      </c>
      <c r="H193" s="129" t="s">
        <v>3221</v>
      </c>
    </row>
    <row r="194" spans="1:8" ht="17.25" x14ac:dyDescent="0.3">
      <c r="A194" s="120">
        <v>30</v>
      </c>
      <c r="B194" s="132" t="s">
        <v>3222</v>
      </c>
      <c r="C194" s="127" t="s">
        <v>3953</v>
      </c>
      <c r="D194" s="127" t="s">
        <v>3954</v>
      </c>
      <c r="E194" s="127" t="s">
        <v>3923</v>
      </c>
      <c r="F194" s="128" t="s">
        <v>356</v>
      </c>
      <c r="G194" s="124" t="s">
        <v>3057</v>
      </c>
      <c r="H194" s="129" t="s">
        <v>3223</v>
      </c>
    </row>
    <row r="195" spans="1:8" ht="17.25" x14ac:dyDescent="0.3">
      <c r="A195" s="120">
        <v>31</v>
      </c>
      <c r="B195" s="132" t="s">
        <v>3224</v>
      </c>
      <c r="C195" s="127" t="s">
        <v>584</v>
      </c>
      <c r="D195" s="162" t="s">
        <v>3955</v>
      </c>
      <c r="E195" s="162" t="s">
        <v>3924</v>
      </c>
      <c r="F195" s="135" t="s">
        <v>356</v>
      </c>
      <c r="G195" s="124" t="s">
        <v>3057</v>
      </c>
      <c r="H195" s="129" t="s">
        <v>3225</v>
      </c>
    </row>
    <row r="196" spans="1:8" ht="17.25" x14ac:dyDescent="0.3">
      <c r="A196" s="120">
        <v>32</v>
      </c>
      <c r="B196" s="132" t="s">
        <v>3226</v>
      </c>
      <c r="C196" s="127" t="s">
        <v>584</v>
      </c>
      <c r="D196" s="162" t="s">
        <v>3956</v>
      </c>
      <c r="E196" s="162" t="s">
        <v>2040</v>
      </c>
      <c r="F196" s="135" t="s">
        <v>356</v>
      </c>
      <c r="G196" s="124" t="s">
        <v>3057</v>
      </c>
      <c r="H196" s="129" t="s">
        <v>3227</v>
      </c>
    </row>
    <row r="197" spans="1:8" ht="17.25" x14ac:dyDescent="0.3">
      <c r="A197" s="120">
        <v>33</v>
      </c>
      <c r="B197" s="132" t="s">
        <v>3228</v>
      </c>
      <c r="C197" s="127" t="s">
        <v>584</v>
      </c>
      <c r="D197" s="162" t="s">
        <v>3957</v>
      </c>
      <c r="E197" s="162" t="s">
        <v>3925</v>
      </c>
      <c r="F197" s="135" t="s">
        <v>356</v>
      </c>
      <c r="G197" s="124" t="s">
        <v>3057</v>
      </c>
      <c r="H197" s="129" t="s">
        <v>3229</v>
      </c>
    </row>
    <row r="198" spans="1:8" ht="17.25" x14ac:dyDescent="0.3">
      <c r="A198" s="120">
        <v>34</v>
      </c>
      <c r="B198" s="132" t="s">
        <v>3230</v>
      </c>
      <c r="C198" s="120" t="s">
        <v>584</v>
      </c>
      <c r="D198" s="163" t="s">
        <v>3958</v>
      </c>
      <c r="E198" s="163" t="s">
        <v>3926</v>
      </c>
      <c r="F198" s="135" t="s">
        <v>356</v>
      </c>
      <c r="G198" s="124" t="s">
        <v>2991</v>
      </c>
      <c r="H198" s="129" t="s">
        <v>3231</v>
      </c>
    </row>
    <row r="199" spans="1:8" ht="17.25" x14ac:dyDescent="0.3">
      <c r="A199" s="120">
        <v>35</v>
      </c>
      <c r="B199" s="132" t="s">
        <v>3232</v>
      </c>
      <c r="C199" s="120" t="s">
        <v>584</v>
      </c>
      <c r="D199" s="163" t="s">
        <v>3959</v>
      </c>
      <c r="E199" s="163" t="s">
        <v>3927</v>
      </c>
      <c r="F199" s="135" t="s">
        <v>356</v>
      </c>
      <c r="G199" s="124" t="s">
        <v>2991</v>
      </c>
      <c r="H199" s="129" t="s">
        <v>3233</v>
      </c>
    </row>
    <row r="200" spans="1:8" ht="17.25" x14ac:dyDescent="0.3">
      <c r="A200" s="120">
        <v>36</v>
      </c>
      <c r="B200" s="132" t="s">
        <v>3234</v>
      </c>
      <c r="C200" s="127" t="s">
        <v>584</v>
      </c>
      <c r="D200" s="162" t="s">
        <v>3960</v>
      </c>
      <c r="E200" s="162" t="s">
        <v>3928</v>
      </c>
      <c r="F200" s="135" t="s">
        <v>356</v>
      </c>
      <c r="G200" s="124" t="s">
        <v>2991</v>
      </c>
      <c r="H200" s="129" t="s">
        <v>3235</v>
      </c>
    </row>
    <row r="201" spans="1:8" ht="17.25" x14ac:dyDescent="0.3">
      <c r="A201" s="120">
        <v>37</v>
      </c>
      <c r="B201" s="132" t="s">
        <v>3236</v>
      </c>
      <c r="C201" s="127" t="s">
        <v>584</v>
      </c>
      <c r="D201" s="127" t="s">
        <v>3961</v>
      </c>
      <c r="E201" s="127" t="s">
        <v>2273</v>
      </c>
      <c r="F201" s="128" t="s">
        <v>356</v>
      </c>
      <c r="G201" s="148" t="s">
        <v>2991</v>
      </c>
      <c r="H201" s="129" t="s">
        <v>3237</v>
      </c>
    </row>
    <row r="202" spans="1:8" ht="17.25" x14ac:dyDescent="0.3">
      <c r="A202" s="120">
        <v>38</v>
      </c>
      <c r="B202" s="132" t="s">
        <v>3238</v>
      </c>
      <c r="C202" s="120" t="s">
        <v>584</v>
      </c>
      <c r="D202" s="120" t="s">
        <v>3962</v>
      </c>
      <c r="E202" s="120" t="s">
        <v>3929</v>
      </c>
      <c r="F202" s="128" t="s">
        <v>356</v>
      </c>
      <c r="G202" s="148" t="s">
        <v>2991</v>
      </c>
      <c r="H202" s="129" t="s">
        <v>3239</v>
      </c>
    </row>
    <row r="203" spans="1:8" ht="17.25" x14ac:dyDescent="0.3">
      <c r="A203" s="120">
        <v>39</v>
      </c>
      <c r="B203" s="132" t="s">
        <v>3240</v>
      </c>
      <c r="C203" s="120" t="s">
        <v>584</v>
      </c>
      <c r="D203" s="120" t="s">
        <v>3963</v>
      </c>
      <c r="E203" s="120" t="s">
        <v>3921</v>
      </c>
      <c r="F203" s="128" t="s">
        <v>356</v>
      </c>
      <c r="G203" s="148" t="s">
        <v>2991</v>
      </c>
      <c r="H203" s="129" t="s">
        <v>3241</v>
      </c>
    </row>
    <row r="218" spans="1:8" ht="17.25" x14ac:dyDescent="0.3">
      <c r="A218" s="409" t="s">
        <v>3242</v>
      </c>
      <c r="B218" s="409"/>
      <c r="C218" s="409"/>
      <c r="D218" s="409"/>
      <c r="E218" s="409"/>
      <c r="F218" s="409"/>
      <c r="G218" s="409"/>
      <c r="H218" s="118"/>
    </row>
    <row r="220" spans="1:8" ht="17.25" x14ac:dyDescent="0.3">
      <c r="A220" s="120">
        <v>1</v>
      </c>
      <c r="B220" s="128" t="s">
        <v>3243</v>
      </c>
      <c r="C220" s="127" t="s">
        <v>3244</v>
      </c>
      <c r="D220" s="127"/>
      <c r="E220" s="127"/>
      <c r="F220" s="128" t="s">
        <v>362</v>
      </c>
      <c r="G220" s="135" t="s">
        <v>2991</v>
      </c>
      <c r="H220" s="131">
        <v>1609900713101</v>
      </c>
    </row>
    <row r="221" spans="1:8" ht="17.25" x14ac:dyDescent="0.3">
      <c r="A221" s="120">
        <v>2</v>
      </c>
      <c r="B221" s="128" t="s">
        <v>3245</v>
      </c>
      <c r="C221" s="127" t="s">
        <v>3246</v>
      </c>
      <c r="D221" s="127"/>
      <c r="E221" s="127"/>
      <c r="F221" s="128" t="s">
        <v>362</v>
      </c>
      <c r="G221" s="135" t="s">
        <v>2991</v>
      </c>
      <c r="H221" s="131">
        <v>1609900699991</v>
      </c>
    </row>
    <row r="222" spans="1:8" ht="17.25" x14ac:dyDescent="0.3">
      <c r="A222" s="120">
        <v>3</v>
      </c>
      <c r="B222" s="128" t="s">
        <v>3247</v>
      </c>
      <c r="C222" s="127" t="s">
        <v>3248</v>
      </c>
      <c r="D222" s="127"/>
      <c r="E222" s="127"/>
      <c r="F222" s="128" t="s">
        <v>362</v>
      </c>
      <c r="G222" s="135" t="s">
        <v>2991</v>
      </c>
      <c r="H222" s="131">
        <v>1600101965063</v>
      </c>
    </row>
    <row r="223" spans="1:8" ht="17.25" x14ac:dyDescent="0.3">
      <c r="A223" s="120">
        <v>4</v>
      </c>
      <c r="B223" s="128" t="s">
        <v>3249</v>
      </c>
      <c r="C223" s="127" t="s">
        <v>3250</v>
      </c>
      <c r="D223" s="127"/>
      <c r="E223" s="127"/>
      <c r="F223" s="128" t="s">
        <v>362</v>
      </c>
      <c r="G223" s="135" t="s">
        <v>2991</v>
      </c>
      <c r="H223" s="131">
        <v>1609900719941</v>
      </c>
    </row>
    <row r="224" spans="1:8" ht="17.25" x14ac:dyDescent="0.3">
      <c r="A224" s="120">
        <v>5</v>
      </c>
      <c r="B224" s="128" t="s">
        <v>3251</v>
      </c>
      <c r="C224" s="127" t="s">
        <v>3252</v>
      </c>
      <c r="D224" s="127"/>
      <c r="E224" s="127"/>
      <c r="F224" s="128" t="s">
        <v>362</v>
      </c>
      <c r="G224" s="135" t="s">
        <v>2991</v>
      </c>
      <c r="H224" s="131">
        <v>1600101973881</v>
      </c>
    </row>
    <row r="225" spans="1:8" ht="17.25" x14ac:dyDescent="0.3">
      <c r="A225" s="120">
        <v>6</v>
      </c>
      <c r="B225" s="128" t="s">
        <v>3253</v>
      </c>
      <c r="C225" s="127" t="s">
        <v>3254</v>
      </c>
      <c r="D225" s="127"/>
      <c r="E225" s="127"/>
      <c r="F225" s="128" t="s">
        <v>362</v>
      </c>
      <c r="G225" s="135" t="s">
        <v>2991</v>
      </c>
      <c r="H225" s="131">
        <v>1249900793176</v>
      </c>
    </row>
    <row r="226" spans="1:8" ht="17.25" x14ac:dyDescent="0.3">
      <c r="A226" s="120">
        <v>7</v>
      </c>
      <c r="B226" s="128" t="s">
        <v>3255</v>
      </c>
      <c r="C226" s="127" t="s">
        <v>3256</v>
      </c>
      <c r="D226" s="127"/>
      <c r="E226" s="127"/>
      <c r="F226" s="128" t="s">
        <v>362</v>
      </c>
      <c r="G226" s="135" t="s">
        <v>2991</v>
      </c>
      <c r="H226" s="131">
        <v>1659902284291</v>
      </c>
    </row>
    <row r="227" spans="1:8" ht="17.25" x14ac:dyDescent="0.3">
      <c r="A227" s="120">
        <v>8</v>
      </c>
      <c r="B227" s="128" t="s">
        <v>3257</v>
      </c>
      <c r="C227" s="127" t="s">
        <v>3258</v>
      </c>
      <c r="D227" s="127"/>
      <c r="E227" s="127"/>
      <c r="F227" s="128" t="s">
        <v>362</v>
      </c>
      <c r="G227" s="135" t="s">
        <v>2991</v>
      </c>
      <c r="H227" s="131">
        <v>1600101968488</v>
      </c>
    </row>
    <row r="228" spans="1:8" ht="17.25" x14ac:dyDescent="0.3">
      <c r="A228" s="120">
        <v>9</v>
      </c>
      <c r="B228" s="147" t="s">
        <v>3259</v>
      </c>
      <c r="C228" s="122" t="s">
        <v>3260</v>
      </c>
      <c r="D228" s="122"/>
      <c r="E228" s="122"/>
      <c r="F228" s="128" t="s">
        <v>362</v>
      </c>
      <c r="G228" s="135" t="s">
        <v>2991</v>
      </c>
      <c r="H228" s="131">
        <v>1189900396879</v>
      </c>
    </row>
    <row r="229" spans="1:8" ht="17.25" x14ac:dyDescent="0.3">
      <c r="A229" s="120">
        <v>10</v>
      </c>
      <c r="B229" s="147" t="s">
        <v>3261</v>
      </c>
      <c r="C229" s="122" t="s">
        <v>3262</v>
      </c>
      <c r="D229" s="122"/>
      <c r="E229" s="122"/>
      <c r="F229" s="128" t="s">
        <v>362</v>
      </c>
      <c r="G229" s="135" t="s">
        <v>2991</v>
      </c>
      <c r="H229" s="131">
        <v>1102003676799</v>
      </c>
    </row>
    <row r="230" spans="1:8" ht="17.25" x14ac:dyDescent="0.3">
      <c r="A230" s="120">
        <v>11</v>
      </c>
      <c r="B230" s="147" t="s">
        <v>3263</v>
      </c>
      <c r="C230" s="122" t="s">
        <v>3264</v>
      </c>
      <c r="D230" s="122"/>
      <c r="E230" s="122"/>
      <c r="F230" s="128" t="s">
        <v>362</v>
      </c>
      <c r="G230" s="135" t="s">
        <v>2991</v>
      </c>
      <c r="H230" s="131">
        <v>1169800258466</v>
      </c>
    </row>
    <row r="231" spans="1:8" ht="17.25" x14ac:dyDescent="0.3">
      <c r="A231" s="120">
        <v>12</v>
      </c>
      <c r="B231" s="147" t="s">
        <v>3265</v>
      </c>
      <c r="C231" s="136" t="s">
        <v>3266</v>
      </c>
      <c r="D231" s="136"/>
      <c r="E231" s="136"/>
      <c r="F231" s="128" t="s">
        <v>362</v>
      </c>
      <c r="G231" s="135" t="s">
        <v>2991</v>
      </c>
      <c r="H231" s="131">
        <v>1609900730090</v>
      </c>
    </row>
    <row r="232" spans="1:8" ht="17.25" x14ac:dyDescent="0.3">
      <c r="A232" s="120">
        <v>13</v>
      </c>
      <c r="B232" s="147" t="s">
        <v>3267</v>
      </c>
      <c r="C232" s="122" t="s">
        <v>3268</v>
      </c>
      <c r="D232" s="122"/>
      <c r="E232" s="122"/>
      <c r="F232" s="128" t="s">
        <v>362</v>
      </c>
      <c r="G232" s="135" t="s">
        <v>2991</v>
      </c>
      <c r="H232" s="131">
        <v>1609900705494</v>
      </c>
    </row>
    <row r="233" spans="1:8" ht="17.25" x14ac:dyDescent="0.3">
      <c r="A233" s="120">
        <v>14</v>
      </c>
      <c r="B233" s="124" t="s">
        <v>3269</v>
      </c>
      <c r="C233" s="120" t="s">
        <v>3270</v>
      </c>
      <c r="D233" s="120"/>
      <c r="E233" s="120"/>
      <c r="F233" s="128" t="s">
        <v>362</v>
      </c>
      <c r="G233" s="135" t="s">
        <v>2991</v>
      </c>
      <c r="H233" s="131">
        <v>1600101966914</v>
      </c>
    </row>
    <row r="234" spans="1:8" ht="17.25" x14ac:dyDescent="0.3">
      <c r="A234" s="120">
        <v>15</v>
      </c>
      <c r="B234" s="124" t="s">
        <v>3271</v>
      </c>
      <c r="C234" s="120" t="s">
        <v>3272</v>
      </c>
      <c r="D234" s="120"/>
      <c r="E234" s="120"/>
      <c r="F234" s="128" t="s">
        <v>362</v>
      </c>
      <c r="G234" s="135" t="s">
        <v>2991</v>
      </c>
      <c r="H234" s="131">
        <v>1600101948622</v>
      </c>
    </row>
    <row r="235" spans="1:8" ht="17.25" x14ac:dyDescent="0.3">
      <c r="A235" s="120">
        <v>16</v>
      </c>
      <c r="B235" s="124" t="s">
        <v>3273</v>
      </c>
      <c r="C235" s="120" t="s">
        <v>3274</v>
      </c>
      <c r="D235" s="120"/>
      <c r="E235" s="120"/>
      <c r="F235" s="128" t="s">
        <v>362</v>
      </c>
      <c r="G235" s="135" t="s">
        <v>2991</v>
      </c>
      <c r="H235" s="131">
        <v>1609900710498</v>
      </c>
    </row>
    <row r="236" spans="1:8" ht="17.25" x14ac:dyDescent="0.3">
      <c r="A236" s="120">
        <v>17</v>
      </c>
      <c r="B236" s="128" t="s">
        <v>3275</v>
      </c>
      <c r="C236" s="127" t="s">
        <v>3276</v>
      </c>
      <c r="D236" s="127"/>
      <c r="E236" s="127"/>
      <c r="F236" s="128" t="s">
        <v>362</v>
      </c>
      <c r="G236" s="135" t="s">
        <v>2991</v>
      </c>
      <c r="H236" s="131">
        <v>1609900710935</v>
      </c>
    </row>
    <row r="237" spans="1:8" ht="17.25" x14ac:dyDescent="0.3">
      <c r="A237" s="120">
        <v>18</v>
      </c>
      <c r="B237" s="128" t="s">
        <v>3277</v>
      </c>
      <c r="C237" s="127" t="s">
        <v>3278</v>
      </c>
      <c r="D237" s="127"/>
      <c r="E237" s="127"/>
      <c r="F237" s="128" t="s">
        <v>362</v>
      </c>
      <c r="G237" s="135" t="s">
        <v>2991</v>
      </c>
      <c r="H237" s="131">
        <v>1101100275166</v>
      </c>
    </row>
    <row r="238" spans="1:8" ht="17.25" x14ac:dyDescent="0.3">
      <c r="A238" s="120">
        <v>19</v>
      </c>
      <c r="B238" s="128" t="s">
        <v>3279</v>
      </c>
      <c r="C238" s="127" t="s">
        <v>3280</v>
      </c>
      <c r="D238" s="127"/>
      <c r="E238" s="127"/>
      <c r="F238" s="128" t="s">
        <v>362</v>
      </c>
      <c r="G238" s="135" t="s">
        <v>2991</v>
      </c>
      <c r="H238" s="131">
        <v>1709800448561</v>
      </c>
    </row>
    <row r="239" spans="1:8" ht="17.25" x14ac:dyDescent="0.3">
      <c r="A239" s="120">
        <v>20</v>
      </c>
      <c r="B239" s="128" t="s">
        <v>3281</v>
      </c>
      <c r="C239" s="127" t="s">
        <v>3282</v>
      </c>
      <c r="D239" s="127"/>
      <c r="E239" s="127"/>
      <c r="F239" s="128" t="s">
        <v>362</v>
      </c>
      <c r="G239" s="135" t="s">
        <v>2991</v>
      </c>
      <c r="H239" s="131">
        <v>1609900708523</v>
      </c>
    </row>
    <row r="240" spans="1:8" ht="17.25" x14ac:dyDescent="0.3">
      <c r="A240" s="120">
        <v>21</v>
      </c>
      <c r="B240" s="128" t="s">
        <v>3283</v>
      </c>
      <c r="C240" s="127" t="s">
        <v>3284</v>
      </c>
      <c r="D240" s="127"/>
      <c r="E240" s="127"/>
      <c r="F240" s="128" t="s">
        <v>362</v>
      </c>
      <c r="G240" s="135" t="s">
        <v>2991</v>
      </c>
      <c r="H240" s="131">
        <v>1600101982316</v>
      </c>
    </row>
    <row r="241" spans="1:8" ht="17.25" x14ac:dyDescent="0.3">
      <c r="A241" s="120">
        <v>22</v>
      </c>
      <c r="B241" s="128" t="s">
        <v>3285</v>
      </c>
      <c r="C241" s="127" t="s">
        <v>3286</v>
      </c>
      <c r="D241" s="127"/>
      <c r="E241" s="127"/>
      <c r="F241" s="128" t="s">
        <v>362</v>
      </c>
      <c r="G241" s="135" t="s">
        <v>2991</v>
      </c>
      <c r="H241" s="131">
        <v>1609900717573</v>
      </c>
    </row>
    <row r="242" spans="1:8" ht="17.25" x14ac:dyDescent="0.3">
      <c r="A242" s="120">
        <v>23</v>
      </c>
      <c r="B242" s="128" t="s">
        <v>3287</v>
      </c>
      <c r="C242" s="127" t="s">
        <v>3288</v>
      </c>
      <c r="D242" s="127"/>
      <c r="E242" s="127"/>
      <c r="F242" s="128" t="s">
        <v>362</v>
      </c>
      <c r="G242" s="135" t="s">
        <v>2991</v>
      </c>
      <c r="H242" s="131">
        <v>1101801381698</v>
      </c>
    </row>
    <row r="243" spans="1:8" ht="17.25" x14ac:dyDescent="0.3">
      <c r="A243" s="120">
        <v>24</v>
      </c>
      <c r="B243" s="128" t="s">
        <v>3289</v>
      </c>
      <c r="C243" s="127" t="s">
        <v>3290</v>
      </c>
      <c r="D243" s="127"/>
      <c r="E243" s="127"/>
      <c r="F243" s="128" t="s">
        <v>362</v>
      </c>
      <c r="G243" s="135" t="s">
        <v>2991</v>
      </c>
      <c r="H243" s="131">
        <v>1609900730057</v>
      </c>
    </row>
    <row r="244" spans="1:8" ht="17.25" x14ac:dyDescent="0.3">
      <c r="A244" s="120">
        <v>25</v>
      </c>
      <c r="B244" s="128" t="s">
        <v>3291</v>
      </c>
      <c r="C244" s="127" t="s">
        <v>3292</v>
      </c>
      <c r="D244" s="127"/>
      <c r="E244" s="127"/>
      <c r="F244" s="128" t="s">
        <v>362</v>
      </c>
      <c r="G244" s="135" t="s">
        <v>2991</v>
      </c>
      <c r="H244" s="131">
        <v>1749901019101</v>
      </c>
    </row>
    <row r="245" spans="1:8" ht="17.25" x14ac:dyDescent="0.3">
      <c r="A245" s="120">
        <v>26</v>
      </c>
      <c r="B245" s="128" t="s">
        <v>3293</v>
      </c>
      <c r="C245" s="127" t="s">
        <v>3294</v>
      </c>
      <c r="D245" s="127"/>
      <c r="E245" s="127"/>
      <c r="F245" s="128" t="s">
        <v>362</v>
      </c>
      <c r="G245" s="135" t="s">
        <v>2991</v>
      </c>
      <c r="H245" s="131">
        <v>1609900704102</v>
      </c>
    </row>
    <row r="246" spans="1:8" ht="17.25" x14ac:dyDescent="0.3">
      <c r="A246" s="120">
        <v>27</v>
      </c>
      <c r="B246" s="128" t="s">
        <v>3295</v>
      </c>
      <c r="C246" s="127" t="s">
        <v>3296</v>
      </c>
      <c r="D246" s="127"/>
      <c r="E246" s="127"/>
      <c r="F246" s="128" t="s">
        <v>362</v>
      </c>
      <c r="G246" s="135" t="s">
        <v>2991</v>
      </c>
      <c r="H246" s="131">
        <v>1629400022193</v>
      </c>
    </row>
    <row r="247" spans="1:8" ht="17.25" x14ac:dyDescent="0.3">
      <c r="A247" s="120">
        <v>28</v>
      </c>
      <c r="B247" s="128" t="s">
        <v>3297</v>
      </c>
      <c r="C247" s="127" t="s">
        <v>3298</v>
      </c>
      <c r="D247" s="127"/>
      <c r="E247" s="127"/>
      <c r="F247" s="128" t="s">
        <v>362</v>
      </c>
      <c r="G247" s="135" t="s">
        <v>2991</v>
      </c>
      <c r="H247" s="131">
        <v>1139600313692</v>
      </c>
    </row>
    <row r="248" spans="1:8" ht="17.25" x14ac:dyDescent="0.3">
      <c r="A248" s="120">
        <v>29</v>
      </c>
      <c r="B248" s="128" t="s">
        <v>3299</v>
      </c>
      <c r="C248" s="127" t="s">
        <v>3300</v>
      </c>
      <c r="D248" s="127"/>
      <c r="E248" s="127"/>
      <c r="F248" s="128" t="s">
        <v>362</v>
      </c>
      <c r="G248" s="135" t="s">
        <v>2991</v>
      </c>
      <c r="H248" s="131">
        <v>1160301297671</v>
      </c>
    </row>
    <row r="249" spans="1:8" ht="17.25" x14ac:dyDescent="0.3">
      <c r="A249" s="120">
        <v>30</v>
      </c>
      <c r="B249" s="147" t="s">
        <v>3301</v>
      </c>
      <c r="C249" s="122" t="s">
        <v>3302</v>
      </c>
      <c r="D249" s="122"/>
      <c r="E249" s="122"/>
      <c r="F249" s="128" t="s">
        <v>362</v>
      </c>
      <c r="G249" s="135" t="s">
        <v>2991</v>
      </c>
      <c r="H249" s="131">
        <v>1609900734516</v>
      </c>
    </row>
    <row r="250" spans="1:8" ht="17.25" x14ac:dyDescent="0.3">
      <c r="A250" s="120">
        <v>31</v>
      </c>
      <c r="B250" s="147" t="s">
        <v>3303</v>
      </c>
      <c r="C250" s="122" t="s">
        <v>3304</v>
      </c>
      <c r="D250" s="122"/>
      <c r="E250" s="122"/>
      <c r="F250" s="128" t="s">
        <v>362</v>
      </c>
      <c r="G250" s="135" t="s">
        <v>2991</v>
      </c>
      <c r="H250" s="131">
        <v>1609900709902</v>
      </c>
    </row>
    <row r="251" spans="1:8" ht="17.25" x14ac:dyDescent="0.3">
      <c r="A251" s="120">
        <v>32</v>
      </c>
      <c r="B251" s="147" t="s">
        <v>3305</v>
      </c>
      <c r="C251" s="136" t="s">
        <v>3306</v>
      </c>
      <c r="D251" s="136"/>
      <c r="E251" s="136"/>
      <c r="F251" s="128" t="s">
        <v>362</v>
      </c>
      <c r="G251" s="135" t="s">
        <v>2991</v>
      </c>
      <c r="H251" s="131">
        <v>1104300787881</v>
      </c>
    </row>
    <row r="252" spans="1:8" ht="17.25" x14ac:dyDescent="0.3">
      <c r="A252" s="120">
        <v>33</v>
      </c>
      <c r="B252" s="147" t="s">
        <v>3307</v>
      </c>
      <c r="C252" s="122" t="s">
        <v>3308</v>
      </c>
      <c r="D252" s="122"/>
      <c r="E252" s="122"/>
      <c r="F252" s="128" t="s">
        <v>362</v>
      </c>
      <c r="G252" s="135" t="s">
        <v>2991</v>
      </c>
      <c r="H252" s="131">
        <v>1629900718294</v>
      </c>
    </row>
    <row r="253" spans="1:8" ht="17.25" x14ac:dyDescent="0.3">
      <c r="A253" s="120">
        <v>34</v>
      </c>
      <c r="B253" s="147" t="s">
        <v>3309</v>
      </c>
      <c r="C253" s="122" t="s">
        <v>3310</v>
      </c>
      <c r="D253" s="122"/>
      <c r="E253" s="122"/>
      <c r="F253" s="128" t="s">
        <v>362</v>
      </c>
      <c r="G253" s="135" t="s">
        <v>2991</v>
      </c>
      <c r="H253" s="131">
        <v>1609900734419</v>
      </c>
    </row>
    <row r="254" spans="1:8" ht="17.25" x14ac:dyDescent="0.3">
      <c r="A254" s="120">
        <v>35</v>
      </c>
      <c r="B254" s="147" t="s">
        <v>3311</v>
      </c>
      <c r="C254" s="122" t="s">
        <v>3312</v>
      </c>
      <c r="D254" s="122"/>
      <c r="E254" s="122"/>
      <c r="F254" s="128" t="s">
        <v>362</v>
      </c>
      <c r="G254" s="135" t="s">
        <v>2991</v>
      </c>
      <c r="H254" s="131">
        <v>1601001125137</v>
      </c>
    </row>
    <row r="255" spans="1:8" ht="17.25" x14ac:dyDescent="0.3">
      <c r="A255" s="120">
        <v>36</v>
      </c>
      <c r="B255" s="147" t="s">
        <v>3313</v>
      </c>
      <c r="C255" s="122" t="s">
        <v>3314</v>
      </c>
      <c r="D255" s="122"/>
      <c r="E255" s="122"/>
      <c r="F255" s="128" t="s">
        <v>362</v>
      </c>
      <c r="G255" s="135" t="s">
        <v>2991</v>
      </c>
      <c r="H255" s="131">
        <v>1130201210999</v>
      </c>
    </row>
    <row r="256" spans="1:8" ht="17.25" x14ac:dyDescent="0.3">
      <c r="A256" s="120">
        <v>37</v>
      </c>
      <c r="B256" s="147" t="s">
        <v>3315</v>
      </c>
      <c r="C256" s="136" t="s">
        <v>3316</v>
      </c>
      <c r="D256" s="136"/>
      <c r="E256" s="136"/>
      <c r="F256" s="128" t="s">
        <v>362</v>
      </c>
      <c r="G256" s="135" t="s">
        <v>2991</v>
      </c>
      <c r="H256" s="131">
        <v>1609900736284</v>
      </c>
    </row>
    <row r="257" spans="1:8" ht="17.25" x14ac:dyDescent="0.3">
      <c r="A257" s="120">
        <v>38</v>
      </c>
      <c r="B257" s="147" t="s">
        <v>3317</v>
      </c>
      <c r="C257" s="122" t="s">
        <v>3318</v>
      </c>
      <c r="D257" s="122"/>
      <c r="E257" s="122"/>
      <c r="F257" s="128" t="s">
        <v>362</v>
      </c>
      <c r="G257" s="135" t="s">
        <v>2991</v>
      </c>
      <c r="H257" s="131">
        <v>1209000056795</v>
      </c>
    </row>
    <row r="258" spans="1:8" ht="17.25" x14ac:dyDescent="0.3">
      <c r="A258" s="120">
        <v>39</v>
      </c>
      <c r="B258" s="124" t="s">
        <v>3319</v>
      </c>
      <c r="C258" s="120" t="s">
        <v>3320</v>
      </c>
      <c r="D258" s="120"/>
      <c r="E258" s="120"/>
      <c r="F258" s="128" t="s">
        <v>362</v>
      </c>
      <c r="G258" s="135" t="s">
        <v>2991</v>
      </c>
      <c r="H258" s="131">
        <v>1678600025195</v>
      </c>
    </row>
    <row r="259" spans="1:8" ht="17.25" x14ac:dyDescent="0.3">
      <c r="A259" s="120">
        <v>40</v>
      </c>
      <c r="B259" s="124" t="s">
        <v>3321</v>
      </c>
      <c r="C259" s="120" t="s">
        <v>3322</v>
      </c>
      <c r="D259" s="120"/>
      <c r="E259" s="120"/>
      <c r="F259" s="128" t="s">
        <v>362</v>
      </c>
      <c r="G259" s="135" t="s">
        <v>2991</v>
      </c>
      <c r="H259" s="131">
        <v>1609900719550</v>
      </c>
    </row>
    <row r="273" spans="1:8" ht="17.25" x14ac:dyDescent="0.3">
      <c r="A273" s="411" t="s">
        <v>3323</v>
      </c>
      <c r="B273" s="411"/>
      <c r="C273" s="411"/>
      <c r="D273" s="411"/>
      <c r="E273" s="411"/>
      <c r="F273" s="411"/>
      <c r="G273" s="411"/>
      <c r="H273" s="118"/>
    </row>
    <row r="275" spans="1:8" ht="17.25" x14ac:dyDescent="0.3">
      <c r="A275" s="120">
        <v>1</v>
      </c>
      <c r="B275" s="147" t="s">
        <v>3324</v>
      </c>
      <c r="C275" s="136" t="s">
        <v>3325</v>
      </c>
      <c r="D275" s="136"/>
      <c r="E275" s="136"/>
      <c r="F275" s="128" t="s">
        <v>362</v>
      </c>
      <c r="G275" s="149" t="s">
        <v>3326</v>
      </c>
      <c r="H275" s="131">
        <v>1601101403732</v>
      </c>
    </row>
    <row r="276" spans="1:8" ht="17.25" x14ac:dyDescent="0.3">
      <c r="A276" s="120">
        <v>2</v>
      </c>
      <c r="B276" s="147" t="s">
        <v>3327</v>
      </c>
      <c r="C276" s="136" t="s">
        <v>3328</v>
      </c>
      <c r="D276" s="136"/>
      <c r="E276" s="136"/>
      <c r="F276" s="128" t="s">
        <v>362</v>
      </c>
      <c r="G276" s="149" t="s">
        <v>3326</v>
      </c>
      <c r="H276" s="131">
        <v>1600200078464</v>
      </c>
    </row>
    <row r="277" spans="1:8" ht="17.25" x14ac:dyDescent="0.3">
      <c r="A277" s="120">
        <v>3</v>
      </c>
      <c r="B277" s="147" t="s">
        <v>3329</v>
      </c>
      <c r="C277" s="127" t="s">
        <v>3330</v>
      </c>
      <c r="D277" s="127"/>
      <c r="E277" s="127"/>
      <c r="F277" s="128" t="s">
        <v>362</v>
      </c>
      <c r="G277" s="135" t="s">
        <v>3331</v>
      </c>
      <c r="H277" s="131">
        <v>1129901911467</v>
      </c>
    </row>
    <row r="278" spans="1:8" ht="17.25" x14ac:dyDescent="0.3">
      <c r="A278" s="120">
        <v>4</v>
      </c>
      <c r="B278" s="147" t="s">
        <v>3332</v>
      </c>
      <c r="C278" s="127" t="s">
        <v>3333</v>
      </c>
      <c r="D278" s="127"/>
      <c r="E278" s="127"/>
      <c r="F278" s="128" t="s">
        <v>362</v>
      </c>
      <c r="G278" s="135" t="s">
        <v>3331</v>
      </c>
      <c r="H278" s="131">
        <v>1609900703645</v>
      </c>
    </row>
    <row r="279" spans="1:8" ht="17.25" x14ac:dyDescent="0.3">
      <c r="A279" s="120">
        <v>5</v>
      </c>
      <c r="B279" s="128" t="s">
        <v>3334</v>
      </c>
      <c r="C279" s="127" t="s">
        <v>3335</v>
      </c>
      <c r="D279" s="127"/>
      <c r="E279" s="127"/>
      <c r="F279" s="128" t="s">
        <v>362</v>
      </c>
      <c r="G279" s="135" t="s">
        <v>2984</v>
      </c>
      <c r="H279" s="131">
        <v>1139600277581</v>
      </c>
    </row>
    <row r="280" spans="1:8" ht="17.25" x14ac:dyDescent="0.3">
      <c r="A280" s="120">
        <v>6</v>
      </c>
      <c r="B280" s="128" t="s">
        <v>3336</v>
      </c>
      <c r="C280" s="127" t="s">
        <v>3337</v>
      </c>
      <c r="D280" s="127"/>
      <c r="E280" s="127"/>
      <c r="F280" s="128" t="s">
        <v>362</v>
      </c>
      <c r="G280" s="135" t="s">
        <v>2984</v>
      </c>
      <c r="H280" s="131">
        <v>1609900694379</v>
      </c>
    </row>
    <row r="281" spans="1:8" ht="17.25" x14ac:dyDescent="0.3">
      <c r="A281" s="120">
        <v>7</v>
      </c>
      <c r="B281" s="128" t="s">
        <v>3338</v>
      </c>
      <c r="C281" s="127" t="s">
        <v>3339</v>
      </c>
      <c r="D281" s="127"/>
      <c r="E281" s="127"/>
      <c r="F281" s="128" t="s">
        <v>362</v>
      </c>
      <c r="G281" s="135" t="s">
        <v>2984</v>
      </c>
      <c r="H281" s="131">
        <v>1600101962366</v>
      </c>
    </row>
    <row r="282" spans="1:8" ht="17.25" x14ac:dyDescent="0.3">
      <c r="A282" s="120">
        <v>8</v>
      </c>
      <c r="B282" s="128" t="s">
        <v>3340</v>
      </c>
      <c r="C282" s="127" t="s">
        <v>3341</v>
      </c>
      <c r="D282" s="127"/>
      <c r="E282" s="127"/>
      <c r="F282" s="128" t="s">
        <v>362</v>
      </c>
      <c r="G282" s="135" t="s">
        <v>2984</v>
      </c>
      <c r="H282" s="131">
        <v>1129901891865</v>
      </c>
    </row>
    <row r="283" spans="1:8" ht="17.25" x14ac:dyDescent="0.3">
      <c r="A283" s="120">
        <v>9</v>
      </c>
      <c r="B283" s="128" t="s">
        <v>3342</v>
      </c>
      <c r="C283" s="127" t="s">
        <v>3343</v>
      </c>
      <c r="D283" s="127"/>
      <c r="E283" s="127"/>
      <c r="F283" s="128" t="s">
        <v>362</v>
      </c>
      <c r="G283" s="135" t="s">
        <v>2984</v>
      </c>
      <c r="H283" s="131">
        <v>1600101984513</v>
      </c>
    </row>
    <row r="284" spans="1:8" ht="17.25" x14ac:dyDescent="0.3">
      <c r="A284" s="120">
        <v>10</v>
      </c>
      <c r="B284" s="128" t="s">
        <v>3344</v>
      </c>
      <c r="C284" s="127" t="s">
        <v>3345</v>
      </c>
      <c r="D284" s="127"/>
      <c r="E284" s="127"/>
      <c r="F284" s="128" t="s">
        <v>362</v>
      </c>
      <c r="G284" s="135" t="s">
        <v>2984</v>
      </c>
      <c r="H284" s="131">
        <v>1100703725341</v>
      </c>
    </row>
    <row r="285" spans="1:8" ht="17.25" x14ac:dyDescent="0.3">
      <c r="A285" s="120">
        <v>11</v>
      </c>
      <c r="B285" s="128" t="s">
        <v>3346</v>
      </c>
      <c r="C285" s="146" t="s">
        <v>3347</v>
      </c>
      <c r="D285" s="146"/>
      <c r="E285" s="146"/>
      <c r="F285" s="128" t="s">
        <v>362</v>
      </c>
      <c r="G285" s="135" t="s">
        <v>2984</v>
      </c>
      <c r="H285" s="131">
        <v>1409903326615</v>
      </c>
    </row>
    <row r="286" spans="1:8" ht="17.25" x14ac:dyDescent="0.3">
      <c r="A286" s="120">
        <v>12</v>
      </c>
      <c r="B286" s="124" t="s">
        <v>3348</v>
      </c>
      <c r="C286" s="120" t="s">
        <v>3349</v>
      </c>
      <c r="D286" s="120"/>
      <c r="E286" s="120"/>
      <c r="F286" s="128" t="s">
        <v>362</v>
      </c>
      <c r="G286" s="149" t="s">
        <v>2984</v>
      </c>
      <c r="H286" s="131">
        <v>1600101971730</v>
      </c>
    </row>
    <row r="287" spans="1:8" ht="17.25" x14ac:dyDescent="0.3">
      <c r="A287" s="120">
        <v>13</v>
      </c>
      <c r="B287" s="147" t="s">
        <v>3350</v>
      </c>
      <c r="C287" s="146" t="s">
        <v>3351</v>
      </c>
      <c r="D287" s="146"/>
      <c r="E287" s="146"/>
      <c r="F287" s="128" t="s">
        <v>362</v>
      </c>
      <c r="G287" s="149" t="s">
        <v>2984</v>
      </c>
      <c r="H287" s="150">
        <v>1679800355050</v>
      </c>
    </row>
    <row r="288" spans="1:8" ht="17.25" x14ac:dyDescent="0.3">
      <c r="A288" s="120">
        <v>14</v>
      </c>
      <c r="B288" s="147" t="s">
        <v>3352</v>
      </c>
      <c r="C288" s="136" t="s">
        <v>3353</v>
      </c>
      <c r="D288" s="136"/>
      <c r="E288" s="136"/>
      <c r="F288" s="128" t="s">
        <v>362</v>
      </c>
      <c r="G288" s="149" t="s">
        <v>3326</v>
      </c>
      <c r="H288" s="131">
        <v>1608800006372</v>
      </c>
    </row>
    <row r="289" spans="1:8" ht="17.25" x14ac:dyDescent="0.3">
      <c r="A289" s="120">
        <v>15</v>
      </c>
      <c r="B289" s="124" t="s">
        <v>3354</v>
      </c>
      <c r="C289" s="120" t="s">
        <v>3355</v>
      </c>
      <c r="D289" s="120"/>
      <c r="E289" s="120"/>
      <c r="F289" s="128" t="s">
        <v>362</v>
      </c>
      <c r="G289" s="149" t="s">
        <v>3326</v>
      </c>
      <c r="H289" s="131">
        <v>1609900716810</v>
      </c>
    </row>
    <row r="290" spans="1:8" ht="17.25" x14ac:dyDescent="0.3">
      <c r="A290" s="120">
        <v>16</v>
      </c>
      <c r="B290" s="124" t="s">
        <v>3356</v>
      </c>
      <c r="C290" s="120" t="s">
        <v>3357</v>
      </c>
      <c r="D290" s="120"/>
      <c r="E290" s="120"/>
      <c r="F290" s="128" t="s">
        <v>362</v>
      </c>
      <c r="G290" s="149" t="s">
        <v>3326</v>
      </c>
      <c r="H290" s="131">
        <v>3609900690914</v>
      </c>
    </row>
    <row r="291" spans="1:8" ht="17.25" x14ac:dyDescent="0.3">
      <c r="A291" s="120">
        <v>17</v>
      </c>
      <c r="B291" s="124" t="s">
        <v>3358</v>
      </c>
      <c r="C291" s="120" t="s">
        <v>3359</v>
      </c>
      <c r="D291" s="120"/>
      <c r="E291" s="120"/>
      <c r="F291" s="128" t="s">
        <v>362</v>
      </c>
      <c r="G291" s="149" t="s">
        <v>3326</v>
      </c>
      <c r="H291" s="131">
        <v>1609900702762</v>
      </c>
    </row>
    <row r="292" spans="1:8" ht="17.25" x14ac:dyDescent="0.3">
      <c r="A292" s="120">
        <v>18</v>
      </c>
      <c r="B292" s="147" t="s">
        <v>3360</v>
      </c>
      <c r="C292" s="127" t="s">
        <v>3361</v>
      </c>
      <c r="D292" s="127"/>
      <c r="E292" s="127"/>
      <c r="F292" s="128" t="s">
        <v>362</v>
      </c>
      <c r="G292" s="135" t="s">
        <v>3331</v>
      </c>
      <c r="H292" s="131">
        <v>1209301130129</v>
      </c>
    </row>
    <row r="293" spans="1:8" ht="17.25" x14ac:dyDescent="0.3">
      <c r="A293" s="120">
        <v>19</v>
      </c>
      <c r="B293" s="147" t="s">
        <v>3362</v>
      </c>
      <c r="C293" s="127" t="s">
        <v>3363</v>
      </c>
      <c r="D293" s="127"/>
      <c r="E293" s="127"/>
      <c r="F293" s="128" t="s">
        <v>362</v>
      </c>
      <c r="G293" s="135" t="s">
        <v>3331</v>
      </c>
      <c r="H293" s="131">
        <v>1600101974542</v>
      </c>
    </row>
    <row r="294" spans="1:8" ht="17.25" x14ac:dyDescent="0.3">
      <c r="A294" s="120">
        <v>20</v>
      </c>
      <c r="B294" s="124" t="s">
        <v>3364</v>
      </c>
      <c r="C294" s="120" t="s">
        <v>3365</v>
      </c>
      <c r="D294" s="120"/>
      <c r="E294" s="120"/>
      <c r="F294" s="128" t="s">
        <v>362</v>
      </c>
      <c r="G294" s="135" t="s">
        <v>3331</v>
      </c>
      <c r="H294" s="131">
        <v>1609900697254</v>
      </c>
    </row>
    <row r="295" spans="1:8" ht="17.25" x14ac:dyDescent="0.3">
      <c r="A295" s="120">
        <v>21</v>
      </c>
      <c r="B295" s="128" t="s">
        <v>3366</v>
      </c>
      <c r="C295" s="127" t="s">
        <v>3367</v>
      </c>
      <c r="D295" s="127"/>
      <c r="E295" s="127"/>
      <c r="F295" s="128" t="s">
        <v>362</v>
      </c>
      <c r="G295" s="135" t="s">
        <v>3368</v>
      </c>
      <c r="H295" s="131">
        <v>1658700013776</v>
      </c>
    </row>
    <row r="296" spans="1:8" ht="17.25" x14ac:dyDescent="0.3">
      <c r="A296" s="120">
        <v>22</v>
      </c>
      <c r="B296" s="128" t="s">
        <v>3369</v>
      </c>
      <c r="C296" s="127" t="s">
        <v>3370</v>
      </c>
      <c r="D296" s="127"/>
      <c r="E296" s="127"/>
      <c r="F296" s="128" t="s">
        <v>362</v>
      </c>
      <c r="G296" s="135" t="s">
        <v>2984</v>
      </c>
      <c r="H296" s="131">
        <v>1600200119071</v>
      </c>
    </row>
    <row r="297" spans="1:8" ht="17.25" x14ac:dyDescent="0.3">
      <c r="A297" s="120">
        <v>23</v>
      </c>
      <c r="B297" s="128" t="s">
        <v>3371</v>
      </c>
      <c r="C297" s="127" t="s">
        <v>3372</v>
      </c>
      <c r="D297" s="127"/>
      <c r="E297" s="127"/>
      <c r="F297" s="128" t="s">
        <v>362</v>
      </c>
      <c r="G297" s="135" t="s">
        <v>2984</v>
      </c>
      <c r="H297" s="131">
        <v>1600200078618</v>
      </c>
    </row>
    <row r="298" spans="1:8" ht="17.25" x14ac:dyDescent="0.3">
      <c r="A298" s="120">
        <v>24</v>
      </c>
      <c r="B298" s="128" t="s">
        <v>3373</v>
      </c>
      <c r="C298" s="127" t="s">
        <v>3374</v>
      </c>
      <c r="D298" s="127"/>
      <c r="E298" s="127"/>
      <c r="F298" s="128" t="s">
        <v>362</v>
      </c>
      <c r="G298" s="135" t="s">
        <v>2984</v>
      </c>
      <c r="H298" s="131">
        <v>1609900728940</v>
      </c>
    </row>
    <row r="299" spans="1:8" ht="17.25" x14ac:dyDescent="0.3">
      <c r="A299" s="120">
        <v>25</v>
      </c>
      <c r="B299" s="128" t="s">
        <v>3375</v>
      </c>
      <c r="C299" s="127" t="s">
        <v>3376</v>
      </c>
      <c r="D299" s="127"/>
      <c r="E299" s="127"/>
      <c r="F299" s="128" t="s">
        <v>362</v>
      </c>
      <c r="G299" s="135" t="s">
        <v>2984</v>
      </c>
      <c r="H299" s="131">
        <v>1609900737035</v>
      </c>
    </row>
    <row r="300" spans="1:8" ht="17.25" x14ac:dyDescent="0.3">
      <c r="A300" s="120">
        <v>26</v>
      </c>
      <c r="B300" s="147" t="s">
        <v>3377</v>
      </c>
      <c r="C300" s="136" t="s">
        <v>3378</v>
      </c>
      <c r="D300" s="136"/>
      <c r="E300" s="136"/>
      <c r="F300" s="128" t="s">
        <v>362</v>
      </c>
      <c r="G300" s="149" t="s">
        <v>2984</v>
      </c>
      <c r="H300" s="131">
        <v>1601101395373</v>
      </c>
    </row>
    <row r="301" spans="1:8" ht="17.25" x14ac:dyDescent="0.3">
      <c r="A301" s="120">
        <v>27</v>
      </c>
      <c r="B301" s="147" t="s">
        <v>3379</v>
      </c>
      <c r="C301" s="136" t="s">
        <v>3380</v>
      </c>
      <c r="D301" s="136"/>
      <c r="E301" s="136"/>
      <c r="F301" s="128" t="s">
        <v>362</v>
      </c>
      <c r="G301" s="149" t="s">
        <v>2984</v>
      </c>
      <c r="H301" s="131">
        <v>1609900623692</v>
      </c>
    </row>
    <row r="302" spans="1:8" ht="17.25" x14ac:dyDescent="0.3">
      <c r="A302" s="120">
        <v>28</v>
      </c>
      <c r="B302" s="147" t="s">
        <v>3381</v>
      </c>
      <c r="C302" s="136" t="s">
        <v>3382</v>
      </c>
      <c r="D302" s="136"/>
      <c r="E302" s="136"/>
      <c r="F302" s="128" t="s">
        <v>362</v>
      </c>
      <c r="G302" s="149" t="s">
        <v>2984</v>
      </c>
      <c r="H302" s="131">
        <v>1600101978602</v>
      </c>
    </row>
    <row r="303" spans="1:8" ht="17.25" x14ac:dyDescent="0.3">
      <c r="A303" s="120">
        <v>29</v>
      </c>
      <c r="B303" s="128" t="s">
        <v>3383</v>
      </c>
      <c r="C303" s="127" t="s">
        <v>3384</v>
      </c>
      <c r="D303" s="127"/>
      <c r="E303" s="127"/>
      <c r="F303" s="128" t="s">
        <v>362</v>
      </c>
      <c r="G303" s="135" t="s">
        <v>2984</v>
      </c>
      <c r="H303" s="131">
        <v>1439900530505</v>
      </c>
    </row>
    <row r="304" spans="1:8" ht="17.25" x14ac:dyDescent="0.3">
      <c r="A304" s="120">
        <v>30</v>
      </c>
      <c r="B304" s="124" t="s">
        <v>3385</v>
      </c>
      <c r="C304" s="120" t="s">
        <v>3386</v>
      </c>
      <c r="D304" s="120"/>
      <c r="E304" s="120"/>
      <c r="F304" s="128" t="s">
        <v>362</v>
      </c>
      <c r="G304" s="149" t="s">
        <v>2984</v>
      </c>
      <c r="H304" s="131">
        <v>1609900699478</v>
      </c>
    </row>
    <row r="328" spans="1:8" ht="17.25" x14ac:dyDescent="0.3">
      <c r="A328" s="412" t="s">
        <v>3387</v>
      </c>
      <c r="B328" s="412"/>
      <c r="C328" s="412"/>
      <c r="D328" s="412"/>
      <c r="E328" s="412"/>
      <c r="F328" s="412"/>
      <c r="G328" s="412"/>
      <c r="H328" s="118"/>
    </row>
    <row r="329" spans="1:8" ht="17.25" x14ac:dyDescent="0.3">
      <c r="A329" s="119">
        <v>1</v>
      </c>
      <c r="B329" s="151" t="s">
        <v>3388</v>
      </c>
      <c r="C329" s="152" t="s">
        <v>3389</v>
      </c>
      <c r="D329" s="152"/>
      <c r="E329" s="152"/>
      <c r="F329" s="123" t="s">
        <v>362</v>
      </c>
      <c r="G329" s="153" t="s">
        <v>3390</v>
      </c>
      <c r="H329" s="154">
        <v>1859900317417</v>
      </c>
    </row>
    <row r="330" spans="1:8" ht="17.25" x14ac:dyDescent="0.3">
      <c r="A330" s="119">
        <v>2</v>
      </c>
      <c r="B330" s="128" t="s">
        <v>3391</v>
      </c>
      <c r="C330" s="127" t="s">
        <v>3392</v>
      </c>
      <c r="D330" s="127"/>
      <c r="E330" s="127"/>
      <c r="F330" s="128" t="s">
        <v>362</v>
      </c>
      <c r="G330" s="153" t="s">
        <v>3390</v>
      </c>
      <c r="H330" s="131">
        <v>1609900728516</v>
      </c>
    </row>
    <row r="331" spans="1:8" ht="17.25" x14ac:dyDescent="0.3">
      <c r="A331" s="119">
        <v>3</v>
      </c>
      <c r="B331" s="128" t="s">
        <v>3393</v>
      </c>
      <c r="C331" s="127" t="s">
        <v>3394</v>
      </c>
      <c r="D331" s="162"/>
      <c r="E331" s="162"/>
      <c r="F331" s="135" t="s">
        <v>362</v>
      </c>
      <c r="G331" s="153" t="s">
        <v>3390</v>
      </c>
      <c r="H331" s="131">
        <v>1609900718561</v>
      </c>
    </row>
    <row r="332" spans="1:8" ht="17.25" x14ac:dyDescent="0.3">
      <c r="A332" s="119">
        <v>4</v>
      </c>
      <c r="B332" s="128" t="s">
        <v>3395</v>
      </c>
      <c r="C332" s="127" t="s">
        <v>3396</v>
      </c>
      <c r="D332" s="162"/>
      <c r="E332" s="162"/>
      <c r="F332" s="135" t="s">
        <v>362</v>
      </c>
      <c r="G332" s="153" t="s">
        <v>3390</v>
      </c>
      <c r="H332" s="131">
        <v>1100201803680</v>
      </c>
    </row>
    <row r="333" spans="1:8" ht="17.25" x14ac:dyDescent="0.3">
      <c r="A333" s="119">
        <v>5</v>
      </c>
      <c r="B333" s="128" t="s">
        <v>3397</v>
      </c>
      <c r="C333" s="127" t="s">
        <v>3398</v>
      </c>
      <c r="D333" s="162"/>
      <c r="E333" s="162"/>
      <c r="F333" s="135" t="s">
        <v>362</v>
      </c>
      <c r="G333" s="153" t="s">
        <v>3390</v>
      </c>
      <c r="H333" s="131">
        <v>1629200030567</v>
      </c>
    </row>
    <row r="334" spans="1:8" ht="17.25" x14ac:dyDescent="0.3">
      <c r="A334" s="119">
        <v>6</v>
      </c>
      <c r="B334" s="128" t="s">
        <v>3399</v>
      </c>
      <c r="C334" s="127" t="s">
        <v>3400</v>
      </c>
      <c r="D334" s="162"/>
      <c r="E334" s="162"/>
      <c r="F334" s="135" t="s">
        <v>362</v>
      </c>
      <c r="G334" s="153" t="s">
        <v>3390</v>
      </c>
      <c r="H334" s="131">
        <v>1601101403066</v>
      </c>
    </row>
    <row r="335" spans="1:8" ht="17.25" x14ac:dyDescent="0.3">
      <c r="A335" s="119">
        <v>7</v>
      </c>
      <c r="B335" s="128" t="s">
        <v>3401</v>
      </c>
      <c r="C335" s="127" t="s">
        <v>3402</v>
      </c>
      <c r="D335" s="162"/>
      <c r="E335" s="162"/>
      <c r="F335" s="135" t="s">
        <v>362</v>
      </c>
      <c r="G335" s="153" t="s">
        <v>3390</v>
      </c>
      <c r="H335" s="131">
        <v>1103703923676</v>
      </c>
    </row>
    <row r="336" spans="1:8" ht="17.25" x14ac:dyDescent="0.3">
      <c r="A336" s="119">
        <v>8</v>
      </c>
      <c r="B336" s="128" t="s">
        <v>3403</v>
      </c>
      <c r="C336" s="127" t="s">
        <v>3404</v>
      </c>
      <c r="D336" s="162"/>
      <c r="E336" s="162"/>
      <c r="F336" s="135" t="s">
        <v>362</v>
      </c>
      <c r="G336" s="153" t="s">
        <v>3390</v>
      </c>
      <c r="H336" s="131">
        <v>1139600266775</v>
      </c>
    </row>
    <row r="337" spans="1:8" ht="17.25" x14ac:dyDescent="0.3">
      <c r="A337" s="119">
        <v>9</v>
      </c>
      <c r="B337" s="128" t="s">
        <v>3405</v>
      </c>
      <c r="C337" s="127" t="s">
        <v>3406</v>
      </c>
      <c r="D337" s="162"/>
      <c r="E337" s="162"/>
      <c r="F337" s="135" t="s">
        <v>362</v>
      </c>
      <c r="G337" s="153" t="s">
        <v>3390</v>
      </c>
      <c r="H337" s="131">
        <v>1601101397414</v>
      </c>
    </row>
    <row r="338" spans="1:8" ht="17.25" x14ac:dyDescent="0.3">
      <c r="A338" s="119">
        <v>10</v>
      </c>
      <c r="B338" s="128" t="s">
        <v>3407</v>
      </c>
      <c r="C338" s="127" t="s">
        <v>3408</v>
      </c>
      <c r="D338" s="162"/>
      <c r="E338" s="162"/>
      <c r="F338" s="135" t="s">
        <v>362</v>
      </c>
      <c r="G338" s="153" t="s">
        <v>3390</v>
      </c>
      <c r="H338" s="131">
        <v>1669900531127</v>
      </c>
    </row>
    <row r="339" spans="1:8" ht="17.25" x14ac:dyDescent="0.3">
      <c r="A339" s="119">
        <v>11</v>
      </c>
      <c r="B339" s="128" t="s">
        <v>3409</v>
      </c>
      <c r="C339" s="127" t="s">
        <v>3410</v>
      </c>
      <c r="D339" s="162"/>
      <c r="E339" s="162"/>
      <c r="F339" s="135" t="s">
        <v>362</v>
      </c>
      <c r="G339" s="153" t="s">
        <v>3390</v>
      </c>
      <c r="H339" s="131">
        <v>1609900710013</v>
      </c>
    </row>
    <row r="340" spans="1:8" ht="17.25" x14ac:dyDescent="0.3">
      <c r="A340" s="119">
        <v>12</v>
      </c>
      <c r="B340" s="128" t="s">
        <v>3411</v>
      </c>
      <c r="C340" s="127" t="s">
        <v>3412</v>
      </c>
      <c r="D340" s="162"/>
      <c r="E340" s="162"/>
      <c r="F340" s="135" t="s">
        <v>362</v>
      </c>
      <c r="G340" s="153" t="s">
        <v>3390</v>
      </c>
      <c r="H340" s="131">
        <v>1419902227621</v>
      </c>
    </row>
    <row r="341" spans="1:8" ht="17.25" x14ac:dyDescent="0.3">
      <c r="A341" s="119">
        <v>13</v>
      </c>
      <c r="B341" s="128" t="s">
        <v>3413</v>
      </c>
      <c r="C341" s="127" t="s">
        <v>3414</v>
      </c>
      <c r="D341" s="162"/>
      <c r="E341" s="162"/>
      <c r="F341" s="135" t="s">
        <v>362</v>
      </c>
      <c r="G341" s="153" t="s">
        <v>3390</v>
      </c>
      <c r="H341" s="131">
        <v>1669900538211</v>
      </c>
    </row>
    <row r="342" spans="1:8" ht="17.25" x14ac:dyDescent="0.3">
      <c r="A342" s="119">
        <v>14</v>
      </c>
      <c r="B342" s="128" t="s">
        <v>3415</v>
      </c>
      <c r="C342" s="127" t="s">
        <v>3416</v>
      </c>
      <c r="D342" s="162"/>
      <c r="E342" s="162"/>
      <c r="F342" s="135" t="s">
        <v>362</v>
      </c>
      <c r="G342" s="153" t="s">
        <v>3390</v>
      </c>
      <c r="H342" s="131">
        <v>1439600045075</v>
      </c>
    </row>
    <row r="343" spans="1:8" ht="17.25" x14ac:dyDescent="0.3">
      <c r="A343" s="119">
        <v>15</v>
      </c>
      <c r="B343" s="128" t="s">
        <v>3417</v>
      </c>
      <c r="C343" s="127" t="s">
        <v>3418</v>
      </c>
      <c r="D343" s="162"/>
      <c r="E343" s="162"/>
      <c r="F343" s="135" t="s">
        <v>362</v>
      </c>
      <c r="G343" s="153" t="s">
        <v>3390</v>
      </c>
      <c r="H343" s="131">
        <v>1100401238706</v>
      </c>
    </row>
    <row r="344" spans="1:8" ht="17.25" x14ac:dyDescent="0.3">
      <c r="A344" s="119">
        <v>16</v>
      </c>
      <c r="B344" s="128" t="s">
        <v>3419</v>
      </c>
      <c r="C344" s="127" t="s">
        <v>3420</v>
      </c>
      <c r="D344" s="162"/>
      <c r="E344" s="162"/>
      <c r="F344" s="135" t="s">
        <v>362</v>
      </c>
      <c r="G344" s="153" t="s">
        <v>3390</v>
      </c>
      <c r="H344" s="131">
        <v>1601101397082</v>
      </c>
    </row>
    <row r="345" spans="1:8" ht="17.25" x14ac:dyDescent="0.3">
      <c r="A345" s="119">
        <v>17</v>
      </c>
      <c r="B345" s="128" t="s">
        <v>3421</v>
      </c>
      <c r="C345" s="127" t="s">
        <v>3422</v>
      </c>
      <c r="D345" s="162"/>
      <c r="E345" s="162"/>
      <c r="F345" s="135" t="s">
        <v>362</v>
      </c>
      <c r="G345" s="153" t="s">
        <v>3390</v>
      </c>
      <c r="H345" s="131">
        <v>1600101965110</v>
      </c>
    </row>
    <row r="346" spans="1:8" ht="17.25" x14ac:dyDescent="0.3">
      <c r="A346" s="119">
        <v>18</v>
      </c>
      <c r="B346" s="128" t="s">
        <v>3423</v>
      </c>
      <c r="C346" s="127" t="s">
        <v>3424</v>
      </c>
      <c r="D346" s="162"/>
      <c r="E346" s="162"/>
      <c r="F346" s="135" t="s">
        <v>362</v>
      </c>
      <c r="G346" s="153" t="s">
        <v>3390</v>
      </c>
      <c r="H346" s="131">
        <v>1399900233609</v>
      </c>
    </row>
    <row r="347" spans="1:8" ht="17.25" x14ac:dyDescent="0.3">
      <c r="A347" s="119">
        <v>19</v>
      </c>
      <c r="B347" s="128" t="s">
        <v>3425</v>
      </c>
      <c r="C347" s="127" t="s">
        <v>3426</v>
      </c>
      <c r="D347" s="162"/>
      <c r="E347" s="162"/>
      <c r="F347" s="135" t="s">
        <v>362</v>
      </c>
      <c r="G347" s="153" t="s">
        <v>3390</v>
      </c>
      <c r="H347" s="131">
        <v>16099020609550</v>
      </c>
    </row>
    <row r="348" spans="1:8" ht="17.25" x14ac:dyDescent="0.3">
      <c r="A348" s="119">
        <v>20</v>
      </c>
      <c r="B348" s="128" t="s">
        <v>3427</v>
      </c>
      <c r="C348" s="127" t="s">
        <v>3428</v>
      </c>
      <c r="D348" s="162"/>
      <c r="E348" s="162"/>
      <c r="F348" s="135" t="s">
        <v>362</v>
      </c>
      <c r="G348" s="153" t="s">
        <v>3390</v>
      </c>
      <c r="H348" s="131">
        <v>1189900409831</v>
      </c>
    </row>
    <row r="349" spans="1:8" ht="17.25" x14ac:dyDescent="0.3">
      <c r="A349" s="119">
        <v>21</v>
      </c>
      <c r="B349" s="128" t="s">
        <v>3429</v>
      </c>
      <c r="C349" s="127" t="s">
        <v>3430</v>
      </c>
      <c r="D349" s="162"/>
      <c r="E349" s="162"/>
      <c r="F349" s="135" t="s">
        <v>362</v>
      </c>
      <c r="G349" s="153" t="s">
        <v>3390</v>
      </c>
      <c r="H349" s="131">
        <v>1600101960444</v>
      </c>
    </row>
    <row r="350" spans="1:8" ht="17.25" x14ac:dyDescent="0.3">
      <c r="A350" s="119">
        <v>22</v>
      </c>
      <c r="B350" s="128" t="s">
        <v>3431</v>
      </c>
      <c r="C350" s="127" t="s">
        <v>3432</v>
      </c>
      <c r="D350" s="162"/>
      <c r="E350" s="162"/>
      <c r="F350" s="135" t="s">
        <v>362</v>
      </c>
      <c r="G350" s="153" t="s">
        <v>3390</v>
      </c>
      <c r="H350" s="131">
        <v>1608800026497</v>
      </c>
    </row>
    <row r="351" spans="1:8" ht="17.25" x14ac:dyDescent="0.3">
      <c r="A351" s="119">
        <v>23</v>
      </c>
      <c r="B351" s="128" t="s">
        <v>3433</v>
      </c>
      <c r="C351" s="127" t="s">
        <v>3434</v>
      </c>
      <c r="D351" s="162"/>
      <c r="E351" s="162"/>
      <c r="F351" s="135" t="s">
        <v>362</v>
      </c>
      <c r="G351" s="153" t="s">
        <v>3390</v>
      </c>
      <c r="H351" s="131">
        <v>1104200441842</v>
      </c>
    </row>
    <row r="352" spans="1:8" ht="17.25" x14ac:dyDescent="0.3">
      <c r="A352" s="119">
        <v>24</v>
      </c>
      <c r="B352" s="128" t="s">
        <v>3435</v>
      </c>
      <c r="C352" s="127" t="s">
        <v>3436</v>
      </c>
      <c r="D352" s="162"/>
      <c r="E352" s="162"/>
      <c r="F352" s="135" t="s">
        <v>362</v>
      </c>
      <c r="G352" s="153" t="s">
        <v>3390</v>
      </c>
      <c r="H352" s="131">
        <v>1650101130913</v>
      </c>
    </row>
    <row r="353" spans="1:8" ht="17.25" x14ac:dyDescent="0.3">
      <c r="A353" s="119">
        <v>25</v>
      </c>
      <c r="B353" s="128" t="s">
        <v>3437</v>
      </c>
      <c r="C353" s="127" t="s">
        <v>3438</v>
      </c>
      <c r="D353" s="162"/>
      <c r="E353" s="162"/>
      <c r="F353" s="135" t="s">
        <v>362</v>
      </c>
      <c r="G353" s="153" t="s">
        <v>3390</v>
      </c>
      <c r="H353" s="131">
        <v>1679900608189</v>
      </c>
    </row>
    <row r="354" spans="1:8" ht="17.25" x14ac:dyDescent="0.3">
      <c r="A354" s="119">
        <v>26</v>
      </c>
      <c r="B354" s="128" t="s">
        <v>3439</v>
      </c>
      <c r="C354" s="127" t="s">
        <v>3440</v>
      </c>
      <c r="D354" s="162"/>
      <c r="E354" s="162"/>
      <c r="F354" s="135" t="s">
        <v>362</v>
      </c>
      <c r="G354" s="153" t="s">
        <v>3390</v>
      </c>
      <c r="H354" s="131">
        <v>1679000038408</v>
      </c>
    </row>
    <row r="355" spans="1:8" ht="17.25" x14ac:dyDescent="0.3">
      <c r="A355" s="119">
        <v>27</v>
      </c>
      <c r="B355" s="128" t="s">
        <v>3441</v>
      </c>
      <c r="C355" s="127" t="s">
        <v>3442</v>
      </c>
      <c r="D355" s="162"/>
      <c r="E355" s="162"/>
      <c r="F355" s="135" t="s">
        <v>362</v>
      </c>
      <c r="G355" s="153" t="s">
        <v>3390</v>
      </c>
      <c r="H355" s="131">
        <v>1102003598402</v>
      </c>
    </row>
    <row r="356" spans="1:8" ht="17.25" x14ac:dyDescent="0.3">
      <c r="A356" s="119">
        <v>28</v>
      </c>
      <c r="B356" s="128" t="s">
        <v>3443</v>
      </c>
      <c r="C356" s="127" t="s">
        <v>3444</v>
      </c>
      <c r="D356" s="162"/>
      <c r="E356" s="162"/>
      <c r="F356" s="135" t="s">
        <v>362</v>
      </c>
      <c r="G356" s="153" t="s">
        <v>3390</v>
      </c>
      <c r="H356" s="131">
        <v>1430301381784</v>
      </c>
    </row>
    <row r="357" spans="1:8" ht="17.25" x14ac:dyDescent="0.3">
      <c r="A357" s="119">
        <v>29</v>
      </c>
      <c r="B357" s="128" t="s">
        <v>3445</v>
      </c>
      <c r="C357" s="127" t="s">
        <v>3446</v>
      </c>
      <c r="D357" s="162"/>
      <c r="E357" s="162"/>
      <c r="F357" s="135" t="s">
        <v>362</v>
      </c>
      <c r="G357" s="153" t="s">
        <v>3390</v>
      </c>
      <c r="H357" s="131">
        <v>1600101970814</v>
      </c>
    </row>
    <row r="358" spans="1:8" ht="17.25" x14ac:dyDescent="0.3">
      <c r="A358" s="119">
        <v>30</v>
      </c>
      <c r="B358" s="128" t="s">
        <v>3447</v>
      </c>
      <c r="C358" s="146" t="s">
        <v>3448</v>
      </c>
      <c r="D358" s="164"/>
      <c r="E358" s="164"/>
      <c r="F358" s="155" t="s">
        <v>362</v>
      </c>
      <c r="G358" s="153" t="s">
        <v>3390</v>
      </c>
      <c r="H358" s="131">
        <v>1619900468549</v>
      </c>
    </row>
    <row r="359" spans="1:8" ht="17.25" x14ac:dyDescent="0.3">
      <c r="A359" s="119">
        <v>31</v>
      </c>
      <c r="B359" s="128" t="s">
        <v>3449</v>
      </c>
      <c r="C359" s="146" t="s">
        <v>3450</v>
      </c>
      <c r="D359" s="164"/>
      <c r="E359" s="164"/>
      <c r="F359" s="155" t="s">
        <v>362</v>
      </c>
      <c r="G359" s="153" t="s">
        <v>3390</v>
      </c>
      <c r="H359" s="131">
        <v>1839901834997</v>
      </c>
    </row>
    <row r="360" spans="1:8" ht="17.25" x14ac:dyDescent="0.3">
      <c r="A360" s="119">
        <v>32</v>
      </c>
      <c r="B360" s="128" t="s">
        <v>3451</v>
      </c>
      <c r="C360" s="146" t="s">
        <v>3452</v>
      </c>
      <c r="D360" s="164"/>
      <c r="E360" s="164"/>
      <c r="F360" s="155" t="s">
        <v>362</v>
      </c>
      <c r="G360" s="153" t="s">
        <v>3390</v>
      </c>
      <c r="H360" s="131">
        <v>1609900722704</v>
      </c>
    </row>
    <row r="361" spans="1:8" ht="17.25" x14ac:dyDescent="0.3">
      <c r="A361" s="119">
        <v>33</v>
      </c>
      <c r="B361" s="128" t="s">
        <v>3453</v>
      </c>
      <c r="C361" s="146" t="s">
        <v>3454</v>
      </c>
      <c r="D361" s="164"/>
      <c r="E361" s="164"/>
      <c r="F361" s="155" t="s">
        <v>362</v>
      </c>
      <c r="G361" s="153" t="s">
        <v>3390</v>
      </c>
      <c r="H361" s="131">
        <v>1600101947006</v>
      </c>
    </row>
    <row r="362" spans="1:8" ht="17.25" x14ac:dyDescent="0.3">
      <c r="A362" s="119">
        <v>34</v>
      </c>
      <c r="B362" s="128" t="s">
        <v>3455</v>
      </c>
      <c r="C362" s="146" t="s">
        <v>3456</v>
      </c>
      <c r="D362" s="164"/>
      <c r="E362" s="164"/>
      <c r="F362" s="155" t="s">
        <v>362</v>
      </c>
      <c r="G362" s="153" t="s">
        <v>3390</v>
      </c>
      <c r="H362" s="131">
        <v>1609700261223</v>
      </c>
    </row>
    <row r="363" spans="1:8" ht="17.25" x14ac:dyDescent="0.3">
      <c r="A363" s="119">
        <v>35</v>
      </c>
      <c r="B363" s="128" t="s">
        <v>3457</v>
      </c>
      <c r="C363" s="127" t="s">
        <v>3458</v>
      </c>
      <c r="D363" s="162"/>
      <c r="E363" s="162"/>
      <c r="F363" s="155" t="s">
        <v>362</v>
      </c>
      <c r="G363" s="153" t="s">
        <v>3390</v>
      </c>
      <c r="H363" s="150">
        <v>1600101972540</v>
      </c>
    </row>
    <row r="364" spans="1:8" ht="17.25" x14ac:dyDescent="0.3">
      <c r="A364" s="119">
        <v>36</v>
      </c>
      <c r="B364" s="128" t="s">
        <v>3459</v>
      </c>
      <c r="C364" s="127" t="s">
        <v>3460</v>
      </c>
      <c r="D364" s="162"/>
      <c r="E364" s="162"/>
      <c r="F364" s="135" t="s">
        <v>362</v>
      </c>
      <c r="G364" s="153" t="s">
        <v>3390</v>
      </c>
      <c r="H364" s="131">
        <v>1609900732343</v>
      </c>
    </row>
    <row r="365" spans="1:8" ht="17.25" x14ac:dyDescent="0.3">
      <c r="A365" s="119">
        <v>37</v>
      </c>
      <c r="B365" s="147" t="s">
        <v>3461</v>
      </c>
      <c r="C365" s="146" t="s">
        <v>3462</v>
      </c>
      <c r="D365" s="164"/>
      <c r="E365" s="164"/>
      <c r="F365" s="156" t="s">
        <v>362</v>
      </c>
      <c r="G365" s="153" t="s">
        <v>3390</v>
      </c>
      <c r="H365" s="150">
        <v>1306600023452</v>
      </c>
    </row>
    <row r="383" spans="1:8" ht="17.25" x14ac:dyDescent="0.3">
      <c r="A383" s="413" t="s">
        <v>3463</v>
      </c>
      <c r="B383" s="413"/>
      <c r="C383" s="413"/>
      <c r="D383" s="413"/>
      <c r="E383" s="413"/>
      <c r="F383" s="413"/>
      <c r="G383" s="413"/>
      <c r="H383" s="118"/>
    </row>
    <row r="384" spans="1:8" ht="17.25" x14ac:dyDescent="0.3">
      <c r="A384" s="119">
        <v>1</v>
      </c>
      <c r="B384" s="151" t="s">
        <v>3464</v>
      </c>
      <c r="C384" s="152" t="s">
        <v>3465</v>
      </c>
      <c r="D384" s="165"/>
      <c r="E384" s="165"/>
      <c r="F384" s="156" t="s">
        <v>362</v>
      </c>
      <c r="G384" s="153" t="s">
        <v>3390</v>
      </c>
      <c r="H384" s="154">
        <v>1609900729636</v>
      </c>
    </row>
    <row r="385" spans="1:8" ht="17.25" x14ac:dyDescent="0.3">
      <c r="A385" s="119">
        <v>2</v>
      </c>
      <c r="B385" s="128" t="s">
        <v>3466</v>
      </c>
      <c r="C385" s="127" t="s">
        <v>3467</v>
      </c>
      <c r="D385" s="162"/>
      <c r="E385" s="162"/>
      <c r="F385" s="135" t="s">
        <v>362</v>
      </c>
      <c r="G385" s="153" t="s">
        <v>3390</v>
      </c>
      <c r="H385" s="131">
        <v>1770401270540</v>
      </c>
    </row>
    <row r="386" spans="1:8" ht="17.25" x14ac:dyDescent="0.3">
      <c r="A386" s="119">
        <v>3</v>
      </c>
      <c r="B386" s="128" t="s">
        <v>3468</v>
      </c>
      <c r="C386" s="127" t="s">
        <v>3469</v>
      </c>
      <c r="D386" s="162"/>
      <c r="E386" s="162"/>
      <c r="F386" s="135" t="s">
        <v>362</v>
      </c>
      <c r="G386" s="153" t="s">
        <v>3390</v>
      </c>
      <c r="H386" s="131">
        <v>1609700229486</v>
      </c>
    </row>
    <row r="387" spans="1:8" ht="17.25" x14ac:dyDescent="0.3">
      <c r="A387" s="119">
        <v>4</v>
      </c>
      <c r="B387" s="128" t="s">
        <v>3470</v>
      </c>
      <c r="C387" s="146" t="s">
        <v>3471</v>
      </c>
      <c r="D387" s="164"/>
      <c r="E387" s="164"/>
      <c r="F387" s="155" t="s">
        <v>362</v>
      </c>
      <c r="G387" s="153" t="s">
        <v>3390</v>
      </c>
      <c r="H387" s="131">
        <v>1661200051958</v>
      </c>
    </row>
    <row r="388" spans="1:8" ht="17.25" x14ac:dyDescent="0.3">
      <c r="A388" s="119">
        <v>5</v>
      </c>
      <c r="B388" s="128" t="s">
        <v>3472</v>
      </c>
      <c r="C388" s="146" t="s">
        <v>3473</v>
      </c>
      <c r="D388" s="164"/>
      <c r="E388" s="164"/>
      <c r="F388" s="155" t="s">
        <v>362</v>
      </c>
      <c r="G388" s="153" t="s">
        <v>3390</v>
      </c>
      <c r="H388" s="131">
        <v>1600101981816</v>
      </c>
    </row>
    <row r="389" spans="1:8" ht="17.25" x14ac:dyDescent="0.3">
      <c r="A389" s="119">
        <v>6</v>
      </c>
      <c r="B389" s="128" t="s">
        <v>3474</v>
      </c>
      <c r="C389" s="146" t="s">
        <v>3475</v>
      </c>
      <c r="D389" s="164"/>
      <c r="E389" s="164"/>
      <c r="F389" s="135" t="s">
        <v>362</v>
      </c>
      <c r="G389" s="153" t="s">
        <v>3390</v>
      </c>
      <c r="H389" s="131">
        <v>16009900737787</v>
      </c>
    </row>
    <row r="390" spans="1:8" ht="17.25" x14ac:dyDescent="0.3">
      <c r="A390" s="119">
        <v>7</v>
      </c>
      <c r="B390" s="128" t="s">
        <v>3476</v>
      </c>
      <c r="C390" s="146" t="s">
        <v>3477</v>
      </c>
      <c r="D390" s="164"/>
      <c r="E390" s="164"/>
      <c r="F390" s="135" t="s">
        <v>362</v>
      </c>
      <c r="G390" s="153" t="s">
        <v>3390</v>
      </c>
      <c r="H390" s="131">
        <v>1609900733749</v>
      </c>
    </row>
    <row r="391" spans="1:8" ht="17.25" x14ac:dyDescent="0.3">
      <c r="A391" s="119">
        <v>8</v>
      </c>
      <c r="B391" s="128" t="s">
        <v>3478</v>
      </c>
      <c r="C391" s="146" t="s">
        <v>3479</v>
      </c>
      <c r="D391" s="164"/>
      <c r="E391" s="164"/>
      <c r="F391" s="155" t="s">
        <v>362</v>
      </c>
      <c r="G391" s="153" t="s">
        <v>3390</v>
      </c>
      <c r="H391" s="131">
        <v>1660601188571</v>
      </c>
    </row>
    <row r="392" spans="1:8" ht="17.25" x14ac:dyDescent="0.3">
      <c r="A392" s="119">
        <v>9</v>
      </c>
      <c r="B392" s="128" t="s">
        <v>3480</v>
      </c>
      <c r="C392" s="146" t="s">
        <v>3481</v>
      </c>
      <c r="D392" s="164"/>
      <c r="E392" s="164"/>
      <c r="F392" s="155" t="s">
        <v>362</v>
      </c>
      <c r="G392" s="153" t="s">
        <v>3390</v>
      </c>
      <c r="H392" s="131">
        <v>1660601188449</v>
      </c>
    </row>
    <row r="393" spans="1:8" ht="17.25" x14ac:dyDescent="0.3">
      <c r="A393" s="119">
        <v>10</v>
      </c>
      <c r="B393" s="128" t="s">
        <v>3482</v>
      </c>
      <c r="C393" s="146" t="s">
        <v>3483</v>
      </c>
      <c r="D393" s="164"/>
      <c r="E393" s="164"/>
      <c r="F393" s="135" t="s">
        <v>362</v>
      </c>
      <c r="G393" s="153" t="s">
        <v>3390</v>
      </c>
      <c r="H393" s="131">
        <v>1459901081402</v>
      </c>
    </row>
    <row r="394" spans="1:8" ht="17.25" x14ac:dyDescent="0.3">
      <c r="A394" s="119">
        <v>11</v>
      </c>
      <c r="B394" s="128" t="s">
        <v>3484</v>
      </c>
      <c r="C394" s="146" t="s">
        <v>3485</v>
      </c>
      <c r="D394" s="164"/>
      <c r="E394" s="164"/>
      <c r="F394" s="135" t="s">
        <v>362</v>
      </c>
      <c r="G394" s="153" t="s">
        <v>3390</v>
      </c>
      <c r="H394" s="131">
        <v>1619900466082</v>
      </c>
    </row>
    <row r="395" spans="1:8" ht="17.25" x14ac:dyDescent="0.3">
      <c r="A395" s="119">
        <v>12</v>
      </c>
      <c r="B395" s="147" t="s">
        <v>3486</v>
      </c>
      <c r="C395" s="146" t="s">
        <v>3487</v>
      </c>
      <c r="D395" s="164"/>
      <c r="E395" s="164"/>
      <c r="F395" s="155" t="s">
        <v>362</v>
      </c>
      <c r="G395" s="153" t="s">
        <v>3390</v>
      </c>
      <c r="H395" s="131">
        <v>1609900737116</v>
      </c>
    </row>
    <row r="396" spans="1:8" ht="17.25" x14ac:dyDescent="0.3">
      <c r="A396" s="119">
        <v>13</v>
      </c>
      <c r="B396" s="128" t="s">
        <v>3488</v>
      </c>
      <c r="C396" s="146" t="s">
        <v>3489</v>
      </c>
      <c r="D396" s="164"/>
      <c r="E396" s="164"/>
      <c r="F396" s="155" t="s">
        <v>362</v>
      </c>
      <c r="G396" s="153" t="s">
        <v>3390</v>
      </c>
      <c r="H396" s="131">
        <v>1180501120227</v>
      </c>
    </row>
    <row r="397" spans="1:8" ht="17.25" x14ac:dyDescent="0.3">
      <c r="A397" s="119">
        <v>14</v>
      </c>
      <c r="B397" s="128" t="s">
        <v>3490</v>
      </c>
      <c r="C397" s="146" t="s">
        <v>3491</v>
      </c>
      <c r="D397" s="164"/>
      <c r="E397" s="164"/>
      <c r="F397" s="135" t="s">
        <v>362</v>
      </c>
      <c r="G397" s="153" t="s">
        <v>3390</v>
      </c>
      <c r="H397" s="131">
        <v>1609900728214</v>
      </c>
    </row>
    <row r="398" spans="1:8" ht="17.25" x14ac:dyDescent="0.3">
      <c r="A398" s="119">
        <v>15</v>
      </c>
      <c r="B398" s="128" t="s">
        <v>3455</v>
      </c>
      <c r="C398" s="146" t="s">
        <v>3456</v>
      </c>
      <c r="D398" s="164"/>
      <c r="E398" s="164"/>
      <c r="F398" s="135" t="s">
        <v>362</v>
      </c>
      <c r="G398" s="153" t="s">
        <v>3390</v>
      </c>
      <c r="H398" s="131">
        <v>1609700261223</v>
      </c>
    </row>
    <row r="399" spans="1:8" ht="17.25" x14ac:dyDescent="0.3">
      <c r="A399" s="119">
        <v>16</v>
      </c>
      <c r="B399" s="128" t="s">
        <v>3492</v>
      </c>
      <c r="C399" s="127" t="s">
        <v>3493</v>
      </c>
      <c r="D399" s="162"/>
      <c r="E399" s="162"/>
      <c r="F399" s="155" t="s">
        <v>362</v>
      </c>
      <c r="G399" s="153" t="s">
        <v>3390</v>
      </c>
      <c r="H399" s="150">
        <v>1720401211381</v>
      </c>
    </row>
    <row r="400" spans="1:8" ht="17.25" x14ac:dyDescent="0.3">
      <c r="A400" s="119">
        <v>17</v>
      </c>
      <c r="B400" s="128" t="s">
        <v>3494</v>
      </c>
      <c r="C400" s="127" t="s">
        <v>3495</v>
      </c>
      <c r="D400" s="162"/>
      <c r="E400" s="162"/>
      <c r="F400" s="155" t="s">
        <v>362</v>
      </c>
      <c r="G400" s="153" t="s">
        <v>3390</v>
      </c>
      <c r="H400" s="150">
        <v>1103703819950</v>
      </c>
    </row>
    <row r="401" spans="1:8" ht="17.25" x14ac:dyDescent="0.3">
      <c r="A401" s="119">
        <v>18</v>
      </c>
      <c r="B401" s="128" t="s">
        <v>3496</v>
      </c>
      <c r="C401" s="127" t="s">
        <v>3497</v>
      </c>
      <c r="D401" s="162"/>
      <c r="E401" s="162"/>
      <c r="F401" s="135" t="s">
        <v>362</v>
      </c>
      <c r="G401" s="153" t="s">
        <v>3390</v>
      </c>
      <c r="H401" s="150">
        <v>1219901007310</v>
      </c>
    </row>
    <row r="402" spans="1:8" ht="17.25" x14ac:dyDescent="0.3">
      <c r="A402" s="119">
        <v>19</v>
      </c>
      <c r="B402" s="128" t="s">
        <v>3498</v>
      </c>
      <c r="C402" s="127" t="s">
        <v>3499</v>
      </c>
      <c r="D402" s="162"/>
      <c r="E402" s="162"/>
      <c r="F402" s="135" t="s">
        <v>362</v>
      </c>
      <c r="G402" s="153" t="s">
        <v>3390</v>
      </c>
      <c r="H402" s="150">
        <v>1149900835619</v>
      </c>
    </row>
    <row r="403" spans="1:8" ht="17.25" x14ac:dyDescent="0.3">
      <c r="A403" s="119">
        <v>20</v>
      </c>
      <c r="B403" s="128" t="s">
        <v>3500</v>
      </c>
      <c r="C403" s="127" t="s">
        <v>3501</v>
      </c>
      <c r="D403" s="162"/>
      <c r="E403" s="162"/>
      <c r="F403" s="155" t="s">
        <v>362</v>
      </c>
      <c r="G403" s="153" t="s">
        <v>3390</v>
      </c>
      <c r="H403" s="150">
        <v>1729900669306</v>
      </c>
    </row>
    <row r="404" spans="1:8" ht="17.25" x14ac:dyDescent="0.3">
      <c r="A404" s="119">
        <v>21</v>
      </c>
      <c r="B404" s="128" t="s">
        <v>3502</v>
      </c>
      <c r="C404" s="127" t="s">
        <v>3503</v>
      </c>
      <c r="D404" s="162"/>
      <c r="E404" s="162"/>
      <c r="F404" s="155" t="s">
        <v>362</v>
      </c>
      <c r="G404" s="153" t="s">
        <v>3390</v>
      </c>
      <c r="H404" s="150">
        <v>1669900532832</v>
      </c>
    </row>
    <row r="405" spans="1:8" ht="17.25" x14ac:dyDescent="0.3">
      <c r="A405" s="119">
        <v>22</v>
      </c>
      <c r="B405" s="128" t="s">
        <v>3504</v>
      </c>
      <c r="C405" s="127" t="s">
        <v>3505</v>
      </c>
      <c r="D405" s="162"/>
      <c r="E405" s="162"/>
      <c r="F405" s="135" t="s">
        <v>362</v>
      </c>
      <c r="G405" s="153" t="s">
        <v>3390</v>
      </c>
      <c r="H405" s="150">
        <v>1600101958156</v>
      </c>
    </row>
    <row r="406" spans="1:8" ht="17.25" x14ac:dyDescent="0.3">
      <c r="A406" s="119">
        <v>23</v>
      </c>
      <c r="B406" s="128" t="s">
        <v>3506</v>
      </c>
      <c r="C406" s="127" t="s">
        <v>3507</v>
      </c>
      <c r="D406" s="162"/>
      <c r="E406" s="162"/>
      <c r="F406" s="135" t="s">
        <v>362</v>
      </c>
      <c r="G406" s="153" t="s">
        <v>3390</v>
      </c>
      <c r="H406" s="150">
        <v>1629400023564</v>
      </c>
    </row>
    <row r="407" spans="1:8" ht="17.25" x14ac:dyDescent="0.3">
      <c r="A407" s="119">
        <v>24</v>
      </c>
      <c r="B407" s="128" t="s">
        <v>3508</v>
      </c>
      <c r="C407" s="127" t="s">
        <v>3509</v>
      </c>
      <c r="D407" s="162"/>
      <c r="E407" s="162"/>
      <c r="F407" s="155" t="s">
        <v>362</v>
      </c>
      <c r="G407" s="153" t="s">
        <v>3390</v>
      </c>
      <c r="H407" s="150">
        <v>1101501238831</v>
      </c>
    </row>
    <row r="408" spans="1:8" ht="17.25" x14ac:dyDescent="0.3">
      <c r="A408" s="119">
        <v>25</v>
      </c>
      <c r="B408" s="128" t="s">
        <v>3510</v>
      </c>
      <c r="C408" s="127" t="s">
        <v>3511</v>
      </c>
      <c r="D408" s="162"/>
      <c r="E408" s="162"/>
      <c r="F408" s="155" t="s">
        <v>362</v>
      </c>
      <c r="G408" s="153" t="s">
        <v>3390</v>
      </c>
      <c r="H408" s="150">
        <v>1619900453592</v>
      </c>
    </row>
    <row r="409" spans="1:8" ht="17.25" x14ac:dyDescent="0.3">
      <c r="A409" s="119">
        <v>26</v>
      </c>
      <c r="B409" s="128" t="s">
        <v>3512</v>
      </c>
      <c r="C409" s="127" t="s">
        <v>3513</v>
      </c>
      <c r="D409" s="162"/>
      <c r="E409" s="162"/>
      <c r="F409" s="135" t="s">
        <v>362</v>
      </c>
      <c r="G409" s="153" t="s">
        <v>3390</v>
      </c>
      <c r="H409" s="150">
        <v>1539900887054</v>
      </c>
    </row>
    <row r="410" spans="1:8" ht="17.25" x14ac:dyDescent="0.3">
      <c r="A410" s="119">
        <v>27</v>
      </c>
      <c r="B410" s="128" t="s">
        <v>3514</v>
      </c>
      <c r="C410" s="127" t="s">
        <v>3515</v>
      </c>
      <c r="D410" s="162"/>
      <c r="E410" s="162"/>
      <c r="F410" s="135" t="s">
        <v>362</v>
      </c>
      <c r="G410" s="153" t="s">
        <v>3390</v>
      </c>
      <c r="H410" s="150">
        <v>1309903222047</v>
      </c>
    </row>
    <row r="411" spans="1:8" ht="17.25" x14ac:dyDescent="0.3">
      <c r="A411" s="119">
        <v>28</v>
      </c>
      <c r="B411" s="128" t="s">
        <v>3516</v>
      </c>
      <c r="C411" s="127" t="s">
        <v>3517</v>
      </c>
      <c r="D411" s="162"/>
      <c r="E411" s="162"/>
      <c r="F411" s="155" t="s">
        <v>362</v>
      </c>
      <c r="G411" s="153" t="s">
        <v>3390</v>
      </c>
      <c r="H411" s="150">
        <v>1609900721767</v>
      </c>
    </row>
    <row r="412" spans="1:8" ht="17.25" x14ac:dyDescent="0.3">
      <c r="A412" s="119">
        <v>29</v>
      </c>
      <c r="B412" s="128" t="s">
        <v>3518</v>
      </c>
      <c r="C412" s="127" t="s">
        <v>3519</v>
      </c>
      <c r="D412" s="162"/>
      <c r="E412" s="162"/>
      <c r="F412" s="155" t="s">
        <v>362</v>
      </c>
      <c r="G412" s="153" t="s">
        <v>3390</v>
      </c>
      <c r="H412" s="150">
        <v>1679000037924</v>
      </c>
    </row>
    <row r="413" spans="1:8" ht="17.25" x14ac:dyDescent="0.3">
      <c r="A413" s="119">
        <v>30</v>
      </c>
      <c r="B413" s="128" t="s">
        <v>3520</v>
      </c>
      <c r="C413" s="127" t="s">
        <v>3521</v>
      </c>
      <c r="D413" s="162"/>
      <c r="E413" s="162"/>
      <c r="F413" s="135" t="s">
        <v>362</v>
      </c>
      <c r="G413" s="153" t="s">
        <v>3390</v>
      </c>
      <c r="H413" s="150">
        <v>1669900535009</v>
      </c>
    </row>
    <row r="414" spans="1:8" ht="17.25" x14ac:dyDescent="0.3">
      <c r="A414" s="119">
        <v>31</v>
      </c>
      <c r="B414" s="128" t="s">
        <v>3522</v>
      </c>
      <c r="C414" s="127" t="s">
        <v>3523</v>
      </c>
      <c r="D414" s="162"/>
      <c r="E414" s="162"/>
      <c r="F414" s="135" t="s">
        <v>362</v>
      </c>
      <c r="G414" s="153" t="s">
        <v>3390</v>
      </c>
      <c r="H414" s="150">
        <v>1619900470411</v>
      </c>
    </row>
    <row r="415" spans="1:8" ht="17.25" x14ac:dyDescent="0.3">
      <c r="A415" s="119">
        <v>32</v>
      </c>
      <c r="B415" s="128" t="s">
        <v>3524</v>
      </c>
      <c r="C415" s="127" t="s">
        <v>3525</v>
      </c>
      <c r="D415" s="162"/>
      <c r="E415" s="162"/>
      <c r="F415" s="155" t="s">
        <v>362</v>
      </c>
      <c r="G415" s="153" t="s">
        <v>3390</v>
      </c>
      <c r="H415" s="150">
        <v>1219800432554</v>
      </c>
    </row>
    <row r="416" spans="1:8" ht="17.25" x14ac:dyDescent="0.3">
      <c r="A416" s="119">
        <v>33</v>
      </c>
      <c r="B416" s="128" t="s">
        <v>3526</v>
      </c>
      <c r="C416" s="127" t="s">
        <v>3527</v>
      </c>
      <c r="D416" s="162"/>
      <c r="E416" s="162"/>
      <c r="F416" s="135" t="s">
        <v>362</v>
      </c>
      <c r="G416" s="153" t="s">
        <v>3390</v>
      </c>
      <c r="H416" s="150">
        <v>1600101968267</v>
      </c>
    </row>
    <row r="417" spans="1:8" ht="17.25" x14ac:dyDescent="0.3">
      <c r="A417" s="119">
        <v>34</v>
      </c>
      <c r="B417" s="147" t="s">
        <v>3528</v>
      </c>
      <c r="C417" s="146" t="s">
        <v>3529</v>
      </c>
      <c r="D417" s="164"/>
      <c r="E417" s="164"/>
      <c r="F417" s="135" t="s">
        <v>362</v>
      </c>
      <c r="G417" s="153" t="s">
        <v>3390</v>
      </c>
      <c r="H417" s="150">
        <v>1619900466295</v>
      </c>
    </row>
    <row r="418" spans="1:8" ht="17.25" x14ac:dyDescent="0.3">
      <c r="A418" s="119">
        <v>35</v>
      </c>
      <c r="B418" s="147" t="s">
        <v>3530</v>
      </c>
      <c r="C418" s="146" t="s">
        <v>3531</v>
      </c>
      <c r="D418" s="164"/>
      <c r="E418" s="164"/>
      <c r="F418" s="155" t="s">
        <v>362</v>
      </c>
      <c r="G418" s="153" t="s">
        <v>3390</v>
      </c>
      <c r="H418" s="150">
        <v>1669900542471</v>
      </c>
    </row>
    <row r="419" spans="1:8" ht="17.25" x14ac:dyDescent="0.3">
      <c r="A419" s="119">
        <v>36</v>
      </c>
      <c r="B419" s="147" t="s">
        <v>3532</v>
      </c>
      <c r="C419" s="146" t="s">
        <v>3533</v>
      </c>
      <c r="D419" s="164"/>
      <c r="E419" s="164"/>
      <c r="F419" s="155" t="s">
        <v>362</v>
      </c>
      <c r="G419" s="153" t="s">
        <v>3390</v>
      </c>
      <c r="H419" s="150">
        <v>1609900725525</v>
      </c>
    </row>
    <row r="420" spans="1:8" ht="17.25" x14ac:dyDescent="0.3">
      <c r="A420" s="119">
        <v>37</v>
      </c>
      <c r="B420" s="147" t="s">
        <v>3534</v>
      </c>
      <c r="C420" s="146" t="s">
        <v>3535</v>
      </c>
      <c r="D420" s="146"/>
      <c r="E420" s="146"/>
      <c r="F420" s="128" t="s">
        <v>362</v>
      </c>
      <c r="G420" s="153" t="s">
        <v>3390</v>
      </c>
      <c r="H420" s="150">
        <v>1621000046667</v>
      </c>
    </row>
    <row r="438" spans="1:8" ht="17.25" x14ac:dyDescent="0.3">
      <c r="A438" s="414" t="s">
        <v>3536</v>
      </c>
      <c r="B438" s="414"/>
      <c r="C438" s="414"/>
      <c r="D438" s="414"/>
      <c r="E438" s="414"/>
      <c r="F438" s="414"/>
      <c r="G438" s="414"/>
      <c r="H438" s="118"/>
    </row>
    <row r="439" spans="1:8" ht="17.25" x14ac:dyDescent="0.3">
      <c r="A439" s="119">
        <v>1</v>
      </c>
      <c r="B439" s="128" t="s">
        <v>3537</v>
      </c>
      <c r="C439" s="127" t="s">
        <v>3538</v>
      </c>
      <c r="D439" s="127"/>
      <c r="E439" s="127"/>
      <c r="F439" s="128" t="s">
        <v>360</v>
      </c>
      <c r="G439" s="124" t="s">
        <v>1766</v>
      </c>
      <c r="H439" s="131">
        <v>1620301192068</v>
      </c>
    </row>
    <row r="440" spans="1:8" ht="19.5" x14ac:dyDescent="0.3">
      <c r="A440" s="119">
        <v>2</v>
      </c>
      <c r="B440" s="128" t="s">
        <v>3539</v>
      </c>
      <c r="C440" s="146" t="s">
        <v>3540</v>
      </c>
      <c r="D440" s="164"/>
      <c r="E440" s="164"/>
      <c r="F440" s="155" t="s">
        <v>360</v>
      </c>
      <c r="G440" s="124" t="s">
        <v>1766</v>
      </c>
      <c r="H440" s="131">
        <v>1609900807297</v>
      </c>
    </row>
    <row r="441" spans="1:8" ht="17.25" x14ac:dyDescent="0.3">
      <c r="A441" s="119">
        <v>3</v>
      </c>
      <c r="B441" s="128" t="s">
        <v>3541</v>
      </c>
      <c r="C441" s="127" t="s">
        <v>3542</v>
      </c>
      <c r="D441" s="162"/>
      <c r="E441" s="162"/>
      <c r="F441" s="135" t="s">
        <v>360</v>
      </c>
      <c r="G441" s="124" t="s">
        <v>1766</v>
      </c>
      <c r="H441" s="131">
        <v>1660601193680</v>
      </c>
    </row>
    <row r="442" spans="1:8" ht="17.25" x14ac:dyDescent="0.3">
      <c r="A442" s="119">
        <v>4</v>
      </c>
      <c r="B442" s="147" t="s">
        <v>3543</v>
      </c>
      <c r="C442" s="146" t="s">
        <v>3544</v>
      </c>
      <c r="D442" s="164"/>
      <c r="E442" s="164"/>
      <c r="F442" s="155" t="s">
        <v>360</v>
      </c>
      <c r="G442" s="157" t="s">
        <v>1766</v>
      </c>
      <c r="H442" s="131">
        <v>1431000169485</v>
      </c>
    </row>
    <row r="443" spans="1:8" ht="17.25" x14ac:dyDescent="0.3">
      <c r="A443" s="119">
        <v>5</v>
      </c>
      <c r="B443" s="128" t="s">
        <v>3545</v>
      </c>
      <c r="C443" s="127" t="s">
        <v>3546</v>
      </c>
      <c r="D443" s="162"/>
      <c r="E443" s="162"/>
      <c r="F443" s="135" t="s">
        <v>360</v>
      </c>
      <c r="G443" s="124" t="s">
        <v>1766</v>
      </c>
      <c r="H443" s="131">
        <v>1600102017410</v>
      </c>
    </row>
    <row r="444" spans="1:8" ht="17.25" x14ac:dyDescent="0.3">
      <c r="A444" s="119">
        <v>6</v>
      </c>
      <c r="B444" s="147" t="s">
        <v>3547</v>
      </c>
      <c r="C444" s="146" t="s">
        <v>3548</v>
      </c>
      <c r="D444" s="164"/>
      <c r="E444" s="164"/>
      <c r="F444" s="155" t="s">
        <v>360</v>
      </c>
      <c r="G444" s="157" t="s">
        <v>1766</v>
      </c>
      <c r="H444" s="131">
        <v>1439900590001</v>
      </c>
    </row>
    <row r="446" spans="1:8" ht="17.25" x14ac:dyDescent="0.3">
      <c r="A446" s="415" t="s">
        <v>435</v>
      </c>
      <c r="B446" s="415"/>
      <c r="C446" s="415"/>
      <c r="D446" s="415"/>
      <c r="E446" s="415"/>
      <c r="F446" s="415"/>
      <c r="G446" s="415"/>
      <c r="H446" s="118"/>
    </row>
    <row r="447" spans="1:8" ht="17.25" x14ac:dyDescent="0.3">
      <c r="A447" s="119">
        <v>1</v>
      </c>
      <c r="B447" s="128" t="s">
        <v>3549</v>
      </c>
      <c r="C447" s="127" t="s">
        <v>3550</v>
      </c>
      <c r="D447" s="127"/>
      <c r="E447" s="127"/>
      <c r="F447" s="128" t="s">
        <v>360</v>
      </c>
      <c r="G447" s="124" t="s">
        <v>1766</v>
      </c>
      <c r="H447" s="131">
        <v>1749800413172</v>
      </c>
    </row>
    <row r="448" spans="1:8" ht="17.25" x14ac:dyDescent="0.3">
      <c r="A448" s="119">
        <v>2</v>
      </c>
      <c r="B448" s="128" t="s">
        <v>3551</v>
      </c>
      <c r="C448" s="127" t="s">
        <v>3552</v>
      </c>
      <c r="D448" s="127"/>
      <c r="E448" s="127"/>
      <c r="F448" s="128" t="s">
        <v>360</v>
      </c>
      <c r="G448" s="124" t="s">
        <v>1766</v>
      </c>
      <c r="H448" s="131">
        <v>1139600344741</v>
      </c>
    </row>
    <row r="449" spans="1:8" ht="17.25" x14ac:dyDescent="0.3">
      <c r="A449" s="119">
        <v>3</v>
      </c>
      <c r="B449" s="128" t="s">
        <v>3553</v>
      </c>
      <c r="C449" s="127" t="s">
        <v>3554</v>
      </c>
      <c r="D449" s="162"/>
      <c r="E449" s="162"/>
      <c r="F449" s="135" t="s">
        <v>360</v>
      </c>
      <c r="G449" s="124" t="s">
        <v>1766</v>
      </c>
      <c r="H449" s="131">
        <v>1609900789418</v>
      </c>
    </row>
    <row r="450" spans="1:8" ht="17.25" x14ac:dyDescent="0.3">
      <c r="A450" s="119">
        <v>4</v>
      </c>
      <c r="B450" s="128" t="s">
        <v>3555</v>
      </c>
      <c r="C450" s="127" t="s">
        <v>3556</v>
      </c>
      <c r="D450" s="162"/>
      <c r="E450" s="162"/>
      <c r="F450" s="135" t="s">
        <v>360</v>
      </c>
      <c r="G450" s="124" t="s">
        <v>1766</v>
      </c>
      <c r="H450" s="131">
        <v>1678700051503</v>
      </c>
    </row>
    <row r="451" spans="1:8" ht="17.25" x14ac:dyDescent="0.3">
      <c r="A451" s="119">
        <v>5</v>
      </c>
      <c r="B451" s="128" t="s">
        <v>3557</v>
      </c>
      <c r="C451" s="127" t="s">
        <v>3558</v>
      </c>
      <c r="D451" s="162"/>
      <c r="E451" s="162"/>
      <c r="F451" s="135" t="s">
        <v>360</v>
      </c>
      <c r="G451" s="124" t="s">
        <v>1766</v>
      </c>
      <c r="H451" s="131">
        <v>1169800313459</v>
      </c>
    </row>
    <row r="452" spans="1:8" ht="17.25" x14ac:dyDescent="0.3">
      <c r="A452" s="119">
        <v>6</v>
      </c>
      <c r="B452" s="128" t="s">
        <v>3559</v>
      </c>
      <c r="C452" s="127" t="s">
        <v>3560</v>
      </c>
      <c r="D452" s="162"/>
      <c r="E452" s="162"/>
      <c r="F452" s="135" t="s">
        <v>360</v>
      </c>
      <c r="G452" s="124" t="s">
        <v>1766</v>
      </c>
      <c r="H452" s="131">
        <v>1679000072894</v>
      </c>
    </row>
    <row r="453" spans="1:8" ht="17.25" x14ac:dyDescent="0.3">
      <c r="A453" s="118"/>
      <c r="B453" s="140"/>
      <c r="C453" s="139"/>
      <c r="D453" s="139"/>
      <c r="E453" s="139"/>
      <c r="F453" s="140"/>
      <c r="G453" s="141"/>
      <c r="H453" s="158"/>
    </row>
    <row r="454" spans="1:8" ht="17.25" x14ac:dyDescent="0.3">
      <c r="A454" s="416" t="s">
        <v>449</v>
      </c>
      <c r="B454" s="416"/>
      <c r="C454" s="416"/>
      <c r="D454" s="416"/>
      <c r="E454" s="416"/>
      <c r="F454" s="416"/>
      <c r="G454" s="416"/>
      <c r="H454" s="118"/>
    </row>
    <row r="455" spans="1:8" ht="17.25" x14ac:dyDescent="0.3">
      <c r="A455" s="119">
        <v>1</v>
      </c>
      <c r="B455" s="128" t="s">
        <v>3561</v>
      </c>
      <c r="C455" s="127" t="s">
        <v>3562</v>
      </c>
      <c r="D455" s="162"/>
      <c r="E455" s="162"/>
      <c r="F455" s="135" t="s">
        <v>360</v>
      </c>
      <c r="G455" s="124" t="s">
        <v>1766</v>
      </c>
      <c r="H455" s="131">
        <v>1620601202646</v>
      </c>
    </row>
    <row r="456" spans="1:8" ht="17.25" x14ac:dyDescent="0.3">
      <c r="A456" s="119">
        <v>2</v>
      </c>
      <c r="B456" s="128" t="s">
        <v>3563</v>
      </c>
      <c r="C456" s="127" t="s">
        <v>3564</v>
      </c>
      <c r="D456" s="162"/>
      <c r="E456" s="162"/>
      <c r="F456" s="135" t="s">
        <v>360</v>
      </c>
      <c r="G456" s="124" t="s">
        <v>1766</v>
      </c>
      <c r="H456" s="131">
        <v>1678700042491</v>
      </c>
    </row>
    <row r="457" spans="1:8" ht="17.25" x14ac:dyDescent="0.3">
      <c r="A457" s="119">
        <v>3</v>
      </c>
      <c r="B457" s="128" t="s">
        <v>3565</v>
      </c>
      <c r="C457" s="127" t="s">
        <v>3566</v>
      </c>
      <c r="D457" s="162"/>
      <c r="E457" s="162"/>
      <c r="F457" s="135" t="s">
        <v>360</v>
      </c>
      <c r="G457" s="124" t="s">
        <v>1766</v>
      </c>
      <c r="H457" s="131">
        <v>1717800038698</v>
      </c>
    </row>
    <row r="458" spans="1:8" ht="17.25" x14ac:dyDescent="0.3">
      <c r="A458" s="119">
        <v>4</v>
      </c>
      <c r="B458" s="128" t="s">
        <v>3567</v>
      </c>
      <c r="C458" s="127" t="s">
        <v>3568</v>
      </c>
      <c r="D458" s="162"/>
      <c r="E458" s="162"/>
      <c r="F458" s="135" t="s">
        <v>360</v>
      </c>
      <c r="G458" s="124" t="s">
        <v>1766</v>
      </c>
      <c r="H458" s="131">
        <v>1629900776162</v>
      </c>
    </row>
    <row r="459" spans="1:8" ht="17.25" x14ac:dyDescent="0.3">
      <c r="A459" s="119">
        <v>5</v>
      </c>
      <c r="B459" s="128" t="s">
        <v>3569</v>
      </c>
      <c r="C459" s="127" t="s">
        <v>3570</v>
      </c>
      <c r="D459" s="162"/>
      <c r="E459" s="162"/>
      <c r="F459" s="135" t="s">
        <v>360</v>
      </c>
      <c r="G459" s="124" t="s">
        <v>1766</v>
      </c>
      <c r="H459" s="131">
        <v>1609900799774</v>
      </c>
    </row>
    <row r="460" spans="1:8" ht="17.25" x14ac:dyDescent="0.3">
      <c r="A460" s="119">
        <v>6</v>
      </c>
      <c r="B460" s="128" t="s">
        <v>3571</v>
      </c>
      <c r="C460" s="127" t="s">
        <v>3572</v>
      </c>
      <c r="D460" s="162"/>
      <c r="E460" s="162"/>
      <c r="F460" s="135" t="s">
        <v>360</v>
      </c>
      <c r="G460" s="124" t="s">
        <v>1766</v>
      </c>
      <c r="H460" s="131">
        <v>1609900805537</v>
      </c>
    </row>
    <row r="461" spans="1:8" ht="17.25" x14ac:dyDescent="0.3">
      <c r="A461" s="119">
        <v>7</v>
      </c>
      <c r="B461" s="128" t="s">
        <v>3573</v>
      </c>
      <c r="C461" s="127" t="s">
        <v>3574</v>
      </c>
      <c r="D461" s="162"/>
      <c r="E461" s="162"/>
      <c r="F461" s="135" t="s">
        <v>360</v>
      </c>
      <c r="G461" s="124" t="s">
        <v>1766</v>
      </c>
      <c r="H461" s="131">
        <v>1678700052402</v>
      </c>
    </row>
    <row r="462" spans="1:8" ht="17.25" x14ac:dyDescent="0.3">
      <c r="A462" s="119">
        <v>8</v>
      </c>
      <c r="B462" s="128" t="s">
        <v>3575</v>
      </c>
      <c r="C462" s="127" t="s">
        <v>3576</v>
      </c>
      <c r="D462" s="162"/>
      <c r="E462" s="162"/>
      <c r="F462" s="135" t="s">
        <v>360</v>
      </c>
      <c r="G462" s="124" t="s">
        <v>1766</v>
      </c>
      <c r="H462" s="131">
        <v>1601101418730</v>
      </c>
    </row>
    <row r="463" spans="1:8" ht="17.25" x14ac:dyDescent="0.3">
      <c r="A463" s="119">
        <v>9</v>
      </c>
      <c r="B463" s="128" t="s">
        <v>3577</v>
      </c>
      <c r="C463" s="127" t="s">
        <v>3578</v>
      </c>
      <c r="D463" s="162"/>
      <c r="E463" s="162"/>
      <c r="F463" s="135" t="s">
        <v>360</v>
      </c>
      <c r="G463" s="124" t="s">
        <v>1766</v>
      </c>
      <c r="H463" s="131">
        <v>1609900824531</v>
      </c>
    </row>
    <row r="464" spans="1:8" ht="17.25" x14ac:dyDescent="0.3">
      <c r="A464" s="119">
        <v>10</v>
      </c>
      <c r="B464" s="128" t="s">
        <v>3579</v>
      </c>
      <c r="C464" s="127" t="s">
        <v>3580</v>
      </c>
      <c r="D464" s="162"/>
      <c r="E464" s="162"/>
      <c r="F464" s="135" t="s">
        <v>360</v>
      </c>
      <c r="G464" s="124" t="s">
        <v>1766</v>
      </c>
      <c r="H464" s="131">
        <v>1101801504803</v>
      </c>
    </row>
    <row r="466" spans="1:8" ht="17.25" x14ac:dyDescent="0.3">
      <c r="A466" s="417" t="s">
        <v>1686</v>
      </c>
      <c r="B466" s="417"/>
      <c r="C466" s="417"/>
      <c r="D466" s="417"/>
      <c r="E466" s="417"/>
      <c r="F466" s="417"/>
      <c r="G466" s="417"/>
      <c r="H466" s="118"/>
    </row>
    <row r="467" spans="1:8" ht="17.25" x14ac:dyDescent="0.3">
      <c r="A467" s="119">
        <v>1</v>
      </c>
      <c r="B467" s="128" t="s">
        <v>3581</v>
      </c>
      <c r="C467" s="127" t="s">
        <v>3582</v>
      </c>
      <c r="D467" s="127"/>
      <c r="E467" s="127"/>
      <c r="F467" s="128" t="s">
        <v>360</v>
      </c>
      <c r="G467" s="124" t="s">
        <v>1766</v>
      </c>
      <c r="H467" s="131">
        <v>1609900794683</v>
      </c>
    </row>
    <row r="468" spans="1:8" ht="17.25" x14ac:dyDescent="0.3">
      <c r="A468" s="119">
        <v>2</v>
      </c>
      <c r="B468" s="128" t="s">
        <v>3583</v>
      </c>
      <c r="C468" s="127" t="s">
        <v>3584</v>
      </c>
      <c r="D468" s="162"/>
      <c r="E468" s="162"/>
      <c r="F468" s="135" t="s">
        <v>360</v>
      </c>
      <c r="G468" s="124" t="s">
        <v>1766</v>
      </c>
      <c r="H468" s="131">
        <v>1104300958235</v>
      </c>
    </row>
    <row r="469" spans="1:8" ht="17.25" x14ac:dyDescent="0.3">
      <c r="A469" s="119">
        <v>3</v>
      </c>
      <c r="B469" s="124" t="s">
        <v>3585</v>
      </c>
      <c r="C469" s="120" t="s">
        <v>3586</v>
      </c>
      <c r="D469" s="120"/>
      <c r="E469" s="120"/>
      <c r="F469" s="147" t="s">
        <v>360</v>
      </c>
      <c r="G469" s="124" t="s">
        <v>1766</v>
      </c>
      <c r="H469" s="131">
        <v>160990818051</v>
      </c>
    </row>
    <row r="470" spans="1:8" ht="17.25" x14ac:dyDescent="0.3">
      <c r="A470" s="119">
        <v>4</v>
      </c>
      <c r="B470" s="128" t="s">
        <v>3587</v>
      </c>
      <c r="C470" s="127" t="s">
        <v>3588</v>
      </c>
      <c r="D470" s="162"/>
      <c r="E470" s="162"/>
      <c r="F470" s="135" t="s">
        <v>360</v>
      </c>
      <c r="G470" s="124" t="s">
        <v>1766</v>
      </c>
      <c r="H470" s="131">
        <v>1669900574845</v>
      </c>
    </row>
    <row r="471" spans="1:8" ht="17.25" x14ac:dyDescent="0.3">
      <c r="A471" s="119">
        <v>5</v>
      </c>
      <c r="B471" s="128" t="s">
        <v>3589</v>
      </c>
      <c r="C471" s="127" t="s">
        <v>3590</v>
      </c>
      <c r="D471" s="127"/>
      <c r="E471" s="127"/>
      <c r="F471" s="147" t="s">
        <v>360</v>
      </c>
      <c r="G471" s="124" t="s">
        <v>1766</v>
      </c>
      <c r="H471" s="131">
        <v>1103300246129</v>
      </c>
    </row>
    <row r="472" spans="1:8" ht="17.25" x14ac:dyDescent="0.3">
      <c r="A472" s="119">
        <v>6</v>
      </c>
      <c r="B472" s="128" t="s">
        <v>3573</v>
      </c>
      <c r="C472" s="127" t="s">
        <v>3574</v>
      </c>
      <c r="D472" s="162"/>
      <c r="E472" s="162"/>
      <c r="F472" s="135" t="s">
        <v>360</v>
      </c>
      <c r="G472" s="124" t="s">
        <v>1766</v>
      </c>
      <c r="H472" s="131">
        <v>1678700052402</v>
      </c>
    </row>
    <row r="473" spans="1:8" ht="17.25" x14ac:dyDescent="0.3">
      <c r="A473" s="119">
        <v>7</v>
      </c>
      <c r="B473" s="128" t="s">
        <v>3591</v>
      </c>
      <c r="C473" s="127" t="s">
        <v>3592</v>
      </c>
      <c r="D473" s="127"/>
      <c r="E473" s="127"/>
      <c r="F473" s="147" t="s">
        <v>360</v>
      </c>
      <c r="G473" s="124" t="s">
        <v>1766</v>
      </c>
      <c r="H473" s="131">
        <v>1609900820862</v>
      </c>
    </row>
    <row r="474" spans="1:8" ht="17.25" x14ac:dyDescent="0.3">
      <c r="A474" s="119">
        <v>8</v>
      </c>
      <c r="B474" s="128" t="s">
        <v>3593</v>
      </c>
      <c r="C474" s="127" t="s">
        <v>3594</v>
      </c>
      <c r="D474" s="162"/>
      <c r="E474" s="162"/>
      <c r="F474" s="135" t="s">
        <v>360</v>
      </c>
      <c r="G474" s="124" t="s">
        <v>1766</v>
      </c>
      <c r="H474" s="131">
        <v>1104500083976</v>
      </c>
    </row>
    <row r="492" spans="1:8" ht="17.25" x14ac:dyDescent="0.3">
      <c r="A492" s="418" t="s">
        <v>3595</v>
      </c>
      <c r="B492" s="418"/>
      <c r="C492" s="418"/>
      <c r="D492" s="418"/>
      <c r="E492" s="418"/>
      <c r="F492" s="418"/>
      <c r="G492" s="418"/>
      <c r="H492" s="118"/>
    </row>
    <row r="493" spans="1:8" ht="17.25" x14ac:dyDescent="0.3">
      <c r="A493" s="119">
        <v>1</v>
      </c>
      <c r="B493" s="128" t="s">
        <v>3596</v>
      </c>
      <c r="C493" s="127" t="s">
        <v>3597</v>
      </c>
      <c r="D493" s="127"/>
      <c r="E493" s="127"/>
      <c r="F493" s="128" t="s">
        <v>361</v>
      </c>
      <c r="G493" s="124" t="s">
        <v>1766</v>
      </c>
      <c r="H493" s="131">
        <v>1600101997216</v>
      </c>
    </row>
    <row r="494" spans="1:8" ht="17.25" x14ac:dyDescent="0.3">
      <c r="A494" s="119">
        <v>2</v>
      </c>
      <c r="B494" s="128" t="s">
        <v>3598</v>
      </c>
      <c r="C494" s="127" t="s">
        <v>3599</v>
      </c>
      <c r="D494" s="127"/>
      <c r="E494" s="127"/>
      <c r="F494" s="128" t="s">
        <v>361</v>
      </c>
      <c r="G494" s="124" t="s">
        <v>1766</v>
      </c>
      <c r="H494" s="131">
        <v>1609900777592</v>
      </c>
    </row>
    <row r="495" spans="1:8" ht="17.25" x14ac:dyDescent="0.3">
      <c r="A495" s="119">
        <v>3</v>
      </c>
      <c r="B495" s="128" t="s">
        <v>3600</v>
      </c>
      <c r="C495" s="127" t="s">
        <v>3601</v>
      </c>
      <c r="D495" s="162"/>
      <c r="E495" s="162"/>
      <c r="F495" s="135" t="s">
        <v>361</v>
      </c>
      <c r="G495" s="124" t="s">
        <v>1766</v>
      </c>
      <c r="H495" s="131">
        <v>1600101993784</v>
      </c>
    </row>
    <row r="496" spans="1:8" ht="17.25" x14ac:dyDescent="0.3">
      <c r="A496" s="119">
        <v>4</v>
      </c>
      <c r="B496" s="128" t="s">
        <v>3602</v>
      </c>
      <c r="C496" s="127" t="s">
        <v>3603</v>
      </c>
      <c r="D496" s="162"/>
      <c r="E496" s="162"/>
      <c r="F496" s="135" t="s">
        <v>361</v>
      </c>
      <c r="G496" s="124" t="s">
        <v>1766</v>
      </c>
      <c r="H496" s="131">
        <v>1609900750031</v>
      </c>
    </row>
    <row r="497" spans="1:8" ht="17.25" x14ac:dyDescent="0.3">
      <c r="A497" s="119">
        <v>5</v>
      </c>
      <c r="B497" s="128" t="s">
        <v>3604</v>
      </c>
      <c r="C497" s="127" t="s">
        <v>3605</v>
      </c>
      <c r="D497" s="162"/>
      <c r="E497" s="162"/>
      <c r="F497" s="135" t="s">
        <v>361</v>
      </c>
      <c r="G497" s="124" t="s">
        <v>1766</v>
      </c>
      <c r="H497" s="131">
        <v>1608200027859</v>
      </c>
    </row>
    <row r="498" spans="1:8" ht="17.25" x14ac:dyDescent="0.3">
      <c r="A498" s="119">
        <v>6</v>
      </c>
      <c r="B498" s="128" t="s">
        <v>3606</v>
      </c>
      <c r="C498" s="127" t="s">
        <v>3607</v>
      </c>
      <c r="D498" s="162"/>
      <c r="E498" s="162"/>
      <c r="F498" s="135" t="s">
        <v>361</v>
      </c>
      <c r="G498" s="124" t="s">
        <v>1766</v>
      </c>
      <c r="H498" s="131">
        <v>1608200028219</v>
      </c>
    </row>
    <row r="499" spans="1:8" ht="17.25" x14ac:dyDescent="0.3">
      <c r="A499" s="119">
        <v>7</v>
      </c>
      <c r="B499" s="147" t="s">
        <v>3608</v>
      </c>
      <c r="C499" s="146" t="s">
        <v>3609</v>
      </c>
      <c r="D499" s="164"/>
      <c r="E499" s="164"/>
      <c r="F499" s="155" t="s">
        <v>361</v>
      </c>
      <c r="G499" s="157" t="s">
        <v>1766</v>
      </c>
      <c r="H499" s="150">
        <v>1100801546891</v>
      </c>
    </row>
    <row r="501" spans="1:8" ht="17.25" x14ac:dyDescent="0.3">
      <c r="A501" s="419" t="s">
        <v>655</v>
      </c>
      <c r="B501" s="419"/>
      <c r="C501" s="419"/>
      <c r="D501" s="419"/>
      <c r="E501" s="419"/>
      <c r="F501" s="419"/>
      <c r="G501" s="419"/>
      <c r="H501" s="118"/>
    </row>
    <row r="502" spans="1:8" ht="17.25" x14ac:dyDescent="0.3">
      <c r="A502" s="119">
        <v>1</v>
      </c>
      <c r="B502" s="128" t="s">
        <v>3610</v>
      </c>
      <c r="C502" s="127" t="s">
        <v>3611</v>
      </c>
      <c r="D502" s="127"/>
      <c r="E502" s="127"/>
      <c r="F502" s="128" t="s">
        <v>361</v>
      </c>
      <c r="G502" s="124" t="s">
        <v>1766</v>
      </c>
      <c r="H502" s="131">
        <v>1609900761394</v>
      </c>
    </row>
    <row r="503" spans="1:8" ht="17.25" x14ac:dyDescent="0.3">
      <c r="A503" s="119">
        <v>2</v>
      </c>
      <c r="B503" s="128" t="s">
        <v>3612</v>
      </c>
      <c r="C503" s="127" t="s">
        <v>3613</v>
      </c>
      <c r="D503" s="162"/>
      <c r="E503" s="162"/>
      <c r="F503" s="135" t="s">
        <v>361</v>
      </c>
      <c r="G503" s="124" t="s">
        <v>1766</v>
      </c>
      <c r="H503" s="131">
        <v>1430301405566</v>
      </c>
    </row>
    <row r="504" spans="1:8" ht="17.25" x14ac:dyDescent="0.3">
      <c r="A504" s="119">
        <v>3</v>
      </c>
      <c r="B504" s="128" t="s">
        <v>3614</v>
      </c>
      <c r="C504" s="127" t="s">
        <v>3615</v>
      </c>
      <c r="D504" s="162"/>
      <c r="E504" s="162"/>
      <c r="F504" s="135" t="s">
        <v>361</v>
      </c>
      <c r="G504" s="124" t="s">
        <v>1766</v>
      </c>
      <c r="H504" s="131">
        <v>1219901028686</v>
      </c>
    </row>
    <row r="505" spans="1:8" ht="17.25" x14ac:dyDescent="0.3">
      <c r="A505" s="119">
        <v>4</v>
      </c>
      <c r="B505" s="128" t="s">
        <v>3616</v>
      </c>
      <c r="C505" s="127" t="s">
        <v>3617</v>
      </c>
      <c r="D505" s="162"/>
      <c r="E505" s="162"/>
      <c r="F505" s="135" t="s">
        <v>361</v>
      </c>
      <c r="G505" s="124" t="s">
        <v>1766</v>
      </c>
      <c r="H505" s="131">
        <v>1669800354436</v>
      </c>
    </row>
    <row r="506" spans="1:8" ht="17.25" x14ac:dyDescent="0.3">
      <c r="A506" s="119">
        <v>5</v>
      </c>
      <c r="B506" s="128" t="s">
        <v>3618</v>
      </c>
      <c r="C506" s="127" t="s">
        <v>3619</v>
      </c>
      <c r="D506" s="162"/>
      <c r="E506" s="162"/>
      <c r="F506" s="135" t="s">
        <v>361</v>
      </c>
      <c r="G506" s="124" t="s">
        <v>1766</v>
      </c>
      <c r="H506" s="131">
        <v>1609900760631</v>
      </c>
    </row>
    <row r="508" spans="1:8" ht="17.25" x14ac:dyDescent="0.3">
      <c r="A508" s="420" t="s">
        <v>460</v>
      </c>
      <c r="B508" s="420"/>
      <c r="C508" s="420"/>
      <c r="D508" s="420"/>
      <c r="E508" s="420"/>
      <c r="F508" s="420"/>
      <c r="G508" s="420"/>
      <c r="H508" s="118"/>
    </row>
    <row r="509" spans="1:8" ht="17.25" x14ac:dyDescent="0.3">
      <c r="A509" s="119">
        <v>1</v>
      </c>
      <c r="B509" s="128" t="s">
        <v>3620</v>
      </c>
      <c r="C509" s="127" t="s">
        <v>3621</v>
      </c>
      <c r="D509" s="162"/>
      <c r="E509" s="162"/>
      <c r="F509" s="135" t="s">
        <v>361</v>
      </c>
      <c r="G509" s="124" t="s">
        <v>1766</v>
      </c>
      <c r="H509" s="131">
        <v>1309903287637</v>
      </c>
    </row>
    <row r="510" spans="1:8" ht="17.25" x14ac:dyDescent="0.3">
      <c r="A510" s="119">
        <v>2</v>
      </c>
      <c r="B510" s="128" t="s">
        <v>3622</v>
      </c>
      <c r="C510" s="127" t="s">
        <v>3623</v>
      </c>
      <c r="D510" s="162"/>
      <c r="E510" s="162"/>
      <c r="F510" s="135" t="s">
        <v>361</v>
      </c>
      <c r="G510" s="124" t="s">
        <v>1766</v>
      </c>
      <c r="H510" s="131">
        <v>1609900785854</v>
      </c>
    </row>
    <row r="511" spans="1:8" ht="17.25" x14ac:dyDescent="0.3">
      <c r="A511" s="119">
        <v>3</v>
      </c>
      <c r="B511" s="128" t="s">
        <v>3624</v>
      </c>
      <c r="C511" s="127" t="s">
        <v>3625</v>
      </c>
      <c r="D511" s="162"/>
      <c r="E511" s="162"/>
      <c r="F511" s="135" t="s">
        <v>361</v>
      </c>
      <c r="G511" s="124" t="s">
        <v>1766</v>
      </c>
      <c r="H511" s="131">
        <v>1609900770547</v>
      </c>
    </row>
    <row r="512" spans="1:8" ht="17.25" x14ac:dyDescent="0.3">
      <c r="A512" s="119">
        <v>4</v>
      </c>
      <c r="B512" s="128" t="s">
        <v>3626</v>
      </c>
      <c r="C512" s="127" t="s">
        <v>3627</v>
      </c>
      <c r="D512" s="162"/>
      <c r="E512" s="162"/>
      <c r="F512" s="135" t="s">
        <v>361</v>
      </c>
      <c r="G512" s="124" t="s">
        <v>1766</v>
      </c>
      <c r="H512" s="131">
        <v>1319800462827</v>
      </c>
    </row>
    <row r="513" spans="1:8" ht="17.25" x14ac:dyDescent="0.3">
      <c r="A513" s="119">
        <v>5</v>
      </c>
      <c r="B513" s="128" t="s">
        <v>3628</v>
      </c>
      <c r="C513" s="127" t="s">
        <v>3629</v>
      </c>
      <c r="D513" s="162"/>
      <c r="E513" s="162"/>
      <c r="F513" s="135" t="s">
        <v>361</v>
      </c>
      <c r="G513" s="124" t="s">
        <v>1766</v>
      </c>
      <c r="H513" s="131">
        <v>1601101412049</v>
      </c>
    </row>
    <row r="514" spans="1:8" ht="17.25" x14ac:dyDescent="0.3">
      <c r="A514" s="119">
        <v>6</v>
      </c>
      <c r="B514" s="128" t="s">
        <v>3630</v>
      </c>
      <c r="C514" s="127" t="s">
        <v>3631</v>
      </c>
      <c r="D514" s="162"/>
      <c r="E514" s="162"/>
      <c r="F514" s="135" t="s">
        <v>361</v>
      </c>
      <c r="G514" s="124" t="s">
        <v>1766</v>
      </c>
      <c r="H514" s="131">
        <v>1659902326628</v>
      </c>
    </row>
    <row r="515" spans="1:8" ht="17.25" x14ac:dyDescent="0.3">
      <c r="A515" s="119">
        <v>7</v>
      </c>
      <c r="B515" s="128" t="s">
        <v>3632</v>
      </c>
      <c r="C515" s="127" t="s">
        <v>3633</v>
      </c>
      <c r="D515" s="162"/>
      <c r="E515" s="162"/>
      <c r="F515" s="135" t="s">
        <v>361</v>
      </c>
      <c r="G515" s="124" t="s">
        <v>1766</v>
      </c>
      <c r="H515" s="131">
        <v>1601101411000</v>
      </c>
    </row>
    <row r="516" spans="1:8" ht="17.25" x14ac:dyDescent="0.3">
      <c r="A516" s="119">
        <v>8</v>
      </c>
      <c r="B516" s="128" t="s">
        <v>3634</v>
      </c>
      <c r="C516" s="127" t="s">
        <v>3635</v>
      </c>
      <c r="D516" s="162"/>
      <c r="E516" s="162"/>
      <c r="F516" s="135" t="s">
        <v>361</v>
      </c>
      <c r="G516" s="124" t="s">
        <v>1766</v>
      </c>
      <c r="H516" s="131">
        <v>1619000029361</v>
      </c>
    </row>
    <row r="518" spans="1:8" ht="17.25" x14ac:dyDescent="0.3">
      <c r="A518" s="421" t="s">
        <v>3636</v>
      </c>
      <c r="B518" s="421"/>
      <c r="C518" s="421"/>
      <c r="D518" s="421"/>
      <c r="E518" s="421"/>
      <c r="F518" s="421"/>
      <c r="G518" s="421"/>
      <c r="H518" s="118"/>
    </row>
    <row r="519" spans="1:8" ht="17.25" x14ac:dyDescent="0.3">
      <c r="A519" s="119">
        <v>1</v>
      </c>
      <c r="B519" s="147" t="s">
        <v>3637</v>
      </c>
      <c r="C519" s="146" t="s">
        <v>3638</v>
      </c>
      <c r="D519" s="164"/>
      <c r="E519" s="164"/>
      <c r="F519" s="155" t="s">
        <v>361</v>
      </c>
      <c r="G519" s="157" t="s">
        <v>1766</v>
      </c>
      <c r="H519" s="150">
        <v>167900054888</v>
      </c>
    </row>
    <row r="520" spans="1:8" ht="17.25" x14ac:dyDescent="0.3">
      <c r="A520" s="119">
        <v>2</v>
      </c>
      <c r="B520" s="147" t="s">
        <v>3639</v>
      </c>
      <c r="C520" s="146" t="s">
        <v>3640</v>
      </c>
      <c r="D520" s="164"/>
      <c r="E520" s="164"/>
      <c r="F520" s="155" t="s">
        <v>361</v>
      </c>
      <c r="G520" s="157" t="s">
        <v>1766</v>
      </c>
      <c r="H520" s="150">
        <v>1620601195143</v>
      </c>
    </row>
    <row r="521" spans="1:8" ht="17.25" x14ac:dyDescent="0.3">
      <c r="A521" s="119">
        <v>3</v>
      </c>
      <c r="B521" s="147" t="s">
        <v>3641</v>
      </c>
      <c r="C521" s="146" t="s">
        <v>3642</v>
      </c>
      <c r="D521" s="164"/>
      <c r="E521" s="164"/>
      <c r="F521" s="155" t="s">
        <v>361</v>
      </c>
      <c r="G521" s="157" t="s">
        <v>1766</v>
      </c>
      <c r="H521" s="150">
        <v>1629900739003</v>
      </c>
    </row>
    <row r="522" spans="1:8" ht="17.25" x14ac:dyDescent="0.3">
      <c r="A522" s="119">
        <v>4</v>
      </c>
      <c r="B522" s="147" t="s">
        <v>3643</v>
      </c>
      <c r="C522" s="146" t="s">
        <v>3644</v>
      </c>
      <c r="D522" s="164"/>
      <c r="E522" s="164"/>
      <c r="F522" s="155" t="s">
        <v>361</v>
      </c>
      <c r="G522" s="157" t="s">
        <v>1766</v>
      </c>
      <c r="H522" s="150">
        <v>1678700040731</v>
      </c>
    </row>
    <row r="523" spans="1:8" ht="17.25" x14ac:dyDescent="0.3">
      <c r="A523" s="119">
        <v>5</v>
      </c>
      <c r="B523" s="147" t="s">
        <v>3645</v>
      </c>
      <c r="C523" s="146" t="s">
        <v>3646</v>
      </c>
      <c r="D523" s="164"/>
      <c r="E523" s="164"/>
      <c r="F523" s="155" t="s">
        <v>361</v>
      </c>
      <c r="G523" s="157" t="s">
        <v>1766</v>
      </c>
      <c r="H523" s="150">
        <v>1118700089076</v>
      </c>
    </row>
    <row r="524" spans="1:8" ht="17.25" x14ac:dyDescent="0.3">
      <c r="A524" s="119">
        <v>6</v>
      </c>
      <c r="B524" s="128" t="s">
        <v>3647</v>
      </c>
      <c r="C524" s="127" t="s">
        <v>3648</v>
      </c>
      <c r="D524" s="162"/>
      <c r="E524" s="162"/>
      <c r="F524" s="155" t="s">
        <v>361</v>
      </c>
      <c r="G524" s="157" t="s">
        <v>1766</v>
      </c>
      <c r="H524" s="131">
        <v>1660601191059</v>
      </c>
    </row>
    <row r="547" spans="1:8" ht="17.25" x14ac:dyDescent="0.3">
      <c r="A547" s="410" t="s">
        <v>634</v>
      </c>
      <c r="B547" s="410"/>
      <c r="C547" s="410"/>
      <c r="D547" s="410"/>
      <c r="E547" s="410"/>
      <c r="F547" s="410"/>
      <c r="G547" s="410"/>
      <c r="H547" s="118"/>
    </row>
    <row r="548" spans="1:8" ht="17.25" x14ac:dyDescent="0.3">
      <c r="A548" s="119">
        <v>1</v>
      </c>
      <c r="B548" s="128" t="s">
        <v>3649</v>
      </c>
      <c r="C548" s="127" t="s">
        <v>3650</v>
      </c>
      <c r="D548" s="127"/>
      <c r="E548" s="127"/>
      <c r="F548" s="128" t="s">
        <v>363</v>
      </c>
      <c r="G548" s="124" t="s">
        <v>2923</v>
      </c>
      <c r="H548" s="131">
        <v>1609900617731</v>
      </c>
    </row>
    <row r="549" spans="1:8" ht="17.25" x14ac:dyDescent="0.3">
      <c r="A549" s="119">
        <v>2</v>
      </c>
      <c r="B549" s="128" t="s">
        <v>3651</v>
      </c>
      <c r="C549" s="127" t="s">
        <v>3652</v>
      </c>
      <c r="D549" s="162"/>
      <c r="E549" s="162"/>
      <c r="F549" s="135" t="s">
        <v>363</v>
      </c>
      <c r="G549" s="124" t="s">
        <v>2923</v>
      </c>
      <c r="H549" s="131">
        <v>1339900782483</v>
      </c>
    </row>
    <row r="550" spans="1:8" ht="17.25" x14ac:dyDescent="0.3">
      <c r="A550" s="119">
        <v>3</v>
      </c>
      <c r="B550" s="128" t="s">
        <v>3653</v>
      </c>
      <c r="C550" s="127" t="s">
        <v>3654</v>
      </c>
      <c r="D550" s="127"/>
      <c r="E550" s="127"/>
      <c r="F550" s="128" t="s">
        <v>363</v>
      </c>
      <c r="G550" s="124" t="s">
        <v>2923</v>
      </c>
      <c r="H550" s="131">
        <v>1820501224026</v>
      </c>
    </row>
    <row r="552" spans="1:8" ht="17.25" x14ac:dyDescent="0.3">
      <c r="A552" s="424" t="s">
        <v>643</v>
      </c>
      <c r="B552" s="424"/>
      <c r="C552" s="424"/>
      <c r="D552" s="424"/>
      <c r="E552" s="424"/>
      <c r="F552" s="424"/>
      <c r="G552" s="424"/>
      <c r="H552" s="118"/>
    </row>
    <row r="553" spans="1:8" ht="17.25" x14ac:dyDescent="0.3">
      <c r="A553" s="119">
        <v>1</v>
      </c>
      <c r="B553" s="128" t="s">
        <v>3655</v>
      </c>
      <c r="C553" s="127" t="s">
        <v>3656</v>
      </c>
      <c r="D553" s="127"/>
      <c r="E553" s="127"/>
      <c r="F553" s="128" t="s">
        <v>363</v>
      </c>
      <c r="G553" s="132" t="s">
        <v>1765</v>
      </c>
      <c r="H553" s="131">
        <v>1609900616823</v>
      </c>
    </row>
    <row r="555" spans="1:8" ht="17.25" x14ac:dyDescent="0.3">
      <c r="A555" s="425" t="s">
        <v>663</v>
      </c>
      <c r="B555" s="425"/>
      <c r="C555" s="425"/>
      <c r="D555" s="425"/>
      <c r="E555" s="425"/>
      <c r="F555" s="425"/>
      <c r="G555" s="425"/>
      <c r="H555" s="159" t="s">
        <v>3657</v>
      </c>
    </row>
    <row r="556" spans="1:8" ht="17.25" x14ac:dyDescent="0.3">
      <c r="A556" s="119">
        <v>1</v>
      </c>
      <c r="B556" s="128" t="s">
        <v>3658</v>
      </c>
      <c r="C556" s="127" t="s">
        <v>3659</v>
      </c>
      <c r="D556" s="127"/>
      <c r="E556" s="127"/>
      <c r="F556" s="128" t="s">
        <v>363</v>
      </c>
      <c r="G556" s="124" t="s">
        <v>1766</v>
      </c>
      <c r="H556" s="131">
        <v>1609900624338</v>
      </c>
    </row>
    <row r="557" spans="1:8" ht="17.25" x14ac:dyDescent="0.3">
      <c r="A557" s="119">
        <v>2</v>
      </c>
      <c r="B557" s="128" t="s">
        <v>3660</v>
      </c>
      <c r="C557" s="127" t="s">
        <v>3661</v>
      </c>
      <c r="D557" s="162"/>
      <c r="E557" s="162"/>
      <c r="F557" s="135" t="s">
        <v>363</v>
      </c>
      <c r="G557" s="124" t="s">
        <v>1766</v>
      </c>
      <c r="H557" s="131">
        <v>1600101956048</v>
      </c>
    </row>
    <row r="559" spans="1:8" ht="17.25" x14ac:dyDescent="0.3">
      <c r="A559" s="426" t="s">
        <v>3662</v>
      </c>
      <c r="B559" s="426"/>
      <c r="C559" s="426"/>
      <c r="D559" s="426"/>
      <c r="E559" s="426"/>
      <c r="F559" s="426"/>
      <c r="G559" s="426"/>
      <c r="H559" s="160" t="s">
        <v>3663</v>
      </c>
    </row>
    <row r="560" spans="1:8" ht="17.25" x14ac:dyDescent="0.3">
      <c r="A560" s="119">
        <v>1</v>
      </c>
      <c r="B560" s="128" t="s">
        <v>3664</v>
      </c>
      <c r="C560" s="127" t="s">
        <v>3665</v>
      </c>
      <c r="D560" s="162"/>
      <c r="E560" s="162"/>
      <c r="F560" s="135" t="s">
        <v>363</v>
      </c>
      <c r="G560" s="124" t="s">
        <v>1766</v>
      </c>
      <c r="H560" s="131">
        <v>1660601185377</v>
      </c>
    </row>
    <row r="561" spans="1:8" ht="17.25" x14ac:dyDescent="0.3">
      <c r="A561" s="119">
        <v>2</v>
      </c>
      <c r="B561" s="128" t="s">
        <v>3666</v>
      </c>
      <c r="C561" s="127" t="s">
        <v>3667</v>
      </c>
      <c r="D561" s="162"/>
      <c r="E561" s="162"/>
      <c r="F561" s="135" t="s">
        <v>363</v>
      </c>
      <c r="G561" s="124" t="s">
        <v>1766</v>
      </c>
      <c r="H561" s="131">
        <v>1639900395231</v>
      </c>
    </row>
    <row r="562" spans="1:8" ht="17.25" x14ac:dyDescent="0.3">
      <c r="A562" s="119">
        <v>3</v>
      </c>
      <c r="B562" s="128" t="s">
        <v>3668</v>
      </c>
      <c r="C562" s="127" t="s">
        <v>3669</v>
      </c>
      <c r="D562" s="162"/>
      <c r="E562" s="162"/>
      <c r="F562" s="135" t="s">
        <v>363</v>
      </c>
      <c r="G562" s="124" t="s">
        <v>1766</v>
      </c>
      <c r="H562" s="131">
        <v>1179900452108</v>
      </c>
    </row>
    <row r="563" spans="1:8" ht="17.25" x14ac:dyDescent="0.3">
      <c r="A563" s="119">
        <v>4</v>
      </c>
      <c r="B563" s="128" t="s">
        <v>3670</v>
      </c>
      <c r="C563" s="127" t="s">
        <v>3671</v>
      </c>
      <c r="D563" s="162"/>
      <c r="E563" s="162"/>
      <c r="F563" s="135" t="s">
        <v>363</v>
      </c>
      <c r="G563" s="124" t="s">
        <v>1766</v>
      </c>
      <c r="H563" s="131">
        <v>1629400014174</v>
      </c>
    </row>
    <row r="564" spans="1:8" ht="17.25" x14ac:dyDescent="0.3">
      <c r="A564" s="119">
        <v>5</v>
      </c>
      <c r="B564" s="128" t="s">
        <v>3672</v>
      </c>
      <c r="C564" s="127" t="s">
        <v>3673</v>
      </c>
      <c r="D564" s="162"/>
      <c r="E564" s="162"/>
      <c r="F564" s="135" t="s">
        <v>363</v>
      </c>
      <c r="G564" s="124" t="s">
        <v>1766</v>
      </c>
      <c r="H564" s="131">
        <v>1609900603756</v>
      </c>
    </row>
    <row r="565" spans="1:8" ht="17.25" x14ac:dyDescent="0.3">
      <c r="A565" s="119">
        <v>6</v>
      </c>
      <c r="B565" s="128" t="s">
        <v>3674</v>
      </c>
      <c r="C565" s="127" t="s">
        <v>3675</v>
      </c>
      <c r="D565" s="162"/>
      <c r="E565" s="162"/>
      <c r="F565" s="135" t="s">
        <v>363</v>
      </c>
      <c r="G565" s="124" t="s">
        <v>1766</v>
      </c>
      <c r="H565" s="131">
        <v>1669900495163</v>
      </c>
    </row>
    <row r="566" spans="1:8" ht="17.25" x14ac:dyDescent="0.3">
      <c r="A566" s="119">
        <v>7</v>
      </c>
      <c r="B566" s="128" t="s">
        <v>3676</v>
      </c>
      <c r="C566" s="127" t="s">
        <v>3677</v>
      </c>
      <c r="D566" s="162"/>
      <c r="E566" s="162"/>
      <c r="F566" s="135" t="s">
        <v>363</v>
      </c>
      <c r="G566" s="124" t="s">
        <v>1766</v>
      </c>
      <c r="H566" s="131">
        <v>1104300693843</v>
      </c>
    </row>
    <row r="567" spans="1:8" ht="17.25" x14ac:dyDescent="0.3">
      <c r="A567" s="119">
        <v>8</v>
      </c>
      <c r="B567" s="128" t="s">
        <v>3678</v>
      </c>
      <c r="C567" s="127" t="s">
        <v>3679</v>
      </c>
      <c r="D567" s="162"/>
      <c r="E567" s="162"/>
      <c r="F567" s="135" t="s">
        <v>363</v>
      </c>
      <c r="G567" s="124" t="s">
        <v>1766</v>
      </c>
      <c r="H567" s="131">
        <v>1710700093836</v>
      </c>
    </row>
    <row r="568" spans="1:8" ht="17.25" x14ac:dyDescent="0.3">
      <c r="A568" s="119">
        <v>9</v>
      </c>
      <c r="B568" s="128" t="s">
        <v>3680</v>
      </c>
      <c r="C568" s="127" t="s">
        <v>3681</v>
      </c>
      <c r="D568" s="162"/>
      <c r="E568" s="162"/>
      <c r="F568" s="135" t="s">
        <v>3682</v>
      </c>
      <c r="G568" s="124" t="s">
        <v>1766</v>
      </c>
      <c r="H568" s="131">
        <v>1139600264969</v>
      </c>
    </row>
    <row r="569" spans="1:8" ht="17.25" x14ac:dyDescent="0.3">
      <c r="A569" s="119">
        <v>10</v>
      </c>
      <c r="B569" s="128" t="s">
        <v>3683</v>
      </c>
      <c r="C569" s="127" t="s">
        <v>3684</v>
      </c>
      <c r="D569" s="162"/>
      <c r="E569" s="162"/>
      <c r="F569" s="135" t="s">
        <v>363</v>
      </c>
      <c r="G569" s="124" t="s">
        <v>3685</v>
      </c>
      <c r="H569" s="131">
        <v>1601101387575</v>
      </c>
    </row>
    <row r="570" spans="1:8" ht="17.25" x14ac:dyDescent="0.3">
      <c r="A570" s="119">
        <v>11</v>
      </c>
      <c r="B570" s="128" t="s">
        <v>3686</v>
      </c>
      <c r="C570" s="127" t="s">
        <v>3687</v>
      </c>
      <c r="D570" s="162"/>
      <c r="E570" s="162"/>
      <c r="F570" s="135" t="s">
        <v>363</v>
      </c>
      <c r="G570" s="148" t="s">
        <v>1766</v>
      </c>
      <c r="H570" s="131">
        <v>1609900687682</v>
      </c>
    </row>
    <row r="571" spans="1:8" ht="17.25" x14ac:dyDescent="0.3">
      <c r="A571" s="119">
        <v>12</v>
      </c>
      <c r="B571" s="128" t="s">
        <v>3688</v>
      </c>
      <c r="C571" s="127" t="s">
        <v>3689</v>
      </c>
      <c r="D571" s="162"/>
      <c r="E571" s="162"/>
      <c r="F571" s="135" t="s">
        <v>363</v>
      </c>
      <c r="G571" s="148" t="s">
        <v>1766</v>
      </c>
      <c r="H571" s="131">
        <v>134890006847</v>
      </c>
    </row>
    <row r="572" spans="1:8" ht="17.25" x14ac:dyDescent="0.3">
      <c r="A572" s="119">
        <v>13</v>
      </c>
      <c r="B572" s="128" t="s">
        <v>3690</v>
      </c>
      <c r="C572" s="127" t="s">
        <v>3691</v>
      </c>
      <c r="D572" s="162"/>
      <c r="E572" s="162"/>
      <c r="F572" s="135" t="s">
        <v>363</v>
      </c>
      <c r="G572" s="148" t="s">
        <v>1766</v>
      </c>
      <c r="H572" s="131">
        <v>1100501615102</v>
      </c>
    </row>
    <row r="573" spans="1:8" ht="17.25" x14ac:dyDescent="0.3">
      <c r="A573" s="119">
        <v>14</v>
      </c>
      <c r="B573" s="128" t="s">
        <v>3692</v>
      </c>
      <c r="C573" s="127" t="s">
        <v>3693</v>
      </c>
      <c r="D573" s="162"/>
      <c r="E573" s="162"/>
      <c r="F573" s="135" t="s">
        <v>363</v>
      </c>
      <c r="G573" s="148" t="s">
        <v>1766</v>
      </c>
      <c r="H573" s="131">
        <v>1729900625406</v>
      </c>
    </row>
    <row r="574" spans="1:8" ht="17.25" x14ac:dyDescent="0.3">
      <c r="A574" s="119">
        <v>15</v>
      </c>
      <c r="B574" s="128" t="s">
        <v>3694</v>
      </c>
      <c r="C574" s="127" t="s">
        <v>3695</v>
      </c>
      <c r="D574" s="162"/>
      <c r="E574" s="162"/>
      <c r="F574" s="135" t="s">
        <v>363</v>
      </c>
      <c r="G574" s="148" t="s">
        <v>1766</v>
      </c>
      <c r="H574" s="131">
        <v>1279500010328</v>
      </c>
    </row>
    <row r="575" spans="1:8" ht="17.25" x14ac:dyDescent="0.3">
      <c r="A575" s="119">
        <v>16</v>
      </c>
      <c r="B575" s="128" t="s">
        <v>3696</v>
      </c>
      <c r="C575" s="127" t="s">
        <v>3697</v>
      </c>
      <c r="D575" s="162"/>
      <c r="E575" s="162"/>
      <c r="F575" s="135" t="s">
        <v>363</v>
      </c>
      <c r="G575" s="148" t="s">
        <v>1766</v>
      </c>
      <c r="H575" s="131">
        <v>1439900504342</v>
      </c>
    </row>
    <row r="602" spans="1:8" ht="17.25" x14ac:dyDescent="0.3">
      <c r="A602" s="423" t="s">
        <v>3698</v>
      </c>
      <c r="B602" s="423"/>
      <c r="C602" s="423"/>
      <c r="D602" s="423"/>
      <c r="E602" s="423"/>
      <c r="F602" s="423"/>
      <c r="G602" s="423"/>
      <c r="H602" s="118"/>
    </row>
    <row r="603" spans="1:8" ht="17.25" x14ac:dyDescent="0.3">
      <c r="A603" s="119">
        <v>1</v>
      </c>
      <c r="B603" s="128" t="s">
        <v>3699</v>
      </c>
      <c r="C603" s="127" t="s">
        <v>3700</v>
      </c>
      <c r="D603" s="127"/>
      <c r="E603" s="127"/>
      <c r="F603" s="128" t="s">
        <v>732</v>
      </c>
      <c r="G603" s="124" t="s">
        <v>2923</v>
      </c>
      <c r="H603" s="131">
        <v>1129901782772</v>
      </c>
    </row>
    <row r="604" spans="1:8" ht="17.25" x14ac:dyDescent="0.3">
      <c r="A604" s="119">
        <v>2</v>
      </c>
      <c r="B604" s="128" t="s">
        <v>3701</v>
      </c>
      <c r="C604" s="127" t="s">
        <v>3702</v>
      </c>
      <c r="D604" s="127"/>
      <c r="E604" s="127"/>
      <c r="F604" s="128" t="s">
        <v>732</v>
      </c>
      <c r="G604" s="124" t="s">
        <v>2923</v>
      </c>
      <c r="H604" s="131">
        <v>1869900511094</v>
      </c>
    </row>
    <row r="607" spans="1:8" ht="17.25" x14ac:dyDescent="0.3">
      <c r="A607" s="427" t="s">
        <v>747</v>
      </c>
      <c r="B607" s="427"/>
      <c r="C607" s="427"/>
      <c r="D607" s="427"/>
      <c r="E607" s="427"/>
      <c r="F607" s="427"/>
      <c r="G607" s="427"/>
      <c r="H607" s="118"/>
    </row>
    <row r="608" spans="1:8" ht="17.25" x14ac:dyDescent="0.3">
      <c r="A608" s="119">
        <v>1</v>
      </c>
      <c r="B608" s="128" t="s">
        <v>3703</v>
      </c>
      <c r="C608" s="127" t="s">
        <v>3704</v>
      </c>
      <c r="D608" s="162"/>
      <c r="E608" s="162"/>
      <c r="F608" s="135" t="s">
        <v>364</v>
      </c>
      <c r="G608" s="124" t="s">
        <v>1765</v>
      </c>
      <c r="H608" s="131">
        <v>1669900467593</v>
      </c>
    </row>
    <row r="611" spans="1:8" ht="17.25" x14ac:dyDescent="0.3">
      <c r="A611" s="428" t="s">
        <v>728</v>
      </c>
      <c r="B611" s="428"/>
      <c r="C611" s="428"/>
      <c r="D611" s="428"/>
      <c r="E611" s="428"/>
      <c r="F611" s="428"/>
      <c r="G611" s="428"/>
      <c r="H611" s="161"/>
    </row>
    <row r="612" spans="1:8" ht="17.25" x14ac:dyDescent="0.3">
      <c r="A612" s="118"/>
      <c r="B612" s="128" t="s">
        <v>3705</v>
      </c>
      <c r="C612" s="127" t="s">
        <v>3706</v>
      </c>
      <c r="D612" s="127"/>
      <c r="E612" s="127"/>
      <c r="F612" s="128" t="s">
        <v>364</v>
      </c>
      <c r="G612" s="124" t="s">
        <v>1766</v>
      </c>
      <c r="H612" s="131">
        <v>1100201658981</v>
      </c>
    </row>
    <row r="613" spans="1:8" ht="17.25" x14ac:dyDescent="0.3">
      <c r="A613" s="118"/>
      <c r="B613" s="140"/>
      <c r="C613" s="139"/>
      <c r="D613" s="139"/>
      <c r="E613" s="139"/>
      <c r="F613" s="140"/>
      <c r="G613" s="118"/>
      <c r="H613" s="158"/>
    </row>
    <row r="614" spans="1:8" ht="17.25" x14ac:dyDescent="0.3">
      <c r="A614" s="118"/>
      <c r="B614" s="140"/>
      <c r="C614" s="139"/>
      <c r="D614" s="139"/>
      <c r="E614" s="139"/>
      <c r="F614" s="140"/>
      <c r="G614" s="118"/>
      <c r="H614" s="158"/>
    </row>
    <row r="615" spans="1:8" ht="17.25" x14ac:dyDescent="0.3">
      <c r="A615" s="422" t="s">
        <v>3707</v>
      </c>
      <c r="B615" s="422"/>
      <c r="C615" s="422"/>
      <c r="D615" s="422"/>
      <c r="E615" s="422"/>
      <c r="F615" s="422"/>
      <c r="G615" s="422"/>
      <c r="H615" s="118"/>
    </row>
    <row r="616" spans="1:8" ht="17.25" x14ac:dyDescent="0.3">
      <c r="A616" s="119">
        <v>1</v>
      </c>
      <c r="B616" s="128" t="s">
        <v>3708</v>
      </c>
      <c r="C616" s="127" t="s">
        <v>3709</v>
      </c>
      <c r="D616" s="162"/>
      <c r="E616" s="162"/>
      <c r="F616" s="135" t="s">
        <v>364</v>
      </c>
      <c r="G616" s="124" t="s">
        <v>1766</v>
      </c>
      <c r="H616" s="131">
        <v>1119902081506</v>
      </c>
    </row>
    <row r="617" spans="1:8" ht="17.25" x14ac:dyDescent="0.3">
      <c r="A617" s="119">
        <v>2</v>
      </c>
      <c r="B617" s="147" t="s">
        <v>3710</v>
      </c>
      <c r="C617" s="146" t="s">
        <v>3711</v>
      </c>
      <c r="D617" s="164"/>
      <c r="E617" s="164"/>
      <c r="F617" s="155" t="s">
        <v>364</v>
      </c>
      <c r="G617" s="124" t="s">
        <v>1766</v>
      </c>
      <c r="H617" s="150">
        <v>1189900343228</v>
      </c>
    </row>
    <row r="618" spans="1:8" ht="17.25" x14ac:dyDescent="0.3">
      <c r="A618" s="119">
        <v>3</v>
      </c>
      <c r="B618" s="128" t="s">
        <v>3712</v>
      </c>
      <c r="C618" s="127" t="s">
        <v>3713</v>
      </c>
      <c r="D618" s="162"/>
      <c r="E618" s="162"/>
      <c r="F618" s="135" t="s">
        <v>364</v>
      </c>
      <c r="G618" s="124" t="s">
        <v>1766</v>
      </c>
      <c r="H618" s="131">
        <v>2579900037172</v>
      </c>
    </row>
    <row r="619" spans="1:8" ht="17.25" x14ac:dyDescent="0.3">
      <c r="A619" s="119">
        <v>4</v>
      </c>
      <c r="B619" s="128" t="s">
        <v>3714</v>
      </c>
      <c r="C619" s="127" t="s">
        <v>3715</v>
      </c>
      <c r="D619" s="162"/>
      <c r="E619" s="162"/>
      <c r="F619" s="135" t="s">
        <v>364</v>
      </c>
      <c r="G619" s="124" t="s">
        <v>1766</v>
      </c>
      <c r="H619" s="131">
        <v>1100201673638</v>
      </c>
    </row>
    <row r="620" spans="1:8" ht="17.25" x14ac:dyDescent="0.3">
      <c r="A620" s="119">
        <v>5</v>
      </c>
      <c r="B620" s="128" t="s">
        <v>3716</v>
      </c>
      <c r="C620" s="127" t="s">
        <v>3717</v>
      </c>
      <c r="D620" s="162"/>
      <c r="E620" s="162"/>
      <c r="F620" s="155" t="s">
        <v>364</v>
      </c>
      <c r="G620" s="124" t="s">
        <v>3685</v>
      </c>
      <c r="H620" s="131">
        <v>1100501608157</v>
      </c>
    </row>
  </sheetData>
  <mergeCells count="23">
    <mergeCell ref="A615:G615"/>
    <mergeCell ref="A602:G602"/>
    <mergeCell ref="A552:G552"/>
    <mergeCell ref="A555:G555"/>
    <mergeCell ref="A559:G559"/>
    <mergeCell ref="A607:G607"/>
    <mergeCell ref="A611:G611"/>
    <mergeCell ref="A53:G53"/>
    <mergeCell ref="A108:G108"/>
    <mergeCell ref="A163:G163"/>
    <mergeCell ref="A218:G218"/>
    <mergeCell ref="A547:G547"/>
    <mergeCell ref="A273:G273"/>
    <mergeCell ref="A328:G328"/>
    <mergeCell ref="A383:G383"/>
    <mergeCell ref="A438:G438"/>
    <mergeCell ref="A446:G446"/>
    <mergeCell ref="A454:G454"/>
    <mergeCell ref="A466:G466"/>
    <mergeCell ref="A492:G492"/>
    <mergeCell ref="A501:G501"/>
    <mergeCell ref="A508:G508"/>
    <mergeCell ref="A518:G518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4"/>
  <sheetViews>
    <sheetView topLeftCell="A112" workbookViewId="0">
      <selection activeCell="L128" sqref="L128"/>
    </sheetView>
  </sheetViews>
  <sheetFormatPr defaultRowHeight="14.25" x14ac:dyDescent="0.2"/>
  <cols>
    <col min="2" max="2" width="7.625" bestFit="1" customWidth="1"/>
    <col min="3" max="3" width="10.875" bestFit="1" customWidth="1"/>
    <col min="4" max="4" width="14.125" bestFit="1" customWidth="1"/>
  </cols>
  <sheetData>
    <row r="1" spans="1:4" x14ac:dyDescent="0.2">
      <c r="B1" t="s">
        <v>436</v>
      </c>
      <c r="C1" t="s">
        <v>4324</v>
      </c>
      <c r="D1" t="s">
        <v>4294</v>
      </c>
    </row>
    <row r="2" spans="1:4" x14ac:dyDescent="0.2">
      <c r="B2" t="s">
        <v>436</v>
      </c>
      <c r="C2" t="s">
        <v>4238</v>
      </c>
      <c r="D2" t="s">
        <v>4209</v>
      </c>
    </row>
    <row r="3" spans="1:4" x14ac:dyDescent="0.2">
      <c r="B3" t="s">
        <v>436</v>
      </c>
      <c r="C3" t="s">
        <v>1769</v>
      </c>
      <c r="D3" t="s">
        <v>4213</v>
      </c>
    </row>
    <row r="4" spans="1:4" x14ac:dyDescent="0.2">
      <c r="B4" t="s">
        <v>436</v>
      </c>
      <c r="C4" t="s">
        <v>167</v>
      </c>
      <c r="D4" t="s">
        <v>4304</v>
      </c>
    </row>
    <row r="5" spans="1:4" x14ac:dyDescent="0.2">
      <c r="B5" t="s">
        <v>436</v>
      </c>
      <c r="C5" t="s">
        <v>4341</v>
      </c>
      <c r="D5" t="s">
        <v>4318</v>
      </c>
    </row>
    <row r="6" spans="1:4" x14ac:dyDescent="0.2">
      <c r="A6">
        <v>18924</v>
      </c>
      <c r="B6" t="s">
        <v>436</v>
      </c>
      <c r="C6" t="s">
        <v>4332</v>
      </c>
      <c r="D6" t="s">
        <v>4306</v>
      </c>
    </row>
    <row r="7" spans="1:4" x14ac:dyDescent="0.2">
      <c r="B7" t="s">
        <v>436</v>
      </c>
      <c r="C7" t="s">
        <v>216</v>
      </c>
      <c r="D7" t="s">
        <v>4299</v>
      </c>
    </row>
    <row r="8" spans="1:4" x14ac:dyDescent="0.2">
      <c r="B8" t="s">
        <v>436</v>
      </c>
      <c r="C8" t="s">
        <v>4239</v>
      </c>
      <c r="D8" t="s">
        <v>4210</v>
      </c>
    </row>
    <row r="9" spans="1:4" x14ac:dyDescent="0.2">
      <c r="A9">
        <v>18270</v>
      </c>
      <c r="B9" t="s">
        <v>436</v>
      </c>
      <c r="C9" t="s">
        <v>4144</v>
      </c>
      <c r="D9" t="s">
        <v>4119</v>
      </c>
    </row>
    <row r="10" spans="1:4" x14ac:dyDescent="0.2">
      <c r="B10" t="s">
        <v>436</v>
      </c>
      <c r="C10" t="s">
        <v>4232</v>
      </c>
      <c r="D10" t="s">
        <v>4200</v>
      </c>
    </row>
    <row r="11" spans="1:4" x14ac:dyDescent="0.2">
      <c r="A11">
        <v>18271</v>
      </c>
      <c r="B11" t="s">
        <v>436</v>
      </c>
      <c r="C11" t="s">
        <v>2941</v>
      </c>
      <c r="D11" t="s">
        <v>295</v>
      </c>
    </row>
    <row r="12" spans="1:4" x14ac:dyDescent="0.2">
      <c r="A12">
        <v>18201</v>
      </c>
      <c r="B12" t="s">
        <v>436</v>
      </c>
      <c r="C12" t="s">
        <v>384</v>
      </c>
      <c r="D12" t="s">
        <v>4009</v>
      </c>
    </row>
    <row r="13" spans="1:4" x14ac:dyDescent="0.2">
      <c r="B13" t="s">
        <v>436</v>
      </c>
      <c r="C13" t="s">
        <v>4247</v>
      </c>
      <c r="D13" t="s">
        <v>3836</v>
      </c>
    </row>
    <row r="14" spans="1:4" x14ac:dyDescent="0.2">
      <c r="A14">
        <v>18625</v>
      </c>
      <c r="B14" t="s">
        <v>436</v>
      </c>
      <c r="C14" t="s">
        <v>680</v>
      </c>
      <c r="D14" t="s">
        <v>4305</v>
      </c>
    </row>
    <row r="15" spans="1:4" x14ac:dyDescent="0.2">
      <c r="A15">
        <v>19037</v>
      </c>
      <c r="B15" t="s">
        <v>436</v>
      </c>
      <c r="C15" t="s">
        <v>4042</v>
      </c>
      <c r="D15" t="s">
        <v>4014</v>
      </c>
    </row>
    <row r="16" spans="1:4" x14ac:dyDescent="0.2">
      <c r="B16" t="s">
        <v>436</v>
      </c>
      <c r="C16" t="s">
        <v>4320</v>
      </c>
      <c r="D16" t="s">
        <v>4287</v>
      </c>
    </row>
    <row r="17" spans="1:4" x14ac:dyDescent="0.2">
      <c r="A17">
        <v>18626</v>
      </c>
      <c r="B17" t="s">
        <v>436</v>
      </c>
      <c r="C17" t="s">
        <v>4339</v>
      </c>
      <c r="D17" t="s">
        <v>4316</v>
      </c>
    </row>
    <row r="18" spans="1:4" x14ac:dyDescent="0.2">
      <c r="B18" t="s">
        <v>436</v>
      </c>
      <c r="C18" t="s">
        <v>4044</v>
      </c>
      <c r="D18" t="s">
        <v>4016</v>
      </c>
    </row>
    <row r="19" spans="1:4" x14ac:dyDescent="0.2">
      <c r="A19">
        <v>18621</v>
      </c>
      <c r="B19" t="s">
        <v>436</v>
      </c>
      <c r="C19" t="s">
        <v>4461</v>
      </c>
      <c r="D19" t="s">
        <v>4113</v>
      </c>
    </row>
    <row r="20" spans="1:4" x14ac:dyDescent="0.2">
      <c r="B20" t="s">
        <v>436</v>
      </c>
      <c r="C20" t="s">
        <v>1821</v>
      </c>
      <c r="D20" t="s">
        <v>4214</v>
      </c>
    </row>
    <row r="21" spans="1:4" x14ac:dyDescent="0.2">
      <c r="B21" t="s">
        <v>436</v>
      </c>
      <c r="C21" t="s">
        <v>60</v>
      </c>
      <c r="D21" t="s">
        <v>198</v>
      </c>
    </row>
    <row r="22" spans="1:4" x14ac:dyDescent="0.2">
      <c r="B22" t="s">
        <v>436</v>
      </c>
      <c r="C22" t="s">
        <v>10</v>
      </c>
      <c r="D22" t="s">
        <v>4307</v>
      </c>
    </row>
    <row r="23" spans="1:4" x14ac:dyDescent="0.2">
      <c r="B23" t="s">
        <v>436</v>
      </c>
      <c r="C23" t="s">
        <v>4140</v>
      </c>
      <c r="D23" t="s">
        <v>4114</v>
      </c>
    </row>
    <row r="24" spans="1:4" x14ac:dyDescent="0.2">
      <c r="A24">
        <v>18629</v>
      </c>
      <c r="B24" t="s">
        <v>436</v>
      </c>
      <c r="C24" t="s">
        <v>4465</v>
      </c>
      <c r="D24" t="s">
        <v>4310</v>
      </c>
    </row>
    <row r="25" spans="1:4" x14ac:dyDescent="0.2">
      <c r="A25">
        <v>18929</v>
      </c>
      <c r="B25" t="s">
        <v>436</v>
      </c>
      <c r="C25" t="s">
        <v>1872</v>
      </c>
      <c r="D25" t="s">
        <v>4190</v>
      </c>
    </row>
    <row r="26" spans="1:4" x14ac:dyDescent="0.2">
      <c r="B26" t="s">
        <v>436</v>
      </c>
      <c r="C26" t="s">
        <v>390</v>
      </c>
      <c r="D26" t="s">
        <v>4122</v>
      </c>
    </row>
    <row r="27" spans="1:4" x14ac:dyDescent="0.2">
      <c r="A27">
        <v>18206</v>
      </c>
      <c r="B27" t="s">
        <v>436</v>
      </c>
      <c r="C27" t="s">
        <v>4070</v>
      </c>
      <c r="D27" t="s">
        <v>4010</v>
      </c>
    </row>
    <row r="28" spans="1:4" x14ac:dyDescent="0.2">
      <c r="B28" t="s">
        <v>436</v>
      </c>
      <c r="C28" t="s">
        <v>4046</v>
      </c>
      <c r="D28" t="s">
        <v>2138</v>
      </c>
    </row>
    <row r="29" spans="1:4" x14ac:dyDescent="0.2">
      <c r="B29" t="s">
        <v>436</v>
      </c>
      <c r="C29" t="s">
        <v>13</v>
      </c>
      <c r="D29" t="s">
        <v>4293</v>
      </c>
    </row>
    <row r="30" spans="1:4" x14ac:dyDescent="0.2">
      <c r="B30" t="s">
        <v>436</v>
      </c>
      <c r="C30" t="s">
        <v>299</v>
      </c>
      <c r="D30" t="s">
        <v>4308</v>
      </c>
    </row>
    <row r="31" spans="1:4" x14ac:dyDescent="0.2">
      <c r="B31" t="s">
        <v>436</v>
      </c>
      <c r="C31" t="s">
        <v>299</v>
      </c>
      <c r="D31" t="s">
        <v>4124</v>
      </c>
    </row>
    <row r="32" spans="1:4" x14ac:dyDescent="0.2">
      <c r="B32" t="s">
        <v>436</v>
      </c>
      <c r="C32" t="s">
        <v>3884</v>
      </c>
      <c r="D32" t="s">
        <v>4019</v>
      </c>
    </row>
    <row r="33" spans="1:4" x14ac:dyDescent="0.2">
      <c r="B33" t="s">
        <v>436</v>
      </c>
      <c r="C33" t="s">
        <v>4327</v>
      </c>
      <c r="D33" t="s">
        <v>4298</v>
      </c>
    </row>
    <row r="34" spans="1:4" x14ac:dyDescent="0.2">
      <c r="B34" t="s">
        <v>436</v>
      </c>
      <c r="C34" t="s">
        <v>4337</v>
      </c>
      <c r="D34" t="s">
        <v>4314</v>
      </c>
    </row>
    <row r="35" spans="1:4" x14ac:dyDescent="0.2">
      <c r="B35" t="s">
        <v>436</v>
      </c>
      <c r="C35" t="s">
        <v>193</v>
      </c>
      <c r="D35" t="s">
        <v>4208</v>
      </c>
    </row>
    <row r="36" spans="1:4" x14ac:dyDescent="0.2">
      <c r="B36" t="s">
        <v>436</v>
      </c>
      <c r="C36" t="s">
        <v>4240</v>
      </c>
      <c r="D36" t="s">
        <v>4211</v>
      </c>
    </row>
    <row r="37" spans="1:4" x14ac:dyDescent="0.2">
      <c r="B37" t="s">
        <v>436</v>
      </c>
      <c r="C37" t="s">
        <v>4229</v>
      </c>
      <c r="D37" t="s">
        <v>4197</v>
      </c>
    </row>
    <row r="38" spans="1:4" x14ac:dyDescent="0.2">
      <c r="A38">
        <v>18334</v>
      </c>
      <c r="B38" t="s">
        <v>436</v>
      </c>
      <c r="C38" t="s">
        <v>4071</v>
      </c>
      <c r="D38" t="s">
        <v>4011</v>
      </c>
    </row>
    <row r="39" spans="1:4" x14ac:dyDescent="0.2">
      <c r="A39">
        <v>18276</v>
      </c>
      <c r="B39" t="s">
        <v>436</v>
      </c>
      <c r="C39" t="s">
        <v>1</v>
      </c>
      <c r="D39" t="s">
        <v>4017</v>
      </c>
    </row>
    <row r="40" spans="1:4" x14ac:dyDescent="0.2">
      <c r="A40">
        <v>18631</v>
      </c>
      <c r="B40" t="s">
        <v>436</v>
      </c>
      <c r="C40" t="s">
        <v>4143</v>
      </c>
      <c r="D40" t="s">
        <v>4118</v>
      </c>
    </row>
    <row r="41" spans="1:4" x14ac:dyDescent="0.2">
      <c r="A41">
        <v>18240</v>
      </c>
      <c r="B41" t="s">
        <v>436</v>
      </c>
      <c r="C41" t="s">
        <v>4142</v>
      </c>
      <c r="D41" t="s">
        <v>4116</v>
      </c>
    </row>
    <row r="42" spans="1:4" x14ac:dyDescent="0.2">
      <c r="B42" t="s">
        <v>436</v>
      </c>
      <c r="C42" t="s">
        <v>4224</v>
      </c>
      <c r="D42" t="s">
        <v>1841</v>
      </c>
    </row>
    <row r="43" spans="1:4" x14ac:dyDescent="0.2">
      <c r="B43" t="s">
        <v>436</v>
      </c>
      <c r="C43" t="s">
        <v>2367</v>
      </c>
      <c r="D43" t="s">
        <v>4202</v>
      </c>
    </row>
    <row r="44" spans="1:4" x14ac:dyDescent="0.2">
      <c r="B44" t="s">
        <v>436</v>
      </c>
      <c r="C44" t="s">
        <v>4244</v>
      </c>
      <c r="D44" t="s">
        <v>4218</v>
      </c>
    </row>
    <row r="45" spans="1:4" x14ac:dyDescent="0.2">
      <c r="B45" t="s">
        <v>436</v>
      </c>
      <c r="C45" t="s">
        <v>4323</v>
      </c>
      <c r="D45" t="s">
        <v>4292</v>
      </c>
    </row>
    <row r="46" spans="1:4" x14ac:dyDescent="0.2">
      <c r="A46">
        <v>19036</v>
      </c>
      <c r="B46" t="s">
        <v>436</v>
      </c>
      <c r="C46" t="s">
        <v>4043</v>
      </c>
      <c r="D46" t="s">
        <v>4015</v>
      </c>
    </row>
    <row r="47" spans="1:4" x14ac:dyDescent="0.2">
      <c r="A47">
        <v>18313</v>
      </c>
      <c r="B47" t="s">
        <v>436</v>
      </c>
      <c r="C47" t="s">
        <v>4342</v>
      </c>
      <c r="D47" t="s">
        <v>408</v>
      </c>
    </row>
    <row r="48" spans="1:4" x14ac:dyDescent="0.2">
      <c r="B48" t="s">
        <v>436</v>
      </c>
      <c r="C48" t="s">
        <v>4141</v>
      </c>
      <c r="D48" t="s">
        <v>1772</v>
      </c>
    </row>
    <row r="49" spans="1:4" x14ac:dyDescent="0.2">
      <c r="A49">
        <v>18634</v>
      </c>
      <c r="B49" t="s">
        <v>436</v>
      </c>
      <c r="C49" t="s">
        <v>4047</v>
      </c>
      <c r="D49" t="s">
        <v>4020</v>
      </c>
    </row>
    <row r="50" spans="1:4" x14ac:dyDescent="0.2">
      <c r="B50" t="s">
        <v>436</v>
      </c>
      <c r="C50" t="s">
        <v>380</v>
      </c>
      <c r="D50" t="s">
        <v>4297</v>
      </c>
    </row>
    <row r="51" spans="1:4" x14ac:dyDescent="0.2">
      <c r="B51" t="s">
        <v>436</v>
      </c>
      <c r="C51" t="s">
        <v>4242</v>
      </c>
      <c r="D51" t="s">
        <v>4216</v>
      </c>
    </row>
    <row r="52" spans="1:4" x14ac:dyDescent="0.2">
      <c r="B52" t="s">
        <v>436</v>
      </c>
      <c r="C52" t="s">
        <v>392</v>
      </c>
      <c r="D52" t="s">
        <v>162</v>
      </c>
    </row>
    <row r="53" spans="1:4" x14ac:dyDescent="0.2">
      <c r="A53">
        <v>18636</v>
      </c>
      <c r="B53" t="s">
        <v>436</v>
      </c>
      <c r="C53" t="s">
        <v>4333</v>
      </c>
      <c r="D53" t="s">
        <v>4309</v>
      </c>
    </row>
    <row r="54" spans="1:4" x14ac:dyDescent="0.2">
      <c r="B54" t="s">
        <v>436</v>
      </c>
      <c r="C54" t="s">
        <v>4236</v>
      </c>
      <c r="D54" t="s">
        <v>4206</v>
      </c>
    </row>
    <row r="55" spans="1:4" x14ac:dyDescent="0.2">
      <c r="B55" t="s">
        <v>436</v>
      </c>
      <c r="C55" t="s">
        <v>381</v>
      </c>
      <c r="D55" t="s">
        <v>4205</v>
      </c>
    </row>
    <row r="56" spans="1:4" x14ac:dyDescent="0.2">
      <c r="A56">
        <v>18211</v>
      </c>
      <c r="B56" t="s">
        <v>436</v>
      </c>
      <c r="C56" t="s">
        <v>381</v>
      </c>
      <c r="D56" t="s">
        <v>4010</v>
      </c>
    </row>
    <row r="57" spans="1:4" x14ac:dyDescent="0.2">
      <c r="A57">
        <v>18926</v>
      </c>
      <c r="B57" t="s">
        <v>436</v>
      </c>
      <c r="C57" t="s">
        <v>4338</v>
      </c>
      <c r="D57" t="s">
        <v>4315</v>
      </c>
    </row>
    <row r="58" spans="1:4" x14ac:dyDescent="0.2">
      <c r="B58" t="s">
        <v>436</v>
      </c>
      <c r="C58" t="s">
        <v>4243</v>
      </c>
      <c r="D58" t="s">
        <v>4217</v>
      </c>
    </row>
    <row r="59" spans="1:4" x14ac:dyDescent="0.2">
      <c r="B59" t="s">
        <v>436</v>
      </c>
      <c r="C59" t="s">
        <v>907</v>
      </c>
      <c r="D59" t="s">
        <v>4288</v>
      </c>
    </row>
    <row r="60" spans="1:4" x14ac:dyDescent="0.2">
      <c r="B60" t="s">
        <v>436</v>
      </c>
      <c r="C60" t="s">
        <v>2357</v>
      </c>
      <c r="D60" t="s">
        <v>4215</v>
      </c>
    </row>
    <row r="61" spans="1:4" x14ac:dyDescent="0.2">
      <c r="A61">
        <v>19029</v>
      </c>
      <c r="B61" t="s">
        <v>436</v>
      </c>
      <c r="C61" t="s">
        <v>4329</v>
      </c>
      <c r="D61" t="s">
        <v>4302</v>
      </c>
    </row>
    <row r="62" spans="1:4" x14ac:dyDescent="0.2">
      <c r="B62" t="s">
        <v>436</v>
      </c>
      <c r="C62" t="s">
        <v>4245</v>
      </c>
      <c r="D62" t="s">
        <v>4219</v>
      </c>
    </row>
    <row r="63" spans="1:4" x14ac:dyDescent="0.2">
      <c r="B63" t="s">
        <v>436</v>
      </c>
      <c r="C63" t="s">
        <v>4245</v>
      </c>
      <c r="D63" t="s">
        <v>4219</v>
      </c>
    </row>
    <row r="64" spans="1:4" x14ac:dyDescent="0.2">
      <c r="B64" t="s">
        <v>436</v>
      </c>
      <c r="C64" t="s">
        <v>4231</v>
      </c>
      <c r="D64" t="s">
        <v>4199</v>
      </c>
    </row>
    <row r="65" spans="1:4" x14ac:dyDescent="0.2">
      <c r="A65">
        <v>19041</v>
      </c>
      <c r="B65" t="s">
        <v>436</v>
      </c>
      <c r="C65" t="s">
        <v>4331</v>
      </c>
      <c r="D65" t="s">
        <v>4468</v>
      </c>
    </row>
    <row r="66" spans="1:4" x14ac:dyDescent="0.2">
      <c r="A66">
        <v>18323</v>
      </c>
      <c r="B66" t="s">
        <v>436</v>
      </c>
      <c r="C66" t="s">
        <v>4335</v>
      </c>
      <c r="D66" t="s">
        <v>4312</v>
      </c>
    </row>
    <row r="67" spans="1:4" x14ac:dyDescent="0.2">
      <c r="B67" t="s">
        <v>436</v>
      </c>
      <c r="C67" t="s">
        <v>4325</v>
      </c>
      <c r="D67" t="s">
        <v>4295</v>
      </c>
    </row>
    <row r="68" spans="1:4" x14ac:dyDescent="0.2">
      <c r="B68" t="s">
        <v>436</v>
      </c>
      <c r="C68" t="s">
        <v>4226</v>
      </c>
      <c r="D68" t="s">
        <v>4194</v>
      </c>
    </row>
    <row r="69" spans="1:4" x14ac:dyDescent="0.2">
      <c r="B69" t="s">
        <v>436</v>
      </c>
      <c r="C69" t="s">
        <v>4227</v>
      </c>
      <c r="D69" t="s">
        <v>4195</v>
      </c>
    </row>
    <row r="70" spans="1:4" x14ac:dyDescent="0.2">
      <c r="B70" t="s">
        <v>436</v>
      </c>
      <c r="C70" t="s">
        <v>4234</v>
      </c>
      <c r="D70" t="s">
        <v>4203</v>
      </c>
    </row>
    <row r="71" spans="1:4" x14ac:dyDescent="0.2">
      <c r="B71" t="s">
        <v>436</v>
      </c>
      <c r="C71" t="s">
        <v>4246</v>
      </c>
      <c r="D71" t="s">
        <v>4220</v>
      </c>
    </row>
    <row r="72" spans="1:4" x14ac:dyDescent="0.2">
      <c r="B72" t="s">
        <v>436</v>
      </c>
      <c r="C72" t="s">
        <v>4223</v>
      </c>
      <c r="D72" t="s">
        <v>4191</v>
      </c>
    </row>
    <row r="73" spans="1:4" x14ac:dyDescent="0.2">
      <c r="B73" t="s">
        <v>436</v>
      </c>
      <c r="C73" t="s">
        <v>4326</v>
      </c>
      <c r="D73" t="s">
        <v>4296</v>
      </c>
    </row>
    <row r="74" spans="1:4" x14ac:dyDescent="0.2">
      <c r="B74" t="s">
        <v>436</v>
      </c>
      <c r="C74" t="s">
        <v>4326</v>
      </c>
      <c r="D74" t="s">
        <v>443</v>
      </c>
    </row>
    <row r="75" spans="1:4" x14ac:dyDescent="0.2">
      <c r="B75" t="s">
        <v>436</v>
      </c>
      <c r="C75" t="s">
        <v>4228</v>
      </c>
      <c r="D75" t="s">
        <v>4196</v>
      </c>
    </row>
    <row r="76" spans="1:4" x14ac:dyDescent="0.2">
      <c r="B76" t="s">
        <v>436</v>
      </c>
      <c r="C76" t="s">
        <v>4237</v>
      </c>
      <c r="D76" t="s">
        <v>4207</v>
      </c>
    </row>
    <row r="77" spans="1:4" x14ac:dyDescent="0.2">
      <c r="A77">
        <v>18212</v>
      </c>
      <c r="B77" t="s">
        <v>436</v>
      </c>
      <c r="C77" t="s">
        <v>4041</v>
      </c>
      <c r="D77" t="s">
        <v>4013</v>
      </c>
    </row>
    <row r="78" spans="1:4" x14ac:dyDescent="0.2">
      <c r="B78" t="s">
        <v>436</v>
      </c>
      <c r="C78" t="s">
        <v>4225</v>
      </c>
      <c r="D78" t="s">
        <v>4192</v>
      </c>
    </row>
    <row r="79" spans="1:4" x14ac:dyDescent="0.2">
      <c r="A79">
        <v>18638</v>
      </c>
      <c r="B79" t="s">
        <v>436</v>
      </c>
      <c r="C79" t="s">
        <v>4466</v>
      </c>
      <c r="D79" t="s">
        <v>4012</v>
      </c>
    </row>
    <row r="80" spans="1:4" x14ac:dyDescent="0.2">
      <c r="B80" t="s">
        <v>436</v>
      </c>
      <c r="C80" t="s">
        <v>4233</v>
      </c>
      <c r="D80" t="s">
        <v>4201</v>
      </c>
    </row>
    <row r="81" spans="1:4" x14ac:dyDescent="0.2">
      <c r="A81">
        <v>18328</v>
      </c>
      <c r="B81" t="s">
        <v>436</v>
      </c>
      <c r="C81" t="s">
        <v>4330</v>
      </c>
      <c r="D81" t="s">
        <v>4303</v>
      </c>
    </row>
    <row r="82" spans="1:4" x14ac:dyDescent="0.2">
      <c r="A82">
        <v>18283</v>
      </c>
      <c r="B82" t="s">
        <v>436</v>
      </c>
      <c r="C82" t="s">
        <v>4319</v>
      </c>
      <c r="D82" t="s">
        <v>4286</v>
      </c>
    </row>
    <row r="83" spans="1:4" x14ac:dyDescent="0.2">
      <c r="B83" t="s">
        <v>436</v>
      </c>
      <c r="C83" t="s">
        <v>2157</v>
      </c>
      <c r="D83" t="s">
        <v>4193</v>
      </c>
    </row>
    <row r="84" spans="1:4" x14ac:dyDescent="0.2">
      <c r="B84" t="s">
        <v>436</v>
      </c>
      <c r="C84" t="s">
        <v>4334</v>
      </c>
      <c r="D84" t="s">
        <v>4311</v>
      </c>
    </row>
    <row r="85" spans="1:4" x14ac:dyDescent="0.2">
      <c r="A85">
        <v>18251</v>
      </c>
      <c r="B85" t="s">
        <v>436</v>
      </c>
      <c r="C85" t="s">
        <v>4045</v>
      </c>
      <c r="D85" t="s">
        <v>4018</v>
      </c>
    </row>
    <row r="86" spans="1:4" x14ac:dyDescent="0.2">
      <c r="A86">
        <v>18214</v>
      </c>
      <c r="B86" t="s">
        <v>436</v>
      </c>
      <c r="C86" t="s">
        <v>4069</v>
      </c>
      <c r="D86" t="s">
        <v>4008</v>
      </c>
    </row>
    <row r="87" spans="1:4" x14ac:dyDescent="0.2">
      <c r="B87" t="s">
        <v>436</v>
      </c>
      <c r="C87" t="s">
        <v>413</v>
      </c>
      <c r="D87" t="s">
        <v>4301</v>
      </c>
    </row>
    <row r="88" spans="1:4" x14ac:dyDescent="0.2">
      <c r="B88" t="s">
        <v>436</v>
      </c>
      <c r="C88" t="s">
        <v>4321</v>
      </c>
      <c r="D88" t="s">
        <v>4289</v>
      </c>
    </row>
    <row r="89" spans="1:4" x14ac:dyDescent="0.2">
      <c r="B89" t="s">
        <v>436</v>
      </c>
      <c r="C89" t="s">
        <v>1895</v>
      </c>
      <c r="D89" t="s">
        <v>4290</v>
      </c>
    </row>
    <row r="90" spans="1:4" x14ac:dyDescent="0.2">
      <c r="B90" t="s">
        <v>436</v>
      </c>
      <c r="C90" t="s">
        <v>4145</v>
      </c>
      <c r="D90" t="s">
        <v>4123</v>
      </c>
    </row>
    <row r="91" spans="1:4" x14ac:dyDescent="0.2">
      <c r="B91" t="s">
        <v>436</v>
      </c>
      <c r="C91" t="s">
        <v>4322</v>
      </c>
      <c r="D91" t="s">
        <v>4291</v>
      </c>
    </row>
    <row r="92" spans="1:4" x14ac:dyDescent="0.2">
      <c r="A92">
        <v>18641</v>
      </c>
      <c r="B92" t="s">
        <v>436</v>
      </c>
      <c r="C92" t="s">
        <v>4340</v>
      </c>
      <c r="D92" t="s">
        <v>4317</v>
      </c>
    </row>
    <row r="93" spans="1:4" x14ac:dyDescent="0.2">
      <c r="B93" t="s">
        <v>436</v>
      </c>
      <c r="C93" t="s">
        <v>4230</v>
      </c>
      <c r="D93" t="s">
        <v>4198</v>
      </c>
    </row>
    <row r="94" spans="1:4" x14ac:dyDescent="0.2">
      <c r="A94">
        <v>18643</v>
      </c>
      <c r="B94" t="s">
        <v>436</v>
      </c>
      <c r="C94" t="s">
        <v>4336</v>
      </c>
      <c r="D94" t="s">
        <v>4467</v>
      </c>
    </row>
    <row r="95" spans="1:4" x14ac:dyDescent="0.2">
      <c r="A95">
        <v>18287</v>
      </c>
      <c r="B95" t="s">
        <v>436</v>
      </c>
      <c r="C95" t="s">
        <v>3753</v>
      </c>
      <c r="D95" t="s">
        <v>4120</v>
      </c>
    </row>
    <row r="96" spans="1:4" x14ac:dyDescent="0.2">
      <c r="A96">
        <v>18215</v>
      </c>
      <c r="B96" t="s">
        <v>436</v>
      </c>
      <c r="C96" t="s">
        <v>4138</v>
      </c>
      <c r="D96" t="s">
        <v>4115</v>
      </c>
    </row>
    <row r="97" spans="1:4" x14ac:dyDescent="0.2">
      <c r="B97" t="s">
        <v>436</v>
      </c>
      <c r="C97" t="s">
        <v>4328</v>
      </c>
      <c r="D97" t="s">
        <v>4300</v>
      </c>
    </row>
    <row r="98" spans="1:4" x14ac:dyDescent="0.2">
      <c r="A98">
        <v>18216</v>
      </c>
      <c r="B98" t="s">
        <v>436</v>
      </c>
      <c r="C98" t="s">
        <v>4460</v>
      </c>
      <c r="D98" t="s">
        <v>4117</v>
      </c>
    </row>
    <row r="99" spans="1:4" x14ac:dyDescent="0.2">
      <c r="B99" t="s">
        <v>436</v>
      </c>
      <c r="C99" t="s">
        <v>4241</v>
      </c>
      <c r="D99" t="s">
        <v>4212</v>
      </c>
    </row>
    <row r="100" spans="1:4" x14ac:dyDescent="0.2">
      <c r="A100">
        <v>18217</v>
      </c>
      <c r="B100" t="s">
        <v>436</v>
      </c>
      <c r="C100" t="s">
        <v>4040</v>
      </c>
      <c r="D100" t="s">
        <v>386</v>
      </c>
    </row>
    <row r="101" spans="1:4" x14ac:dyDescent="0.2">
      <c r="B101" t="s">
        <v>436</v>
      </c>
      <c r="C101" t="s">
        <v>4235</v>
      </c>
      <c r="D101" t="s">
        <v>4204</v>
      </c>
    </row>
    <row r="102" spans="1:4" x14ac:dyDescent="0.2">
      <c r="B102" t="s">
        <v>676</v>
      </c>
      <c r="C102" t="s">
        <v>2201</v>
      </c>
      <c r="D102" t="s">
        <v>4037</v>
      </c>
    </row>
    <row r="103" spans="1:4" x14ac:dyDescent="0.2">
      <c r="B103" t="s">
        <v>676</v>
      </c>
      <c r="C103" t="s">
        <v>4057</v>
      </c>
      <c r="D103" t="s">
        <v>4030</v>
      </c>
    </row>
    <row r="104" spans="1:4" x14ac:dyDescent="0.2">
      <c r="B104" t="s">
        <v>676</v>
      </c>
      <c r="C104" t="s">
        <v>4061</v>
      </c>
      <c r="D104" t="s">
        <v>4033</v>
      </c>
    </row>
    <row r="105" spans="1:4" x14ac:dyDescent="0.2">
      <c r="A105">
        <v>18219</v>
      </c>
      <c r="B105" t="s">
        <v>676</v>
      </c>
      <c r="C105" t="s">
        <v>4052</v>
      </c>
      <c r="D105" t="s">
        <v>4024</v>
      </c>
    </row>
    <row r="106" spans="1:4" x14ac:dyDescent="0.2">
      <c r="A106">
        <v>18258</v>
      </c>
      <c r="B106" t="s">
        <v>676</v>
      </c>
      <c r="C106" t="s">
        <v>4055</v>
      </c>
      <c r="D106" t="s">
        <v>4027</v>
      </c>
    </row>
    <row r="107" spans="1:4" x14ac:dyDescent="0.2">
      <c r="B107" t="s">
        <v>676</v>
      </c>
      <c r="C107" t="s">
        <v>4063</v>
      </c>
      <c r="D107" t="s">
        <v>4035</v>
      </c>
    </row>
    <row r="108" spans="1:4" x14ac:dyDescent="0.2">
      <c r="A108">
        <v>18291</v>
      </c>
      <c r="B108" t="s">
        <v>676</v>
      </c>
      <c r="C108" t="s">
        <v>4151</v>
      </c>
      <c r="D108" t="s">
        <v>4464</v>
      </c>
    </row>
    <row r="109" spans="1:4" x14ac:dyDescent="0.2">
      <c r="A109">
        <v>18292</v>
      </c>
      <c r="B109" t="s">
        <v>676</v>
      </c>
      <c r="C109" t="s">
        <v>4056</v>
      </c>
      <c r="D109" t="s">
        <v>4028</v>
      </c>
    </row>
    <row r="110" spans="1:4" x14ac:dyDescent="0.2">
      <c r="A110">
        <v>18293</v>
      </c>
      <c r="B110" t="s">
        <v>676</v>
      </c>
      <c r="C110" t="s">
        <v>4053</v>
      </c>
      <c r="D110" t="s">
        <v>4025</v>
      </c>
    </row>
    <row r="111" spans="1:4" x14ac:dyDescent="0.2">
      <c r="B111" t="s">
        <v>676</v>
      </c>
      <c r="C111" t="s">
        <v>4059</v>
      </c>
      <c r="D111" t="s">
        <v>4031</v>
      </c>
    </row>
    <row r="112" spans="1:4" x14ac:dyDescent="0.2">
      <c r="A112">
        <v>18295</v>
      </c>
      <c r="B112" t="s">
        <v>676</v>
      </c>
      <c r="C112" t="s">
        <v>4054</v>
      </c>
      <c r="D112" t="s">
        <v>4026</v>
      </c>
    </row>
    <row r="113" spans="1:4" x14ac:dyDescent="0.2">
      <c r="B113" t="s">
        <v>676</v>
      </c>
      <c r="C113" t="s">
        <v>200</v>
      </c>
      <c r="D113" t="s">
        <v>4126</v>
      </c>
    </row>
    <row r="114" spans="1:4" x14ac:dyDescent="0.2">
      <c r="A114">
        <v>18259</v>
      </c>
      <c r="B114" t="s">
        <v>676</v>
      </c>
      <c r="C114" t="s">
        <v>4159</v>
      </c>
      <c r="D114" t="s">
        <v>3853</v>
      </c>
    </row>
    <row r="115" spans="1:4" x14ac:dyDescent="0.2">
      <c r="B115" t="s">
        <v>676</v>
      </c>
      <c r="C115" t="s">
        <v>4149</v>
      </c>
      <c r="D115" t="s">
        <v>4129</v>
      </c>
    </row>
    <row r="116" spans="1:4" x14ac:dyDescent="0.2">
      <c r="A116">
        <v>18221</v>
      </c>
      <c r="B116" t="s">
        <v>676</v>
      </c>
      <c r="C116" t="s">
        <v>4048</v>
      </c>
      <c r="D116" t="s">
        <v>4021</v>
      </c>
    </row>
    <row r="117" spans="1:4" x14ac:dyDescent="0.2">
      <c r="A117">
        <v>18222</v>
      </c>
      <c r="B117" t="s">
        <v>676</v>
      </c>
      <c r="C117" t="s">
        <v>4050</v>
      </c>
      <c r="D117" t="s">
        <v>4022</v>
      </c>
    </row>
    <row r="118" spans="1:4" x14ac:dyDescent="0.2">
      <c r="A118">
        <v>18223</v>
      </c>
      <c r="B118" t="s">
        <v>676</v>
      </c>
      <c r="C118" t="s">
        <v>4049</v>
      </c>
      <c r="D118" t="s">
        <v>387</v>
      </c>
    </row>
    <row r="119" spans="1:4" x14ac:dyDescent="0.2">
      <c r="A119">
        <v>18224</v>
      </c>
      <c r="B119" t="s">
        <v>676</v>
      </c>
      <c r="C119" t="s">
        <v>4067</v>
      </c>
      <c r="D119" t="s">
        <v>388</v>
      </c>
    </row>
    <row r="120" spans="1:4" x14ac:dyDescent="0.2">
      <c r="A120">
        <v>18225</v>
      </c>
      <c r="B120" t="s">
        <v>676</v>
      </c>
      <c r="C120" t="s">
        <v>4051</v>
      </c>
      <c r="D120" t="s">
        <v>4023</v>
      </c>
    </row>
    <row r="121" spans="1:4" x14ac:dyDescent="0.2">
      <c r="A121">
        <v>18260</v>
      </c>
      <c r="B121" t="s">
        <v>676</v>
      </c>
      <c r="C121" t="s">
        <v>4152</v>
      </c>
      <c r="D121" t="s">
        <v>4132</v>
      </c>
    </row>
    <row r="122" spans="1:4" x14ac:dyDescent="0.2">
      <c r="A122">
        <v>18227</v>
      </c>
      <c r="B122" t="s">
        <v>676</v>
      </c>
      <c r="C122" t="s">
        <v>120</v>
      </c>
      <c r="D122" t="s">
        <v>4029</v>
      </c>
    </row>
    <row r="123" spans="1:4" x14ac:dyDescent="0.2">
      <c r="B123" t="s">
        <v>676</v>
      </c>
      <c r="C123" t="s">
        <v>4065</v>
      </c>
      <c r="D123" t="s">
        <v>4038</v>
      </c>
    </row>
    <row r="124" spans="1:4" x14ac:dyDescent="0.2">
      <c r="A124">
        <v>18261</v>
      </c>
      <c r="B124" t="s">
        <v>676</v>
      </c>
      <c r="C124" t="s">
        <v>4154</v>
      </c>
      <c r="D124" t="s">
        <v>3800</v>
      </c>
    </row>
    <row r="125" spans="1:4" x14ac:dyDescent="0.2">
      <c r="B125" t="s">
        <v>676</v>
      </c>
      <c r="C125" t="s">
        <v>4156</v>
      </c>
      <c r="D125" t="s">
        <v>4136</v>
      </c>
    </row>
    <row r="126" spans="1:4" x14ac:dyDescent="0.2">
      <c r="A126">
        <v>18230</v>
      </c>
      <c r="B126" t="s">
        <v>676</v>
      </c>
      <c r="C126" t="s">
        <v>383</v>
      </c>
      <c r="D126" t="s">
        <v>157</v>
      </c>
    </row>
    <row r="127" spans="1:4" x14ac:dyDescent="0.2">
      <c r="B127" t="s">
        <v>676</v>
      </c>
      <c r="C127" t="s">
        <v>4060</v>
      </c>
      <c r="D127" t="s">
        <v>4032</v>
      </c>
    </row>
    <row r="128" spans="1:4" x14ac:dyDescent="0.2">
      <c r="B128" t="s">
        <v>676</v>
      </c>
      <c r="C128" t="s">
        <v>4064</v>
      </c>
      <c r="D128" t="s">
        <v>4036</v>
      </c>
    </row>
    <row r="129" spans="1:4" x14ac:dyDescent="0.2">
      <c r="B129" t="s">
        <v>676</v>
      </c>
      <c r="C129" t="s">
        <v>4068</v>
      </c>
      <c r="D129" t="s">
        <v>4039</v>
      </c>
    </row>
    <row r="130" spans="1:4" x14ac:dyDescent="0.2">
      <c r="B130" t="s">
        <v>676</v>
      </c>
      <c r="C130" t="s">
        <v>2038</v>
      </c>
      <c r="D130" t="s">
        <v>4134</v>
      </c>
    </row>
    <row r="131" spans="1:4" x14ac:dyDescent="0.2">
      <c r="A131">
        <v>18234</v>
      </c>
      <c r="B131" t="s">
        <v>676</v>
      </c>
      <c r="C131" t="s">
        <v>4462</v>
      </c>
      <c r="D131" t="s">
        <v>4133</v>
      </c>
    </row>
    <row r="132" spans="1:4" x14ac:dyDescent="0.2">
      <c r="B132" t="s">
        <v>676</v>
      </c>
      <c r="C132" t="s">
        <v>4157</v>
      </c>
      <c r="D132" t="s">
        <v>4137</v>
      </c>
    </row>
    <row r="133" spans="1:4" x14ac:dyDescent="0.2">
      <c r="A133">
        <v>18264</v>
      </c>
      <c r="B133" t="s">
        <v>676</v>
      </c>
      <c r="C133" t="s">
        <v>4463</v>
      </c>
      <c r="D133" t="s">
        <v>4135</v>
      </c>
    </row>
    <row r="134" spans="1:4" x14ac:dyDescent="0.2">
      <c r="B134" t="s">
        <v>676</v>
      </c>
      <c r="C134" t="s">
        <v>4146</v>
      </c>
      <c r="D134" t="s">
        <v>4125</v>
      </c>
    </row>
    <row r="135" spans="1:4" x14ac:dyDescent="0.2">
      <c r="A135">
        <v>18265</v>
      </c>
      <c r="B135" t="s">
        <v>676</v>
      </c>
      <c r="C135" t="s">
        <v>4248</v>
      </c>
      <c r="D135" t="s">
        <v>398</v>
      </c>
    </row>
    <row r="136" spans="1:4" x14ac:dyDescent="0.2">
      <c r="A136">
        <v>18266</v>
      </c>
      <c r="B136" t="s">
        <v>676</v>
      </c>
      <c r="C136" t="s">
        <v>4147</v>
      </c>
      <c r="D136" t="s">
        <v>4127</v>
      </c>
    </row>
    <row r="137" spans="1:4" x14ac:dyDescent="0.2">
      <c r="B137" t="s">
        <v>676</v>
      </c>
      <c r="C137" t="s">
        <v>4062</v>
      </c>
      <c r="D137" t="s">
        <v>4034</v>
      </c>
    </row>
    <row r="138" spans="1:4" x14ac:dyDescent="0.2">
      <c r="A138">
        <v>18923</v>
      </c>
      <c r="B138" t="s">
        <v>676</v>
      </c>
      <c r="C138" t="s">
        <v>4066</v>
      </c>
      <c r="D138" t="s">
        <v>189</v>
      </c>
    </row>
    <row r="139" spans="1:4" x14ac:dyDescent="0.2">
      <c r="A139">
        <v>18301</v>
      </c>
      <c r="B139" t="s">
        <v>676</v>
      </c>
      <c r="C139" t="s">
        <v>4158</v>
      </c>
      <c r="D139" t="s">
        <v>3926</v>
      </c>
    </row>
    <row r="140" spans="1:4" x14ac:dyDescent="0.2">
      <c r="B140" s="182" t="s">
        <v>676</v>
      </c>
      <c r="C140" s="182" t="s">
        <v>3767</v>
      </c>
      <c r="D140" s="182" t="s">
        <v>119</v>
      </c>
    </row>
    <row r="141" spans="1:4" x14ac:dyDescent="0.2">
      <c r="B141" t="s">
        <v>676</v>
      </c>
      <c r="C141" t="s">
        <v>4150</v>
      </c>
      <c r="D141" t="s">
        <v>4130</v>
      </c>
    </row>
    <row r="142" spans="1:4" x14ac:dyDescent="0.2">
      <c r="B142" t="s">
        <v>676</v>
      </c>
      <c r="C142" t="s">
        <v>4148</v>
      </c>
      <c r="D142" t="s">
        <v>4222</v>
      </c>
    </row>
    <row r="143" spans="1:4" x14ac:dyDescent="0.2">
      <c r="B143" t="s">
        <v>676</v>
      </c>
      <c r="C143" t="s">
        <v>4148</v>
      </c>
      <c r="D143" t="s">
        <v>4128</v>
      </c>
    </row>
    <row r="144" spans="1:4" x14ac:dyDescent="0.2">
      <c r="B144" t="s">
        <v>676</v>
      </c>
      <c r="C144" t="s">
        <v>4058</v>
      </c>
      <c r="D144" t="s">
        <v>3921</v>
      </c>
    </row>
  </sheetData>
  <sortState ref="B1:E144">
    <sortCondition ref="C1:C144"/>
    <sortCondition ref="D1:D144"/>
  </sortState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"/>
  <sheetViews>
    <sheetView workbookViewId="0">
      <selection activeCell="O6" sqref="O6"/>
    </sheetView>
  </sheetViews>
  <sheetFormatPr defaultColWidth="9" defaultRowHeight="21" x14ac:dyDescent="0.35"/>
  <cols>
    <col min="1" max="1" width="2.875" style="238" bestFit="1" customWidth="1"/>
    <col min="2" max="2" width="3" style="238" bestFit="1" customWidth="1"/>
    <col min="3" max="3" width="3.75" style="238" bestFit="1" customWidth="1"/>
    <col min="4" max="4" width="4.375" style="238" bestFit="1" customWidth="1"/>
    <col min="5" max="5" width="5.875" style="238" bestFit="1" customWidth="1"/>
    <col min="6" max="6" width="6.375" style="238" bestFit="1" customWidth="1"/>
    <col min="7" max="7" width="8.375" style="238" bestFit="1" customWidth="1"/>
    <col min="8" max="8" width="10.375" style="238" bestFit="1" customWidth="1"/>
    <col min="9" max="9" width="1.875" style="238" hidden="1" customWidth="1"/>
    <col min="10" max="10" width="16.375" style="238" hidden="1" customWidth="1"/>
    <col min="11" max="11" width="10.375" style="238" hidden="1" customWidth="1"/>
    <col min="12" max="12" width="9.375" style="238" hidden="1" customWidth="1"/>
    <col min="13" max="13" width="3.75" style="238" bestFit="1" customWidth="1"/>
    <col min="14" max="14" width="14" style="238" hidden="1" customWidth="1"/>
    <col min="15" max="15" width="30.75" style="238" customWidth="1"/>
    <col min="16" max="16384" width="9" style="238"/>
  </cols>
  <sheetData>
    <row r="1" spans="1:15" x14ac:dyDescent="0.35">
      <c r="A1" s="237" t="s">
        <v>352</v>
      </c>
      <c r="B1" s="237" t="s">
        <v>348</v>
      </c>
      <c r="C1" s="237" t="s">
        <v>347</v>
      </c>
      <c r="D1" s="237" t="s">
        <v>346</v>
      </c>
      <c r="E1" s="237" t="s">
        <v>4527</v>
      </c>
      <c r="F1" s="429" t="s">
        <v>4528</v>
      </c>
      <c r="G1" s="429"/>
      <c r="H1" s="429"/>
      <c r="I1" s="237"/>
      <c r="J1" s="237"/>
      <c r="K1" s="237"/>
      <c r="L1" s="237"/>
      <c r="M1" s="237" t="s">
        <v>335</v>
      </c>
      <c r="O1" s="239"/>
    </row>
    <row r="2" spans="1:15" s="246" customFormat="1" x14ac:dyDescent="0.35">
      <c r="A2" s="240">
        <v>1</v>
      </c>
      <c r="B2" s="240">
        <v>3</v>
      </c>
      <c r="C2" s="240">
        <v>1</v>
      </c>
      <c r="D2" s="240">
        <v>5</v>
      </c>
      <c r="E2" s="240">
        <v>18467</v>
      </c>
      <c r="F2" s="240" t="str">
        <f t="shared" ref="F2:F10" ca="1" si="0">IF(M2&gt;=15,IF(I2=1,"นาย","นางสาว"),IF(I2=1,"เด็กชาย","เด็กหญิง"))</f>
        <v>นาย</v>
      </c>
      <c r="G2" s="241" t="s">
        <v>1776</v>
      </c>
      <c r="H2" s="241" t="s">
        <v>1777</v>
      </c>
      <c r="I2" s="240">
        <v>1</v>
      </c>
      <c r="J2" s="242">
        <v>236905</v>
      </c>
      <c r="K2" s="243">
        <f t="shared" ref="K2:K10" si="1">DATE(YEAR(J2)-543,MONTH(J2),DAY(J2))</f>
        <v>38578</v>
      </c>
      <c r="L2" s="243">
        <f t="shared" ref="L2:L10" ca="1" si="2">TODAY()</f>
        <v>44376</v>
      </c>
      <c r="M2" s="244">
        <f ca="1">DATEDIF(K2,L2,"Y")</f>
        <v>15</v>
      </c>
      <c r="N2" s="245" t="s">
        <v>2852</v>
      </c>
      <c r="O2" s="240"/>
    </row>
    <row r="3" spans="1:15" s="246" customFormat="1" x14ac:dyDescent="0.35">
      <c r="A3" s="240">
        <v>2</v>
      </c>
      <c r="B3" s="240">
        <v>3</v>
      </c>
      <c r="C3" s="240">
        <v>3</v>
      </c>
      <c r="D3" s="240">
        <v>3</v>
      </c>
      <c r="E3" s="240">
        <v>18466</v>
      </c>
      <c r="F3" s="240" t="str">
        <f t="shared" ca="1" si="0"/>
        <v>นาย</v>
      </c>
      <c r="G3" s="241" t="s">
        <v>1774</v>
      </c>
      <c r="H3" s="241" t="s">
        <v>1775</v>
      </c>
      <c r="I3" s="240">
        <v>1</v>
      </c>
      <c r="J3" s="242">
        <v>237056</v>
      </c>
      <c r="K3" s="243">
        <f t="shared" si="1"/>
        <v>38729</v>
      </c>
      <c r="L3" s="243">
        <f t="shared" ca="1" si="2"/>
        <v>44376</v>
      </c>
      <c r="M3" s="244">
        <f t="shared" ref="M3:M10" ca="1" si="3">DATEDIF(K3,L3,"Y")</f>
        <v>15</v>
      </c>
      <c r="N3" s="245" t="s">
        <v>2851</v>
      </c>
      <c r="O3" s="240"/>
    </row>
    <row r="4" spans="1:15" s="246" customFormat="1" x14ac:dyDescent="0.35">
      <c r="A4" s="240">
        <v>3</v>
      </c>
      <c r="B4" s="240">
        <v>3</v>
      </c>
      <c r="C4" s="240">
        <v>3</v>
      </c>
      <c r="D4" s="240">
        <v>8</v>
      </c>
      <c r="E4" s="240">
        <v>18530</v>
      </c>
      <c r="F4" s="240" t="str">
        <f t="shared" ca="1" si="0"/>
        <v>นาย</v>
      </c>
      <c r="G4" s="241" t="s">
        <v>1820</v>
      </c>
      <c r="H4" s="241" t="s">
        <v>326</v>
      </c>
      <c r="I4" s="240">
        <v>1</v>
      </c>
      <c r="J4" s="242">
        <v>237075</v>
      </c>
      <c r="K4" s="243">
        <f t="shared" si="1"/>
        <v>38748</v>
      </c>
      <c r="L4" s="243">
        <f t="shared" ca="1" si="2"/>
        <v>44376</v>
      </c>
      <c r="M4" s="244">
        <f t="shared" ca="1" si="3"/>
        <v>15</v>
      </c>
      <c r="N4" s="245" t="s">
        <v>2855</v>
      </c>
      <c r="O4" s="240"/>
    </row>
    <row r="5" spans="1:15" s="246" customFormat="1" x14ac:dyDescent="0.35">
      <c r="A5" s="240">
        <v>4</v>
      </c>
      <c r="B5" s="240">
        <v>3</v>
      </c>
      <c r="C5" s="240">
        <v>3</v>
      </c>
      <c r="D5" s="240">
        <v>9</v>
      </c>
      <c r="E5" s="240">
        <v>18533</v>
      </c>
      <c r="F5" s="240" t="str">
        <f t="shared" ca="1" si="0"/>
        <v>นาย</v>
      </c>
      <c r="G5" s="241" t="s">
        <v>10</v>
      </c>
      <c r="H5" s="241" t="s">
        <v>1822</v>
      </c>
      <c r="I5" s="240">
        <v>1</v>
      </c>
      <c r="J5" s="242">
        <v>236930</v>
      </c>
      <c r="K5" s="243">
        <f t="shared" si="1"/>
        <v>38603</v>
      </c>
      <c r="L5" s="243">
        <f t="shared" ca="1" si="2"/>
        <v>44376</v>
      </c>
      <c r="M5" s="244">
        <f t="shared" ca="1" si="3"/>
        <v>15</v>
      </c>
      <c r="N5" s="245" t="s">
        <v>2856</v>
      </c>
      <c r="O5" s="240"/>
    </row>
    <row r="6" spans="1:15" s="246" customFormat="1" x14ac:dyDescent="0.35">
      <c r="A6" s="240">
        <v>5</v>
      </c>
      <c r="B6" s="240">
        <v>3</v>
      </c>
      <c r="C6" s="240">
        <v>4</v>
      </c>
      <c r="D6" s="240">
        <v>8</v>
      </c>
      <c r="E6" s="240">
        <v>18536</v>
      </c>
      <c r="F6" s="240" t="str">
        <f t="shared" ca="1" si="0"/>
        <v>นาย</v>
      </c>
      <c r="G6" s="241" t="s">
        <v>1825</v>
      </c>
      <c r="H6" s="241" t="s">
        <v>312</v>
      </c>
      <c r="I6" s="240">
        <v>1</v>
      </c>
      <c r="J6" s="242">
        <v>237009</v>
      </c>
      <c r="K6" s="243">
        <f t="shared" si="1"/>
        <v>38682</v>
      </c>
      <c r="L6" s="243">
        <f t="shared" ca="1" si="2"/>
        <v>44376</v>
      </c>
      <c r="M6" s="244">
        <f t="shared" ca="1" si="3"/>
        <v>15</v>
      </c>
      <c r="N6" s="245" t="s">
        <v>2857</v>
      </c>
      <c r="O6" s="240"/>
    </row>
    <row r="7" spans="1:15" s="246" customFormat="1" x14ac:dyDescent="0.35">
      <c r="A7" s="240">
        <v>6</v>
      </c>
      <c r="B7" s="240">
        <v>5</v>
      </c>
      <c r="C7" s="240">
        <v>2</v>
      </c>
      <c r="D7" s="240">
        <v>2</v>
      </c>
      <c r="E7" s="240">
        <v>18944</v>
      </c>
      <c r="F7" s="240" t="str">
        <f t="shared" ca="1" si="0"/>
        <v>นาย</v>
      </c>
      <c r="G7" s="241" t="s">
        <v>2255</v>
      </c>
      <c r="H7" s="241" t="s">
        <v>2256</v>
      </c>
      <c r="I7" s="240">
        <v>1</v>
      </c>
      <c r="J7" s="242">
        <v>236051</v>
      </c>
      <c r="K7" s="243">
        <f t="shared" si="1"/>
        <v>37724</v>
      </c>
      <c r="L7" s="243">
        <f t="shared" ca="1" si="2"/>
        <v>44376</v>
      </c>
      <c r="M7" s="244">
        <f t="shared" ca="1" si="3"/>
        <v>18</v>
      </c>
      <c r="N7" s="245" t="s">
        <v>2891</v>
      </c>
      <c r="O7" s="240"/>
    </row>
    <row r="8" spans="1:15" s="246" customFormat="1" x14ac:dyDescent="0.35">
      <c r="A8" s="240">
        <v>7</v>
      </c>
      <c r="B8" s="240">
        <v>5</v>
      </c>
      <c r="C8" s="240">
        <v>2</v>
      </c>
      <c r="D8" s="240">
        <v>10</v>
      </c>
      <c r="E8" s="240">
        <v>17986</v>
      </c>
      <c r="F8" s="240" t="str">
        <f t="shared" ca="1" si="0"/>
        <v>นางสาว</v>
      </c>
      <c r="G8" s="241" t="s">
        <v>5</v>
      </c>
      <c r="H8" s="241" t="s">
        <v>2278</v>
      </c>
      <c r="I8" s="240">
        <v>2</v>
      </c>
      <c r="J8" s="242">
        <v>235629</v>
      </c>
      <c r="K8" s="243">
        <f t="shared" si="1"/>
        <v>37302</v>
      </c>
      <c r="L8" s="243">
        <f t="shared" ca="1" si="2"/>
        <v>44376</v>
      </c>
      <c r="M8" s="244">
        <f t="shared" ca="1" si="3"/>
        <v>19</v>
      </c>
      <c r="N8" s="245" t="s">
        <v>2834</v>
      </c>
      <c r="O8" s="240"/>
    </row>
    <row r="9" spans="1:15" s="246" customFormat="1" x14ac:dyDescent="0.35">
      <c r="A9" s="240">
        <v>8</v>
      </c>
      <c r="B9" s="240">
        <v>5</v>
      </c>
      <c r="C9" s="240">
        <v>2</v>
      </c>
      <c r="D9" s="240">
        <v>15</v>
      </c>
      <c r="E9" s="240">
        <v>18027</v>
      </c>
      <c r="F9" s="240" t="str">
        <f t="shared" ca="1" si="0"/>
        <v>นางสาว</v>
      </c>
      <c r="G9" s="241" t="s">
        <v>318</v>
      </c>
      <c r="H9" s="241" t="s">
        <v>2284</v>
      </c>
      <c r="I9" s="240">
        <v>2</v>
      </c>
      <c r="J9" s="242">
        <v>235738</v>
      </c>
      <c r="K9" s="243">
        <f t="shared" si="1"/>
        <v>37411</v>
      </c>
      <c r="L9" s="243">
        <f t="shared" ca="1" si="2"/>
        <v>44376</v>
      </c>
      <c r="M9" s="244">
        <f t="shared" ca="1" si="3"/>
        <v>19</v>
      </c>
      <c r="N9" s="245" t="s">
        <v>2841</v>
      </c>
      <c r="O9" s="240"/>
    </row>
    <row r="10" spans="1:15" s="246" customFormat="1" x14ac:dyDescent="0.35">
      <c r="A10" s="240">
        <v>9</v>
      </c>
      <c r="B10" s="240">
        <v>5</v>
      </c>
      <c r="C10" s="240">
        <v>2</v>
      </c>
      <c r="D10" s="240">
        <v>26</v>
      </c>
      <c r="E10" s="240">
        <v>18963</v>
      </c>
      <c r="F10" s="240" t="str">
        <f t="shared" ca="1" si="0"/>
        <v>นางสาว</v>
      </c>
      <c r="G10" s="241" t="s">
        <v>2287</v>
      </c>
      <c r="H10" s="241" t="s">
        <v>2288</v>
      </c>
      <c r="I10" s="240">
        <v>2</v>
      </c>
      <c r="J10" s="242">
        <v>236387</v>
      </c>
      <c r="K10" s="243">
        <f t="shared" si="1"/>
        <v>38061</v>
      </c>
      <c r="L10" s="243">
        <f t="shared" ca="1" si="2"/>
        <v>44376</v>
      </c>
      <c r="M10" s="244">
        <f t="shared" ca="1" si="3"/>
        <v>17</v>
      </c>
      <c r="N10" s="245" t="s">
        <v>2896</v>
      </c>
      <c r="O10" s="240"/>
    </row>
    <row r="11" spans="1:15" s="246" customFormat="1" x14ac:dyDescent="0.35">
      <c r="A11" s="240">
        <v>10</v>
      </c>
      <c r="B11" s="240">
        <v>5</v>
      </c>
      <c r="C11" s="240">
        <v>3</v>
      </c>
      <c r="D11" s="240">
        <v>2</v>
      </c>
      <c r="E11" s="240">
        <v>18005</v>
      </c>
      <c r="F11" s="240" t="s">
        <v>436</v>
      </c>
      <c r="G11" s="241" t="s">
        <v>2265</v>
      </c>
      <c r="H11" s="241" t="s">
        <v>2266</v>
      </c>
      <c r="I11" s="240">
        <v>1</v>
      </c>
      <c r="J11" s="242">
        <v>236148</v>
      </c>
      <c r="K11" s="243">
        <v>37821</v>
      </c>
      <c r="L11" s="243">
        <v>44025</v>
      </c>
      <c r="M11" s="244">
        <v>16</v>
      </c>
      <c r="N11" s="245" t="s">
        <v>2837</v>
      </c>
      <c r="O11" s="240"/>
    </row>
    <row r="12" spans="1:15" s="246" customFormat="1" x14ac:dyDescent="0.35">
      <c r="A12" s="240">
        <v>11</v>
      </c>
      <c r="B12" s="240">
        <v>5</v>
      </c>
      <c r="C12" s="240">
        <v>3</v>
      </c>
      <c r="D12" s="240">
        <v>4</v>
      </c>
      <c r="E12" s="240">
        <v>18051</v>
      </c>
      <c r="F12" s="240" t="s">
        <v>436</v>
      </c>
      <c r="G12" s="241" t="s">
        <v>2336</v>
      </c>
      <c r="H12" s="241" t="s">
        <v>2337</v>
      </c>
      <c r="I12" s="240">
        <v>1</v>
      </c>
      <c r="J12" s="242">
        <v>236376</v>
      </c>
      <c r="K12" s="243">
        <v>38050</v>
      </c>
      <c r="L12" s="243">
        <v>44025</v>
      </c>
      <c r="M12" s="244">
        <v>16</v>
      </c>
      <c r="N12" s="245" t="s">
        <v>2845</v>
      </c>
      <c r="O12" s="240"/>
    </row>
    <row r="13" spans="1:15" s="246" customFormat="1" x14ac:dyDescent="0.35">
      <c r="A13" s="240">
        <v>12</v>
      </c>
      <c r="B13" s="240">
        <v>5</v>
      </c>
      <c r="C13" s="240">
        <v>3</v>
      </c>
      <c r="D13" s="240">
        <v>12</v>
      </c>
      <c r="E13" s="240">
        <v>18653</v>
      </c>
      <c r="F13" s="240" t="s">
        <v>436</v>
      </c>
      <c r="G13" s="241" t="s">
        <v>315</v>
      </c>
      <c r="H13" s="241" t="s">
        <v>2304</v>
      </c>
      <c r="I13" s="240">
        <v>1</v>
      </c>
      <c r="J13" s="242">
        <v>236059</v>
      </c>
      <c r="K13" s="243">
        <v>37732</v>
      </c>
      <c r="L13" s="243">
        <v>44025</v>
      </c>
      <c r="M13" s="244">
        <v>17</v>
      </c>
      <c r="N13" s="245" t="s">
        <v>2870</v>
      </c>
      <c r="O13" s="240"/>
    </row>
    <row r="14" spans="1:15" s="246" customFormat="1" x14ac:dyDescent="0.35">
      <c r="A14" s="240">
        <v>13</v>
      </c>
      <c r="B14" s="240">
        <v>5</v>
      </c>
      <c r="C14" s="240">
        <v>3</v>
      </c>
      <c r="D14" s="240">
        <v>13</v>
      </c>
      <c r="E14" s="240">
        <v>18655</v>
      </c>
      <c r="F14" s="240" t="s">
        <v>436</v>
      </c>
      <c r="G14" s="241" t="s">
        <v>384</v>
      </c>
      <c r="H14" s="241" t="s">
        <v>2306</v>
      </c>
      <c r="I14" s="240">
        <v>1</v>
      </c>
      <c r="J14" s="242">
        <v>236265</v>
      </c>
      <c r="K14" s="243">
        <v>37938</v>
      </c>
      <c r="L14" s="243">
        <v>44025</v>
      </c>
      <c r="M14" s="244">
        <v>16</v>
      </c>
      <c r="N14" s="245" t="s">
        <v>2871</v>
      </c>
      <c r="O14" s="240"/>
    </row>
    <row r="15" spans="1:15" s="246" customFormat="1" x14ac:dyDescent="0.35">
      <c r="A15" s="240">
        <v>14</v>
      </c>
      <c r="B15" s="240">
        <v>5</v>
      </c>
      <c r="C15" s="240">
        <v>3</v>
      </c>
      <c r="D15" s="240">
        <v>17</v>
      </c>
      <c r="E15" s="240">
        <v>18663</v>
      </c>
      <c r="F15" s="240" t="s">
        <v>436</v>
      </c>
      <c r="G15" s="241" t="s">
        <v>2328</v>
      </c>
      <c r="H15" s="241" t="s">
        <v>2329</v>
      </c>
      <c r="I15" s="240">
        <v>1</v>
      </c>
      <c r="J15" s="242">
        <v>236172</v>
      </c>
      <c r="K15" s="243">
        <v>37845</v>
      </c>
      <c r="L15" s="243">
        <v>44025</v>
      </c>
      <c r="M15" s="244">
        <v>16</v>
      </c>
      <c r="N15" s="245" t="s">
        <v>2872</v>
      </c>
      <c r="O15" s="240"/>
    </row>
    <row r="16" spans="1:15" s="246" customFormat="1" x14ac:dyDescent="0.35">
      <c r="A16" s="240">
        <v>15</v>
      </c>
      <c r="B16" s="240">
        <v>5</v>
      </c>
      <c r="C16" s="240">
        <v>3</v>
      </c>
      <c r="D16" s="240">
        <v>32</v>
      </c>
      <c r="E16" s="240">
        <v>18965</v>
      </c>
      <c r="F16" s="240" t="s">
        <v>676</v>
      </c>
      <c r="G16" s="241" t="s">
        <v>2290</v>
      </c>
      <c r="H16" s="241" t="s">
        <v>2291</v>
      </c>
      <c r="I16" s="240">
        <v>2</v>
      </c>
      <c r="J16" s="242">
        <v>236433</v>
      </c>
      <c r="K16" s="243">
        <v>38107</v>
      </c>
      <c r="L16" s="243">
        <v>44025</v>
      </c>
      <c r="M16" s="244">
        <v>16</v>
      </c>
      <c r="N16" s="245" t="s">
        <v>2897</v>
      </c>
      <c r="O16" s="240"/>
    </row>
  </sheetData>
  <mergeCells count="1">
    <mergeCell ref="F1:H1"/>
  </mergeCells>
  <conditionalFormatting sqref="A2 F2:N16 A4 A6 A8 A10 A12 A14 A16">
    <cfRule type="cellIs" dxfId="59" priority="50" operator="equal">
      <formula>#REF!</formula>
    </cfRule>
  </conditionalFormatting>
  <conditionalFormatting sqref="B2:D2">
    <cfRule type="cellIs" dxfId="58" priority="48" operator="equal">
      <formula>#REF!</formula>
    </cfRule>
  </conditionalFormatting>
  <conditionalFormatting sqref="E2">
    <cfRule type="cellIs" dxfId="57" priority="47" operator="equal">
      <formula>#REF!</formula>
    </cfRule>
  </conditionalFormatting>
  <conditionalFormatting sqref="E2">
    <cfRule type="cellIs" dxfId="56" priority="46" operator="greaterThan">
      <formula>$O$2</formula>
    </cfRule>
  </conditionalFormatting>
  <conditionalFormatting sqref="E2">
    <cfRule type="duplicateValues" dxfId="55" priority="51"/>
  </conditionalFormatting>
  <conditionalFormatting sqref="A3 A5 A7 A9 A11 A13 A15">
    <cfRule type="cellIs" dxfId="54" priority="44" operator="equal">
      <formula>#REF!</formula>
    </cfRule>
  </conditionalFormatting>
  <conditionalFormatting sqref="B3:D3">
    <cfRule type="cellIs" dxfId="53" priority="43" operator="equal">
      <formula>#REF!</formula>
    </cfRule>
  </conditionalFormatting>
  <conditionalFormatting sqref="E3">
    <cfRule type="cellIs" dxfId="52" priority="42" operator="equal">
      <formula>#REF!</formula>
    </cfRule>
  </conditionalFormatting>
  <conditionalFormatting sqref="E3">
    <cfRule type="cellIs" dxfId="51" priority="41" operator="greaterThan">
      <formula>$O$2</formula>
    </cfRule>
  </conditionalFormatting>
  <conditionalFormatting sqref="E3">
    <cfRule type="duplicateValues" dxfId="50" priority="45"/>
  </conditionalFormatting>
  <conditionalFormatting sqref="A4:A5">
    <cfRule type="cellIs" dxfId="49" priority="39" operator="equal">
      <formula>#REF!</formula>
    </cfRule>
  </conditionalFormatting>
  <conditionalFormatting sqref="B4:D5">
    <cfRule type="cellIs" dxfId="48" priority="38" operator="equal">
      <formula>#REF!</formula>
    </cfRule>
  </conditionalFormatting>
  <conditionalFormatting sqref="E4:E5">
    <cfRule type="cellIs" dxfId="47" priority="37" operator="equal">
      <formula>#REF!</formula>
    </cfRule>
  </conditionalFormatting>
  <conditionalFormatting sqref="E4:E5">
    <cfRule type="cellIs" dxfId="46" priority="36" operator="greaterThan">
      <formula>$O$2</formula>
    </cfRule>
  </conditionalFormatting>
  <conditionalFormatting sqref="E4:E5">
    <cfRule type="duplicateValues" dxfId="45" priority="40"/>
  </conditionalFormatting>
  <conditionalFormatting sqref="A6">
    <cfRule type="cellIs" dxfId="44" priority="34" operator="equal">
      <formula>#REF!</formula>
    </cfRule>
  </conditionalFormatting>
  <conditionalFormatting sqref="B6:D6">
    <cfRule type="cellIs" dxfId="43" priority="33" operator="equal">
      <formula>#REF!</formula>
    </cfRule>
  </conditionalFormatting>
  <conditionalFormatting sqref="E6">
    <cfRule type="cellIs" dxfId="42" priority="32" operator="equal">
      <formula>#REF!</formula>
    </cfRule>
  </conditionalFormatting>
  <conditionalFormatting sqref="E6">
    <cfRule type="cellIs" dxfId="41" priority="31" operator="greaterThan">
      <formula>$O$2</formula>
    </cfRule>
  </conditionalFormatting>
  <conditionalFormatting sqref="E6">
    <cfRule type="duplicateValues" dxfId="40" priority="35"/>
  </conditionalFormatting>
  <conditionalFormatting sqref="A7">
    <cfRule type="cellIs" dxfId="39" priority="29" operator="equal">
      <formula>#REF!</formula>
    </cfRule>
  </conditionalFormatting>
  <conditionalFormatting sqref="B7:D7">
    <cfRule type="cellIs" dxfId="38" priority="28" operator="equal">
      <formula>#REF!</formula>
    </cfRule>
  </conditionalFormatting>
  <conditionalFormatting sqref="E7">
    <cfRule type="cellIs" dxfId="37" priority="27" operator="equal">
      <formula>#REF!</formula>
    </cfRule>
  </conditionalFormatting>
  <conditionalFormatting sqref="E7">
    <cfRule type="cellIs" dxfId="36" priority="26" operator="greaterThan">
      <formula>$O$2</formula>
    </cfRule>
  </conditionalFormatting>
  <conditionalFormatting sqref="E7">
    <cfRule type="duplicateValues" dxfId="35" priority="30"/>
  </conditionalFormatting>
  <conditionalFormatting sqref="A8">
    <cfRule type="cellIs" dxfId="34" priority="24" operator="equal">
      <formula>#REF!</formula>
    </cfRule>
  </conditionalFormatting>
  <conditionalFormatting sqref="B8:D8">
    <cfRule type="cellIs" dxfId="33" priority="23" operator="equal">
      <formula>#REF!</formula>
    </cfRule>
  </conditionalFormatting>
  <conditionalFormatting sqref="E8">
    <cfRule type="cellIs" dxfId="32" priority="22" operator="equal">
      <formula>#REF!</formula>
    </cfRule>
  </conditionalFormatting>
  <conditionalFormatting sqref="E8">
    <cfRule type="cellIs" dxfId="31" priority="21" operator="greaterThan">
      <formula>$O$2</formula>
    </cfRule>
  </conditionalFormatting>
  <conditionalFormatting sqref="E8">
    <cfRule type="duplicateValues" dxfId="30" priority="25"/>
  </conditionalFormatting>
  <conditionalFormatting sqref="A9">
    <cfRule type="cellIs" dxfId="29" priority="19" operator="equal">
      <formula>#REF!</formula>
    </cfRule>
  </conditionalFormatting>
  <conditionalFormatting sqref="B9:D9">
    <cfRule type="cellIs" dxfId="28" priority="18" operator="equal">
      <formula>#REF!</formula>
    </cfRule>
  </conditionalFormatting>
  <conditionalFormatting sqref="E9">
    <cfRule type="cellIs" dxfId="27" priority="17" operator="equal">
      <formula>#REF!</formula>
    </cfRule>
  </conditionalFormatting>
  <conditionalFormatting sqref="E9">
    <cfRule type="cellIs" dxfId="26" priority="16" operator="greaterThan">
      <formula>$O$2</formula>
    </cfRule>
  </conditionalFormatting>
  <conditionalFormatting sqref="E9">
    <cfRule type="duplicateValues" dxfId="25" priority="20"/>
  </conditionalFormatting>
  <conditionalFormatting sqref="A10">
    <cfRule type="cellIs" dxfId="24" priority="14" operator="equal">
      <formula>#REF!</formula>
    </cfRule>
  </conditionalFormatting>
  <conditionalFormatting sqref="B10:D10">
    <cfRule type="cellIs" dxfId="23" priority="13" operator="equal">
      <formula>#REF!</formula>
    </cfRule>
  </conditionalFormatting>
  <conditionalFormatting sqref="E10">
    <cfRule type="cellIs" dxfId="22" priority="12" operator="equal">
      <formula>#REF!</formula>
    </cfRule>
  </conditionalFormatting>
  <conditionalFormatting sqref="E10">
    <cfRule type="cellIs" dxfId="21" priority="11" operator="greaterThan">
      <formula>$O$2</formula>
    </cfRule>
  </conditionalFormatting>
  <conditionalFormatting sqref="E10">
    <cfRule type="duplicateValues" dxfId="20" priority="15"/>
  </conditionalFormatting>
  <conditionalFormatting sqref="A11:A12">
    <cfRule type="cellIs" dxfId="19" priority="9" operator="equal">
      <formula>#REF!</formula>
    </cfRule>
  </conditionalFormatting>
  <conditionalFormatting sqref="B11:D12">
    <cfRule type="cellIs" dxfId="18" priority="8" operator="equal">
      <formula>#REF!</formula>
    </cfRule>
  </conditionalFormatting>
  <conditionalFormatting sqref="E11:E12">
    <cfRule type="cellIs" dxfId="17" priority="7" operator="equal">
      <formula>#REF!</formula>
    </cfRule>
  </conditionalFormatting>
  <conditionalFormatting sqref="E11:E12">
    <cfRule type="cellIs" dxfId="16" priority="6" operator="greaterThan">
      <formula>$O$2</formula>
    </cfRule>
  </conditionalFormatting>
  <conditionalFormatting sqref="E11:E12">
    <cfRule type="duplicateValues" dxfId="15" priority="10"/>
  </conditionalFormatting>
  <conditionalFormatting sqref="B16:D16 A13:A16">
    <cfRule type="cellIs" dxfId="14" priority="4" operator="equal">
      <formula>#REF!</formula>
    </cfRule>
  </conditionalFormatting>
  <conditionalFormatting sqref="D16 B13:D15">
    <cfRule type="cellIs" dxfId="13" priority="3" operator="equal">
      <formula>#REF!</formula>
    </cfRule>
  </conditionalFormatting>
  <conditionalFormatting sqref="E13:E16">
    <cfRule type="cellIs" dxfId="12" priority="2" operator="equal">
      <formula>#REF!</formula>
    </cfRule>
  </conditionalFormatting>
  <conditionalFormatting sqref="E13:E16">
    <cfRule type="cellIs" dxfId="11" priority="1" operator="greaterThan">
      <formula>$O$2</formula>
    </cfRule>
  </conditionalFormatting>
  <conditionalFormatting sqref="E13:E16">
    <cfRule type="duplicateValues" dxfId="10" priority="5"/>
  </conditionalFormatting>
  <conditionalFormatting sqref="A2:N16">
    <cfRule type="cellIs" dxfId="9" priority="52" operator="equal">
      <formula>$R$2</formula>
    </cfRule>
  </conditionalFormatting>
  <conditionalFormatting sqref="I2:I6">
    <cfRule type="cellIs" dxfId="8" priority="53" operator="equal">
      <formula>#REF!</formula>
    </cfRule>
  </conditionalFormatting>
  <conditionalFormatting sqref="N2:N6">
    <cfRule type="cellIs" dxfId="7" priority="54" operator="equal">
      <formula>#REF!</formula>
    </cfRule>
  </conditionalFormatting>
  <conditionalFormatting sqref="I7:I16">
    <cfRule type="cellIs" dxfId="6" priority="55" operator="equal">
      <formula>#REF!</formula>
    </cfRule>
  </conditionalFormatting>
  <conditionalFormatting sqref="N7:N16">
    <cfRule type="cellIs" dxfId="5" priority="56" operator="equal">
      <formula>#REF!</formula>
    </cfRule>
  </conditionalFormatting>
  <pageMargins left="0.7" right="0.7" top="0.75" bottom="0.75" header="0.3" footer="0.3"/>
  <pageSetup paperSize="9" orientation="portrait" horizontalDpi="0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49" operator="equal" id="{08046783-02BD-4B03-85DD-C90DBFFDEF03}">
            <xm:f>'\\server-skj01\D\1วิชาการ 2562\22562\งานทะเบียน\[ข้อมูลนักเรียน 22562 ล่าสุด.xlsx]ออกกลางปี 2'!#REF!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A2:N16</xm:sqref>
        </x14:conditionalFormatting>
      </x14:conditionalFormattings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52"/>
  <sheetViews>
    <sheetView topLeftCell="A36" workbookViewId="0">
      <selection activeCell="L56" sqref="L1:L56"/>
    </sheetView>
  </sheetViews>
  <sheetFormatPr defaultRowHeight="14.25" x14ac:dyDescent="0.2"/>
  <cols>
    <col min="1" max="1" width="23" bestFit="1" customWidth="1"/>
    <col min="6" max="6" width="23.625" bestFit="1" customWidth="1"/>
  </cols>
  <sheetData>
    <row r="1" spans="1:12" x14ac:dyDescent="0.2">
      <c r="A1" t="s">
        <v>5053</v>
      </c>
      <c r="D1" s="118" t="b">
        <f>A1=F1</f>
        <v>1</v>
      </c>
      <c r="F1" t="s">
        <v>5053</v>
      </c>
      <c r="I1">
        <v>1</v>
      </c>
      <c r="J1">
        <v>3</v>
      </c>
      <c r="L1" t="str">
        <f>"ชั้นมัธยมศึกษาปีที่ "&amp;I1&amp;"/"&amp;J1</f>
        <v>ชั้นมัธยมศึกษาปีที่ 1/3</v>
      </c>
    </row>
    <row r="2" spans="1:12" x14ac:dyDescent="0.2">
      <c r="A2" t="s">
        <v>5054</v>
      </c>
      <c r="D2" s="118" t="b">
        <f t="shared" ref="D2:D56" si="0">A2=F2</f>
        <v>1</v>
      </c>
      <c r="F2" t="s">
        <v>5054</v>
      </c>
      <c r="I2">
        <v>1</v>
      </c>
      <c r="J2">
        <v>2</v>
      </c>
      <c r="L2" s="118" t="str">
        <f t="shared" ref="L2:L56" si="1">"ชั้นมัธยมศึกษาปีที่ "&amp;I2&amp;"/"&amp;J2</f>
        <v>ชั้นมัธยมศึกษาปีที่ 1/2</v>
      </c>
    </row>
    <row r="3" spans="1:12" x14ac:dyDescent="0.2">
      <c r="A3" t="s">
        <v>5079</v>
      </c>
      <c r="D3" s="118" t="b">
        <f t="shared" si="0"/>
        <v>1</v>
      </c>
      <c r="F3" t="s">
        <v>5079</v>
      </c>
      <c r="I3">
        <v>1</v>
      </c>
      <c r="J3">
        <v>1</v>
      </c>
      <c r="L3" s="118" t="str">
        <f t="shared" si="1"/>
        <v>ชั้นมัธยมศึกษาปีที่ 1/1</v>
      </c>
    </row>
    <row r="4" spans="1:12" x14ac:dyDescent="0.2">
      <c r="A4" t="s">
        <v>5055</v>
      </c>
      <c r="D4" s="118" t="b">
        <f t="shared" si="0"/>
        <v>1</v>
      </c>
      <c r="F4" t="s">
        <v>5055</v>
      </c>
      <c r="I4">
        <v>1</v>
      </c>
      <c r="J4">
        <v>2</v>
      </c>
      <c r="L4" s="118" t="str">
        <f t="shared" si="1"/>
        <v>ชั้นมัธยมศึกษาปีที่ 1/2</v>
      </c>
    </row>
    <row r="5" spans="1:12" x14ac:dyDescent="0.2">
      <c r="A5" t="s">
        <v>5080</v>
      </c>
      <c r="D5" s="118" t="b">
        <f t="shared" si="0"/>
        <v>1</v>
      </c>
      <c r="F5" t="s">
        <v>5080</v>
      </c>
      <c r="I5">
        <v>1</v>
      </c>
      <c r="J5">
        <v>1</v>
      </c>
      <c r="L5" s="118" t="str">
        <f t="shared" si="1"/>
        <v>ชั้นมัธยมศึกษาปีที่ 1/1</v>
      </c>
    </row>
    <row r="6" spans="1:12" x14ac:dyDescent="0.2">
      <c r="A6" s="118" t="s">
        <v>5128</v>
      </c>
      <c r="D6" s="118" t="b">
        <f t="shared" si="0"/>
        <v>1</v>
      </c>
      <c r="F6" t="s">
        <v>5128</v>
      </c>
      <c r="I6">
        <v>1</v>
      </c>
      <c r="J6">
        <v>1</v>
      </c>
      <c r="L6" s="118" t="str">
        <f t="shared" si="1"/>
        <v>ชั้นมัธยมศึกษาปีที่ 1/1</v>
      </c>
    </row>
    <row r="7" spans="1:12" x14ac:dyDescent="0.2">
      <c r="A7" t="s">
        <v>5081</v>
      </c>
      <c r="D7" s="118" t="b">
        <f t="shared" si="0"/>
        <v>1</v>
      </c>
      <c r="F7" t="s">
        <v>5081</v>
      </c>
      <c r="I7">
        <v>1</v>
      </c>
      <c r="J7">
        <v>2</v>
      </c>
      <c r="L7" s="118" t="str">
        <f t="shared" si="1"/>
        <v>ชั้นมัธยมศึกษาปีที่ 1/2</v>
      </c>
    </row>
    <row r="8" spans="1:12" x14ac:dyDescent="0.2">
      <c r="A8" t="s">
        <v>5082</v>
      </c>
      <c r="D8" s="118" t="b">
        <f t="shared" si="0"/>
        <v>1</v>
      </c>
      <c r="F8" t="s">
        <v>5082</v>
      </c>
      <c r="I8">
        <v>1</v>
      </c>
      <c r="J8">
        <v>2</v>
      </c>
      <c r="L8" s="118" t="str">
        <f t="shared" si="1"/>
        <v>ชั้นมัธยมศึกษาปีที่ 1/2</v>
      </c>
    </row>
    <row r="9" spans="1:12" x14ac:dyDescent="0.2">
      <c r="A9" t="s">
        <v>5083</v>
      </c>
      <c r="D9" s="118" t="b">
        <f t="shared" si="0"/>
        <v>1</v>
      </c>
      <c r="F9" t="s">
        <v>5083</v>
      </c>
      <c r="I9">
        <v>1</v>
      </c>
      <c r="J9">
        <v>2</v>
      </c>
      <c r="L9" s="118" t="str">
        <f t="shared" si="1"/>
        <v>ชั้นมัธยมศึกษาปีที่ 1/2</v>
      </c>
    </row>
    <row r="10" spans="1:12" x14ac:dyDescent="0.2">
      <c r="A10" t="s">
        <v>5084</v>
      </c>
      <c r="D10" s="118" t="b">
        <f t="shared" si="0"/>
        <v>1</v>
      </c>
      <c r="F10" t="s">
        <v>5084</v>
      </c>
      <c r="I10">
        <v>1</v>
      </c>
      <c r="J10">
        <v>1</v>
      </c>
      <c r="L10" s="118" t="str">
        <f t="shared" si="1"/>
        <v>ชั้นมัธยมศึกษาปีที่ 1/1</v>
      </c>
    </row>
    <row r="11" spans="1:12" x14ac:dyDescent="0.2">
      <c r="A11" t="s">
        <v>5085</v>
      </c>
      <c r="D11" s="118" t="b">
        <f t="shared" si="0"/>
        <v>1</v>
      </c>
      <c r="F11" t="s">
        <v>5085</v>
      </c>
      <c r="I11">
        <v>1</v>
      </c>
      <c r="J11">
        <v>2</v>
      </c>
      <c r="L11" s="118" t="str">
        <f t="shared" si="1"/>
        <v>ชั้นมัธยมศึกษาปีที่ 1/2</v>
      </c>
    </row>
    <row r="12" spans="1:12" x14ac:dyDescent="0.2">
      <c r="A12" t="s">
        <v>5056</v>
      </c>
      <c r="D12" s="118" t="b">
        <f t="shared" si="0"/>
        <v>1</v>
      </c>
      <c r="F12" t="s">
        <v>5056</v>
      </c>
      <c r="I12">
        <v>1</v>
      </c>
      <c r="J12">
        <v>2</v>
      </c>
      <c r="L12" s="118" t="str">
        <f t="shared" si="1"/>
        <v>ชั้นมัธยมศึกษาปีที่ 1/2</v>
      </c>
    </row>
    <row r="13" spans="1:12" x14ac:dyDescent="0.2">
      <c r="A13" t="s">
        <v>5057</v>
      </c>
      <c r="D13" s="118" t="b">
        <f t="shared" si="0"/>
        <v>1</v>
      </c>
      <c r="F13" t="s">
        <v>5057</v>
      </c>
      <c r="I13">
        <v>1</v>
      </c>
      <c r="J13">
        <v>1</v>
      </c>
      <c r="L13" s="118" t="str">
        <f t="shared" si="1"/>
        <v>ชั้นมัธยมศึกษาปีที่ 1/1</v>
      </c>
    </row>
    <row r="14" spans="1:12" x14ac:dyDescent="0.2">
      <c r="A14" t="s">
        <v>5086</v>
      </c>
      <c r="D14" s="118" t="b">
        <f t="shared" si="0"/>
        <v>1</v>
      </c>
      <c r="F14" t="s">
        <v>5086</v>
      </c>
      <c r="I14">
        <v>1</v>
      </c>
      <c r="J14">
        <v>2</v>
      </c>
      <c r="L14" s="118" t="str">
        <f t="shared" si="1"/>
        <v>ชั้นมัธยมศึกษาปีที่ 1/2</v>
      </c>
    </row>
    <row r="15" spans="1:12" x14ac:dyDescent="0.2">
      <c r="A15" t="s">
        <v>5087</v>
      </c>
      <c r="D15" s="118" t="b">
        <f t="shared" si="0"/>
        <v>1</v>
      </c>
      <c r="F15" t="s">
        <v>5087</v>
      </c>
      <c r="I15">
        <v>1</v>
      </c>
      <c r="J15">
        <v>1</v>
      </c>
      <c r="L15" s="118" t="str">
        <f t="shared" si="1"/>
        <v>ชั้นมัธยมศึกษาปีที่ 1/1</v>
      </c>
    </row>
    <row r="16" spans="1:12" x14ac:dyDescent="0.2">
      <c r="A16" t="s">
        <v>5088</v>
      </c>
      <c r="D16" s="118" t="b">
        <f t="shared" si="0"/>
        <v>1</v>
      </c>
      <c r="F16" t="s">
        <v>5088</v>
      </c>
      <c r="I16">
        <v>1</v>
      </c>
      <c r="J16">
        <v>1</v>
      </c>
      <c r="L16" s="118" t="str">
        <f t="shared" si="1"/>
        <v>ชั้นมัธยมศึกษาปีที่ 1/1</v>
      </c>
    </row>
    <row r="17" spans="1:12" x14ac:dyDescent="0.2">
      <c r="A17" t="s">
        <v>5089</v>
      </c>
      <c r="D17" s="118" t="b">
        <f t="shared" si="0"/>
        <v>1</v>
      </c>
      <c r="F17" t="s">
        <v>5089</v>
      </c>
      <c r="I17">
        <v>1</v>
      </c>
      <c r="J17">
        <v>2</v>
      </c>
      <c r="L17" s="118" t="str">
        <f t="shared" si="1"/>
        <v>ชั้นมัธยมศึกษาปีที่ 1/2</v>
      </c>
    </row>
    <row r="18" spans="1:12" x14ac:dyDescent="0.2">
      <c r="A18" t="s">
        <v>5090</v>
      </c>
      <c r="D18" s="118" t="b">
        <f t="shared" si="0"/>
        <v>1</v>
      </c>
      <c r="F18" t="s">
        <v>5090</v>
      </c>
      <c r="I18">
        <v>1</v>
      </c>
      <c r="J18">
        <v>1</v>
      </c>
      <c r="L18" s="118" t="str">
        <f t="shared" si="1"/>
        <v>ชั้นมัธยมศึกษาปีที่ 1/1</v>
      </c>
    </row>
    <row r="19" spans="1:12" x14ac:dyDescent="0.2">
      <c r="A19" t="s">
        <v>5058</v>
      </c>
      <c r="D19" s="118" t="b">
        <f t="shared" si="0"/>
        <v>1</v>
      </c>
      <c r="F19" t="s">
        <v>5058</v>
      </c>
      <c r="I19">
        <v>1</v>
      </c>
      <c r="J19">
        <v>3</v>
      </c>
      <c r="L19" s="118" t="str">
        <f t="shared" si="1"/>
        <v>ชั้นมัธยมศึกษาปีที่ 1/3</v>
      </c>
    </row>
    <row r="20" spans="1:12" x14ac:dyDescent="0.2">
      <c r="A20" t="s">
        <v>5091</v>
      </c>
      <c r="D20" s="118" t="b">
        <f t="shared" si="0"/>
        <v>1</v>
      </c>
      <c r="F20" t="s">
        <v>5091</v>
      </c>
      <c r="I20">
        <v>1</v>
      </c>
      <c r="J20">
        <v>2</v>
      </c>
      <c r="L20" s="118" t="str">
        <f t="shared" si="1"/>
        <v>ชั้นมัธยมศึกษาปีที่ 1/2</v>
      </c>
    </row>
    <row r="21" spans="1:12" x14ac:dyDescent="0.2">
      <c r="A21" t="s">
        <v>5092</v>
      </c>
      <c r="D21" s="118" t="b">
        <f t="shared" si="0"/>
        <v>1</v>
      </c>
      <c r="F21" t="s">
        <v>5092</v>
      </c>
      <c r="I21">
        <v>1</v>
      </c>
      <c r="J21">
        <v>1</v>
      </c>
      <c r="L21" s="118" t="str">
        <f t="shared" si="1"/>
        <v>ชั้นมัธยมศึกษาปีที่ 1/1</v>
      </c>
    </row>
    <row r="22" spans="1:12" x14ac:dyDescent="0.2">
      <c r="A22" t="s">
        <v>5093</v>
      </c>
      <c r="D22" s="118" t="b">
        <f t="shared" si="0"/>
        <v>1</v>
      </c>
      <c r="F22" t="s">
        <v>5093</v>
      </c>
      <c r="I22">
        <v>1</v>
      </c>
      <c r="J22">
        <v>2</v>
      </c>
      <c r="L22" s="118" t="str">
        <f t="shared" si="1"/>
        <v>ชั้นมัธยมศึกษาปีที่ 1/2</v>
      </c>
    </row>
    <row r="23" spans="1:12" x14ac:dyDescent="0.2">
      <c r="A23" t="s">
        <v>5094</v>
      </c>
      <c r="D23" s="118" t="b">
        <f t="shared" si="0"/>
        <v>1</v>
      </c>
      <c r="F23" t="s">
        <v>5094</v>
      </c>
      <c r="I23">
        <v>1</v>
      </c>
      <c r="J23">
        <v>1</v>
      </c>
      <c r="L23" s="118" t="str">
        <f t="shared" si="1"/>
        <v>ชั้นมัธยมศึกษาปีที่ 1/1</v>
      </c>
    </row>
    <row r="24" spans="1:12" x14ac:dyDescent="0.2">
      <c r="A24" t="s">
        <v>5095</v>
      </c>
      <c r="D24" s="118" t="b">
        <f t="shared" si="0"/>
        <v>1</v>
      </c>
      <c r="F24" t="s">
        <v>5095</v>
      </c>
      <c r="I24">
        <v>1</v>
      </c>
      <c r="J24">
        <v>1</v>
      </c>
      <c r="L24" s="118" t="str">
        <f t="shared" si="1"/>
        <v>ชั้นมัธยมศึกษาปีที่ 1/1</v>
      </c>
    </row>
    <row r="25" spans="1:12" x14ac:dyDescent="0.2">
      <c r="A25" s="118" t="s">
        <v>5129</v>
      </c>
      <c r="D25" s="118" t="b">
        <f t="shared" si="0"/>
        <v>1</v>
      </c>
      <c r="F25" t="s">
        <v>5129</v>
      </c>
      <c r="I25">
        <v>1</v>
      </c>
      <c r="J25">
        <v>2</v>
      </c>
      <c r="L25" s="118" t="str">
        <f t="shared" si="1"/>
        <v>ชั้นมัธยมศึกษาปีที่ 1/2</v>
      </c>
    </row>
    <row r="26" spans="1:12" x14ac:dyDescent="0.2">
      <c r="A26" t="s">
        <v>5096</v>
      </c>
      <c r="D26" s="118" t="b">
        <f t="shared" si="0"/>
        <v>1</v>
      </c>
      <c r="F26" t="s">
        <v>5096</v>
      </c>
      <c r="I26">
        <v>1</v>
      </c>
      <c r="J26">
        <v>1</v>
      </c>
      <c r="L26" s="118" t="str">
        <f t="shared" si="1"/>
        <v>ชั้นมัธยมศึกษาปีที่ 1/1</v>
      </c>
    </row>
    <row r="27" spans="1:12" x14ac:dyDescent="0.2">
      <c r="A27" t="s">
        <v>5097</v>
      </c>
      <c r="D27" s="118" t="b">
        <f t="shared" si="0"/>
        <v>1</v>
      </c>
      <c r="F27" t="s">
        <v>5097</v>
      </c>
      <c r="I27">
        <v>1</v>
      </c>
      <c r="J27">
        <v>2</v>
      </c>
      <c r="L27" s="118" t="str">
        <f t="shared" si="1"/>
        <v>ชั้นมัธยมศึกษาปีที่ 1/2</v>
      </c>
    </row>
    <row r="28" spans="1:12" x14ac:dyDescent="0.2">
      <c r="A28" t="s">
        <v>5098</v>
      </c>
      <c r="D28" s="118" t="b">
        <f t="shared" si="0"/>
        <v>1</v>
      </c>
      <c r="F28" t="s">
        <v>5098</v>
      </c>
      <c r="I28">
        <v>1</v>
      </c>
      <c r="J28">
        <v>2</v>
      </c>
      <c r="L28" s="118" t="str">
        <f t="shared" si="1"/>
        <v>ชั้นมัธยมศึกษาปีที่ 1/2</v>
      </c>
    </row>
    <row r="29" spans="1:12" x14ac:dyDescent="0.2">
      <c r="A29" t="s">
        <v>5099</v>
      </c>
      <c r="D29" s="118" t="b">
        <f t="shared" si="0"/>
        <v>1</v>
      </c>
      <c r="F29" t="s">
        <v>5099</v>
      </c>
      <c r="I29">
        <v>1</v>
      </c>
      <c r="J29">
        <v>1</v>
      </c>
      <c r="L29" s="118" t="str">
        <f t="shared" si="1"/>
        <v>ชั้นมัธยมศึกษาปีที่ 1/1</v>
      </c>
    </row>
    <row r="30" spans="1:12" x14ac:dyDescent="0.2">
      <c r="A30" t="s">
        <v>5059</v>
      </c>
      <c r="D30" s="118" t="b">
        <f t="shared" si="0"/>
        <v>1</v>
      </c>
      <c r="F30" t="s">
        <v>5059</v>
      </c>
      <c r="I30">
        <v>1</v>
      </c>
      <c r="J30">
        <v>2</v>
      </c>
      <c r="L30" s="118" t="str">
        <f t="shared" si="1"/>
        <v>ชั้นมัธยมศึกษาปีที่ 1/2</v>
      </c>
    </row>
    <row r="31" spans="1:12" x14ac:dyDescent="0.2">
      <c r="A31" t="s">
        <v>5100</v>
      </c>
      <c r="D31" s="118" t="b">
        <f t="shared" si="0"/>
        <v>1</v>
      </c>
      <c r="F31" t="s">
        <v>5100</v>
      </c>
      <c r="I31">
        <v>1</v>
      </c>
      <c r="J31">
        <v>2</v>
      </c>
      <c r="L31" s="118" t="str">
        <f t="shared" si="1"/>
        <v>ชั้นมัธยมศึกษาปีที่ 1/2</v>
      </c>
    </row>
    <row r="32" spans="1:12" x14ac:dyDescent="0.2">
      <c r="A32" t="s">
        <v>5060</v>
      </c>
      <c r="D32" s="118" t="b">
        <f t="shared" si="0"/>
        <v>1</v>
      </c>
      <c r="F32" t="s">
        <v>5060</v>
      </c>
      <c r="I32">
        <v>1</v>
      </c>
      <c r="J32">
        <v>2</v>
      </c>
      <c r="L32" s="118" t="str">
        <f t="shared" si="1"/>
        <v>ชั้นมัธยมศึกษาปีที่ 1/2</v>
      </c>
    </row>
    <row r="33" spans="1:12" x14ac:dyDescent="0.2">
      <c r="A33" t="s">
        <v>5101</v>
      </c>
      <c r="D33" s="118" t="b">
        <f t="shared" si="0"/>
        <v>1</v>
      </c>
      <c r="F33" t="s">
        <v>5101</v>
      </c>
      <c r="I33">
        <v>1</v>
      </c>
      <c r="J33">
        <v>2</v>
      </c>
      <c r="L33" s="118" t="str">
        <f t="shared" si="1"/>
        <v>ชั้นมัธยมศึกษาปีที่ 1/2</v>
      </c>
    </row>
    <row r="34" spans="1:12" x14ac:dyDescent="0.2">
      <c r="A34" t="s">
        <v>5102</v>
      </c>
      <c r="D34" s="118" t="b">
        <f t="shared" si="0"/>
        <v>1</v>
      </c>
      <c r="F34" t="s">
        <v>5102</v>
      </c>
      <c r="I34">
        <v>1</v>
      </c>
      <c r="J34">
        <v>2</v>
      </c>
      <c r="L34" s="118" t="str">
        <f t="shared" si="1"/>
        <v>ชั้นมัธยมศึกษาปีที่ 1/2</v>
      </c>
    </row>
    <row r="35" spans="1:12" x14ac:dyDescent="0.2">
      <c r="A35" t="s">
        <v>5061</v>
      </c>
      <c r="D35" s="118" t="b">
        <f t="shared" si="0"/>
        <v>1</v>
      </c>
      <c r="F35" t="s">
        <v>5061</v>
      </c>
      <c r="I35">
        <v>1</v>
      </c>
      <c r="J35">
        <v>3</v>
      </c>
      <c r="L35" s="118" t="str">
        <f t="shared" si="1"/>
        <v>ชั้นมัธยมศึกษาปีที่ 1/3</v>
      </c>
    </row>
    <row r="36" spans="1:12" x14ac:dyDescent="0.2">
      <c r="A36" t="s">
        <v>5103</v>
      </c>
      <c r="D36" s="118" t="b">
        <f t="shared" si="0"/>
        <v>1</v>
      </c>
      <c r="F36" t="s">
        <v>5103</v>
      </c>
      <c r="I36">
        <v>1</v>
      </c>
      <c r="J36">
        <v>2</v>
      </c>
      <c r="L36" s="118" t="str">
        <f t="shared" si="1"/>
        <v>ชั้นมัธยมศึกษาปีที่ 1/2</v>
      </c>
    </row>
    <row r="37" spans="1:12" x14ac:dyDescent="0.2">
      <c r="A37" t="s">
        <v>5104</v>
      </c>
      <c r="D37" s="118" t="b">
        <f t="shared" si="0"/>
        <v>1</v>
      </c>
      <c r="F37" t="s">
        <v>5104</v>
      </c>
      <c r="I37">
        <v>1</v>
      </c>
      <c r="J37">
        <v>2</v>
      </c>
      <c r="L37" s="118" t="str">
        <f t="shared" si="1"/>
        <v>ชั้นมัธยมศึกษาปีที่ 1/2</v>
      </c>
    </row>
    <row r="38" spans="1:12" x14ac:dyDescent="0.2">
      <c r="A38" t="s">
        <v>5062</v>
      </c>
      <c r="D38" s="118" t="b">
        <f t="shared" si="0"/>
        <v>1</v>
      </c>
      <c r="F38" t="s">
        <v>5062</v>
      </c>
      <c r="I38">
        <v>1</v>
      </c>
      <c r="J38">
        <v>2</v>
      </c>
      <c r="L38" s="118" t="str">
        <f t="shared" si="1"/>
        <v>ชั้นมัธยมศึกษาปีที่ 1/2</v>
      </c>
    </row>
    <row r="39" spans="1:12" x14ac:dyDescent="0.2">
      <c r="A39" t="s">
        <v>5105</v>
      </c>
      <c r="D39" s="118" t="b">
        <f t="shared" si="0"/>
        <v>1</v>
      </c>
      <c r="F39" t="s">
        <v>5105</v>
      </c>
      <c r="I39">
        <v>1</v>
      </c>
      <c r="J39">
        <v>3</v>
      </c>
      <c r="L39" s="118" t="str">
        <f t="shared" si="1"/>
        <v>ชั้นมัธยมศึกษาปีที่ 1/3</v>
      </c>
    </row>
    <row r="40" spans="1:12" x14ac:dyDescent="0.2">
      <c r="A40" t="s">
        <v>5063</v>
      </c>
      <c r="D40" s="118" t="b">
        <f t="shared" si="0"/>
        <v>1</v>
      </c>
      <c r="F40" t="s">
        <v>5063</v>
      </c>
      <c r="I40">
        <v>1</v>
      </c>
      <c r="J40">
        <v>3</v>
      </c>
      <c r="L40" s="118" t="str">
        <f t="shared" si="1"/>
        <v>ชั้นมัธยมศึกษาปีที่ 1/3</v>
      </c>
    </row>
    <row r="41" spans="1:12" x14ac:dyDescent="0.2">
      <c r="A41" t="s">
        <v>5064</v>
      </c>
      <c r="D41" s="118" t="b">
        <f t="shared" si="0"/>
        <v>1</v>
      </c>
      <c r="F41" t="s">
        <v>5064</v>
      </c>
      <c r="I41">
        <v>1</v>
      </c>
      <c r="J41">
        <v>2</v>
      </c>
      <c r="L41" s="118" t="str">
        <f t="shared" si="1"/>
        <v>ชั้นมัธยมศึกษาปีที่ 1/2</v>
      </c>
    </row>
    <row r="42" spans="1:12" x14ac:dyDescent="0.2">
      <c r="A42" t="s">
        <v>5106</v>
      </c>
      <c r="D42" s="118" t="b">
        <f t="shared" si="0"/>
        <v>1</v>
      </c>
      <c r="F42" t="s">
        <v>5106</v>
      </c>
      <c r="I42">
        <v>1</v>
      </c>
      <c r="J42">
        <v>2</v>
      </c>
      <c r="L42" s="118" t="str">
        <f t="shared" si="1"/>
        <v>ชั้นมัธยมศึกษาปีที่ 1/2</v>
      </c>
    </row>
    <row r="43" spans="1:12" x14ac:dyDescent="0.2">
      <c r="A43" t="s">
        <v>5107</v>
      </c>
      <c r="D43" s="118" t="b">
        <f t="shared" si="0"/>
        <v>1</v>
      </c>
      <c r="F43" t="s">
        <v>5107</v>
      </c>
      <c r="I43">
        <v>1</v>
      </c>
      <c r="J43">
        <v>2</v>
      </c>
      <c r="L43" s="118" t="str">
        <f t="shared" si="1"/>
        <v>ชั้นมัธยมศึกษาปีที่ 1/2</v>
      </c>
    </row>
    <row r="44" spans="1:12" x14ac:dyDescent="0.2">
      <c r="A44" t="s">
        <v>5065</v>
      </c>
      <c r="D44" s="118" t="b">
        <f t="shared" si="0"/>
        <v>1</v>
      </c>
      <c r="F44" t="s">
        <v>5065</v>
      </c>
      <c r="I44">
        <v>1</v>
      </c>
      <c r="J44">
        <v>2</v>
      </c>
      <c r="L44" s="118" t="str">
        <f t="shared" si="1"/>
        <v>ชั้นมัธยมศึกษาปีที่ 1/2</v>
      </c>
    </row>
    <row r="45" spans="1:12" x14ac:dyDescent="0.2">
      <c r="A45" t="s">
        <v>5066</v>
      </c>
      <c r="D45" s="118" t="b">
        <f t="shared" si="0"/>
        <v>1</v>
      </c>
      <c r="F45" t="s">
        <v>5066</v>
      </c>
      <c r="I45">
        <v>1</v>
      </c>
      <c r="J45">
        <v>2</v>
      </c>
      <c r="L45" s="118" t="str">
        <f t="shared" si="1"/>
        <v>ชั้นมัธยมศึกษาปีที่ 1/2</v>
      </c>
    </row>
    <row r="46" spans="1:12" x14ac:dyDescent="0.2">
      <c r="A46" t="s">
        <v>5108</v>
      </c>
      <c r="D46" s="118" t="b">
        <f t="shared" si="0"/>
        <v>1</v>
      </c>
      <c r="F46" t="s">
        <v>5108</v>
      </c>
      <c r="I46">
        <v>1</v>
      </c>
      <c r="J46">
        <v>2</v>
      </c>
      <c r="L46" s="118" t="str">
        <f t="shared" si="1"/>
        <v>ชั้นมัธยมศึกษาปีที่ 1/2</v>
      </c>
    </row>
    <row r="47" spans="1:12" x14ac:dyDescent="0.2">
      <c r="A47" t="s">
        <v>5067</v>
      </c>
      <c r="D47" s="118" t="b">
        <f t="shared" si="0"/>
        <v>1</v>
      </c>
      <c r="F47" t="s">
        <v>5067</v>
      </c>
      <c r="I47">
        <v>1</v>
      </c>
      <c r="J47">
        <v>1</v>
      </c>
      <c r="L47" s="118" t="str">
        <f t="shared" si="1"/>
        <v>ชั้นมัธยมศึกษาปีที่ 1/1</v>
      </c>
    </row>
    <row r="48" spans="1:12" x14ac:dyDescent="0.2">
      <c r="A48" t="s">
        <v>5109</v>
      </c>
      <c r="D48" s="118" t="b">
        <f t="shared" si="0"/>
        <v>1</v>
      </c>
      <c r="F48" t="s">
        <v>5109</v>
      </c>
      <c r="I48">
        <v>1</v>
      </c>
      <c r="J48">
        <v>2</v>
      </c>
      <c r="L48" s="118" t="str">
        <f t="shared" si="1"/>
        <v>ชั้นมัธยมศึกษาปีที่ 1/2</v>
      </c>
    </row>
    <row r="49" spans="1:12" x14ac:dyDescent="0.2">
      <c r="A49" t="s">
        <v>5110</v>
      </c>
      <c r="D49" s="118" t="b">
        <f t="shared" si="0"/>
        <v>1</v>
      </c>
      <c r="F49" t="s">
        <v>5110</v>
      </c>
      <c r="I49">
        <v>1</v>
      </c>
      <c r="J49">
        <v>2</v>
      </c>
      <c r="L49" s="118" t="str">
        <f t="shared" si="1"/>
        <v>ชั้นมัธยมศึกษาปีที่ 1/2</v>
      </c>
    </row>
    <row r="50" spans="1:12" x14ac:dyDescent="0.2">
      <c r="A50" t="s">
        <v>5068</v>
      </c>
      <c r="D50" s="118" t="b">
        <f t="shared" si="0"/>
        <v>1</v>
      </c>
      <c r="F50" t="s">
        <v>5068</v>
      </c>
      <c r="I50">
        <v>1</v>
      </c>
      <c r="J50">
        <v>1</v>
      </c>
      <c r="L50" s="118" t="str">
        <f t="shared" si="1"/>
        <v>ชั้นมัธยมศึกษาปีที่ 1/1</v>
      </c>
    </row>
    <row r="51" spans="1:12" x14ac:dyDescent="0.2">
      <c r="A51" t="s">
        <v>5111</v>
      </c>
      <c r="D51" s="118" t="b">
        <f t="shared" si="0"/>
        <v>1</v>
      </c>
      <c r="F51" t="s">
        <v>5111</v>
      </c>
      <c r="I51">
        <v>1</v>
      </c>
      <c r="J51">
        <v>2</v>
      </c>
      <c r="L51" s="118" t="str">
        <f t="shared" si="1"/>
        <v>ชั้นมัธยมศึกษาปีที่ 1/2</v>
      </c>
    </row>
    <row r="52" spans="1:12" x14ac:dyDescent="0.2">
      <c r="A52" t="s">
        <v>5069</v>
      </c>
      <c r="D52" s="118" t="b">
        <f t="shared" si="0"/>
        <v>1</v>
      </c>
      <c r="F52" t="s">
        <v>5069</v>
      </c>
      <c r="I52">
        <v>1</v>
      </c>
      <c r="J52">
        <v>2</v>
      </c>
      <c r="L52" s="118" t="str">
        <f t="shared" si="1"/>
        <v>ชั้นมัธยมศึกษาปีที่ 1/2</v>
      </c>
    </row>
    <row r="53" spans="1:12" x14ac:dyDescent="0.2">
      <c r="A53" t="s">
        <v>5112</v>
      </c>
      <c r="D53" s="118" t="b">
        <f t="shared" si="0"/>
        <v>1</v>
      </c>
      <c r="F53" t="s">
        <v>5112</v>
      </c>
      <c r="I53">
        <v>1</v>
      </c>
      <c r="J53">
        <v>2</v>
      </c>
      <c r="L53" s="118" t="str">
        <f t="shared" si="1"/>
        <v>ชั้นมัธยมศึกษาปีที่ 1/2</v>
      </c>
    </row>
    <row r="54" spans="1:12" x14ac:dyDescent="0.2">
      <c r="A54" t="s">
        <v>5113</v>
      </c>
      <c r="D54" s="118" t="b">
        <f t="shared" si="0"/>
        <v>1</v>
      </c>
      <c r="F54" t="s">
        <v>5113</v>
      </c>
      <c r="I54">
        <v>1</v>
      </c>
      <c r="J54">
        <v>2</v>
      </c>
      <c r="L54" s="118" t="str">
        <f t="shared" si="1"/>
        <v>ชั้นมัธยมศึกษาปีที่ 1/2</v>
      </c>
    </row>
    <row r="55" spans="1:12" x14ac:dyDescent="0.2">
      <c r="A55" t="s">
        <v>5070</v>
      </c>
      <c r="D55" s="118" t="b">
        <f t="shared" si="0"/>
        <v>1</v>
      </c>
      <c r="F55" t="s">
        <v>5070</v>
      </c>
      <c r="I55">
        <v>1</v>
      </c>
      <c r="J55">
        <v>2</v>
      </c>
      <c r="L55" s="118" t="str">
        <f t="shared" si="1"/>
        <v>ชั้นมัธยมศึกษาปีที่ 1/2</v>
      </c>
    </row>
    <row r="56" spans="1:12" x14ac:dyDescent="0.2">
      <c r="A56" t="s">
        <v>5071</v>
      </c>
      <c r="D56" s="118" t="b">
        <f t="shared" si="0"/>
        <v>1</v>
      </c>
      <c r="F56" t="s">
        <v>5071</v>
      </c>
      <c r="I56">
        <v>1</v>
      </c>
      <c r="J56">
        <v>2</v>
      </c>
      <c r="L56" s="118" t="str">
        <f t="shared" si="1"/>
        <v>ชั้นมัธยมศึกษาปีที่ 1/2</v>
      </c>
    </row>
    <row r="57" spans="1:12" x14ac:dyDescent="0.2">
      <c r="A57" t="s">
        <v>5114</v>
      </c>
      <c r="D57" s="118" t="e">
        <f>A57=#REF!</f>
        <v>#REF!</v>
      </c>
    </row>
    <row r="58" spans="1:12" x14ac:dyDescent="0.2">
      <c r="A58" t="s">
        <v>5072</v>
      </c>
      <c r="D58" s="118" t="e">
        <f>A58=#REF!</f>
        <v>#REF!</v>
      </c>
    </row>
    <row r="59" spans="1:12" x14ac:dyDescent="0.2">
      <c r="A59" t="s">
        <v>5115</v>
      </c>
      <c r="D59" s="118" t="e">
        <f>A59=#REF!</f>
        <v>#REF!</v>
      </c>
    </row>
    <row r="60" spans="1:12" x14ac:dyDescent="0.2">
      <c r="A60" t="s">
        <v>5073</v>
      </c>
      <c r="D60" s="118" t="e">
        <f>A60=#REF!</f>
        <v>#REF!</v>
      </c>
    </row>
    <row r="61" spans="1:12" x14ac:dyDescent="0.2">
      <c r="A61" t="s">
        <v>5116</v>
      </c>
      <c r="D61" s="118" t="e">
        <f>A61=#REF!</f>
        <v>#REF!</v>
      </c>
    </row>
    <row r="62" spans="1:12" x14ac:dyDescent="0.2">
      <c r="A62" t="s">
        <v>5117</v>
      </c>
      <c r="D62" s="118" t="e">
        <f>A62=#REF!</f>
        <v>#REF!</v>
      </c>
    </row>
    <row r="63" spans="1:12" x14ac:dyDescent="0.2">
      <c r="A63" t="s">
        <v>5118</v>
      </c>
      <c r="D63" s="118" t="e">
        <f>A63=#REF!</f>
        <v>#REF!</v>
      </c>
    </row>
    <row r="64" spans="1:12" x14ac:dyDescent="0.2">
      <c r="A64" t="s">
        <v>5074</v>
      </c>
      <c r="D64" s="118" t="e">
        <f>A64=#REF!</f>
        <v>#REF!</v>
      </c>
    </row>
    <row r="65" spans="1:4" x14ac:dyDescent="0.2">
      <c r="A65" t="s">
        <v>5119</v>
      </c>
      <c r="D65" s="118" t="e">
        <f>A65=#REF!</f>
        <v>#REF!</v>
      </c>
    </row>
    <row r="66" spans="1:4" x14ac:dyDescent="0.2">
      <c r="A66" t="s">
        <v>5120</v>
      </c>
      <c r="D66" s="118" t="e">
        <f>A66=#REF!</f>
        <v>#REF!</v>
      </c>
    </row>
    <row r="67" spans="1:4" x14ac:dyDescent="0.2">
      <c r="A67" t="s">
        <v>5121</v>
      </c>
      <c r="D67" s="118" t="e">
        <f>A67=#REF!</f>
        <v>#REF!</v>
      </c>
    </row>
    <row r="68" spans="1:4" x14ac:dyDescent="0.2">
      <c r="A68" t="s">
        <v>5122</v>
      </c>
      <c r="D68" s="118" t="e">
        <f>A68=#REF!</f>
        <v>#REF!</v>
      </c>
    </row>
    <row r="69" spans="1:4" x14ac:dyDescent="0.2">
      <c r="A69" t="s">
        <v>5075</v>
      </c>
      <c r="D69" s="118" t="e">
        <f>A69=#REF!</f>
        <v>#REF!</v>
      </c>
    </row>
    <row r="70" spans="1:4" x14ac:dyDescent="0.2">
      <c r="A70" t="s">
        <v>5123</v>
      </c>
      <c r="D70" s="118" t="e">
        <f>A70=#REF!</f>
        <v>#REF!</v>
      </c>
    </row>
    <row r="71" spans="1:4" x14ac:dyDescent="0.2">
      <c r="A71" t="s">
        <v>5124</v>
      </c>
      <c r="D71" s="118" t="e">
        <f>A71=#REF!</f>
        <v>#REF!</v>
      </c>
    </row>
    <row r="72" spans="1:4" x14ac:dyDescent="0.2">
      <c r="A72" t="s">
        <v>5125</v>
      </c>
      <c r="D72" s="118" t="e">
        <f>A72=#REF!</f>
        <v>#REF!</v>
      </c>
    </row>
    <row r="73" spans="1:4" x14ac:dyDescent="0.2">
      <c r="A73" t="s">
        <v>5076</v>
      </c>
      <c r="D73" s="118" t="e">
        <f>A73=#REF!</f>
        <v>#REF!</v>
      </c>
    </row>
    <row r="74" spans="1:4" x14ac:dyDescent="0.2">
      <c r="A74" t="s">
        <v>5126</v>
      </c>
      <c r="D74" s="118" t="e">
        <f>A74=#REF!</f>
        <v>#REF!</v>
      </c>
    </row>
    <row r="75" spans="1:4" x14ac:dyDescent="0.2">
      <c r="A75" t="s">
        <v>5077</v>
      </c>
      <c r="D75" s="118" t="e">
        <f>A75=#REF!</f>
        <v>#REF!</v>
      </c>
    </row>
    <row r="76" spans="1:4" x14ac:dyDescent="0.2">
      <c r="A76" t="s">
        <v>5078</v>
      </c>
      <c r="D76" s="118" t="e">
        <f>A76=#REF!</f>
        <v>#REF!</v>
      </c>
    </row>
    <row r="77" spans="1:4" x14ac:dyDescent="0.2">
      <c r="A77" t="s">
        <v>5127</v>
      </c>
      <c r="D77" s="118" t="e">
        <f>A77=#REF!</f>
        <v>#REF!</v>
      </c>
    </row>
    <row r="78" spans="1:4" x14ac:dyDescent="0.2">
      <c r="D78" s="118" t="e">
        <f>A78=#REF!</f>
        <v>#REF!</v>
      </c>
    </row>
    <row r="79" spans="1:4" x14ac:dyDescent="0.2">
      <c r="D79" s="118" t="e">
        <f>A79=#REF!</f>
        <v>#REF!</v>
      </c>
    </row>
    <row r="80" spans="1:4" x14ac:dyDescent="0.2">
      <c r="D80" s="118" t="e">
        <f>A80=#REF!</f>
        <v>#REF!</v>
      </c>
    </row>
    <row r="81" spans="4:4" x14ac:dyDescent="0.2">
      <c r="D81" s="118" t="e">
        <f>A81=#REF!</f>
        <v>#REF!</v>
      </c>
    </row>
    <row r="82" spans="4:4" x14ac:dyDescent="0.2">
      <c r="D82" s="118" t="e">
        <f>A82=#REF!</f>
        <v>#REF!</v>
      </c>
    </row>
    <row r="83" spans="4:4" x14ac:dyDescent="0.2">
      <c r="D83" s="118" t="e">
        <f>A83=#REF!</f>
        <v>#REF!</v>
      </c>
    </row>
    <row r="84" spans="4:4" x14ac:dyDescent="0.2">
      <c r="D84" s="118" t="e">
        <f>A84=#REF!</f>
        <v>#REF!</v>
      </c>
    </row>
    <row r="85" spans="4:4" x14ac:dyDescent="0.2">
      <c r="D85" s="118" t="e">
        <f>A85=#REF!</f>
        <v>#REF!</v>
      </c>
    </row>
    <row r="86" spans="4:4" x14ac:dyDescent="0.2">
      <c r="D86" s="118" t="e">
        <f>A86=#REF!</f>
        <v>#REF!</v>
      </c>
    </row>
    <row r="87" spans="4:4" x14ac:dyDescent="0.2">
      <c r="D87" s="118" t="e">
        <f>A87=#REF!</f>
        <v>#REF!</v>
      </c>
    </row>
    <row r="88" spans="4:4" x14ac:dyDescent="0.2">
      <c r="D88" s="118" t="e">
        <f>A88=#REF!</f>
        <v>#REF!</v>
      </c>
    </row>
    <row r="89" spans="4:4" x14ac:dyDescent="0.2">
      <c r="D89" s="118" t="e">
        <f>A89=#REF!</f>
        <v>#REF!</v>
      </c>
    </row>
    <row r="90" spans="4:4" x14ac:dyDescent="0.2">
      <c r="D90" s="118" t="e">
        <f>A90=#REF!</f>
        <v>#REF!</v>
      </c>
    </row>
    <row r="91" spans="4:4" x14ac:dyDescent="0.2">
      <c r="D91" s="118" t="e">
        <f>A91=#REF!</f>
        <v>#REF!</v>
      </c>
    </row>
    <row r="92" spans="4:4" x14ac:dyDescent="0.2">
      <c r="D92" s="118" t="e">
        <f>A92=#REF!</f>
        <v>#REF!</v>
      </c>
    </row>
    <row r="93" spans="4:4" x14ac:dyDescent="0.2">
      <c r="D93" s="118" t="e">
        <f>A93=#REF!</f>
        <v>#REF!</v>
      </c>
    </row>
    <row r="94" spans="4:4" x14ac:dyDescent="0.2">
      <c r="D94" s="118" t="e">
        <f>A94=#REF!</f>
        <v>#REF!</v>
      </c>
    </row>
    <row r="95" spans="4:4" x14ac:dyDescent="0.2">
      <c r="D95" s="118" t="e">
        <f>A95=#REF!</f>
        <v>#REF!</v>
      </c>
    </row>
    <row r="96" spans="4:4" x14ac:dyDescent="0.2">
      <c r="D96" s="118" t="e">
        <f>A96=#REF!</f>
        <v>#REF!</v>
      </c>
    </row>
    <row r="97" spans="4:4" x14ac:dyDescent="0.2">
      <c r="D97" s="118" t="e">
        <f>A97=#REF!</f>
        <v>#REF!</v>
      </c>
    </row>
    <row r="98" spans="4:4" x14ac:dyDescent="0.2">
      <c r="D98" s="118" t="e">
        <f>A98=#REF!</f>
        <v>#REF!</v>
      </c>
    </row>
    <row r="99" spans="4:4" x14ac:dyDescent="0.2">
      <c r="D99" s="118" t="e">
        <f>A99=#REF!</f>
        <v>#REF!</v>
      </c>
    </row>
    <row r="100" spans="4:4" x14ac:dyDescent="0.2">
      <c r="D100" s="118" t="e">
        <f>A100=#REF!</f>
        <v>#REF!</v>
      </c>
    </row>
    <row r="101" spans="4:4" x14ac:dyDescent="0.2">
      <c r="D101" s="118" t="e">
        <f>A101=#REF!</f>
        <v>#REF!</v>
      </c>
    </row>
    <row r="102" spans="4:4" x14ac:dyDescent="0.2">
      <c r="D102" s="118" t="e">
        <f>A102=#REF!</f>
        <v>#REF!</v>
      </c>
    </row>
    <row r="103" spans="4:4" x14ac:dyDescent="0.2">
      <c r="D103" s="118" t="e">
        <f>A103=#REF!</f>
        <v>#REF!</v>
      </c>
    </row>
    <row r="104" spans="4:4" x14ac:dyDescent="0.2">
      <c r="D104" s="118" t="e">
        <f>A104=#REF!</f>
        <v>#REF!</v>
      </c>
    </row>
    <row r="105" spans="4:4" x14ac:dyDescent="0.2">
      <c r="D105" s="118" t="e">
        <f>A105=#REF!</f>
        <v>#REF!</v>
      </c>
    </row>
    <row r="106" spans="4:4" x14ac:dyDescent="0.2">
      <c r="D106" s="118" t="e">
        <f>A106=#REF!</f>
        <v>#REF!</v>
      </c>
    </row>
    <row r="107" spans="4:4" x14ac:dyDescent="0.2">
      <c r="D107" s="118" t="e">
        <f>A107=#REF!</f>
        <v>#REF!</v>
      </c>
    </row>
    <row r="108" spans="4:4" x14ac:dyDescent="0.2">
      <c r="D108" s="118" t="e">
        <f>A108=#REF!</f>
        <v>#REF!</v>
      </c>
    </row>
    <row r="109" spans="4:4" x14ac:dyDescent="0.2">
      <c r="D109" s="118" t="e">
        <f>A109=#REF!</f>
        <v>#REF!</v>
      </c>
    </row>
    <row r="110" spans="4:4" x14ac:dyDescent="0.2">
      <c r="D110" s="118" t="e">
        <f>A110=#REF!</f>
        <v>#REF!</v>
      </c>
    </row>
    <row r="111" spans="4:4" x14ac:dyDescent="0.2">
      <c r="D111" s="118" t="e">
        <f>A111=#REF!</f>
        <v>#REF!</v>
      </c>
    </row>
    <row r="112" spans="4:4" x14ac:dyDescent="0.2">
      <c r="D112" s="118" t="e">
        <f>A112=#REF!</f>
        <v>#REF!</v>
      </c>
    </row>
    <row r="113" spans="4:4" x14ac:dyDescent="0.2">
      <c r="D113" s="118" t="e">
        <f>A113=#REF!</f>
        <v>#REF!</v>
      </c>
    </row>
    <row r="114" spans="4:4" x14ac:dyDescent="0.2">
      <c r="D114" s="118" t="e">
        <f>A114=#REF!</f>
        <v>#REF!</v>
      </c>
    </row>
    <row r="115" spans="4:4" x14ac:dyDescent="0.2">
      <c r="D115" s="118" t="e">
        <f>A115=#REF!</f>
        <v>#REF!</v>
      </c>
    </row>
    <row r="116" spans="4:4" x14ac:dyDescent="0.2">
      <c r="D116" s="118" t="e">
        <f>A116=#REF!</f>
        <v>#REF!</v>
      </c>
    </row>
    <row r="117" spans="4:4" x14ac:dyDescent="0.2">
      <c r="D117" s="118" t="e">
        <f>A117=#REF!</f>
        <v>#REF!</v>
      </c>
    </row>
    <row r="118" spans="4:4" x14ac:dyDescent="0.2">
      <c r="D118" s="118" t="e">
        <f>A118=#REF!</f>
        <v>#REF!</v>
      </c>
    </row>
    <row r="119" spans="4:4" x14ac:dyDescent="0.2">
      <c r="D119" s="118" t="e">
        <f>A119=#REF!</f>
        <v>#REF!</v>
      </c>
    </row>
    <row r="120" spans="4:4" x14ac:dyDescent="0.2">
      <c r="D120" s="118" t="e">
        <f>A120=#REF!</f>
        <v>#REF!</v>
      </c>
    </row>
    <row r="121" spans="4:4" x14ac:dyDescent="0.2">
      <c r="D121" s="118" t="e">
        <f>A121=#REF!</f>
        <v>#REF!</v>
      </c>
    </row>
    <row r="122" spans="4:4" x14ac:dyDescent="0.2">
      <c r="D122" s="118" t="e">
        <f>A122=#REF!</f>
        <v>#REF!</v>
      </c>
    </row>
    <row r="123" spans="4:4" x14ac:dyDescent="0.2">
      <c r="D123" s="118" t="e">
        <f>A123=#REF!</f>
        <v>#REF!</v>
      </c>
    </row>
    <row r="124" spans="4:4" x14ac:dyDescent="0.2">
      <c r="D124" s="118" t="e">
        <f>A124=#REF!</f>
        <v>#REF!</v>
      </c>
    </row>
    <row r="125" spans="4:4" x14ac:dyDescent="0.2">
      <c r="D125" s="118" t="e">
        <f>A125=#REF!</f>
        <v>#REF!</v>
      </c>
    </row>
    <row r="126" spans="4:4" x14ac:dyDescent="0.2">
      <c r="D126" s="118" t="e">
        <f>A126=#REF!</f>
        <v>#REF!</v>
      </c>
    </row>
    <row r="127" spans="4:4" x14ac:dyDescent="0.2">
      <c r="D127" s="118" t="e">
        <f>A127=#REF!</f>
        <v>#REF!</v>
      </c>
    </row>
    <row r="128" spans="4:4" x14ac:dyDescent="0.2">
      <c r="D128" s="118" t="e">
        <f>A128=#REF!</f>
        <v>#REF!</v>
      </c>
    </row>
    <row r="129" spans="4:4" x14ac:dyDescent="0.2">
      <c r="D129" s="118" t="e">
        <f>A129=#REF!</f>
        <v>#REF!</v>
      </c>
    </row>
    <row r="130" spans="4:4" x14ac:dyDescent="0.2">
      <c r="D130" s="118" t="e">
        <f>A130=#REF!</f>
        <v>#REF!</v>
      </c>
    </row>
    <row r="131" spans="4:4" x14ac:dyDescent="0.2">
      <c r="D131" s="118" t="e">
        <f>A131=#REF!</f>
        <v>#REF!</v>
      </c>
    </row>
    <row r="132" spans="4:4" x14ac:dyDescent="0.2">
      <c r="D132" s="118" t="e">
        <f>A132=#REF!</f>
        <v>#REF!</v>
      </c>
    </row>
    <row r="133" spans="4:4" x14ac:dyDescent="0.2">
      <c r="D133" s="118" t="e">
        <f>A133=#REF!</f>
        <v>#REF!</v>
      </c>
    </row>
    <row r="134" spans="4:4" x14ac:dyDescent="0.2">
      <c r="D134" s="118" t="e">
        <f>A134=#REF!</f>
        <v>#REF!</v>
      </c>
    </row>
    <row r="135" spans="4:4" x14ac:dyDescent="0.2">
      <c r="D135" s="118" t="e">
        <f>A135=#REF!</f>
        <v>#REF!</v>
      </c>
    </row>
    <row r="136" spans="4:4" x14ac:dyDescent="0.2">
      <c r="D136" s="118" t="e">
        <f>A136=#REF!</f>
        <v>#REF!</v>
      </c>
    </row>
    <row r="137" spans="4:4" x14ac:dyDescent="0.2">
      <c r="D137" s="118" t="e">
        <f>A137=#REF!</f>
        <v>#REF!</v>
      </c>
    </row>
    <row r="138" spans="4:4" x14ac:dyDescent="0.2">
      <c r="D138" s="118" t="e">
        <f>A138=#REF!</f>
        <v>#REF!</v>
      </c>
    </row>
    <row r="139" spans="4:4" x14ac:dyDescent="0.2">
      <c r="D139" s="118" t="e">
        <f>A139=#REF!</f>
        <v>#REF!</v>
      </c>
    </row>
    <row r="140" spans="4:4" x14ac:dyDescent="0.2">
      <c r="D140" s="118" t="e">
        <f>A140=#REF!</f>
        <v>#REF!</v>
      </c>
    </row>
    <row r="141" spans="4:4" x14ac:dyDescent="0.2">
      <c r="D141" s="118" t="e">
        <f>A141=#REF!</f>
        <v>#REF!</v>
      </c>
    </row>
    <row r="142" spans="4:4" x14ac:dyDescent="0.2">
      <c r="D142" s="118" t="e">
        <f>A142=#REF!</f>
        <v>#REF!</v>
      </c>
    </row>
    <row r="143" spans="4:4" x14ac:dyDescent="0.2">
      <c r="D143" s="118" t="e">
        <f>A143=#REF!</f>
        <v>#REF!</v>
      </c>
    </row>
    <row r="144" spans="4:4" x14ac:dyDescent="0.2">
      <c r="D144" s="118" t="e">
        <f>A144=#REF!</f>
        <v>#REF!</v>
      </c>
    </row>
    <row r="145" spans="4:4" x14ac:dyDescent="0.2">
      <c r="D145" s="118" t="e">
        <f>A145=#REF!</f>
        <v>#REF!</v>
      </c>
    </row>
    <row r="146" spans="4:4" x14ac:dyDescent="0.2">
      <c r="D146" s="118" t="e">
        <f>A146=#REF!</f>
        <v>#REF!</v>
      </c>
    </row>
    <row r="147" spans="4:4" x14ac:dyDescent="0.2">
      <c r="D147" s="118" t="e">
        <f>A147=#REF!</f>
        <v>#REF!</v>
      </c>
    </row>
    <row r="148" spans="4:4" x14ac:dyDescent="0.2">
      <c r="D148" s="118" t="e">
        <f>A148=#REF!</f>
        <v>#REF!</v>
      </c>
    </row>
    <row r="149" spans="4:4" x14ac:dyDescent="0.2">
      <c r="D149" s="118" t="e">
        <f>A149=#REF!</f>
        <v>#REF!</v>
      </c>
    </row>
    <row r="150" spans="4:4" x14ac:dyDescent="0.2">
      <c r="D150" s="118" t="e">
        <f>A150=#REF!</f>
        <v>#REF!</v>
      </c>
    </row>
    <row r="151" spans="4:4" x14ac:dyDescent="0.2">
      <c r="D151" s="118" t="e">
        <f>A151=#REF!</f>
        <v>#REF!</v>
      </c>
    </row>
    <row r="152" spans="4:4" x14ac:dyDescent="0.2">
      <c r="D152" s="118" t="e">
        <f>A152=#REF!</f>
        <v>#REF!</v>
      </c>
    </row>
    <row r="153" spans="4:4" x14ac:dyDescent="0.2">
      <c r="D153" s="118" t="e">
        <f>A153=#REF!</f>
        <v>#REF!</v>
      </c>
    </row>
    <row r="154" spans="4:4" x14ac:dyDescent="0.2">
      <c r="D154" s="118" t="e">
        <f>A154=#REF!</f>
        <v>#REF!</v>
      </c>
    </row>
    <row r="155" spans="4:4" x14ac:dyDescent="0.2">
      <c r="D155" s="118" t="e">
        <f>A155=#REF!</f>
        <v>#REF!</v>
      </c>
    </row>
    <row r="156" spans="4:4" x14ac:dyDescent="0.2">
      <c r="D156" s="118" t="e">
        <f>A156=#REF!</f>
        <v>#REF!</v>
      </c>
    </row>
    <row r="157" spans="4:4" x14ac:dyDescent="0.2">
      <c r="D157" s="118" t="e">
        <f>A157=#REF!</f>
        <v>#REF!</v>
      </c>
    </row>
    <row r="158" spans="4:4" x14ac:dyDescent="0.2">
      <c r="D158" s="118" t="e">
        <f>A158=#REF!</f>
        <v>#REF!</v>
      </c>
    </row>
    <row r="159" spans="4:4" x14ac:dyDescent="0.2">
      <c r="D159" s="118" t="e">
        <f>A159=#REF!</f>
        <v>#REF!</v>
      </c>
    </row>
    <row r="160" spans="4:4" x14ac:dyDescent="0.2">
      <c r="D160" s="118" t="e">
        <f>A160=#REF!</f>
        <v>#REF!</v>
      </c>
    </row>
    <row r="161" spans="4:4" x14ac:dyDescent="0.2">
      <c r="D161" s="118" t="e">
        <f>A161=#REF!</f>
        <v>#REF!</v>
      </c>
    </row>
    <row r="162" spans="4:4" x14ac:dyDescent="0.2">
      <c r="D162" s="118" t="e">
        <f>A162=#REF!</f>
        <v>#REF!</v>
      </c>
    </row>
    <row r="163" spans="4:4" x14ac:dyDescent="0.2">
      <c r="D163" s="118" t="e">
        <f>A163=#REF!</f>
        <v>#REF!</v>
      </c>
    </row>
    <row r="164" spans="4:4" x14ac:dyDescent="0.2">
      <c r="D164" s="118" t="e">
        <f>A164=#REF!</f>
        <v>#REF!</v>
      </c>
    </row>
    <row r="165" spans="4:4" x14ac:dyDescent="0.2">
      <c r="D165" s="118" t="e">
        <f>A165=#REF!</f>
        <v>#REF!</v>
      </c>
    </row>
    <row r="166" spans="4:4" x14ac:dyDescent="0.2">
      <c r="D166" s="118" t="e">
        <f>A166=#REF!</f>
        <v>#REF!</v>
      </c>
    </row>
    <row r="167" spans="4:4" x14ac:dyDescent="0.2">
      <c r="D167" s="118" t="e">
        <f>A167=#REF!</f>
        <v>#REF!</v>
      </c>
    </row>
    <row r="168" spans="4:4" x14ac:dyDescent="0.2">
      <c r="D168" s="118" t="e">
        <f>A168=#REF!</f>
        <v>#REF!</v>
      </c>
    </row>
    <row r="169" spans="4:4" x14ac:dyDescent="0.2">
      <c r="D169" s="118" t="e">
        <f>A169=#REF!</f>
        <v>#REF!</v>
      </c>
    </row>
    <row r="170" spans="4:4" x14ac:dyDescent="0.2">
      <c r="D170" s="118" t="e">
        <f>A170=#REF!</f>
        <v>#REF!</v>
      </c>
    </row>
    <row r="171" spans="4:4" x14ac:dyDescent="0.2">
      <c r="D171" s="118" t="e">
        <f>A171=#REF!</f>
        <v>#REF!</v>
      </c>
    </row>
    <row r="172" spans="4:4" x14ac:dyDescent="0.2">
      <c r="D172" s="118" t="e">
        <f>A172=#REF!</f>
        <v>#REF!</v>
      </c>
    </row>
    <row r="173" spans="4:4" x14ac:dyDescent="0.2">
      <c r="D173" s="118" t="e">
        <f>A173=#REF!</f>
        <v>#REF!</v>
      </c>
    </row>
    <row r="174" spans="4:4" x14ac:dyDescent="0.2">
      <c r="D174" s="118" t="e">
        <f>A174=#REF!</f>
        <v>#REF!</v>
      </c>
    </row>
    <row r="175" spans="4:4" x14ac:dyDescent="0.2">
      <c r="D175" s="118" t="e">
        <f>A175=#REF!</f>
        <v>#REF!</v>
      </c>
    </row>
    <row r="176" spans="4:4" x14ac:dyDescent="0.2">
      <c r="D176" s="118" t="e">
        <f>A176=#REF!</f>
        <v>#REF!</v>
      </c>
    </row>
    <row r="177" spans="4:4" x14ac:dyDescent="0.2">
      <c r="D177" s="118" t="e">
        <f>A177=#REF!</f>
        <v>#REF!</v>
      </c>
    </row>
    <row r="178" spans="4:4" x14ac:dyDescent="0.2">
      <c r="D178" s="118" t="e">
        <f>A178=#REF!</f>
        <v>#REF!</v>
      </c>
    </row>
    <row r="179" spans="4:4" x14ac:dyDescent="0.2">
      <c r="D179" s="118" t="e">
        <f>A179=#REF!</f>
        <v>#REF!</v>
      </c>
    </row>
    <row r="180" spans="4:4" x14ac:dyDescent="0.2">
      <c r="D180" s="118" t="e">
        <f>A180=#REF!</f>
        <v>#REF!</v>
      </c>
    </row>
    <row r="181" spans="4:4" x14ac:dyDescent="0.2">
      <c r="D181" s="118" t="e">
        <f>A181=#REF!</f>
        <v>#REF!</v>
      </c>
    </row>
    <row r="182" spans="4:4" x14ac:dyDescent="0.2">
      <c r="D182" s="118" t="e">
        <f>A182=#REF!</f>
        <v>#REF!</v>
      </c>
    </row>
    <row r="183" spans="4:4" x14ac:dyDescent="0.2">
      <c r="D183" s="118" t="e">
        <f>A183=#REF!</f>
        <v>#REF!</v>
      </c>
    </row>
    <row r="184" spans="4:4" x14ac:dyDescent="0.2">
      <c r="D184" s="118" t="e">
        <f>A184=#REF!</f>
        <v>#REF!</v>
      </c>
    </row>
    <row r="185" spans="4:4" x14ac:dyDescent="0.2">
      <c r="D185" s="118" t="e">
        <f>A185=#REF!</f>
        <v>#REF!</v>
      </c>
    </row>
    <row r="186" spans="4:4" x14ac:dyDescent="0.2">
      <c r="D186" s="118" t="e">
        <f>A186=#REF!</f>
        <v>#REF!</v>
      </c>
    </row>
    <row r="187" spans="4:4" x14ac:dyDescent="0.2">
      <c r="D187" s="118" t="e">
        <f>A187=#REF!</f>
        <v>#REF!</v>
      </c>
    </row>
    <row r="188" spans="4:4" x14ac:dyDescent="0.2">
      <c r="D188" s="118" t="e">
        <f>A188=#REF!</f>
        <v>#REF!</v>
      </c>
    </row>
    <row r="189" spans="4:4" x14ac:dyDescent="0.2">
      <c r="D189" s="118" t="e">
        <f>A189=#REF!</f>
        <v>#REF!</v>
      </c>
    </row>
    <row r="190" spans="4:4" x14ac:dyDescent="0.2">
      <c r="D190" s="118" t="e">
        <f>A190=#REF!</f>
        <v>#REF!</v>
      </c>
    </row>
    <row r="191" spans="4:4" x14ac:dyDescent="0.2">
      <c r="D191" s="118" t="e">
        <f>A191=#REF!</f>
        <v>#REF!</v>
      </c>
    </row>
    <row r="192" spans="4:4" x14ac:dyDescent="0.2">
      <c r="D192" s="118" t="e">
        <f>A192=#REF!</f>
        <v>#REF!</v>
      </c>
    </row>
    <row r="193" spans="4:4" x14ac:dyDescent="0.2">
      <c r="D193" s="118" t="e">
        <f>A193=#REF!</f>
        <v>#REF!</v>
      </c>
    </row>
    <row r="194" spans="4:4" x14ac:dyDescent="0.2">
      <c r="D194" s="118" t="e">
        <f>A194=#REF!</f>
        <v>#REF!</v>
      </c>
    </row>
    <row r="195" spans="4:4" x14ac:dyDescent="0.2">
      <c r="D195" s="118" t="e">
        <f>A195=#REF!</f>
        <v>#REF!</v>
      </c>
    </row>
    <row r="196" spans="4:4" x14ac:dyDescent="0.2">
      <c r="D196" s="118" t="e">
        <f>A196=#REF!</f>
        <v>#REF!</v>
      </c>
    </row>
    <row r="197" spans="4:4" x14ac:dyDescent="0.2">
      <c r="D197" s="118" t="e">
        <f>A197=#REF!</f>
        <v>#REF!</v>
      </c>
    </row>
    <row r="198" spans="4:4" x14ac:dyDescent="0.2">
      <c r="D198" s="118" t="e">
        <f>A198=#REF!</f>
        <v>#REF!</v>
      </c>
    </row>
    <row r="199" spans="4:4" x14ac:dyDescent="0.2">
      <c r="D199" s="118" t="e">
        <f>A199=#REF!</f>
        <v>#REF!</v>
      </c>
    </row>
    <row r="200" spans="4:4" x14ac:dyDescent="0.2">
      <c r="D200" s="118" t="e">
        <f>A200=#REF!</f>
        <v>#REF!</v>
      </c>
    </row>
    <row r="201" spans="4:4" x14ac:dyDescent="0.2">
      <c r="D201" s="118" t="e">
        <f>A201=#REF!</f>
        <v>#REF!</v>
      </c>
    </row>
    <row r="202" spans="4:4" x14ac:dyDescent="0.2">
      <c r="D202" s="118" t="e">
        <f>A202=#REF!</f>
        <v>#REF!</v>
      </c>
    </row>
    <row r="203" spans="4:4" x14ac:dyDescent="0.2">
      <c r="D203" s="118" t="e">
        <f>A203=#REF!</f>
        <v>#REF!</v>
      </c>
    </row>
    <row r="204" spans="4:4" x14ac:dyDescent="0.2">
      <c r="D204" s="118" t="e">
        <f>A204=#REF!</f>
        <v>#REF!</v>
      </c>
    </row>
    <row r="205" spans="4:4" x14ac:dyDescent="0.2">
      <c r="D205" s="118" t="e">
        <f>A205=#REF!</f>
        <v>#REF!</v>
      </c>
    </row>
    <row r="206" spans="4:4" x14ac:dyDescent="0.2">
      <c r="D206" s="118" t="e">
        <f>A206=#REF!</f>
        <v>#REF!</v>
      </c>
    </row>
    <row r="207" spans="4:4" x14ac:dyDescent="0.2">
      <c r="D207" s="118" t="e">
        <f>A207=#REF!</f>
        <v>#REF!</v>
      </c>
    </row>
    <row r="208" spans="4:4" x14ac:dyDescent="0.2">
      <c r="D208" s="118" t="e">
        <f>A208=#REF!</f>
        <v>#REF!</v>
      </c>
    </row>
    <row r="209" spans="4:4" x14ac:dyDescent="0.2">
      <c r="D209" s="118" t="e">
        <f>A209=#REF!</f>
        <v>#REF!</v>
      </c>
    </row>
    <row r="210" spans="4:4" x14ac:dyDescent="0.2">
      <c r="D210" s="118" t="e">
        <f>A210=#REF!</f>
        <v>#REF!</v>
      </c>
    </row>
    <row r="211" spans="4:4" x14ac:dyDescent="0.2">
      <c r="D211" s="118" t="e">
        <f>A211=#REF!</f>
        <v>#REF!</v>
      </c>
    </row>
    <row r="212" spans="4:4" x14ac:dyDescent="0.2">
      <c r="D212" s="118" t="e">
        <f>A212=#REF!</f>
        <v>#REF!</v>
      </c>
    </row>
    <row r="213" spans="4:4" x14ac:dyDescent="0.2">
      <c r="D213" s="118" t="e">
        <f>A213=#REF!</f>
        <v>#REF!</v>
      </c>
    </row>
    <row r="214" spans="4:4" x14ac:dyDescent="0.2">
      <c r="D214" s="118" t="e">
        <f>A214=#REF!</f>
        <v>#REF!</v>
      </c>
    </row>
    <row r="215" spans="4:4" x14ac:dyDescent="0.2">
      <c r="D215" s="118" t="e">
        <f>A215=#REF!</f>
        <v>#REF!</v>
      </c>
    </row>
    <row r="216" spans="4:4" x14ac:dyDescent="0.2">
      <c r="D216" s="118" t="e">
        <f>A216=#REF!</f>
        <v>#REF!</v>
      </c>
    </row>
    <row r="217" spans="4:4" x14ac:dyDescent="0.2">
      <c r="D217" s="118" t="e">
        <f>A217=#REF!</f>
        <v>#REF!</v>
      </c>
    </row>
    <row r="218" spans="4:4" x14ac:dyDescent="0.2">
      <c r="D218" s="118" t="e">
        <f>A218=#REF!</f>
        <v>#REF!</v>
      </c>
    </row>
    <row r="219" spans="4:4" x14ac:dyDescent="0.2">
      <c r="D219" s="118" t="e">
        <f>A219=#REF!</f>
        <v>#REF!</v>
      </c>
    </row>
    <row r="220" spans="4:4" x14ac:dyDescent="0.2">
      <c r="D220" s="118" t="e">
        <f>A220=#REF!</f>
        <v>#REF!</v>
      </c>
    </row>
    <row r="221" spans="4:4" x14ac:dyDescent="0.2">
      <c r="D221" s="118" t="e">
        <f>A221=#REF!</f>
        <v>#REF!</v>
      </c>
    </row>
    <row r="222" spans="4:4" x14ac:dyDescent="0.2">
      <c r="D222" s="118" t="e">
        <f>A222=#REF!</f>
        <v>#REF!</v>
      </c>
    </row>
    <row r="223" spans="4:4" x14ac:dyDescent="0.2">
      <c r="D223" s="118" t="e">
        <f>A223=#REF!</f>
        <v>#REF!</v>
      </c>
    </row>
    <row r="224" spans="4:4" x14ac:dyDescent="0.2">
      <c r="D224" s="118" t="e">
        <f>A224=#REF!</f>
        <v>#REF!</v>
      </c>
    </row>
    <row r="225" spans="4:4" x14ac:dyDescent="0.2">
      <c r="D225" s="118" t="e">
        <f>A225=#REF!</f>
        <v>#REF!</v>
      </c>
    </row>
    <row r="226" spans="4:4" x14ac:dyDescent="0.2">
      <c r="D226" s="118" t="e">
        <f>A226=#REF!</f>
        <v>#REF!</v>
      </c>
    </row>
    <row r="227" spans="4:4" x14ac:dyDescent="0.2">
      <c r="D227" s="118" t="e">
        <f>A227=#REF!</f>
        <v>#REF!</v>
      </c>
    </row>
    <row r="228" spans="4:4" x14ac:dyDescent="0.2">
      <c r="D228" s="118" t="e">
        <f>A228=#REF!</f>
        <v>#REF!</v>
      </c>
    </row>
    <row r="229" spans="4:4" x14ac:dyDescent="0.2">
      <c r="D229" s="118" t="e">
        <f>A229=#REF!</f>
        <v>#REF!</v>
      </c>
    </row>
    <row r="230" spans="4:4" x14ac:dyDescent="0.2">
      <c r="D230" s="118" t="e">
        <f>A230=#REF!</f>
        <v>#REF!</v>
      </c>
    </row>
    <row r="231" spans="4:4" x14ac:dyDescent="0.2">
      <c r="D231" s="118" t="e">
        <f>A231=#REF!</f>
        <v>#REF!</v>
      </c>
    </row>
    <row r="232" spans="4:4" x14ac:dyDescent="0.2">
      <c r="D232" s="118" t="e">
        <f>A232=#REF!</f>
        <v>#REF!</v>
      </c>
    </row>
    <row r="233" spans="4:4" x14ac:dyDescent="0.2">
      <c r="D233" s="118" t="e">
        <f>A233=#REF!</f>
        <v>#REF!</v>
      </c>
    </row>
    <row r="234" spans="4:4" x14ac:dyDescent="0.2">
      <c r="D234" s="118" t="e">
        <f>A234=#REF!</f>
        <v>#REF!</v>
      </c>
    </row>
    <row r="235" spans="4:4" x14ac:dyDescent="0.2">
      <c r="D235" s="118" t="e">
        <f>A235=#REF!</f>
        <v>#REF!</v>
      </c>
    </row>
    <row r="236" spans="4:4" x14ac:dyDescent="0.2">
      <c r="D236" s="118" t="e">
        <f>A236=#REF!</f>
        <v>#REF!</v>
      </c>
    </row>
    <row r="237" spans="4:4" x14ac:dyDescent="0.2">
      <c r="D237" s="118" t="e">
        <f>A237=#REF!</f>
        <v>#REF!</v>
      </c>
    </row>
    <row r="238" spans="4:4" x14ac:dyDescent="0.2">
      <c r="D238" s="118" t="e">
        <f>A238=#REF!</f>
        <v>#REF!</v>
      </c>
    </row>
    <row r="239" spans="4:4" x14ac:dyDescent="0.2">
      <c r="D239" s="118" t="e">
        <f>A239=#REF!</f>
        <v>#REF!</v>
      </c>
    </row>
    <row r="240" spans="4:4" x14ac:dyDescent="0.2">
      <c r="D240" s="118" t="e">
        <f>A240=#REF!</f>
        <v>#REF!</v>
      </c>
    </row>
    <row r="241" spans="4:4" x14ac:dyDescent="0.2">
      <c r="D241" s="118" t="e">
        <f>A241=#REF!</f>
        <v>#REF!</v>
      </c>
    </row>
    <row r="242" spans="4:4" x14ac:dyDescent="0.2">
      <c r="D242" s="118" t="e">
        <f>A242=#REF!</f>
        <v>#REF!</v>
      </c>
    </row>
    <row r="243" spans="4:4" x14ac:dyDescent="0.2">
      <c r="D243" s="118" t="e">
        <f>A243=#REF!</f>
        <v>#REF!</v>
      </c>
    </row>
    <row r="244" spans="4:4" x14ac:dyDescent="0.2">
      <c r="D244" s="118" t="e">
        <f>A244=#REF!</f>
        <v>#REF!</v>
      </c>
    </row>
    <row r="245" spans="4:4" x14ac:dyDescent="0.2">
      <c r="D245" s="118" t="e">
        <f>A245=#REF!</f>
        <v>#REF!</v>
      </c>
    </row>
    <row r="246" spans="4:4" x14ac:dyDescent="0.2">
      <c r="D246" s="118" t="e">
        <f>A246=#REF!</f>
        <v>#REF!</v>
      </c>
    </row>
    <row r="247" spans="4:4" x14ac:dyDescent="0.2">
      <c r="D247" s="118" t="e">
        <f>A247=#REF!</f>
        <v>#REF!</v>
      </c>
    </row>
    <row r="248" spans="4:4" x14ac:dyDescent="0.2">
      <c r="D248" s="118" t="e">
        <f>A248=#REF!</f>
        <v>#REF!</v>
      </c>
    </row>
    <row r="249" spans="4:4" x14ac:dyDescent="0.2">
      <c r="D249" s="118" t="e">
        <f>A249=#REF!</f>
        <v>#REF!</v>
      </c>
    </row>
    <row r="250" spans="4:4" x14ac:dyDescent="0.2">
      <c r="D250" s="118" t="e">
        <f>A250=#REF!</f>
        <v>#REF!</v>
      </c>
    </row>
    <row r="251" spans="4:4" x14ac:dyDescent="0.2">
      <c r="D251" s="118" t="e">
        <f>A251=#REF!</f>
        <v>#REF!</v>
      </c>
    </row>
    <row r="252" spans="4:4" x14ac:dyDescent="0.2">
      <c r="D252" s="118" t="e">
        <f>A252=#REF!</f>
        <v>#REF!</v>
      </c>
    </row>
    <row r="253" spans="4:4" x14ac:dyDescent="0.2">
      <c r="D253" s="118" t="e">
        <f>A253=#REF!</f>
        <v>#REF!</v>
      </c>
    </row>
    <row r="254" spans="4:4" x14ac:dyDescent="0.2">
      <c r="D254" s="118" t="e">
        <f>A254=#REF!</f>
        <v>#REF!</v>
      </c>
    </row>
    <row r="255" spans="4:4" x14ac:dyDescent="0.2">
      <c r="D255" s="118" t="e">
        <f>A255=#REF!</f>
        <v>#REF!</v>
      </c>
    </row>
    <row r="256" spans="4:4" x14ac:dyDescent="0.2">
      <c r="D256" s="118" t="e">
        <f>A256=#REF!</f>
        <v>#REF!</v>
      </c>
    </row>
    <row r="257" spans="4:4" x14ac:dyDescent="0.2">
      <c r="D257" s="118" t="e">
        <f>A257=#REF!</f>
        <v>#REF!</v>
      </c>
    </row>
    <row r="258" spans="4:4" x14ac:dyDescent="0.2">
      <c r="D258" s="118" t="e">
        <f>A258=#REF!</f>
        <v>#REF!</v>
      </c>
    </row>
    <row r="259" spans="4:4" x14ac:dyDescent="0.2">
      <c r="D259" s="118" t="e">
        <f>A259=#REF!</f>
        <v>#REF!</v>
      </c>
    </row>
    <row r="260" spans="4:4" x14ac:dyDescent="0.2">
      <c r="D260" s="118" t="e">
        <f>A260=#REF!</f>
        <v>#REF!</v>
      </c>
    </row>
    <row r="261" spans="4:4" x14ac:dyDescent="0.2">
      <c r="D261" s="118" t="e">
        <f>A261=#REF!</f>
        <v>#REF!</v>
      </c>
    </row>
    <row r="262" spans="4:4" x14ac:dyDescent="0.2">
      <c r="D262" s="118" t="e">
        <f>A262=#REF!</f>
        <v>#REF!</v>
      </c>
    </row>
    <row r="263" spans="4:4" x14ac:dyDescent="0.2">
      <c r="D263" s="118" t="e">
        <f>A263=#REF!</f>
        <v>#REF!</v>
      </c>
    </row>
    <row r="264" spans="4:4" x14ac:dyDescent="0.2">
      <c r="D264" s="118" t="e">
        <f>A264=#REF!</f>
        <v>#REF!</v>
      </c>
    </row>
    <row r="265" spans="4:4" x14ac:dyDescent="0.2">
      <c r="D265" s="118" t="e">
        <f>A265=#REF!</f>
        <v>#REF!</v>
      </c>
    </row>
    <row r="266" spans="4:4" x14ac:dyDescent="0.2">
      <c r="D266" s="118" t="e">
        <f>A266=#REF!</f>
        <v>#REF!</v>
      </c>
    </row>
    <row r="267" spans="4:4" x14ac:dyDescent="0.2">
      <c r="D267" s="118" t="e">
        <f>A267=#REF!</f>
        <v>#REF!</v>
      </c>
    </row>
    <row r="268" spans="4:4" x14ac:dyDescent="0.2">
      <c r="D268" s="118" t="e">
        <f>A268=#REF!</f>
        <v>#REF!</v>
      </c>
    </row>
    <row r="269" spans="4:4" x14ac:dyDescent="0.2">
      <c r="D269" s="118" t="e">
        <f>A269=#REF!</f>
        <v>#REF!</v>
      </c>
    </row>
    <row r="270" spans="4:4" x14ac:dyDescent="0.2">
      <c r="D270" s="118" t="e">
        <f>A270=#REF!</f>
        <v>#REF!</v>
      </c>
    </row>
    <row r="271" spans="4:4" x14ac:dyDescent="0.2">
      <c r="D271" s="118" t="e">
        <f>A271=#REF!</f>
        <v>#REF!</v>
      </c>
    </row>
    <row r="272" spans="4:4" x14ac:dyDescent="0.2">
      <c r="D272" s="118" t="e">
        <f>A272=#REF!</f>
        <v>#REF!</v>
      </c>
    </row>
    <row r="273" spans="4:4" x14ac:dyDescent="0.2">
      <c r="D273" s="118" t="e">
        <f>A273=#REF!</f>
        <v>#REF!</v>
      </c>
    </row>
    <row r="274" spans="4:4" x14ac:dyDescent="0.2">
      <c r="D274" s="118" t="e">
        <f>A274=#REF!</f>
        <v>#REF!</v>
      </c>
    </row>
    <row r="275" spans="4:4" x14ac:dyDescent="0.2">
      <c r="D275" s="118" t="e">
        <f>A275=#REF!</f>
        <v>#REF!</v>
      </c>
    </row>
    <row r="276" spans="4:4" x14ac:dyDescent="0.2">
      <c r="D276" s="118" t="e">
        <f>A276=#REF!</f>
        <v>#REF!</v>
      </c>
    </row>
    <row r="277" spans="4:4" x14ac:dyDescent="0.2">
      <c r="D277" s="118" t="e">
        <f>A277=#REF!</f>
        <v>#REF!</v>
      </c>
    </row>
    <row r="278" spans="4:4" x14ac:dyDescent="0.2">
      <c r="D278" s="118" t="e">
        <f>A278=#REF!</f>
        <v>#REF!</v>
      </c>
    </row>
    <row r="279" spans="4:4" x14ac:dyDescent="0.2">
      <c r="D279" s="118" t="e">
        <f>A279=#REF!</f>
        <v>#REF!</v>
      </c>
    </row>
    <row r="280" spans="4:4" x14ac:dyDescent="0.2">
      <c r="D280" s="118" t="e">
        <f>A280=#REF!</f>
        <v>#REF!</v>
      </c>
    </row>
    <row r="281" spans="4:4" x14ac:dyDescent="0.2">
      <c r="D281" s="118" t="e">
        <f>A281=#REF!</f>
        <v>#REF!</v>
      </c>
    </row>
    <row r="282" spans="4:4" x14ac:dyDescent="0.2">
      <c r="D282" s="118" t="e">
        <f>A282=#REF!</f>
        <v>#REF!</v>
      </c>
    </row>
    <row r="283" spans="4:4" x14ac:dyDescent="0.2">
      <c r="D283" s="118" t="e">
        <f>A283=#REF!</f>
        <v>#REF!</v>
      </c>
    </row>
    <row r="284" spans="4:4" x14ac:dyDescent="0.2">
      <c r="D284" s="118" t="e">
        <f>A284=#REF!</f>
        <v>#REF!</v>
      </c>
    </row>
    <row r="285" spans="4:4" x14ac:dyDescent="0.2">
      <c r="D285" s="118" t="e">
        <f>A285=#REF!</f>
        <v>#REF!</v>
      </c>
    </row>
    <row r="286" spans="4:4" x14ac:dyDescent="0.2">
      <c r="D286" s="118" t="e">
        <f>A286=#REF!</f>
        <v>#REF!</v>
      </c>
    </row>
    <row r="287" spans="4:4" x14ac:dyDescent="0.2">
      <c r="D287" s="118" t="e">
        <f>A287=#REF!</f>
        <v>#REF!</v>
      </c>
    </row>
    <row r="288" spans="4:4" x14ac:dyDescent="0.2">
      <c r="D288" s="118" t="e">
        <f>A288=#REF!</f>
        <v>#REF!</v>
      </c>
    </row>
    <row r="289" spans="4:4" x14ac:dyDescent="0.2">
      <c r="D289" s="118" t="e">
        <f>A289=#REF!</f>
        <v>#REF!</v>
      </c>
    </row>
    <row r="290" spans="4:4" x14ac:dyDescent="0.2">
      <c r="D290" s="118" t="e">
        <f>A290=#REF!</f>
        <v>#REF!</v>
      </c>
    </row>
    <row r="291" spans="4:4" x14ac:dyDescent="0.2">
      <c r="D291" s="118" t="e">
        <f>A291=#REF!</f>
        <v>#REF!</v>
      </c>
    </row>
    <row r="292" spans="4:4" x14ac:dyDescent="0.2">
      <c r="D292" s="118" t="e">
        <f>A292=#REF!</f>
        <v>#REF!</v>
      </c>
    </row>
    <row r="293" spans="4:4" x14ac:dyDescent="0.2">
      <c r="D293" s="118" t="e">
        <f>A293=#REF!</f>
        <v>#REF!</v>
      </c>
    </row>
    <row r="294" spans="4:4" x14ac:dyDescent="0.2">
      <c r="D294" s="118" t="e">
        <f>A294=#REF!</f>
        <v>#REF!</v>
      </c>
    </row>
    <row r="295" spans="4:4" x14ac:dyDescent="0.2">
      <c r="D295" s="118" t="e">
        <f>A295=#REF!</f>
        <v>#REF!</v>
      </c>
    </row>
    <row r="296" spans="4:4" x14ac:dyDescent="0.2">
      <c r="D296" s="118" t="e">
        <f>A296=#REF!</f>
        <v>#REF!</v>
      </c>
    </row>
    <row r="297" spans="4:4" x14ac:dyDescent="0.2">
      <c r="D297" s="118" t="e">
        <f>A297=#REF!</f>
        <v>#REF!</v>
      </c>
    </row>
    <row r="298" spans="4:4" x14ac:dyDescent="0.2">
      <c r="D298" s="118" t="e">
        <f>A298=#REF!</f>
        <v>#REF!</v>
      </c>
    </row>
    <row r="299" spans="4:4" x14ac:dyDescent="0.2">
      <c r="D299" s="118" t="e">
        <f>A299=#REF!</f>
        <v>#REF!</v>
      </c>
    </row>
    <row r="300" spans="4:4" x14ac:dyDescent="0.2">
      <c r="D300" s="118" t="e">
        <f>A300=#REF!</f>
        <v>#REF!</v>
      </c>
    </row>
    <row r="301" spans="4:4" x14ac:dyDescent="0.2">
      <c r="D301" s="118" t="e">
        <f>A301=#REF!</f>
        <v>#REF!</v>
      </c>
    </row>
    <row r="302" spans="4:4" x14ac:dyDescent="0.2">
      <c r="D302" s="118" t="e">
        <f>A302=#REF!</f>
        <v>#REF!</v>
      </c>
    </row>
    <row r="303" spans="4:4" x14ac:dyDescent="0.2">
      <c r="D303" s="118" t="e">
        <f>A303=#REF!</f>
        <v>#REF!</v>
      </c>
    </row>
    <row r="304" spans="4:4" x14ac:dyDescent="0.2">
      <c r="D304" s="118" t="e">
        <f>A304=#REF!</f>
        <v>#REF!</v>
      </c>
    </row>
    <row r="305" spans="4:4" x14ac:dyDescent="0.2">
      <c r="D305" s="118" t="e">
        <f>A305=#REF!</f>
        <v>#REF!</v>
      </c>
    </row>
    <row r="306" spans="4:4" x14ac:dyDescent="0.2">
      <c r="D306" s="118" t="e">
        <f>A306=#REF!</f>
        <v>#REF!</v>
      </c>
    </row>
    <row r="307" spans="4:4" x14ac:dyDescent="0.2">
      <c r="D307" s="118" t="e">
        <f>A307=#REF!</f>
        <v>#REF!</v>
      </c>
    </row>
    <row r="308" spans="4:4" x14ac:dyDescent="0.2">
      <c r="D308" s="118" t="e">
        <f>A308=#REF!</f>
        <v>#REF!</v>
      </c>
    </row>
    <row r="309" spans="4:4" x14ac:dyDescent="0.2">
      <c r="D309" s="118" t="e">
        <f>A309=#REF!</f>
        <v>#REF!</v>
      </c>
    </row>
    <row r="310" spans="4:4" x14ac:dyDescent="0.2">
      <c r="D310" s="118" t="e">
        <f>A310=#REF!</f>
        <v>#REF!</v>
      </c>
    </row>
    <row r="311" spans="4:4" x14ac:dyDescent="0.2">
      <c r="D311" s="118" t="e">
        <f>A311=#REF!</f>
        <v>#REF!</v>
      </c>
    </row>
    <row r="312" spans="4:4" x14ac:dyDescent="0.2">
      <c r="D312" s="118" t="e">
        <f>A312=#REF!</f>
        <v>#REF!</v>
      </c>
    </row>
    <row r="313" spans="4:4" x14ac:dyDescent="0.2">
      <c r="D313" s="118" t="e">
        <f>A313=#REF!</f>
        <v>#REF!</v>
      </c>
    </row>
    <row r="314" spans="4:4" x14ac:dyDescent="0.2">
      <c r="D314" s="118" t="e">
        <f>A314=#REF!</f>
        <v>#REF!</v>
      </c>
    </row>
    <row r="315" spans="4:4" x14ac:dyDescent="0.2">
      <c r="D315" s="118" t="e">
        <f>A315=#REF!</f>
        <v>#REF!</v>
      </c>
    </row>
    <row r="316" spans="4:4" x14ac:dyDescent="0.2">
      <c r="D316" s="118" t="e">
        <f>A316=#REF!</f>
        <v>#REF!</v>
      </c>
    </row>
    <row r="317" spans="4:4" x14ac:dyDescent="0.2">
      <c r="D317" s="118" t="e">
        <f>A317=#REF!</f>
        <v>#REF!</v>
      </c>
    </row>
    <row r="318" spans="4:4" x14ac:dyDescent="0.2">
      <c r="D318" s="118" t="e">
        <f>A318=#REF!</f>
        <v>#REF!</v>
      </c>
    </row>
    <row r="319" spans="4:4" x14ac:dyDescent="0.2">
      <c r="D319" s="118" t="e">
        <f>A319=#REF!</f>
        <v>#REF!</v>
      </c>
    </row>
    <row r="320" spans="4:4" x14ac:dyDescent="0.2">
      <c r="D320" s="118" t="e">
        <f>A320=#REF!</f>
        <v>#REF!</v>
      </c>
    </row>
    <row r="321" spans="4:4" x14ac:dyDescent="0.2">
      <c r="D321" s="118" t="e">
        <f>A321=#REF!</f>
        <v>#REF!</v>
      </c>
    </row>
    <row r="322" spans="4:4" x14ac:dyDescent="0.2">
      <c r="D322" s="118" t="e">
        <f>A322=#REF!</f>
        <v>#REF!</v>
      </c>
    </row>
    <row r="323" spans="4:4" x14ac:dyDescent="0.2">
      <c r="D323" s="118" t="e">
        <f>A323=#REF!</f>
        <v>#REF!</v>
      </c>
    </row>
    <row r="324" spans="4:4" x14ac:dyDescent="0.2">
      <c r="D324" s="118" t="e">
        <f>A324=#REF!</f>
        <v>#REF!</v>
      </c>
    </row>
    <row r="325" spans="4:4" x14ac:dyDescent="0.2">
      <c r="D325" s="118" t="e">
        <f>A325=#REF!</f>
        <v>#REF!</v>
      </c>
    </row>
    <row r="326" spans="4:4" x14ac:dyDescent="0.2">
      <c r="D326" s="118" t="e">
        <f>A326=#REF!</f>
        <v>#REF!</v>
      </c>
    </row>
    <row r="327" spans="4:4" x14ac:dyDescent="0.2">
      <c r="D327" s="118" t="e">
        <f>A327=#REF!</f>
        <v>#REF!</v>
      </c>
    </row>
    <row r="328" spans="4:4" x14ac:dyDescent="0.2">
      <c r="D328" s="118" t="e">
        <f>A328=#REF!</f>
        <v>#REF!</v>
      </c>
    </row>
    <row r="329" spans="4:4" x14ac:dyDescent="0.2">
      <c r="D329" s="118" t="e">
        <f>A329=#REF!</f>
        <v>#REF!</v>
      </c>
    </row>
    <row r="330" spans="4:4" x14ac:dyDescent="0.2">
      <c r="D330" s="118" t="e">
        <f>A330=#REF!</f>
        <v>#REF!</v>
      </c>
    </row>
    <row r="331" spans="4:4" x14ac:dyDescent="0.2">
      <c r="D331" s="118" t="e">
        <f>A331=#REF!</f>
        <v>#REF!</v>
      </c>
    </row>
    <row r="332" spans="4:4" x14ac:dyDescent="0.2">
      <c r="D332" s="118" t="e">
        <f>A332=#REF!</f>
        <v>#REF!</v>
      </c>
    </row>
    <row r="333" spans="4:4" x14ac:dyDescent="0.2">
      <c r="D333" s="118" t="e">
        <f>A333=#REF!</f>
        <v>#REF!</v>
      </c>
    </row>
    <row r="334" spans="4:4" x14ac:dyDescent="0.2">
      <c r="D334" s="118" t="e">
        <f>A334=#REF!</f>
        <v>#REF!</v>
      </c>
    </row>
    <row r="335" spans="4:4" x14ac:dyDescent="0.2">
      <c r="D335" s="118" t="e">
        <f>A335=#REF!</f>
        <v>#REF!</v>
      </c>
    </row>
    <row r="336" spans="4:4" x14ac:dyDescent="0.2">
      <c r="D336" s="118" t="e">
        <f>A336=#REF!</f>
        <v>#REF!</v>
      </c>
    </row>
    <row r="337" spans="4:4" x14ac:dyDescent="0.2">
      <c r="D337" s="118" t="e">
        <f>A337=#REF!</f>
        <v>#REF!</v>
      </c>
    </row>
    <row r="338" spans="4:4" x14ac:dyDescent="0.2">
      <c r="D338" s="118" t="e">
        <f>A338=#REF!</f>
        <v>#REF!</v>
      </c>
    </row>
    <row r="339" spans="4:4" x14ac:dyDescent="0.2">
      <c r="D339" s="118" t="e">
        <f>A339=#REF!</f>
        <v>#REF!</v>
      </c>
    </row>
    <row r="340" spans="4:4" x14ac:dyDescent="0.2">
      <c r="D340" s="118" t="e">
        <f>A340=#REF!</f>
        <v>#REF!</v>
      </c>
    </row>
    <row r="341" spans="4:4" x14ac:dyDescent="0.2">
      <c r="D341" s="118" t="e">
        <f>A341=#REF!</f>
        <v>#REF!</v>
      </c>
    </row>
    <row r="342" spans="4:4" x14ac:dyDescent="0.2">
      <c r="D342" s="118" t="e">
        <f>A342=#REF!</f>
        <v>#REF!</v>
      </c>
    </row>
    <row r="343" spans="4:4" x14ac:dyDescent="0.2">
      <c r="D343" s="118" t="e">
        <f>A343=#REF!</f>
        <v>#REF!</v>
      </c>
    </row>
    <row r="344" spans="4:4" x14ac:dyDescent="0.2">
      <c r="D344" s="118" t="e">
        <f>A344=#REF!</f>
        <v>#REF!</v>
      </c>
    </row>
    <row r="345" spans="4:4" x14ac:dyDescent="0.2">
      <c r="D345" s="118" t="e">
        <f>A345=#REF!</f>
        <v>#REF!</v>
      </c>
    </row>
    <row r="346" spans="4:4" x14ac:dyDescent="0.2">
      <c r="D346" s="118" t="e">
        <f>A346=#REF!</f>
        <v>#REF!</v>
      </c>
    </row>
    <row r="347" spans="4:4" x14ac:dyDescent="0.2">
      <c r="D347" s="118" t="e">
        <f>A347=#REF!</f>
        <v>#REF!</v>
      </c>
    </row>
    <row r="348" spans="4:4" x14ac:dyDescent="0.2">
      <c r="D348" s="118" t="e">
        <f>A348=#REF!</f>
        <v>#REF!</v>
      </c>
    </row>
    <row r="349" spans="4:4" x14ac:dyDescent="0.2">
      <c r="D349" s="118" t="e">
        <f>A349=#REF!</f>
        <v>#REF!</v>
      </c>
    </row>
    <row r="350" spans="4:4" x14ac:dyDescent="0.2">
      <c r="D350" s="118" t="e">
        <f>A350=#REF!</f>
        <v>#REF!</v>
      </c>
    </row>
    <row r="351" spans="4:4" x14ac:dyDescent="0.2">
      <c r="D351" s="118" t="e">
        <f>A351=#REF!</f>
        <v>#REF!</v>
      </c>
    </row>
    <row r="352" spans="4:4" x14ac:dyDescent="0.2">
      <c r="D352" s="118" t="e">
        <f>A352=#REF!</f>
        <v>#REF!</v>
      </c>
    </row>
    <row r="353" spans="4:4" x14ac:dyDescent="0.2">
      <c r="D353" s="118" t="e">
        <f>A353=#REF!</f>
        <v>#REF!</v>
      </c>
    </row>
    <row r="354" spans="4:4" x14ac:dyDescent="0.2">
      <c r="D354" s="118" t="e">
        <f>A354=#REF!</f>
        <v>#REF!</v>
      </c>
    </row>
    <row r="355" spans="4:4" x14ac:dyDescent="0.2">
      <c r="D355" s="118" t="e">
        <f>A355=#REF!</f>
        <v>#REF!</v>
      </c>
    </row>
    <row r="356" spans="4:4" x14ac:dyDescent="0.2">
      <c r="D356" s="118" t="e">
        <f>A356=#REF!</f>
        <v>#REF!</v>
      </c>
    </row>
    <row r="357" spans="4:4" x14ac:dyDescent="0.2">
      <c r="D357" s="118" t="e">
        <f>A357=#REF!</f>
        <v>#REF!</v>
      </c>
    </row>
    <row r="358" spans="4:4" x14ac:dyDescent="0.2">
      <c r="D358" s="118" t="e">
        <f>A358=#REF!</f>
        <v>#REF!</v>
      </c>
    </row>
    <row r="359" spans="4:4" x14ac:dyDescent="0.2">
      <c r="D359" s="118" t="e">
        <f>A359=#REF!</f>
        <v>#REF!</v>
      </c>
    </row>
    <row r="360" spans="4:4" x14ac:dyDescent="0.2">
      <c r="D360" s="118" t="e">
        <f>A360=#REF!</f>
        <v>#REF!</v>
      </c>
    </row>
    <row r="361" spans="4:4" x14ac:dyDescent="0.2">
      <c r="D361" s="118" t="e">
        <f>A361=#REF!</f>
        <v>#REF!</v>
      </c>
    </row>
    <row r="362" spans="4:4" x14ac:dyDescent="0.2">
      <c r="D362" s="118" t="e">
        <f>A362=#REF!</f>
        <v>#REF!</v>
      </c>
    </row>
    <row r="363" spans="4:4" x14ac:dyDescent="0.2">
      <c r="D363" s="118" t="e">
        <f>A363=#REF!</f>
        <v>#REF!</v>
      </c>
    </row>
    <row r="364" spans="4:4" x14ac:dyDescent="0.2">
      <c r="D364" s="118" t="e">
        <f>A364=#REF!</f>
        <v>#REF!</v>
      </c>
    </row>
    <row r="365" spans="4:4" x14ac:dyDescent="0.2">
      <c r="D365" s="118" t="e">
        <f>A365=#REF!</f>
        <v>#REF!</v>
      </c>
    </row>
    <row r="366" spans="4:4" x14ac:dyDescent="0.2">
      <c r="D366" s="118" t="e">
        <f>A366=#REF!</f>
        <v>#REF!</v>
      </c>
    </row>
    <row r="367" spans="4:4" x14ac:dyDescent="0.2">
      <c r="D367" s="118" t="e">
        <f>A367=#REF!</f>
        <v>#REF!</v>
      </c>
    </row>
    <row r="368" spans="4:4" x14ac:dyDescent="0.2">
      <c r="D368" s="118" t="e">
        <f>A368=#REF!</f>
        <v>#REF!</v>
      </c>
    </row>
    <row r="369" spans="4:4" x14ac:dyDescent="0.2">
      <c r="D369" s="118" t="e">
        <f>A369=#REF!</f>
        <v>#REF!</v>
      </c>
    </row>
    <row r="370" spans="4:4" x14ac:dyDescent="0.2">
      <c r="D370" s="118" t="e">
        <f>A370=#REF!</f>
        <v>#REF!</v>
      </c>
    </row>
    <row r="371" spans="4:4" x14ac:dyDescent="0.2">
      <c r="D371" s="118" t="e">
        <f>A371=#REF!</f>
        <v>#REF!</v>
      </c>
    </row>
    <row r="372" spans="4:4" x14ac:dyDescent="0.2">
      <c r="D372" s="118" t="e">
        <f>A372=#REF!</f>
        <v>#REF!</v>
      </c>
    </row>
    <row r="373" spans="4:4" x14ac:dyDescent="0.2">
      <c r="D373" s="118" t="e">
        <f>A373=#REF!</f>
        <v>#REF!</v>
      </c>
    </row>
    <row r="374" spans="4:4" x14ac:dyDescent="0.2">
      <c r="D374" s="118" t="e">
        <f>A374=#REF!</f>
        <v>#REF!</v>
      </c>
    </row>
    <row r="375" spans="4:4" x14ac:dyDescent="0.2">
      <c r="D375" s="118" t="e">
        <f>A375=#REF!</f>
        <v>#REF!</v>
      </c>
    </row>
    <row r="376" spans="4:4" x14ac:dyDescent="0.2">
      <c r="D376" s="118" t="e">
        <f>A376=#REF!</f>
        <v>#REF!</v>
      </c>
    </row>
    <row r="377" spans="4:4" x14ac:dyDescent="0.2">
      <c r="D377" s="118" t="e">
        <f>A377=#REF!</f>
        <v>#REF!</v>
      </c>
    </row>
    <row r="378" spans="4:4" x14ac:dyDescent="0.2">
      <c r="D378" s="118" t="e">
        <f>A378=#REF!</f>
        <v>#REF!</v>
      </c>
    </row>
    <row r="379" spans="4:4" x14ac:dyDescent="0.2">
      <c r="D379" s="118" t="e">
        <f>A379=#REF!</f>
        <v>#REF!</v>
      </c>
    </row>
    <row r="380" spans="4:4" x14ac:dyDescent="0.2">
      <c r="D380" s="118" t="e">
        <f>A380=#REF!</f>
        <v>#REF!</v>
      </c>
    </row>
    <row r="381" spans="4:4" x14ac:dyDescent="0.2">
      <c r="D381" s="118" t="e">
        <f>A381=#REF!</f>
        <v>#REF!</v>
      </c>
    </row>
    <row r="382" spans="4:4" x14ac:dyDescent="0.2">
      <c r="D382" s="118" t="e">
        <f>A382=#REF!</f>
        <v>#REF!</v>
      </c>
    </row>
    <row r="383" spans="4:4" x14ac:dyDescent="0.2">
      <c r="D383" s="118" t="e">
        <f>A383=#REF!</f>
        <v>#REF!</v>
      </c>
    </row>
    <row r="384" spans="4:4" x14ac:dyDescent="0.2">
      <c r="D384" s="118" t="e">
        <f>A384=#REF!</f>
        <v>#REF!</v>
      </c>
    </row>
    <row r="385" spans="4:4" x14ac:dyDescent="0.2">
      <c r="D385" s="118" t="e">
        <f>A385=#REF!</f>
        <v>#REF!</v>
      </c>
    </row>
    <row r="386" spans="4:4" x14ac:dyDescent="0.2">
      <c r="D386" s="118" t="b">
        <f t="shared" ref="D386:D417" si="2">A386=F374</f>
        <v>1</v>
      </c>
    </row>
    <row r="387" spans="4:4" x14ac:dyDescent="0.2">
      <c r="D387" s="118" t="b">
        <f t="shared" si="2"/>
        <v>1</v>
      </c>
    </row>
    <row r="388" spans="4:4" x14ac:dyDescent="0.2">
      <c r="D388" s="118" t="b">
        <f t="shared" si="2"/>
        <v>1</v>
      </c>
    </row>
    <row r="389" spans="4:4" x14ac:dyDescent="0.2">
      <c r="D389" s="118" t="b">
        <f t="shared" si="2"/>
        <v>1</v>
      </c>
    </row>
    <row r="390" spans="4:4" x14ac:dyDescent="0.2">
      <c r="D390" s="118" t="b">
        <f t="shared" si="2"/>
        <v>1</v>
      </c>
    </row>
    <row r="391" spans="4:4" x14ac:dyDescent="0.2">
      <c r="D391" s="118" t="b">
        <f t="shared" si="2"/>
        <v>1</v>
      </c>
    </row>
    <row r="392" spans="4:4" x14ac:dyDescent="0.2">
      <c r="D392" s="118" t="b">
        <f t="shared" si="2"/>
        <v>1</v>
      </c>
    </row>
    <row r="393" spans="4:4" x14ac:dyDescent="0.2">
      <c r="D393" s="118" t="b">
        <f t="shared" si="2"/>
        <v>1</v>
      </c>
    </row>
    <row r="394" spans="4:4" x14ac:dyDescent="0.2">
      <c r="D394" s="118" t="b">
        <f t="shared" si="2"/>
        <v>1</v>
      </c>
    </row>
    <row r="395" spans="4:4" x14ac:dyDescent="0.2">
      <c r="D395" s="118" t="b">
        <f t="shared" si="2"/>
        <v>1</v>
      </c>
    </row>
    <row r="396" spans="4:4" x14ac:dyDescent="0.2">
      <c r="D396" s="118" t="b">
        <f t="shared" si="2"/>
        <v>1</v>
      </c>
    </row>
    <row r="397" spans="4:4" x14ac:dyDescent="0.2">
      <c r="D397" s="118" t="b">
        <f t="shared" si="2"/>
        <v>1</v>
      </c>
    </row>
    <row r="398" spans="4:4" x14ac:dyDescent="0.2">
      <c r="D398" s="118" t="b">
        <f t="shared" si="2"/>
        <v>1</v>
      </c>
    </row>
    <row r="399" spans="4:4" x14ac:dyDescent="0.2">
      <c r="D399" s="118" t="b">
        <f t="shared" si="2"/>
        <v>1</v>
      </c>
    </row>
    <row r="400" spans="4:4" x14ac:dyDescent="0.2">
      <c r="D400" s="118" t="b">
        <f t="shared" si="2"/>
        <v>1</v>
      </c>
    </row>
    <row r="401" spans="4:4" x14ac:dyDescent="0.2">
      <c r="D401" s="118" t="b">
        <f t="shared" si="2"/>
        <v>1</v>
      </c>
    </row>
    <row r="402" spans="4:4" x14ac:dyDescent="0.2">
      <c r="D402" s="118" t="b">
        <f t="shared" si="2"/>
        <v>1</v>
      </c>
    </row>
    <row r="403" spans="4:4" x14ac:dyDescent="0.2">
      <c r="D403" s="118" t="b">
        <f t="shared" si="2"/>
        <v>1</v>
      </c>
    </row>
    <row r="404" spans="4:4" x14ac:dyDescent="0.2">
      <c r="D404" s="118" t="b">
        <f t="shared" si="2"/>
        <v>1</v>
      </c>
    </row>
    <row r="405" spans="4:4" x14ac:dyDescent="0.2">
      <c r="D405" s="118" t="b">
        <f t="shared" si="2"/>
        <v>1</v>
      </c>
    </row>
    <row r="406" spans="4:4" x14ac:dyDescent="0.2">
      <c r="D406" s="118" t="b">
        <f t="shared" si="2"/>
        <v>1</v>
      </c>
    </row>
    <row r="407" spans="4:4" x14ac:dyDescent="0.2">
      <c r="D407" s="118" t="b">
        <f t="shared" si="2"/>
        <v>1</v>
      </c>
    </row>
    <row r="408" spans="4:4" x14ac:dyDescent="0.2">
      <c r="D408" s="118" t="b">
        <f t="shared" si="2"/>
        <v>1</v>
      </c>
    </row>
    <row r="409" spans="4:4" x14ac:dyDescent="0.2">
      <c r="D409" s="118" t="b">
        <f t="shared" si="2"/>
        <v>1</v>
      </c>
    </row>
    <row r="410" spans="4:4" x14ac:dyDescent="0.2">
      <c r="D410" s="118" t="b">
        <f t="shared" si="2"/>
        <v>1</v>
      </c>
    </row>
    <row r="411" spans="4:4" x14ac:dyDescent="0.2">
      <c r="D411" s="118" t="b">
        <f t="shared" si="2"/>
        <v>1</v>
      </c>
    </row>
    <row r="412" spans="4:4" x14ac:dyDescent="0.2">
      <c r="D412" s="118" t="b">
        <f t="shared" si="2"/>
        <v>1</v>
      </c>
    </row>
    <row r="413" spans="4:4" x14ac:dyDescent="0.2">
      <c r="D413" s="118" t="b">
        <f t="shared" si="2"/>
        <v>1</v>
      </c>
    </row>
    <row r="414" spans="4:4" x14ac:dyDescent="0.2">
      <c r="D414" s="118" t="b">
        <f t="shared" si="2"/>
        <v>1</v>
      </c>
    </row>
    <row r="415" spans="4:4" x14ac:dyDescent="0.2">
      <c r="D415" s="118" t="b">
        <f t="shared" si="2"/>
        <v>1</v>
      </c>
    </row>
    <row r="416" spans="4:4" x14ac:dyDescent="0.2">
      <c r="D416" s="118" t="b">
        <f t="shared" si="2"/>
        <v>1</v>
      </c>
    </row>
    <row r="417" spans="4:4" x14ac:dyDescent="0.2">
      <c r="D417" s="118" t="b">
        <f t="shared" si="2"/>
        <v>1</v>
      </c>
    </row>
    <row r="418" spans="4:4" x14ac:dyDescent="0.2">
      <c r="D418" s="118" t="b">
        <f t="shared" ref="D418:D449" si="3">A418=F406</f>
        <v>1</v>
      </c>
    </row>
    <row r="419" spans="4:4" x14ac:dyDescent="0.2">
      <c r="D419" s="118" t="b">
        <f t="shared" si="3"/>
        <v>1</v>
      </c>
    </row>
    <row r="420" spans="4:4" x14ac:dyDescent="0.2">
      <c r="D420" s="118" t="b">
        <f t="shared" si="3"/>
        <v>1</v>
      </c>
    </row>
    <row r="421" spans="4:4" x14ac:dyDescent="0.2">
      <c r="D421" s="118" t="b">
        <f t="shared" si="3"/>
        <v>1</v>
      </c>
    </row>
    <row r="422" spans="4:4" x14ac:dyDescent="0.2">
      <c r="D422" s="118" t="b">
        <f t="shared" si="3"/>
        <v>1</v>
      </c>
    </row>
    <row r="423" spans="4:4" x14ac:dyDescent="0.2">
      <c r="D423" s="118" t="b">
        <f t="shared" si="3"/>
        <v>1</v>
      </c>
    </row>
    <row r="424" spans="4:4" x14ac:dyDescent="0.2">
      <c r="D424" s="118" t="b">
        <f t="shared" si="3"/>
        <v>1</v>
      </c>
    </row>
    <row r="425" spans="4:4" x14ac:dyDescent="0.2">
      <c r="D425" s="118" t="b">
        <f t="shared" si="3"/>
        <v>1</v>
      </c>
    </row>
    <row r="426" spans="4:4" x14ac:dyDescent="0.2">
      <c r="D426" s="118" t="b">
        <f t="shared" si="3"/>
        <v>1</v>
      </c>
    </row>
    <row r="427" spans="4:4" x14ac:dyDescent="0.2">
      <c r="D427" s="118" t="b">
        <f t="shared" si="3"/>
        <v>1</v>
      </c>
    </row>
    <row r="428" spans="4:4" x14ac:dyDescent="0.2">
      <c r="D428" s="118" t="b">
        <f t="shared" si="3"/>
        <v>1</v>
      </c>
    </row>
    <row r="429" spans="4:4" x14ac:dyDescent="0.2">
      <c r="D429" s="118" t="b">
        <f t="shared" si="3"/>
        <v>1</v>
      </c>
    </row>
    <row r="430" spans="4:4" x14ac:dyDescent="0.2">
      <c r="D430" s="118" t="b">
        <f t="shared" si="3"/>
        <v>1</v>
      </c>
    </row>
    <row r="431" spans="4:4" x14ac:dyDescent="0.2">
      <c r="D431" s="118" t="b">
        <f t="shared" si="3"/>
        <v>1</v>
      </c>
    </row>
    <row r="432" spans="4:4" x14ac:dyDescent="0.2">
      <c r="D432" s="118" t="b">
        <f t="shared" si="3"/>
        <v>1</v>
      </c>
    </row>
    <row r="433" spans="4:4" x14ac:dyDescent="0.2">
      <c r="D433" s="118" t="b">
        <f t="shared" si="3"/>
        <v>1</v>
      </c>
    </row>
    <row r="434" spans="4:4" x14ac:dyDescent="0.2">
      <c r="D434" s="118" t="b">
        <f t="shared" si="3"/>
        <v>1</v>
      </c>
    </row>
    <row r="435" spans="4:4" x14ac:dyDescent="0.2">
      <c r="D435" s="118" t="b">
        <f t="shared" si="3"/>
        <v>1</v>
      </c>
    </row>
    <row r="436" spans="4:4" x14ac:dyDescent="0.2">
      <c r="D436" s="118" t="b">
        <f t="shared" si="3"/>
        <v>1</v>
      </c>
    </row>
    <row r="437" spans="4:4" x14ac:dyDescent="0.2">
      <c r="D437" s="118" t="b">
        <f t="shared" si="3"/>
        <v>1</v>
      </c>
    </row>
    <row r="438" spans="4:4" x14ac:dyDescent="0.2">
      <c r="D438" s="118" t="b">
        <f t="shared" si="3"/>
        <v>1</v>
      </c>
    </row>
    <row r="439" spans="4:4" x14ac:dyDescent="0.2">
      <c r="D439" s="118" t="b">
        <f t="shared" si="3"/>
        <v>1</v>
      </c>
    </row>
    <row r="440" spans="4:4" x14ac:dyDescent="0.2">
      <c r="D440" s="118" t="b">
        <f t="shared" si="3"/>
        <v>1</v>
      </c>
    </row>
    <row r="441" spans="4:4" x14ac:dyDescent="0.2">
      <c r="D441" s="118" t="b">
        <f t="shared" si="3"/>
        <v>1</v>
      </c>
    </row>
    <row r="442" spans="4:4" x14ac:dyDescent="0.2">
      <c r="D442" s="118" t="b">
        <f t="shared" si="3"/>
        <v>1</v>
      </c>
    </row>
    <row r="443" spans="4:4" x14ac:dyDescent="0.2">
      <c r="D443" s="118" t="b">
        <f t="shared" si="3"/>
        <v>1</v>
      </c>
    </row>
    <row r="444" spans="4:4" x14ac:dyDescent="0.2">
      <c r="D444" s="118" t="b">
        <f t="shared" si="3"/>
        <v>1</v>
      </c>
    </row>
    <row r="445" spans="4:4" x14ac:dyDescent="0.2">
      <c r="D445" s="118" t="b">
        <f t="shared" si="3"/>
        <v>1</v>
      </c>
    </row>
    <row r="446" spans="4:4" x14ac:dyDescent="0.2">
      <c r="D446" s="118" t="b">
        <f t="shared" si="3"/>
        <v>1</v>
      </c>
    </row>
    <row r="447" spans="4:4" x14ac:dyDescent="0.2">
      <c r="D447" s="118" t="b">
        <f t="shared" si="3"/>
        <v>1</v>
      </c>
    </row>
    <row r="448" spans="4:4" x14ac:dyDescent="0.2">
      <c r="D448" s="118" t="b">
        <f t="shared" si="3"/>
        <v>1</v>
      </c>
    </row>
    <row r="449" spans="4:4" x14ac:dyDescent="0.2">
      <c r="D449" s="118" t="b">
        <f t="shared" si="3"/>
        <v>1</v>
      </c>
    </row>
    <row r="450" spans="4:4" x14ac:dyDescent="0.2">
      <c r="D450" s="118" t="b">
        <f>A450=F438</f>
        <v>1</v>
      </c>
    </row>
    <row r="451" spans="4:4" x14ac:dyDescent="0.2">
      <c r="D451" s="118" t="b">
        <f>A451=F439</f>
        <v>1</v>
      </c>
    </row>
    <row r="452" spans="4:4" x14ac:dyDescent="0.2">
      <c r="D452" s="118" t="b">
        <f>A452=F440</f>
        <v>1</v>
      </c>
    </row>
  </sheetData>
  <conditionalFormatting sqref="D1:D1048576">
    <cfRule type="cellIs" dxfId="3" priority="1" operator="equal">
      <formula>$D$1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"/>
  <sheetViews>
    <sheetView workbookViewId="0">
      <selection activeCell="AA26" sqref="AA26"/>
    </sheetView>
  </sheetViews>
  <sheetFormatPr defaultRowHeight="14.25" x14ac:dyDescent="0.2"/>
  <cols>
    <col min="1" max="1" width="5.25" bestFit="1" customWidth="1"/>
    <col min="2" max="2" width="3.25" bestFit="1" customWidth="1"/>
    <col min="3" max="3" width="4" bestFit="1" customWidth="1"/>
    <col min="4" max="4" width="5" bestFit="1" customWidth="1"/>
    <col min="5" max="5" width="6" bestFit="1" customWidth="1"/>
    <col min="6" max="6" width="7" hidden="1" customWidth="1"/>
    <col min="7" max="8" width="8.625" hidden="1" customWidth="1"/>
    <col min="9" max="9" width="20.125" bestFit="1" customWidth="1"/>
    <col min="10" max="10" width="26.375" hidden="1" customWidth="1"/>
    <col min="11" max="11" width="3.625" hidden="1" customWidth="1"/>
    <col min="12" max="12" width="13.625" hidden="1" customWidth="1"/>
    <col min="13" max="13" width="12.75" hidden="1" customWidth="1"/>
    <col min="14" max="14" width="2" hidden="1" customWidth="1"/>
    <col min="15" max="15" width="16.375" hidden="1" customWidth="1"/>
    <col min="16" max="17" width="10.375" hidden="1" customWidth="1"/>
    <col min="18" max="18" width="3" hidden="1" customWidth="1"/>
    <col min="19" max="19" width="15.125" hidden="1" customWidth="1"/>
    <col min="20" max="20" width="12.875" hidden="1" customWidth="1"/>
    <col min="21" max="21" width="14.75" customWidth="1"/>
    <col min="22" max="23" width="16.625" style="114" customWidth="1"/>
    <col min="24" max="24" width="16.625" style="114" hidden="1" customWidth="1"/>
  </cols>
  <sheetData>
    <row r="1" spans="1:24" s="42" customFormat="1" ht="21" x14ac:dyDescent="0.3">
      <c r="A1" s="269" t="s">
        <v>349</v>
      </c>
      <c r="B1" s="269" t="s">
        <v>348</v>
      </c>
      <c r="C1" s="269" t="s">
        <v>347</v>
      </c>
      <c r="D1" s="269" t="s">
        <v>346</v>
      </c>
      <c r="E1" s="269" t="s">
        <v>345</v>
      </c>
      <c r="F1" s="269" t="s">
        <v>344</v>
      </c>
      <c r="G1" s="269" t="s">
        <v>343</v>
      </c>
      <c r="H1" s="269" t="s">
        <v>342</v>
      </c>
      <c r="I1" s="269" t="s">
        <v>341</v>
      </c>
      <c r="J1" s="269" t="s">
        <v>340</v>
      </c>
      <c r="K1" s="269" t="s">
        <v>1926</v>
      </c>
      <c r="L1" s="269" t="s">
        <v>375</v>
      </c>
      <c r="M1" s="269" t="s">
        <v>376</v>
      </c>
      <c r="N1" s="269" t="s">
        <v>339</v>
      </c>
      <c r="O1" s="270" t="s">
        <v>338</v>
      </c>
      <c r="P1" s="269" t="s">
        <v>337</v>
      </c>
      <c r="Q1" s="269" t="s">
        <v>336</v>
      </c>
      <c r="R1" s="269" t="s">
        <v>335</v>
      </c>
      <c r="S1" s="271" t="s">
        <v>350</v>
      </c>
      <c r="T1" s="271" t="s">
        <v>5252</v>
      </c>
      <c r="U1" s="60" t="s">
        <v>2026</v>
      </c>
      <c r="V1" s="430" t="s">
        <v>5258</v>
      </c>
      <c r="W1" s="430"/>
      <c r="X1" s="430"/>
    </row>
    <row r="2" spans="1:24" ht="21" x14ac:dyDescent="0.35">
      <c r="A2" s="32">
        <v>1</v>
      </c>
      <c r="B2" s="32">
        <v>1</v>
      </c>
      <c r="C2" s="32">
        <v>1</v>
      </c>
      <c r="D2" s="32">
        <v>34</v>
      </c>
      <c r="E2" s="32">
        <v>19065</v>
      </c>
      <c r="F2" s="32" t="str">
        <f t="shared" ref="F2:F5" ca="1" si="0">IF(R2&gt;=15,IF(N2=1,"นาย","นางสาว"),IF(N2=1,"เด็กชาย","เด็กหญิง"))</f>
        <v>เด็กชาย</v>
      </c>
      <c r="G2" s="33" t="s">
        <v>3752</v>
      </c>
      <c r="H2" s="33" t="s">
        <v>3725</v>
      </c>
      <c r="I2" s="33" t="str">
        <f t="shared" ref="I2:I5" ca="1" si="1">F2&amp;G2&amp;"  "&amp;H2</f>
        <v>เด็กชายศรายุทธ  ชุ่มชิต</v>
      </c>
      <c r="J2" s="33" t="str">
        <f t="shared" ref="J2:J5" si="2">K2&amp;L2&amp;"  "&amp;M2</f>
        <v>Mr.Sarayut  Chumchit</v>
      </c>
      <c r="K2" s="32" t="str">
        <f t="shared" ref="K2:K5" si="3">IF(N2=1,"Mr.","Ms.")</f>
        <v>Mr.</v>
      </c>
      <c r="L2" s="33" t="s">
        <v>4567</v>
      </c>
      <c r="M2" s="33" t="s">
        <v>4803</v>
      </c>
      <c r="N2" s="32">
        <v>1</v>
      </c>
      <c r="O2" s="102">
        <v>237585</v>
      </c>
      <c r="P2" s="59">
        <f t="shared" ref="P2:P5" si="4">DATE(YEAR(O2)-543,MONTH(O2),DAY(O2))</f>
        <v>39258</v>
      </c>
      <c r="Q2" s="59">
        <f t="shared" ref="Q2:Q5" ca="1" si="5">TODAY()</f>
        <v>44376</v>
      </c>
      <c r="R2" s="35">
        <f t="shared" ref="R2:R5" ca="1" si="6">DATEDIF(P2,Q2,"Y")</f>
        <v>14</v>
      </c>
      <c r="S2" s="166" t="s">
        <v>3988</v>
      </c>
      <c r="T2" s="32" t="s">
        <v>5170</v>
      </c>
      <c r="U2" s="269"/>
      <c r="V2" s="272" t="s">
        <v>5259</v>
      </c>
      <c r="W2" s="272" t="s">
        <v>5260</v>
      </c>
      <c r="X2" s="272"/>
    </row>
    <row r="3" spans="1:24" ht="21" x14ac:dyDescent="0.35">
      <c r="A3" s="32">
        <v>2</v>
      </c>
      <c r="B3" s="32">
        <v>1</v>
      </c>
      <c r="C3" s="32">
        <v>1</v>
      </c>
      <c r="D3" s="32">
        <v>29</v>
      </c>
      <c r="E3" s="32">
        <v>19080</v>
      </c>
      <c r="F3" s="32" t="str">
        <f t="shared" ca="1" si="0"/>
        <v>เด็กหญิง</v>
      </c>
      <c r="G3" s="33" t="s">
        <v>2207</v>
      </c>
      <c r="H3" s="33" t="s">
        <v>3740</v>
      </c>
      <c r="I3" s="33" t="str">
        <f t="shared" ca="1" si="1"/>
        <v>เด็กหญิงมินตรา  ยาระงับ</v>
      </c>
      <c r="J3" s="33" t="str">
        <f t="shared" si="2"/>
        <v>Ms.Mintra  Yara-Ngap</v>
      </c>
      <c r="K3" s="32" t="str">
        <f t="shared" si="3"/>
        <v>Ms.</v>
      </c>
      <c r="L3" s="33" t="s">
        <v>2608</v>
      </c>
      <c r="M3" s="33" t="s">
        <v>4812</v>
      </c>
      <c r="N3" s="32">
        <v>2</v>
      </c>
      <c r="O3" s="102">
        <v>237692</v>
      </c>
      <c r="P3" s="59">
        <f t="shared" si="4"/>
        <v>39365</v>
      </c>
      <c r="Q3" s="59">
        <f t="shared" ca="1" si="5"/>
        <v>44376</v>
      </c>
      <c r="R3" s="35">
        <f t="shared" ca="1" si="6"/>
        <v>13</v>
      </c>
      <c r="S3" s="166" t="s">
        <v>3014</v>
      </c>
      <c r="T3" s="32" t="s">
        <v>5170</v>
      </c>
      <c r="U3" s="269"/>
      <c r="V3" s="272" t="s">
        <v>5259</v>
      </c>
      <c r="W3" s="272"/>
      <c r="X3" s="272"/>
    </row>
    <row r="4" spans="1:24" ht="21" x14ac:dyDescent="0.35">
      <c r="A4" s="32">
        <v>3</v>
      </c>
      <c r="B4" s="32">
        <v>1</v>
      </c>
      <c r="C4" s="32">
        <v>1</v>
      </c>
      <c r="D4" s="32">
        <v>7</v>
      </c>
      <c r="E4" s="32">
        <v>19086</v>
      </c>
      <c r="F4" s="32" t="str">
        <f t="shared" ca="1" si="0"/>
        <v>เด็กหญิง</v>
      </c>
      <c r="G4" s="33" t="s">
        <v>3772</v>
      </c>
      <c r="H4" s="33" t="s">
        <v>3743</v>
      </c>
      <c r="I4" s="33" t="str">
        <f t="shared" ca="1" si="1"/>
        <v>เด็กหญิงอำพร  เปี่ยมสุก</v>
      </c>
      <c r="J4" s="33" t="str">
        <f t="shared" si="2"/>
        <v>Ms.Amphon  Piamsuk</v>
      </c>
      <c r="K4" s="32" t="str">
        <f t="shared" si="3"/>
        <v>Ms.</v>
      </c>
      <c r="L4" s="33" t="s">
        <v>4584</v>
      </c>
      <c r="M4" s="33" t="s">
        <v>4815</v>
      </c>
      <c r="N4" s="32">
        <v>2</v>
      </c>
      <c r="O4" s="102">
        <v>237891</v>
      </c>
      <c r="P4" s="59">
        <f t="shared" si="4"/>
        <v>39565</v>
      </c>
      <c r="Q4" s="59">
        <f t="shared" ca="1" si="5"/>
        <v>44376</v>
      </c>
      <c r="R4" s="35">
        <f t="shared" ca="1" si="6"/>
        <v>13</v>
      </c>
      <c r="S4" s="166" t="s">
        <v>3026</v>
      </c>
      <c r="T4" s="32" t="s">
        <v>5170</v>
      </c>
      <c r="U4" s="269"/>
      <c r="V4" s="273"/>
      <c r="W4" s="272" t="s">
        <v>5260</v>
      </c>
      <c r="X4" s="272"/>
    </row>
    <row r="5" spans="1:24" ht="21" x14ac:dyDescent="0.35">
      <c r="A5" s="32">
        <v>4</v>
      </c>
      <c r="B5" s="32">
        <v>3</v>
      </c>
      <c r="C5" s="32">
        <v>3</v>
      </c>
      <c r="D5" s="32">
        <v>15</v>
      </c>
      <c r="E5" s="32">
        <v>19250</v>
      </c>
      <c r="F5" s="32" t="str">
        <f t="shared" ca="1" si="0"/>
        <v>นาย</v>
      </c>
      <c r="G5" s="33" t="s">
        <v>4449</v>
      </c>
      <c r="H5" s="33" t="s">
        <v>4417</v>
      </c>
      <c r="I5" s="33" t="str">
        <f t="shared" ca="1" si="1"/>
        <v>นายฉัตรมงคล  อุ้ยเหง่า</v>
      </c>
      <c r="J5" s="33" t="str">
        <f t="shared" si="2"/>
        <v>Mr.Chatmongkhon  Ui-Ngao</v>
      </c>
      <c r="K5" s="32" t="str">
        <f t="shared" si="3"/>
        <v>Mr.</v>
      </c>
      <c r="L5" s="33" t="s">
        <v>4688</v>
      </c>
      <c r="M5" s="33" t="s">
        <v>4929</v>
      </c>
      <c r="N5" s="32">
        <v>1</v>
      </c>
      <c r="O5" s="58">
        <v>237049</v>
      </c>
      <c r="P5" s="59">
        <f t="shared" si="4"/>
        <v>38722</v>
      </c>
      <c r="Q5" s="59">
        <f t="shared" ca="1" si="5"/>
        <v>44376</v>
      </c>
      <c r="R5" s="35">
        <f t="shared" ca="1" si="6"/>
        <v>15</v>
      </c>
      <c r="S5" s="166" t="s">
        <v>4412</v>
      </c>
      <c r="T5" s="32" t="s">
        <v>5170</v>
      </c>
      <c r="U5" s="269"/>
      <c r="V5" s="272" t="s">
        <v>5259</v>
      </c>
      <c r="W5" s="272" t="s">
        <v>5260</v>
      </c>
      <c r="X5" s="272"/>
    </row>
  </sheetData>
  <mergeCells count="1">
    <mergeCell ref="V1:X1"/>
  </mergeCells>
  <conditionalFormatting sqref="T2:T5">
    <cfRule type="cellIs" dxfId="2" priority="3879" operator="equal">
      <formula>$T$21</formula>
    </cfRule>
    <cfRule type="cellIs" dxfId="1" priority="3880" operator="equal">
      <formula>#REF!</formula>
    </cfRule>
  </conditionalFormatting>
  <pageMargins left="0.37" right="0.2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0" operator="equal" id="{E1570219-E046-49E3-B372-3A120B5E1B09}">
            <xm:f>ข้อมูลรวม!$Z$182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S2:S5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แผ่นงาน</vt:lpstr>
      </vt:variant>
      <vt:variant>
        <vt:i4>42</vt:i4>
      </vt:variant>
      <vt:variant>
        <vt:lpstr>ช่วงที่มีชื่อ</vt:lpstr>
      </vt:variant>
      <vt:variant>
        <vt:i4>28</vt:i4>
      </vt:variant>
    </vt:vector>
  </HeadingPairs>
  <TitlesOfParts>
    <vt:vector size="70" baseType="lpstr">
      <vt:lpstr>ลาออก</vt:lpstr>
      <vt:lpstr>ข้อมูลหลักสูตรม.1</vt:lpstr>
      <vt:lpstr>ข้อมูลหลักสูตรม.4</vt:lpstr>
      <vt:lpstr>ข้อมูลรวม</vt:lpstr>
      <vt:lpstr>1.1</vt:lpstr>
      <vt:lpstr>1.2</vt:lpstr>
      <vt:lpstr>1.3</vt:lpstr>
      <vt:lpstr>1.4</vt:lpstr>
      <vt:lpstr>2.1</vt:lpstr>
      <vt:lpstr>2.2</vt:lpstr>
      <vt:lpstr>2.3</vt:lpstr>
      <vt:lpstr>2.4</vt:lpstr>
      <vt:lpstr>3.1</vt:lpstr>
      <vt:lpstr>3.2</vt:lpstr>
      <vt:lpstr>3.3</vt:lpstr>
      <vt:lpstr>3.4</vt:lpstr>
      <vt:lpstr>4.1</vt:lpstr>
      <vt:lpstr>4.2</vt:lpstr>
      <vt:lpstr>4.3</vt:lpstr>
      <vt:lpstr>4.4</vt:lpstr>
      <vt:lpstr>5.1</vt:lpstr>
      <vt:lpstr>5.2</vt:lpstr>
      <vt:lpstr>5.3</vt:lpstr>
      <vt:lpstr>5.4</vt:lpstr>
      <vt:lpstr>6.1</vt:lpstr>
      <vt:lpstr>6.2</vt:lpstr>
      <vt:lpstr>6.3</vt:lpstr>
      <vt:lpstr>6.4</vt:lpstr>
      <vt:lpstr>สรุป</vt:lpstr>
      <vt:lpstr>สรุป (2)</vt:lpstr>
      <vt:lpstr>0ร ม.3</vt:lpstr>
      <vt:lpstr>0ร ม.5</vt:lpstr>
      <vt:lpstr>0ร ม6.3</vt:lpstr>
      <vt:lpstr>Sheet2</vt:lpstr>
      <vt:lpstr>Sheet1</vt:lpstr>
      <vt:lpstr>Sheet9</vt:lpstr>
      <vt:lpstr>Sheet4</vt:lpstr>
      <vt:lpstr>Sheet5</vt:lpstr>
      <vt:lpstr>Sheet6</vt:lpstr>
      <vt:lpstr>Sheet7</vt:lpstr>
      <vt:lpstr>Sheet8</vt:lpstr>
      <vt:lpstr>กำลังทำเรื่องย้าย</vt:lpstr>
      <vt:lpstr>'1.1'!Print_Area</vt:lpstr>
      <vt:lpstr>'1.2'!Print_Area</vt:lpstr>
      <vt:lpstr>'1.3'!Print_Area</vt:lpstr>
      <vt:lpstr>'1.4'!Print_Area</vt:lpstr>
      <vt:lpstr>'2.1'!Print_Area</vt:lpstr>
      <vt:lpstr>'2.2'!Print_Area</vt:lpstr>
      <vt:lpstr>'2.3'!Print_Area</vt:lpstr>
      <vt:lpstr>'2.4'!Print_Area</vt:lpstr>
      <vt:lpstr>'3.1'!Print_Area</vt:lpstr>
      <vt:lpstr>'3.2'!Print_Area</vt:lpstr>
      <vt:lpstr>'3.3'!Print_Area</vt:lpstr>
      <vt:lpstr>'3.4'!Print_Area</vt:lpstr>
      <vt:lpstr>'4.1'!Print_Area</vt:lpstr>
      <vt:lpstr>'4.2'!Print_Area</vt:lpstr>
      <vt:lpstr>'4.3'!Print_Area</vt:lpstr>
      <vt:lpstr>'4.4'!Print_Area</vt:lpstr>
      <vt:lpstr>'5.1'!Print_Area</vt:lpstr>
      <vt:lpstr>'5.2'!Print_Area</vt:lpstr>
      <vt:lpstr>'5.3'!Print_Area</vt:lpstr>
      <vt:lpstr>'5.4'!Print_Area</vt:lpstr>
      <vt:lpstr>'6.1'!Print_Area</vt:lpstr>
      <vt:lpstr>'6.2'!Print_Area</vt:lpstr>
      <vt:lpstr>'6.3'!Print_Area</vt:lpstr>
      <vt:lpstr>'6.4'!Print_Area</vt:lpstr>
      <vt:lpstr>สรุป!Print_Area</vt:lpstr>
      <vt:lpstr>'สรุป (2)'!Print_Area</vt:lpstr>
      <vt:lpstr>ข้อมูลหลักสูตรม.1!Print_Titles</vt:lpstr>
      <vt:lpstr>ข้อมูลหลักสูตรม.4!Print_Titles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skj nakhonsawan</dc:creator>
  <cp:lastModifiedBy>Admin</cp:lastModifiedBy>
  <cp:lastPrinted>2021-06-29T05:14:51Z</cp:lastPrinted>
  <dcterms:created xsi:type="dcterms:W3CDTF">2016-10-28T03:54:21Z</dcterms:created>
  <dcterms:modified xsi:type="dcterms:W3CDTF">2021-06-29T05:18:50Z</dcterms:modified>
</cp:coreProperties>
</file>