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DALDUK 2017\"/>
    </mc:Choice>
  </mc:AlternateContent>
  <bookViews>
    <workbookView xWindow="240" yWindow="60" windowWidth="20055" windowHeight="7950" activeTab="1"/>
  </bookViews>
  <sheets>
    <sheet name="PPM PB 2017" sheetId="20" r:id="rId1"/>
    <sheet name="PPM PA 2017" sheetId="19" r:id="rId2"/>
    <sheet name="PPM PA 2016." sheetId="12" r:id="rId3"/>
    <sheet name="PPM PB 2016" sheetId="8" r:id="rId4"/>
    <sheet name="PPM PB 2014" sheetId="1" r:id="rId5"/>
    <sheet name="PPM PA 2014" sheetId="2" r:id="rId6"/>
    <sheet name="PPM PA 2015" sheetId="4" r:id="rId7"/>
    <sheet name="PPM PB 2015" sheetId="5" r:id="rId8"/>
    <sheet name="PPM PA 2016" sheetId="9" r:id="rId9"/>
    <sheet name="PPM PA 2016 (2)" sheetId="10" r:id="rId10"/>
    <sheet name="PPM PA 2016 (3)" sheetId="11" r:id="rId11"/>
    <sheet name="PENC THDP PPM PB 2016" sheetId="14" r:id="rId12"/>
    <sheet name="pencapaian thdp ppm PB 2016" sheetId="13" r:id="rId13"/>
    <sheet name="TOTAL PB DAN MKJP 2016(4)" sheetId="17" r:id="rId14"/>
    <sheet name="TOTAL PB PRIA 2016(5)" sheetId="18" r:id="rId15"/>
  </sheets>
  <calcPr calcId="152511"/>
</workbook>
</file>

<file path=xl/calcChain.xml><?xml version="1.0" encoding="utf-8"?>
<calcChain xmlns="http://schemas.openxmlformats.org/spreadsheetml/2006/main">
  <c r="K13" i="20" l="1"/>
  <c r="J13" i="20"/>
  <c r="I13" i="20"/>
  <c r="H13" i="20"/>
  <c r="G13" i="20"/>
  <c r="F13" i="20"/>
  <c r="E13" i="20"/>
  <c r="D12" i="20"/>
  <c r="D11" i="20"/>
  <c r="D10" i="20"/>
  <c r="D9" i="20"/>
  <c r="D8" i="20"/>
  <c r="K13" i="19"/>
  <c r="J13" i="19"/>
  <c r="I13" i="19"/>
  <c r="H13" i="19"/>
  <c r="G13" i="19"/>
  <c r="F13" i="19"/>
  <c r="E13" i="19"/>
  <c r="D12" i="19"/>
  <c r="D11" i="19"/>
  <c r="D10" i="19"/>
  <c r="D9" i="19"/>
  <c r="D8" i="19"/>
  <c r="M13" i="12"/>
  <c r="O13" i="12" s="1"/>
  <c r="O10" i="12"/>
  <c r="O12" i="12"/>
  <c r="N13" i="12"/>
  <c r="M9" i="12"/>
  <c r="O9" i="12" s="1"/>
  <c r="M10" i="12"/>
  <c r="M11" i="12"/>
  <c r="O11" i="12" s="1"/>
  <c r="M12" i="12"/>
  <c r="M8" i="12"/>
  <c r="O8" i="12" s="1"/>
  <c r="F9" i="10"/>
  <c r="E13" i="18"/>
  <c r="D13" i="18"/>
  <c r="F12" i="18"/>
  <c r="F11" i="18"/>
  <c r="F10" i="18"/>
  <c r="F9" i="18"/>
  <c r="F8" i="18"/>
  <c r="H13" i="17"/>
  <c r="G13" i="17"/>
  <c r="I12" i="17"/>
  <c r="I11" i="17"/>
  <c r="I10" i="17"/>
  <c r="I9" i="17"/>
  <c r="I8" i="17"/>
  <c r="E13" i="17"/>
  <c r="D13" i="17"/>
  <c r="F12" i="17"/>
  <c r="F11" i="17"/>
  <c r="F10" i="17"/>
  <c r="F9" i="17"/>
  <c r="F8" i="17"/>
  <c r="N10" i="13"/>
  <c r="N11" i="13"/>
  <c r="N12" i="13"/>
  <c r="N13" i="13"/>
  <c r="N9" i="13"/>
  <c r="J10" i="13"/>
  <c r="J11" i="13"/>
  <c r="J12" i="13"/>
  <c r="J13" i="13"/>
  <c r="J9" i="13"/>
  <c r="F10" i="13"/>
  <c r="F11" i="13"/>
  <c r="F12" i="13"/>
  <c r="F13" i="13"/>
  <c r="F9" i="13"/>
  <c r="R10" i="14"/>
  <c r="R11" i="14"/>
  <c r="R12" i="14"/>
  <c r="R13" i="14"/>
  <c r="R9" i="14"/>
  <c r="N10" i="14"/>
  <c r="N11" i="14"/>
  <c r="N12" i="14"/>
  <c r="N13" i="14"/>
  <c r="N9" i="14"/>
  <c r="J9" i="14"/>
  <c r="J10" i="14"/>
  <c r="J11" i="14"/>
  <c r="J12" i="14"/>
  <c r="J13" i="14"/>
  <c r="F10" i="14"/>
  <c r="F11" i="14"/>
  <c r="F12" i="14"/>
  <c r="F13" i="14"/>
  <c r="F9" i="14"/>
  <c r="Q14" i="14"/>
  <c r="R14" i="14" s="1"/>
  <c r="P14" i="14"/>
  <c r="M14" i="14"/>
  <c r="L14" i="14"/>
  <c r="I14" i="14"/>
  <c r="H14" i="14"/>
  <c r="E14" i="14"/>
  <c r="F14" i="14" s="1"/>
  <c r="D14" i="14"/>
  <c r="M14" i="13"/>
  <c r="L14" i="13"/>
  <c r="I14" i="13"/>
  <c r="H14" i="13"/>
  <c r="E14" i="13"/>
  <c r="D14" i="13"/>
  <c r="D9" i="8"/>
  <c r="D10" i="8"/>
  <c r="D11" i="8"/>
  <c r="D12" i="8"/>
  <c r="D8" i="8"/>
  <c r="K13" i="12"/>
  <c r="E13" i="12"/>
  <c r="F13" i="12"/>
  <c r="G13" i="12"/>
  <c r="H13" i="12"/>
  <c r="I13" i="12"/>
  <c r="J13" i="12"/>
  <c r="D10" i="12"/>
  <c r="D11" i="12"/>
  <c r="D12" i="12"/>
  <c r="D9" i="12"/>
  <c r="D8" i="12"/>
  <c r="D13" i="20" l="1"/>
  <c r="D13" i="19"/>
  <c r="F13" i="18"/>
  <c r="I13" i="17"/>
  <c r="F13" i="17"/>
  <c r="N14" i="13"/>
  <c r="K14" i="13"/>
  <c r="J14" i="13"/>
  <c r="F14" i="13"/>
  <c r="N14" i="14"/>
  <c r="J14" i="14"/>
  <c r="D13" i="12"/>
  <c r="E14" i="11" l="1"/>
  <c r="D14" i="11"/>
  <c r="F13" i="11"/>
  <c r="F12" i="11"/>
  <c r="F11" i="11"/>
  <c r="F10" i="11"/>
  <c r="F9" i="11"/>
  <c r="N14" i="10"/>
  <c r="M14" i="10"/>
  <c r="O13" i="10"/>
  <c r="O12" i="10"/>
  <c r="O11" i="10"/>
  <c r="O10" i="10"/>
  <c r="O9" i="10"/>
  <c r="K14" i="10"/>
  <c r="J14" i="10"/>
  <c r="H14" i="10"/>
  <c r="G14" i="10"/>
  <c r="E14" i="10"/>
  <c r="D14" i="10"/>
  <c r="L13" i="10"/>
  <c r="I13" i="10"/>
  <c r="F13" i="10"/>
  <c r="L12" i="10"/>
  <c r="I12" i="10"/>
  <c r="F12" i="10"/>
  <c r="L11" i="10"/>
  <c r="I11" i="10"/>
  <c r="F11" i="10"/>
  <c r="L10" i="10"/>
  <c r="I10" i="10"/>
  <c r="F10" i="10"/>
  <c r="L9" i="10"/>
  <c r="I9" i="10"/>
  <c r="L10" i="9"/>
  <c r="L11" i="9"/>
  <c r="L12" i="9"/>
  <c r="L13" i="9"/>
  <c r="I10" i="9"/>
  <c r="I11" i="9"/>
  <c r="I12" i="9"/>
  <c r="I13" i="9"/>
  <c r="I9" i="9"/>
  <c r="L9" i="9"/>
  <c r="F10" i="9"/>
  <c r="F11" i="9"/>
  <c r="F12" i="9"/>
  <c r="F13" i="9"/>
  <c r="F9" i="9"/>
  <c r="K14" i="9"/>
  <c r="J14" i="9"/>
  <c r="H14" i="9"/>
  <c r="G14" i="9"/>
  <c r="E14" i="9"/>
  <c r="D14" i="9"/>
  <c r="K13" i="8"/>
  <c r="J13" i="8"/>
  <c r="I13" i="8"/>
  <c r="H13" i="8"/>
  <c r="G13" i="8"/>
  <c r="F13" i="8"/>
  <c r="E13" i="8"/>
  <c r="D13" i="8"/>
  <c r="F14" i="11" l="1"/>
  <c r="O14" i="10"/>
  <c r="L14" i="10"/>
  <c r="I14" i="10"/>
  <c r="F14" i="10"/>
  <c r="L14" i="9"/>
  <c r="I14" i="9"/>
  <c r="F14" i="9"/>
  <c r="D8" i="1"/>
  <c r="K13" i="5"/>
  <c r="J13" i="5"/>
  <c r="I13" i="5"/>
  <c r="H13" i="5"/>
  <c r="G13" i="5"/>
  <c r="F13" i="5"/>
  <c r="E13" i="5"/>
  <c r="D13" i="5"/>
  <c r="K13" i="4"/>
  <c r="J13" i="4"/>
  <c r="I13" i="4"/>
  <c r="H13" i="4"/>
  <c r="G13" i="4"/>
  <c r="F13" i="4"/>
  <c r="E13" i="4"/>
  <c r="D13" i="4"/>
  <c r="G13" i="2"/>
  <c r="K13" i="2"/>
  <c r="J13" i="2"/>
  <c r="I13" i="2"/>
  <c r="H13" i="2"/>
  <c r="F13" i="2"/>
  <c r="E13" i="2"/>
  <c r="D12" i="2"/>
  <c r="D11" i="2"/>
  <c r="D10" i="2"/>
  <c r="D9" i="2"/>
  <c r="D8" i="2"/>
  <c r="K13" i="1"/>
  <c r="J13" i="1"/>
  <c r="I13" i="1"/>
  <c r="H13" i="1"/>
  <c r="G13" i="1"/>
  <c r="F13" i="1"/>
  <c r="E13" i="1"/>
  <c r="D12" i="1"/>
  <c r="D11" i="1"/>
  <c r="D10" i="1"/>
  <c r="D9" i="1"/>
  <c r="D13" i="2" l="1"/>
  <c r="D13" i="1"/>
</calcChain>
</file>

<file path=xl/sharedStrings.xml><?xml version="1.0" encoding="utf-8"?>
<sst xmlns="http://schemas.openxmlformats.org/spreadsheetml/2006/main" count="376" uniqueCount="75">
  <si>
    <t>NO</t>
  </si>
  <si>
    <t>KECAMATAN</t>
  </si>
  <si>
    <t>PPM</t>
  </si>
  <si>
    <t>IUD</t>
  </si>
  <si>
    <t>MOP</t>
  </si>
  <si>
    <t>MOW</t>
  </si>
  <si>
    <t>IMP</t>
  </si>
  <si>
    <t>STK</t>
  </si>
  <si>
    <t>PIL</t>
  </si>
  <si>
    <t>KDM</t>
  </si>
  <si>
    <t>PAGAR ALAM UTARA</t>
  </si>
  <si>
    <t>PAGAR ALAM SELATAN</t>
  </si>
  <si>
    <t>DEMPO UTARA</t>
  </si>
  <si>
    <t>DEMPO TENGAH</t>
  </si>
  <si>
    <t>DEMPO SELATAN</t>
  </si>
  <si>
    <t>JUMLAH</t>
  </si>
  <si>
    <t>MIX KONTRASEPSI</t>
  </si>
  <si>
    <t>Pagar Alam,          April 2014</t>
  </si>
  <si>
    <t>PERKIRAAN PERMINTAAN MASYARAKAT (PPM)</t>
  </si>
  <si>
    <t>KOTA PAGARALAM</t>
  </si>
  <si>
    <t>MENJADI PESERTA KB AKTIF ( PA ) PER- KECAMATAN TAHUN 2014</t>
  </si>
  <si>
    <t>MENJADI PESERTA KB BARU (PB) PER-KECAMATAN TAHUN 2014</t>
  </si>
  <si>
    <t>KOTA PAGAR ALAM</t>
  </si>
  <si>
    <t>PESERTA KB BARU PER MIX KONTRASEPSI</t>
  </si>
  <si>
    <t>Plt.Kepala Badan KBPKP Kota Pagar Alam</t>
  </si>
  <si>
    <t>Dra. Rismawati</t>
  </si>
  <si>
    <t>NIP. 196309121992032002</t>
  </si>
  <si>
    <t>MENJADI PESERTA KB AKTIF ( PA ) PER- KECAMATAN TAHUN 2015</t>
  </si>
  <si>
    <t>Kabid IKAP Badan KBPKP Kota Pagar Alam</t>
  </si>
  <si>
    <t>Enyarti, S.Sos.,MM</t>
  </si>
  <si>
    <t>NIP. 197008081995032002</t>
  </si>
  <si>
    <t>MENJADI PESERTA KB BARU (PB) PER-KECAMATAN TAHUN 2015</t>
  </si>
  <si>
    <t>Pagar Alam,          Mei 2015</t>
  </si>
  <si>
    <t>Enyarti, S.Sos, MM</t>
  </si>
  <si>
    <t>PENCAPAIAN TERHADAP PPM PESERTA KB AKTIF</t>
  </si>
  <si>
    <t>BULAN : APRIL 2016</t>
  </si>
  <si>
    <t>PENCAPAIAN</t>
  </si>
  <si>
    <t>%</t>
  </si>
  <si>
    <t>PESERTA KB IMPLANT</t>
  </si>
  <si>
    <t>PESERTA KB SUNTIK</t>
  </si>
  <si>
    <t>PESERTA KB PIL</t>
  </si>
  <si>
    <t>PESERTA KB IUD</t>
  </si>
  <si>
    <t>PESERTA KB MOW</t>
  </si>
  <si>
    <t>PESERTA KB MOP</t>
  </si>
  <si>
    <t>PESERTA KB KONDOM</t>
  </si>
  <si>
    <t>PESERT KB AKTIF</t>
  </si>
  <si>
    <t>Pagar Alam,          April 2016</t>
  </si>
  <si>
    <t>TOTAL PESERTA KB AKTIF 5 KECAMATAN</t>
  </si>
  <si>
    <t>MENJADI PESERTA KB AKTIF ( PA ) PER- KECAMATAN TAHUN 2016</t>
  </si>
  <si>
    <t>Kepala Badan KBPKP Kota Pagar Alam</t>
  </si>
  <si>
    <t>Drs. Hermawan, MM</t>
  </si>
  <si>
    <t>NIP. 196507241992031002</t>
  </si>
  <si>
    <t>MENJADI PESERTA KB BARU (PB) PER-KECAMATAN TAHUN 2016</t>
  </si>
  <si>
    <t>Pagar Alam,          Juni 2016</t>
  </si>
  <si>
    <t>PENCAPAIAN INDIKATOR PPM PESERTA KB BARU</t>
  </si>
  <si>
    <t>MENURUT METODE KONTRASEPSI TAHUN 2016</t>
  </si>
  <si>
    <t>% THD PPM</t>
  </si>
  <si>
    <t>% THD JMLH PESERTA KB BARU</t>
  </si>
  <si>
    <t>PESERTA KB BARU IUD</t>
  </si>
  <si>
    <t>PESERTA KB BARU MOW</t>
  </si>
  <si>
    <t>PESERTA KB BARU IMPLANT</t>
  </si>
  <si>
    <t>PESERTA KB BARU SUNTIK</t>
  </si>
  <si>
    <t>PESERTA KB BARU PIL</t>
  </si>
  <si>
    <t>PESERTA KB BARU MOP</t>
  </si>
  <si>
    <t>PESERTA KB BARU KONDOM</t>
  </si>
  <si>
    <t>TOTAL PB</t>
  </si>
  <si>
    <t>PB MKJP</t>
  </si>
  <si>
    <t>PB PRIA</t>
  </si>
  <si>
    <t>Pagar Alam,          Mei 2016</t>
  </si>
  <si>
    <t>Pagar Alam,         Mei 2016</t>
  </si>
  <si>
    <t>Pagar Alam,          Mei  2016</t>
  </si>
  <si>
    <t>MENJADI PESERTA KB AKTIF ( PA ) PER- KECAMATAN TAHUN 2017</t>
  </si>
  <si>
    <t>Pagar Alam,         Maret 2017</t>
  </si>
  <si>
    <t>Kepala Dinas PPKBP3A Kota Pagar Alam</t>
  </si>
  <si>
    <t>MENJADI PESERTA KB BARU (PB) PER-KECAMATAN TAHUN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</si>
</sst>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2" fontId="0" fillId="0" borderId="0" xfId="0" applyNumberFormat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7" workbookViewId="0">
      <selection activeCell="A3" sqref="A3:K3"/>
    </sheetView>
  </sheetViews>
  <sheetFormatPr defaultRowHeight="15" x14ac:dyDescent="0.25"/>
  <cols>
    <col min="1" max="1" width="6.5703125" customWidth="1"/>
    <col min="3" max="3" width="18.28515625" customWidth="1"/>
    <col min="4" max="11" width="15" customWidth="1"/>
  </cols>
  <sheetData>
    <row r="1" spans="1:11" s="1" customFormat="1" ht="22.5" customHeight="1" x14ac:dyDescent="0.25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22.5" customHeight="1" x14ac:dyDescent="0.25">
      <c r="A2" s="45" t="s">
        <v>74</v>
      </c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1" ht="23.25" x14ac:dyDescent="0.35">
      <c r="A3" s="46" t="s">
        <v>22</v>
      </c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1:11" ht="15" customHeight="1" x14ac:dyDescent="0.35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</row>
    <row r="6" spans="1:11" ht="30.75" customHeight="1" x14ac:dyDescent="0.25">
      <c r="A6" s="47" t="s">
        <v>0</v>
      </c>
      <c r="B6" s="49" t="s">
        <v>1</v>
      </c>
      <c r="C6" s="50"/>
      <c r="D6" s="47" t="s">
        <v>2</v>
      </c>
      <c r="E6" s="42" t="s">
        <v>23</v>
      </c>
      <c r="F6" s="53"/>
      <c r="G6" s="53"/>
      <c r="H6" s="53"/>
      <c r="I6" s="53"/>
      <c r="J6" s="53"/>
      <c r="K6" s="43"/>
    </row>
    <row r="7" spans="1:11" ht="30.75" customHeight="1" x14ac:dyDescent="0.25">
      <c r="A7" s="48"/>
      <c r="B7" s="51"/>
      <c r="C7" s="52"/>
      <c r="D7" s="48"/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</row>
    <row r="8" spans="1:11" ht="30.75" customHeight="1" x14ac:dyDescent="0.25">
      <c r="A8" s="2">
        <v>1</v>
      </c>
      <c r="B8" s="3" t="s">
        <v>10</v>
      </c>
      <c r="C8" s="3"/>
      <c r="D8" s="2">
        <f>SUM(E8:K8)</f>
        <v>327</v>
      </c>
      <c r="E8" s="2">
        <v>25</v>
      </c>
      <c r="F8" s="2">
        <v>1</v>
      </c>
      <c r="G8" s="2">
        <v>7</v>
      </c>
      <c r="H8" s="2">
        <v>98</v>
      </c>
      <c r="I8" s="2">
        <v>143</v>
      </c>
      <c r="J8" s="2">
        <v>43</v>
      </c>
      <c r="K8" s="2">
        <v>10</v>
      </c>
    </row>
    <row r="9" spans="1:11" ht="30.75" customHeight="1" x14ac:dyDescent="0.25">
      <c r="A9" s="2">
        <v>2</v>
      </c>
      <c r="B9" s="3" t="s">
        <v>11</v>
      </c>
      <c r="C9" s="3"/>
      <c r="D9" s="2">
        <f t="shared" ref="D9:D12" si="0">SUM(E9:K9)</f>
        <v>1121</v>
      </c>
      <c r="E9" s="2">
        <v>40</v>
      </c>
      <c r="F9" s="2">
        <v>1</v>
      </c>
      <c r="G9" s="2">
        <v>7</v>
      </c>
      <c r="H9" s="2">
        <v>331</v>
      </c>
      <c r="I9" s="2">
        <v>512</v>
      </c>
      <c r="J9" s="2">
        <v>134</v>
      </c>
      <c r="K9" s="2">
        <v>96</v>
      </c>
    </row>
    <row r="10" spans="1:11" ht="30.75" customHeight="1" x14ac:dyDescent="0.25">
      <c r="A10" s="2">
        <v>3</v>
      </c>
      <c r="B10" s="3" t="s">
        <v>12</v>
      </c>
      <c r="C10" s="3"/>
      <c r="D10" s="2">
        <f t="shared" si="0"/>
        <v>842</v>
      </c>
      <c r="E10" s="2">
        <v>23</v>
      </c>
      <c r="F10" s="2">
        <v>1</v>
      </c>
      <c r="G10" s="2">
        <v>6</v>
      </c>
      <c r="H10" s="2">
        <v>354</v>
      </c>
      <c r="I10" s="2">
        <v>386</v>
      </c>
      <c r="J10" s="2">
        <v>52</v>
      </c>
      <c r="K10" s="2">
        <v>20</v>
      </c>
    </row>
    <row r="11" spans="1:11" ht="30.75" customHeight="1" x14ac:dyDescent="0.25">
      <c r="A11" s="2">
        <v>4</v>
      </c>
      <c r="B11" s="3" t="s">
        <v>13</v>
      </c>
      <c r="C11" s="3"/>
      <c r="D11" s="2">
        <f t="shared" si="0"/>
        <v>321</v>
      </c>
      <c r="E11" s="2">
        <v>17</v>
      </c>
      <c r="F11" s="2">
        <v>1</v>
      </c>
      <c r="G11" s="2">
        <v>6</v>
      </c>
      <c r="H11" s="2">
        <v>142</v>
      </c>
      <c r="I11" s="2">
        <v>127</v>
      </c>
      <c r="J11" s="2">
        <v>12</v>
      </c>
      <c r="K11" s="2">
        <v>16</v>
      </c>
    </row>
    <row r="12" spans="1:11" ht="30.75" customHeight="1" x14ac:dyDescent="0.25">
      <c r="A12" s="2">
        <v>5</v>
      </c>
      <c r="B12" s="3" t="s">
        <v>14</v>
      </c>
      <c r="C12" s="3"/>
      <c r="D12" s="2">
        <f t="shared" si="0"/>
        <v>516</v>
      </c>
      <c r="E12" s="2">
        <v>17</v>
      </c>
      <c r="F12" s="2">
        <v>0</v>
      </c>
      <c r="G12" s="2">
        <v>5</v>
      </c>
      <c r="H12" s="2">
        <v>143</v>
      </c>
      <c r="I12" s="2">
        <v>333</v>
      </c>
      <c r="J12" s="2">
        <v>4</v>
      </c>
      <c r="K12" s="2">
        <v>14</v>
      </c>
    </row>
    <row r="13" spans="1:11" ht="30.75" customHeight="1" x14ac:dyDescent="0.25">
      <c r="A13" s="2"/>
      <c r="B13" s="42" t="s">
        <v>15</v>
      </c>
      <c r="C13" s="43"/>
      <c r="D13" s="2">
        <f>SUM(D8:D12)</f>
        <v>3127</v>
      </c>
      <c r="E13" s="2">
        <f t="shared" ref="E13:K13" si="1">SUM(E8:E12)</f>
        <v>122</v>
      </c>
      <c r="F13" s="2">
        <f t="shared" si="1"/>
        <v>4</v>
      </c>
      <c r="G13" s="2">
        <f t="shared" si="1"/>
        <v>31</v>
      </c>
      <c r="H13" s="2">
        <f t="shared" si="1"/>
        <v>1068</v>
      </c>
      <c r="I13" s="2">
        <f t="shared" si="1"/>
        <v>1501</v>
      </c>
      <c r="J13" s="2">
        <f t="shared" si="1"/>
        <v>245</v>
      </c>
      <c r="K13" s="2">
        <f t="shared" si="1"/>
        <v>156</v>
      </c>
    </row>
    <row r="15" spans="1:11" x14ac:dyDescent="0.25">
      <c r="I15" t="s">
        <v>72</v>
      </c>
    </row>
    <row r="17" spans="9:9" x14ac:dyDescent="0.25">
      <c r="I17" t="s">
        <v>73</v>
      </c>
    </row>
    <row r="21" spans="9:9" x14ac:dyDescent="0.25">
      <c r="I21" t="s">
        <v>50</v>
      </c>
    </row>
    <row r="22" spans="9:9" x14ac:dyDescent="0.25">
      <c r="I22" t="s">
        <v>51</v>
      </c>
    </row>
  </sheetData>
  <mergeCells count="8">
    <mergeCell ref="B13:C13"/>
    <mergeCell ref="A1:K1"/>
    <mergeCell ref="A2:K2"/>
    <mergeCell ref="A3:K3"/>
    <mergeCell ref="A6:A7"/>
    <mergeCell ref="B6:C7"/>
    <mergeCell ref="D6:D7"/>
    <mergeCell ref="E6:K6"/>
  </mergeCells>
  <pageMargins left="0.7" right="0.7" top="0.75" bottom="0.75" header="0.3" footer="0.3"/>
  <pageSetup paperSize="5" scale="95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A5" workbookViewId="0">
      <selection activeCell="F10" sqref="F10"/>
    </sheetView>
  </sheetViews>
  <sheetFormatPr defaultRowHeight="15" x14ac:dyDescent="0.25"/>
  <cols>
    <col min="1" max="1" width="7.42578125" customWidth="1"/>
    <col min="3" max="3" width="18.5703125" customWidth="1"/>
    <col min="4" max="15" width="10.28515625" customWidth="1"/>
  </cols>
  <sheetData>
    <row r="1" spans="1:15" ht="23.25" x14ac:dyDescent="0.25">
      <c r="A1" s="44" t="s">
        <v>34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5" ht="23.25" x14ac:dyDescent="0.25">
      <c r="A2" s="45" t="s">
        <v>19</v>
      </c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5" ht="23.25" x14ac:dyDescent="0.25">
      <c r="A3" s="45" t="s">
        <v>35</v>
      </c>
      <c r="B3" s="45"/>
      <c r="C3" s="45"/>
      <c r="D3" s="45"/>
      <c r="E3" s="45"/>
      <c r="F3" s="45"/>
      <c r="G3" s="45"/>
      <c r="H3" s="45"/>
      <c r="I3" s="45"/>
      <c r="J3" s="45"/>
      <c r="K3" s="45"/>
    </row>
    <row r="4" spans="1:15" ht="1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6" spans="1:15" ht="30.75" customHeight="1" x14ac:dyDescent="0.25">
      <c r="A6" s="47" t="s">
        <v>0</v>
      </c>
      <c r="B6" s="49" t="s">
        <v>1</v>
      </c>
      <c r="C6" s="50"/>
      <c r="D6" s="54" t="s">
        <v>41</v>
      </c>
      <c r="E6" s="54"/>
      <c r="F6" s="54"/>
      <c r="G6" s="54" t="s">
        <v>42</v>
      </c>
      <c r="H6" s="54"/>
      <c r="I6" s="54"/>
      <c r="J6" s="54" t="s">
        <v>43</v>
      </c>
      <c r="K6" s="54"/>
      <c r="L6" s="54"/>
      <c r="M6" s="54" t="s">
        <v>44</v>
      </c>
      <c r="N6" s="54"/>
      <c r="O6" s="54"/>
    </row>
    <row r="7" spans="1:15" ht="30.75" customHeight="1" x14ac:dyDescent="0.25">
      <c r="A7" s="48"/>
      <c r="B7" s="51"/>
      <c r="C7" s="52"/>
      <c r="D7" s="16" t="s">
        <v>2</v>
      </c>
      <c r="E7" s="17" t="s">
        <v>36</v>
      </c>
      <c r="F7" s="17" t="s">
        <v>37</v>
      </c>
      <c r="G7" s="16" t="s">
        <v>2</v>
      </c>
      <c r="H7" s="17" t="s">
        <v>36</v>
      </c>
      <c r="I7" s="17" t="s">
        <v>37</v>
      </c>
      <c r="J7" s="16" t="s">
        <v>2</v>
      </c>
      <c r="K7" s="17" t="s">
        <v>36</v>
      </c>
      <c r="L7" s="17" t="s">
        <v>37</v>
      </c>
      <c r="M7" s="16" t="s">
        <v>2</v>
      </c>
      <c r="N7" s="17" t="s">
        <v>36</v>
      </c>
      <c r="O7" s="17" t="s">
        <v>37</v>
      </c>
    </row>
    <row r="8" spans="1:15" ht="12" customHeight="1" x14ac:dyDescent="0.25">
      <c r="A8" s="13"/>
      <c r="B8" s="55"/>
      <c r="C8" s="56"/>
      <c r="D8" s="55">
        <v>1</v>
      </c>
      <c r="E8" s="57"/>
      <c r="F8" s="56"/>
      <c r="G8" s="55">
        <v>2</v>
      </c>
      <c r="H8" s="57"/>
      <c r="I8" s="56"/>
      <c r="J8" s="55">
        <v>3</v>
      </c>
      <c r="K8" s="57"/>
      <c r="L8" s="56"/>
      <c r="M8" s="55">
        <v>4</v>
      </c>
      <c r="N8" s="57"/>
      <c r="O8" s="56"/>
    </row>
    <row r="9" spans="1:15" ht="30.75" customHeight="1" x14ac:dyDescent="0.25">
      <c r="A9" s="2">
        <v>1</v>
      </c>
      <c r="B9" s="3" t="s">
        <v>10</v>
      </c>
      <c r="C9" s="3"/>
      <c r="D9" s="2">
        <v>124</v>
      </c>
      <c r="E9" s="2">
        <v>146</v>
      </c>
      <c r="F9" s="12">
        <f>E9/D9*100</f>
        <v>117.74193548387098</v>
      </c>
      <c r="G9" s="2">
        <v>80</v>
      </c>
      <c r="H9" s="2">
        <v>87</v>
      </c>
      <c r="I9" s="12">
        <f>H9/G9*100</f>
        <v>108.74999999999999</v>
      </c>
      <c r="J9" s="2">
        <v>4</v>
      </c>
      <c r="K9" s="2">
        <v>15</v>
      </c>
      <c r="L9" s="12">
        <f>K9/J9*100</f>
        <v>375</v>
      </c>
      <c r="M9" s="2">
        <v>135</v>
      </c>
      <c r="N9" s="2">
        <v>186</v>
      </c>
      <c r="O9" s="12">
        <f>N9/M9*100</f>
        <v>137.77777777777777</v>
      </c>
    </row>
    <row r="10" spans="1:15" ht="30.75" customHeight="1" x14ac:dyDescent="0.25">
      <c r="A10" s="2">
        <v>2</v>
      </c>
      <c r="B10" s="3" t="s">
        <v>11</v>
      </c>
      <c r="C10" s="3"/>
      <c r="D10" s="2">
        <v>129</v>
      </c>
      <c r="E10" s="2">
        <v>217</v>
      </c>
      <c r="F10" s="12">
        <f t="shared" ref="F10:F13" si="0">E10/D10*100</f>
        <v>168.2170542635659</v>
      </c>
      <c r="G10" s="2">
        <v>80</v>
      </c>
      <c r="H10" s="2">
        <v>53</v>
      </c>
      <c r="I10" s="12">
        <f t="shared" ref="I10:I14" si="1">H10/G10*100</f>
        <v>66.25</v>
      </c>
      <c r="J10" s="2">
        <v>4</v>
      </c>
      <c r="K10" s="2">
        <v>5</v>
      </c>
      <c r="L10" s="12">
        <f t="shared" ref="L10:L14" si="2">K10/J10*100</f>
        <v>125</v>
      </c>
      <c r="M10" s="2">
        <v>118</v>
      </c>
      <c r="N10" s="2">
        <v>250</v>
      </c>
      <c r="O10" s="12">
        <f t="shared" ref="O10:O14" si="3">N10/M10*100</f>
        <v>211.86440677966104</v>
      </c>
    </row>
    <row r="11" spans="1:15" ht="30.75" customHeight="1" x14ac:dyDescent="0.25">
      <c r="A11" s="2">
        <v>3</v>
      </c>
      <c r="B11" s="3" t="s">
        <v>12</v>
      </c>
      <c r="C11" s="3"/>
      <c r="D11" s="2">
        <v>114</v>
      </c>
      <c r="E11" s="2">
        <v>35</v>
      </c>
      <c r="F11" s="12">
        <f t="shared" si="0"/>
        <v>30.701754385964914</v>
      </c>
      <c r="G11" s="2">
        <v>81</v>
      </c>
      <c r="H11" s="2">
        <v>61</v>
      </c>
      <c r="I11" s="12">
        <f t="shared" si="1"/>
        <v>75.308641975308646</v>
      </c>
      <c r="J11" s="2">
        <v>4</v>
      </c>
      <c r="K11" s="2">
        <v>1</v>
      </c>
      <c r="L11" s="12">
        <f t="shared" si="2"/>
        <v>25</v>
      </c>
      <c r="M11" s="2">
        <v>144</v>
      </c>
      <c r="N11" s="2">
        <v>139</v>
      </c>
      <c r="O11" s="12">
        <f t="shared" si="3"/>
        <v>96.527777777777786</v>
      </c>
    </row>
    <row r="12" spans="1:15" ht="30.75" customHeight="1" x14ac:dyDescent="0.25">
      <c r="A12" s="2">
        <v>4</v>
      </c>
      <c r="B12" s="3" t="s">
        <v>13</v>
      </c>
      <c r="C12" s="3"/>
      <c r="D12" s="2">
        <v>115</v>
      </c>
      <c r="E12" s="2">
        <v>191</v>
      </c>
      <c r="F12" s="12">
        <f t="shared" si="0"/>
        <v>166.08695652173913</v>
      </c>
      <c r="G12" s="2">
        <v>79</v>
      </c>
      <c r="H12" s="2">
        <v>56</v>
      </c>
      <c r="I12" s="12">
        <f t="shared" si="1"/>
        <v>70.886075949367083</v>
      </c>
      <c r="J12" s="2">
        <v>4</v>
      </c>
      <c r="K12" s="2">
        <v>4</v>
      </c>
      <c r="L12" s="12">
        <f t="shared" si="2"/>
        <v>100</v>
      </c>
      <c r="M12" s="2">
        <v>134</v>
      </c>
      <c r="N12" s="2">
        <v>393</v>
      </c>
      <c r="O12" s="12">
        <f t="shared" si="3"/>
        <v>293.28358208955223</v>
      </c>
    </row>
    <row r="13" spans="1:15" ht="30.75" customHeight="1" x14ac:dyDescent="0.25">
      <c r="A13" s="2">
        <v>5</v>
      </c>
      <c r="B13" s="3" t="s">
        <v>14</v>
      </c>
      <c r="C13" s="3"/>
      <c r="D13" s="2">
        <v>160</v>
      </c>
      <c r="E13" s="2">
        <v>28</v>
      </c>
      <c r="F13" s="12">
        <f t="shared" si="0"/>
        <v>17.5</v>
      </c>
      <c r="G13" s="2">
        <v>81</v>
      </c>
      <c r="H13" s="2">
        <v>30</v>
      </c>
      <c r="I13" s="12">
        <f t="shared" si="1"/>
        <v>37.037037037037038</v>
      </c>
      <c r="J13" s="2">
        <v>4</v>
      </c>
      <c r="K13" s="2">
        <v>2</v>
      </c>
      <c r="L13" s="12">
        <f t="shared" si="2"/>
        <v>50</v>
      </c>
      <c r="M13" s="2">
        <v>237</v>
      </c>
      <c r="N13" s="2">
        <v>73</v>
      </c>
      <c r="O13" s="12">
        <f t="shared" si="3"/>
        <v>30.801687763713083</v>
      </c>
    </row>
    <row r="14" spans="1:15" ht="30.75" customHeight="1" x14ac:dyDescent="0.25">
      <c r="A14" s="2"/>
      <c r="B14" s="42" t="s">
        <v>15</v>
      </c>
      <c r="C14" s="43"/>
      <c r="D14" s="2">
        <f>SUM(D9:D13)</f>
        <v>642</v>
      </c>
      <c r="E14" s="2">
        <f t="shared" ref="E14:K14" si="4">SUM(E9:E13)</f>
        <v>617</v>
      </c>
      <c r="F14" s="12">
        <f>E14/D14*100</f>
        <v>96.105919003115275</v>
      </c>
      <c r="G14" s="2">
        <f>SUM(G9:G13)</f>
        <v>401</v>
      </c>
      <c r="H14" s="2">
        <f t="shared" si="4"/>
        <v>287</v>
      </c>
      <c r="I14" s="12">
        <f t="shared" si="1"/>
        <v>71.571072319202003</v>
      </c>
      <c r="J14" s="2">
        <f t="shared" si="4"/>
        <v>20</v>
      </c>
      <c r="K14" s="2">
        <f t="shared" si="4"/>
        <v>27</v>
      </c>
      <c r="L14" s="12">
        <f t="shared" si="2"/>
        <v>135</v>
      </c>
      <c r="M14" s="2">
        <f t="shared" ref="M14:N14" si="5">SUM(M9:M13)</f>
        <v>768</v>
      </c>
      <c r="N14" s="2">
        <f t="shared" si="5"/>
        <v>1041</v>
      </c>
      <c r="O14" s="12">
        <f t="shared" si="3"/>
        <v>135.546875</v>
      </c>
    </row>
    <row r="16" spans="1:15" x14ac:dyDescent="0.25">
      <c r="L16" t="s">
        <v>46</v>
      </c>
    </row>
    <row r="18" spans="12:12" x14ac:dyDescent="0.25">
      <c r="L18" t="s">
        <v>28</v>
      </c>
    </row>
    <row r="22" spans="12:12" x14ac:dyDescent="0.25">
      <c r="L22" t="s">
        <v>29</v>
      </c>
    </row>
    <row r="23" spans="12:12" x14ac:dyDescent="0.25">
      <c r="L23" t="s">
        <v>30</v>
      </c>
    </row>
  </sheetData>
  <mergeCells count="15">
    <mergeCell ref="B14:C14"/>
    <mergeCell ref="M6:O6"/>
    <mergeCell ref="M8:O8"/>
    <mergeCell ref="A1:K1"/>
    <mergeCell ref="A2:K2"/>
    <mergeCell ref="A3:K3"/>
    <mergeCell ref="A6:A7"/>
    <mergeCell ref="B6:C7"/>
    <mergeCell ref="D6:F6"/>
    <mergeCell ref="G6:I6"/>
    <mergeCell ref="J6:L6"/>
    <mergeCell ref="B8:C8"/>
    <mergeCell ref="D8:F8"/>
    <mergeCell ref="G8:I8"/>
    <mergeCell ref="J8:L8"/>
  </mergeCells>
  <pageMargins left="0.85" right="0.7" top="0.75" bottom="0.75" header="0.3" footer="0.3"/>
  <pageSetup paperSize="5" scale="95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I10" sqref="I10"/>
    </sheetView>
  </sheetViews>
  <sheetFormatPr defaultRowHeight="15" x14ac:dyDescent="0.25"/>
  <cols>
    <col min="1" max="1" width="10.7109375" customWidth="1"/>
    <col min="3" max="3" width="20.5703125" customWidth="1"/>
    <col min="4" max="6" width="20.7109375" customWidth="1"/>
    <col min="7" max="15" width="15.28515625" customWidth="1"/>
  </cols>
  <sheetData>
    <row r="1" spans="1:11" ht="23.25" customHeight="1" x14ac:dyDescent="0.25">
      <c r="A1" s="44" t="s">
        <v>47</v>
      </c>
      <c r="B1" s="44"/>
      <c r="C1" s="44"/>
      <c r="D1" s="44"/>
      <c r="E1" s="44"/>
      <c r="F1" s="44"/>
      <c r="G1" s="14"/>
      <c r="H1" s="14"/>
      <c r="I1" s="14"/>
      <c r="J1" s="14"/>
      <c r="K1" s="14"/>
    </row>
    <row r="2" spans="1:11" ht="23.25" x14ac:dyDescent="0.25">
      <c r="A2" s="45" t="s">
        <v>19</v>
      </c>
      <c r="B2" s="45"/>
      <c r="C2" s="45"/>
      <c r="D2" s="45"/>
      <c r="E2" s="45"/>
      <c r="F2" s="45"/>
      <c r="G2" s="15"/>
      <c r="H2" s="15"/>
      <c r="I2" s="15"/>
      <c r="J2" s="15"/>
      <c r="K2" s="15"/>
    </row>
    <row r="3" spans="1:11" ht="23.25" x14ac:dyDescent="0.25">
      <c r="A3" s="45" t="s">
        <v>35</v>
      </c>
      <c r="B3" s="45"/>
      <c r="C3" s="45"/>
      <c r="D3" s="45"/>
      <c r="E3" s="45"/>
      <c r="F3" s="45"/>
      <c r="G3" s="15"/>
      <c r="H3" s="15"/>
      <c r="I3" s="15"/>
      <c r="J3" s="15"/>
      <c r="K3" s="15"/>
    </row>
    <row r="4" spans="1:11" ht="1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6" spans="1:11" ht="30.75" customHeight="1" x14ac:dyDescent="0.25">
      <c r="A6" s="47" t="s">
        <v>0</v>
      </c>
      <c r="B6" s="49" t="s">
        <v>1</v>
      </c>
      <c r="C6" s="50"/>
      <c r="D6" s="54" t="s">
        <v>45</v>
      </c>
      <c r="E6" s="54"/>
      <c r="F6" s="54"/>
    </row>
    <row r="7" spans="1:11" ht="30.75" customHeight="1" x14ac:dyDescent="0.25">
      <c r="A7" s="48"/>
      <c r="B7" s="51"/>
      <c r="C7" s="52"/>
      <c r="D7" s="11" t="s">
        <v>2</v>
      </c>
      <c r="E7" s="2" t="s">
        <v>36</v>
      </c>
      <c r="F7" s="2" t="s">
        <v>37</v>
      </c>
    </row>
    <row r="8" spans="1:11" ht="12" customHeight="1" x14ac:dyDescent="0.25">
      <c r="A8" s="13"/>
      <c r="B8" s="55"/>
      <c r="C8" s="56"/>
      <c r="D8" s="55">
        <v>1</v>
      </c>
      <c r="E8" s="57"/>
      <c r="F8" s="56"/>
    </row>
    <row r="9" spans="1:11" ht="30.75" customHeight="1" x14ac:dyDescent="0.25">
      <c r="A9" s="2">
        <v>1</v>
      </c>
      <c r="B9" s="3" t="s">
        <v>10</v>
      </c>
      <c r="C9" s="3"/>
      <c r="D9" s="2">
        <v>2515</v>
      </c>
      <c r="E9" s="2">
        <v>5364</v>
      </c>
      <c r="F9" s="12">
        <f>E9/D9*100</f>
        <v>213.28031809145128</v>
      </c>
    </row>
    <row r="10" spans="1:11" ht="30.75" customHeight="1" x14ac:dyDescent="0.25">
      <c r="A10" s="2">
        <v>2</v>
      </c>
      <c r="B10" s="3" t="s">
        <v>11</v>
      </c>
      <c r="C10" s="3"/>
      <c r="D10" s="2">
        <v>3204</v>
      </c>
      <c r="E10" s="2">
        <v>5681</v>
      </c>
      <c r="F10" s="12">
        <f t="shared" ref="F10:F13" si="0">E10/D10*100</f>
        <v>177.30961298377028</v>
      </c>
    </row>
    <row r="11" spans="1:11" ht="30.75" customHeight="1" x14ac:dyDescent="0.25">
      <c r="A11" s="2">
        <v>3</v>
      </c>
      <c r="B11" s="3" t="s">
        <v>12</v>
      </c>
      <c r="C11" s="3"/>
      <c r="D11" s="2">
        <v>3448</v>
      </c>
      <c r="E11" s="2">
        <v>2980</v>
      </c>
      <c r="F11" s="12">
        <f t="shared" si="0"/>
        <v>86.426914153132245</v>
      </c>
    </row>
    <row r="12" spans="1:11" ht="30.75" customHeight="1" x14ac:dyDescent="0.25">
      <c r="A12" s="2">
        <v>4</v>
      </c>
      <c r="B12" s="3" t="s">
        <v>13</v>
      </c>
      <c r="C12" s="3"/>
      <c r="D12" s="2">
        <v>3645</v>
      </c>
      <c r="E12" s="2">
        <v>2410</v>
      </c>
      <c r="F12" s="12">
        <f t="shared" si="0"/>
        <v>66.117969821673526</v>
      </c>
    </row>
    <row r="13" spans="1:11" ht="30.75" customHeight="1" x14ac:dyDescent="0.25">
      <c r="A13" s="2">
        <v>5</v>
      </c>
      <c r="B13" s="3" t="s">
        <v>14</v>
      </c>
      <c r="C13" s="3"/>
      <c r="D13" s="2">
        <v>3424</v>
      </c>
      <c r="E13" s="2">
        <v>2489</v>
      </c>
      <c r="F13" s="12">
        <f t="shared" si="0"/>
        <v>72.692757009345797</v>
      </c>
    </row>
    <row r="14" spans="1:11" ht="30.75" customHeight="1" x14ac:dyDescent="0.25">
      <c r="A14" s="2"/>
      <c r="B14" s="42" t="s">
        <v>15</v>
      </c>
      <c r="C14" s="43"/>
      <c r="D14" s="2">
        <f>SUM(D9:D13)</f>
        <v>16236</v>
      </c>
      <c r="E14" s="2">
        <f t="shared" ref="E14" si="1">SUM(E9:E13)</f>
        <v>18924</v>
      </c>
      <c r="F14" s="12">
        <f>E14/D14*100</f>
        <v>116.55580192165557</v>
      </c>
    </row>
    <row r="16" spans="1:11" x14ac:dyDescent="0.25">
      <c r="E16" t="s">
        <v>46</v>
      </c>
    </row>
    <row r="18" spans="5:5" x14ac:dyDescent="0.25">
      <c r="E18" t="s">
        <v>28</v>
      </c>
    </row>
    <row r="22" spans="5:5" x14ac:dyDescent="0.25">
      <c r="E22" t="s">
        <v>29</v>
      </c>
    </row>
    <row r="23" spans="5:5" x14ac:dyDescent="0.25">
      <c r="E23" t="s">
        <v>30</v>
      </c>
    </row>
  </sheetData>
  <mergeCells count="9">
    <mergeCell ref="B14:C14"/>
    <mergeCell ref="A3:F3"/>
    <mergeCell ref="A1:F1"/>
    <mergeCell ref="A2:F2"/>
    <mergeCell ref="B8:C8"/>
    <mergeCell ref="D8:F8"/>
    <mergeCell ref="A6:A7"/>
    <mergeCell ref="B6:C7"/>
    <mergeCell ref="D6:F6"/>
  </mergeCells>
  <pageMargins left="0.85" right="0.7" top="0.75" bottom="0.75" header="0.3" footer="0.3"/>
  <pageSetup paperSize="5" scale="95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opLeftCell="A2" workbookViewId="0">
      <selection activeCell="G10" sqref="G10"/>
    </sheetView>
  </sheetViews>
  <sheetFormatPr defaultRowHeight="15" x14ac:dyDescent="0.25"/>
  <cols>
    <col min="1" max="1" width="6" customWidth="1"/>
    <col min="3" max="3" width="13.7109375" customWidth="1"/>
    <col min="4" max="4" width="7.7109375" customWidth="1"/>
    <col min="5" max="7" width="8.7109375" customWidth="1"/>
    <col min="8" max="8" width="8" customWidth="1"/>
    <col min="9" max="19" width="8.7109375" customWidth="1"/>
  </cols>
  <sheetData>
    <row r="1" spans="1:19" ht="23.25" customHeight="1" x14ac:dyDescent="0.25">
      <c r="A1" s="44" t="s">
        <v>54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19" ht="23.25" x14ac:dyDescent="0.25">
      <c r="A2" s="45" t="s">
        <v>55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19" ht="23.25" x14ac:dyDescent="0.25">
      <c r="A3" s="45" t="s">
        <v>35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19" ht="1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9" ht="15.75" thickBot="1" x14ac:dyDescent="0.3"/>
    <row r="6" spans="1:19" ht="30.75" customHeight="1" x14ac:dyDescent="0.25">
      <c r="A6" s="63" t="s">
        <v>0</v>
      </c>
      <c r="B6" s="65" t="s">
        <v>1</v>
      </c>
      <c r="C6" s="66"/>
      <c r="D6" s="60" t="s">
        <v>58</v>
      </c>
      <c r="E6" s="60"/>
      <c r="F6" s="60"/>
      <c r="G6" s="60"/>
      <c r="H6" s="60" t="s">
        <v>59</v>
      </c>
      <c r="I6" s="60"/>
      <c r="J6" s="60"/>
      <c r="K6" s="60"/>
      <c r="L6" s="60" t="s">
        <v>60</v>
      </c>
      <c r="M6" s="60"/>
      <c r="N6" s="60"/>
      <c r="O6" s="60"/>
      <c r="P6" s="60" t="s">
        <v>61</v>
      </c>
      <c r="Q6" s="60"/>
      <c r="R6" s="60"/>
      <c r="S6" s="61"/>
    </row>
    <row r="7" spans="1:19" ht="38.25" customHeight="1" x14ac:dyDescent="0.25">
      <c r="A7" s="64"/>
      <c r="B7" s="51"/>
      <c r="C7" s="52"/>
      <c r="D7" s="22" t="s">
        <v>2</v>
      </c>
      <c r="E7" s="22" t="s">
        <v>36</v>
      </c>
      <c r="F7" s="22" t="s">
        <v>56</v>
      </c>
      <c r="G7" s="22" t="s">
        <v>57</v>
      </c>
      <c r="H7" s="22" t="s">
        <v>2</v>
      </c>
      <c r="I7" s="22" t="s">
        <v>36</v>
      </c>
      <c r="J7" s="22" t="s">
        <v>56</v>
      </c>
      <c r="K7" s="22" t="s">
        <v>57</v>
      </c>
      <c r="L7" s="22" t="s">
        <v>2</v>
      </c>
      <c r="M7" s="22" t="s">
        <v>36</v>
      </c>
      <c r="N7" s="22" t="s">
        <v>56</v>
      </c>
      <c r="O7" s="22" t="s">
        <v>57</v>
      </c>
      <c r="P7" s="22" t="s">
        <v>2</v>
      </c>
      <c r="Q7" s="22" t="s">
        <v>36</v>
      </c>
      <c r="R7" s="22" t="s">
        <v>56</v>
      </c>
      <c r="S7" s="23" t="s">
        <v>57</v>
      </c>
    </row>
    <row r="8" spans="1:19" ht="12" customHeight="1" x14ac:dyDescent="0.25">
      <c r="A8" s="24"/>
      <c r="B8" s="55"/>
      <c r="C8" s="56"/>
      <c r="D8" s="55">
        <v>1</v>
      </c>
      <c r="E8" s="57"/>
      <c r="F8" s="57"/>
      <c r="G8" s="56"/>
      <c r="H8" s="55">
        <v>2</v>
      </c>
      <c r="I8" s="57"/>
      <c r="J8" s="57"/>
      <c r="K8" s="56"/>
      <c r="L8" s="55">
        <v>3</v>
      </c>
      <c r="M8" s="57"/>
      <c r="N8" s="57"/>
      <c r="O8" s="56"/>
      <c r="P8" s="55">
        <v>4</v>
      </c>
      <c r="Q8" s="57"/>
      <c r="R8" s="57"/>
      <c r="S8" s="62"/>
    </row>
    <row r="9" spans="1:19" ht="30.75" customHeight="1" x14ac:dyDescent="0.25">
      <c r="A9" s="25">
        <v>1</v>
      </c>
      <c r="B9" s="3" t="s">
        <v>10</v>
      </c>
      <c r="C9" s="3"/>
      <c r="D9" s="2">
        <v>43</v>
      </c>
      <c r="E9" s="2">
        <v>14</v>
      </c>
      <c r="F9" s="20">
        <f>E9/D9*100</f>
        <v>32.558139534883722</v>
      </c>
      <c r="G9" s="20">
        <v>9.39</v>
      </c>
      <c r="H9" s="2">
        <v>16</v>
      </c>
      <c r="I9" s="2">
        <v>9</v>
      </c>
      <c r="J9" s="2">
        <f>I9/H9*100</f>
        <v>56.25</v>
      </c>
      <c r="K9" s="20">
        <v>6.04</v>
      </c>
      <c r="L9" s="2">
        <v>160</v>
      </c>
      <c r="M9" s="2">
        <v>17</v>
      </c>
      <c r="N9" s="20">
        <f>M9/L9*100</f>
        <v>10.625</v>
      </c>
      <c r="O9" s="20">
        <v>11.4</v>
      </c>
      <c r="P9" s="2">
        <v>210</v>
      </c>
      <c r="Q9" s="2">
        <v>59</v>
      </c>
      <c r="R9" s="20">
        <f>Q9/P9*100</f>
        <v>28.095238095238095</v>
      </c>
      <c r="S9" s="26">
        <v>39.6</v>
      </c>
    </row>
    <row r="10" spans="1:19" ht="30.75" customHeight="1" x14ac:dyDescent="0.25">
      <c r="A10" s="25">
        <v>2</v>
      </c>
      <c r="B10" s="3" t="s">
        <v>11</v>
      </c>
      <c r="C10" s="3"/>
      <c r="D10" s="2">
        <v>43</v>
      </c>
      <c r="E10" s="2">
        <v>25</v>
      </c>
      <c r="F10" s="20">
        <f t="shared" ref="F10:F14" si="0">E10/D10*100</f>
        <v>58.139534883720934</v>
      </c>
      <c r="G10" s="20">
        <v>2.81</v>
      </c>
      <c r="H10" s="2">
        <v>16</v>
      </c>
      <c r="I10" s="2">
        <v>0</v>
      </c>
      <c r="J10" s="2">
        <f t="shared" ref="J10:J13" si="1">I10/H10*100</f>
        <v>0</v>
      </c>
      <c r="K10" s="20">
        <v>0</v>
      </c>
      <c r="L10" s="2">
        <v>173</v>
      </c>
      <c r="M10" s="2">
        <v>53</v>
      </c>
      <c r="N10" s="20">
        <f t="shared" ref="N10:N14" si="2">M10/L10*100</f>
        <v>30.635838150289018</v>
      </c>
      <c r="O10" s="20">
        <v>5.95</v>
      </c>
      <c r="P10" s="2">
        <v>136</v>
      </c>
      <c r="Q10" s="2">
        <v>253</v>
      </c>
      <c r="R10" s="20">
        <f t="shared" ref="R10:R14" si="3">Q10/P10*100</f>
        <v>186.02941176470588</v>
      </c>
      <c r="S10" s="26">
        <v>28.4</v>
      </c>
    </row>
    <row r="11" spans="1:19" ht="30.75" customHeight="1" x14ac:dyDescent="0.25">
      <c r="A11" s="25">
        <v>3</v>
      </c>
      <c r="B11" s="3" t="s">
        <v>12</v>
      </c>
      <c r="C11" s="3"/>
      <c r="D11" s="2">
        <v>32</v>
      </c>
      <c r="E11" s="2">
        <v>1</v>
      </c>
      <c r="F11" s="20">
        <f t="shared" si="0"/>
        <v>3.125</v>
      </c>
      <c r="G11" s="20">
        <v>0.46</v>
      </c>
      <c r="H11" s="2">
        <v>13</v>
      </c>
      <c r="I11" s="2">
        <v>2</v>
      </c>
      <c r="J11" s="20">
        <f t="shared" si="1"/>
        <v>15.384615384615385</v>
      </c>
      <c r="K11" s="20">
        <v>0.92</v>
      </c>
      <c r="L11" s="2">
        <v>188</v>
      </c>
      <c r="M11" s="2">
        <v>64</v>
      </c>
      <c r="N11" s="20">
        <f t="shared" si="2"/>
        <v>34.042553191489361</v>
      </c>
      <c r="O11" s="20">
        <v>29.5</v>
      </c>
      <c r="P11" s="2">
        <v>393</v>
      </c>
      <c r="Q11" s="2">
        <v>112</v>
      </c>
      <c r="R11" s="20">
        <f t="shared" si="3"/>
        <v>28.498727735368956</v>
      </c>
      <c r="S11" s="26">
        <v>51.6</v>
      </c>
    </row>
    <row r="12" spans="1:19" ht="30.75" customHeight="1" x14ac:dyDescent="0.25">
      <c r="A12" s="25">
        <v>4</v>
      </c>
      <c r="B12" s="3" t="s">
        <v>13</v>
      </c>
      <c r="C12" s="3"/>
      <c r="D12" s="2">
        <v>34</v>
      </c>
      <c r="E12" s="2">
        <v>0</v>
      </c>
      <c r="F12" s="20">
        <f t="shared" si="0"/>
        <v>0</v>
      </c>
      <c r="G12" s="12">
        <v>0</v>
      </c>
      <c r="H12" s="2">
        <v>13</v>
      </c>
      <c r="I12" s="2">
        <v>0</v>
      </c>
      <c r="J12" s="2">
        <f t="shared" si="1"/>
        <v>0</v>
      </c>
      <c r="K12" s="20">
        <v>0</v>
      </c>
      <c r="L12" s="2">
        <v>147</v>
      </c>
      <c r="M12" s="2">
        <v>7</v>
      </c>
      <c r="N12" s="20">
        <f t="shared" si="2"/>
        <v>4.7619047619047619</v>
      </c>
      <c r="O12" s="20">
        <v>14.28</v>
      </c>
      <c r="P12" s="2">
        <v>267</v>
      </c>
      <c r="Q12" s="2">
        <v>31</v>
      </c>
      <c r="R12" s="20">
        <f t="shared" si="3"/>
        <v>11.610486891385769</v>
      </c>
      <c r="S12" s="26">
        <v>63.3</v>
      </c>
    </row>
    <row r="13" spans="1:19" ht="30.75" customHeight="1" x14ac:dyDescent="0.25">
      <c r="A13" s="25">
        <v>5</v>
      </c>
      <c r="B13" s="3" t="s">
        <v>14</v>
      </c>
      <c r="C13" s="3"/>
      <c r="D13" s="2">
        <v>29</v>
      </c>
      <c r="E13" s="2">
        <v>3</v>
      </c>
      <c r="F13" s="20">
        <f t="shared" si="0"/>
        <v>10.344827586206897</v>
      </c>
      <c r="G13" s="20">
        <v>1.1499999999999999</v>
      </c>
      <c r="H13" s="2">
        <v>13</v>
      </c>
      <c r="I13" s="2">
        <v>0</v>
      </c>
      <c r="J13" s="2">
        <f t="shared" si="1"/>
        <v>0</v>
      </c>
      <c r="K13" s="20">
        <v>0</v>
      </c>
      <c r="L13" s="2">
        <v>113</v>
      </c>
      <c r="M13" s="2">
        <v>83</v>
      </c>
      <c r="N13" s="20">
        <f t="shared" si="2"/>
        <v>73.451327433628322</v>
      </c>
      <c r="O13" s="20">
        <v>31.8</v>
      </c>
      <c r="P13" s="2">
        <v>476</v>
      </c>
      <c r="Q13" s="2">
        <v>170</v>
      </c>
      <c r="R13" s="20">
        <f t="shared" si="3"/>
        <v>35.714285714285715</v>
      </c>
      <c r="S13" s="26">
        <v>65.13</v>
      </c>
    </row>
    <row r="14" spans="1:19" ht="30.75" customHeight="1" thickBot="1" x14ac:dyDescent="0.3">
      <c r="A14" s="27"/>
      <c r="B14" s="58" t="s">
        <v>15</v>
      </c>
      <c r="C14" s="59"/>
      <c r="D14" s="28">
        <f>SUM(D9:D13)</f>
        <v>181</v>
      </c>
      <c r="E14" s="28">
        <f t="shared" ref="E14:M14" si="4">SUM(E9:E13)</f>
        <v>43</v>
      </c>
      <c r="F14" s="29">
        <f t="shared" si="0"/>
        <v>23.756906077348066</v>
      </c>
      <c r="G14" s="29">
        <v>2.74</v>
      </c>
      <c r="H14" s="28">
        <f>SUM(H9:H13)</f>
        <v>71</v>
      </c>
      <c r="I14" s="28">
        <f t="shared" si="4"/>
        <v>11</v>
      </c>
      <c r="J14" s="28">
        <f>I14/H14*100</f>
        <v>15.492957746478872</v>
      </c>
      <c r="K14" s="29">
        <v>0.7</v>
      </c>
      <c r="L14" s="28">
        <f t="shared" si="4"/>
        <v>781</v>
      </c>
      <c r="M14" s="28">
        <f t="shared" si="4"/>
        <v>224</v>
      </c>
      <c r="N14" s="29">
        <f t="shared" si="2"/>
        <v>28.681177976952625</v>
      </c>
      <c r="O14" s="29">
        <v>14.3</v>
      </c>
      <c r="P14" s="28">
        <f t="shared" ref="P14:Q14" si="5">SUM(P9:P13)</f>
        <v>1482</v>
      </c>
      <c r="Q14" s="28">
        <f t="shared" si="5"/>
        <v>625</v>
      </c>
      <c r="R14" s="29">
        <f t="shared" si="3"/>
        <v>42.172739541160595</v>
      </c>
      <c r="S14" s="30">
        <v>39.9</v>
      </c>
    </row>
    <row r="16" spans="1:19" x14ac:dyDescent="0.25">
      <c r="O16" t="s">
        <v>68</v>
      </c>
    </row>
    <row r="18" spans="15:15" x14ac:dyDescent="0.25">
      <c r="O18" t="s">
        <v>28</v>
      </c>
    </row>
    <row r="22" spans="15:15" x14ac:dyDescent="0.25">
      <c r="O22" t="s">
        <v>29</v>
      </c>
    </row>
    <row r="23" spans="15:15" x14ac:dyDescent="0.25">
      <c r="O23" t="s">
        <v>30</v>
      </c>
    </row>
  </sheetData>
  <mergeCells count="15">
    <mergeCell ref="B14:C14"/>
    <mergeCell ref="A1:S1"/>
    <mergeCell ref="A2:S2"/>
    <mergeCell ref="P6:S6"/>
    <mergeCell ref="B8:C8"/>
    <mergeCell ref="D8:G8"/>
    <mergeCell ref="H8:K8"/>
    <mergeCell ref="L8:O8"/>
    <mergeCell ref="P8:S8"/>
    <mergeCell ref="A6:A7"/>
    <mergeCell ref="B6:C7"/>
    <mergeCell ref="D6:G6"/>
    <mergeCell ref="H6:K6"/>
    <mergeCell ref="L6:O6"/>
    <mergeCell ref="A3:S3"/>
  </mergeCells>
  <pageMargins left="0.41" right="0.7" top="0.75" bottom="0.75" header="0.3" footer="0.3"/>
  <pageSetup paperSize="5" scale="95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K17" sqref="K17"/>
    </sheetView>
  </sheetViews>
  <sheetFormatPr defaultRowHeight="15" x14ac:dyDescent="0.25"/>
  <cols>
    <col min="1" max="1" width="7.42578125" customWidth="1"/>
    <col min="3" max="3" width="18.42578125" customWidth="1"/>
    <col min="4" max="15" width="10.7109375" customWidth="1"/>
  </cols>
  <sheetData>
    <row r="1" spans="1:15" ht="23.25" customHeight="1" x14ac:dyDescent="0.25">
      <c r="A1" s="44" t="s">
        <v>54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ht="23.25" x14ac:dyDescent="0.25">
      <c r="A2" s="45" t="s">
        <v>55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</row>
    <row r="3" spans="1:15" ht="23.25" x14ac:dyDescent="0.25">
      <c r="A3" s="45" t="s">
        <v>35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ht="1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5" ht="15.75" thickBot="1" x14ac:dyDescent="0.3"/>
    <row r="6" spans="1:15" ht="30.75" customHeight="1" x14ac:dyDescent="0.25">
      <c r="A6" s="63" t="s">
        <v>0</v>
      </c>
      <c r="B6" s="65" t="s">
        <v>1</v>
      </c>
      <c r="C6" s="66"/>
      <c r="D6" s="60" t="s">
        <v>62</v>
      </c>
      <c r="E6" s="60"/>
      <c r="F6" s="60"/>
      <c r="G6" s="60"/>
      <c r="H6" s="60" t="s">
        <v>63</v>
      </c>
      <c r="I6" s="60"/>
      <c r="J6" s="60"/>
      <c r="K6" s="60"/>
      <c r="L6" s="60" t="s">
        <v>64</v>
      </c>
      <c r="M6" s="60"/>
      <c r="N6" s="60"/>
      <c r="O6" s="61"/>
    </row>
    <row r="7" spans="1:15" ht="38.25" customHeight="1" x14ac:dyDescent="0.25">
      <c r="A7" s="64"/>
      <c r="B7" s="51"/>
      <c r="C7" s="52"/>
      <c r="D7" s="16" t="s">
        <v>2</v>
      </c>
      <c r="E7" s="17" t="s">
        <v>36</v>
      </c>
      <c r="F7" s="17" t="s">
        <v>56</v>
      </c>
      <c r="G7" s="16" t="s">
        <v>57</v>
      </c>
      <c r="H7" s="16" t="s">
        <v>2</v>
      </c>
      <c r="I7" s="17" t="s">
        <v>36</v>
      </c>
      <c r="J7" s="17" t="s">
        <v>56</v>
      </c>
      <c r="K7" s="16" t="s">
        <v>57</v>
      </c>
      <c r="L7" s="16" t="s">
        <v>2</v>
      </c>
      <c r="M7" s="17" t="s">
        <v>36</v>
      </c>
      <c r="N7" s="17" t="s">
        <v>56</v>
      </c>
      <c r="O7" s="31" t="s">
        <v>57</v>
      </c>
    </row>
    <row r="8" spans="1:15" ht="12" customHeight="1" x14ac:dyDescent="0.25">
      <c r="A8" s="24"/>
      <c r="B8" s="55"/>
      <c r="C8" s="56"/>
      <c r="D8" s="55">
        <v>5</v>
      </c>
      <c r="E8" s="57"/>
      <c r="F8" s="57"/>
      <c r="G8" s="56"/>
      <c r="H8" s="55">
        <v>6</v>
      </c>
      <c r="I8" s="57"/>
      <c r="J8" s="57"/>
      <c r="K8" s="56"/>
      <c r="L8" s="55">
        <v>7</v>
      </c>
      <c r="M8" s="57"/>
      <c r="N8" s="57"/>
      <c r="O8" s="62"/>
    </row>
    <row r="9" spans="1:15" ht="30.75" customHeight="1" x14ac:dyDescent="0.25">
      <c r="A9" s="25">
        <v>1</v>
      </c>
      <c r="B9" s="3" t="s">
        <v>10</v>
      </c>
      <c r="C9" s="3"/>
      <c r="D9" s="2">
        <v>43</v>
      </c>
      <c r="E9" s="2">
        <v>30</v>
      </c>
      <c r="F9" s="20">
        <f>E9/D9*100</f>
        <v>69.767441860465112</v>
      </c>
      <c r="G9" s="20">
        <v>20.13</v>
      </c>
      <c r="H9" s="21">
        <v>3</v>
      </c>
      <c r="I9" s="21">
        <v>0</v>
      </c>
      <c r="J9" s="12">
        <f>I9/H9*100</f>
        <v>0</v>
      </c>
      <c r="K9" s="12">
        <v>0</v>
      </c>
      <c r="L9" s="21">
        <v>29</v>
      </c>
      <c r="M9" s="21">
        <v>20</v>
      </c>
      <c r="N9" s="20">
        <f>M9/L9*100</f>
        <v>68.965517241379317</v>
      </c>
      <c r="O9" s="26">
        <v>13.4</v>
      </c>
    </row>
    <row r="10" spans="1:15" ht="30.75" customHeight="1" x14ac:dyDescent="0.25">
      <c r="A10" s="25">
        <v>2</v>
      </c>
      <c r="B10" s="3" t="s">
        <v>11</v>
      </c>
      <c r="C10" s="3"/>
      <c r="D10" s="2">
        <v>60</v>
      </c>
      <c r="E10" s="2">
        <v>162</v>
      </c>
      <c r="F10" s="20">
        <f t="shared" ref="F10:F14" si="0">E10/D10*100</f>
        <v>270</v>
      </c>
      <c r="G10" s="20">
        <v>0.11</v>
      </c>
      <c r="H10" s="21">
        <v>3</v>
      </c>
      <c r="I10" s="21">
        <v>0</v>
      </c>
      <c r="J10" s="12">
        <f t="shared" ref="J10:J13" si="1">I10/H10*100</f>
        <v>0</v>
      </c>
      <c r="K10" s="12">
        <v>0</v>
      </c>
      <c r="L10" s="21">
        <v>34</v>
      </c>
      <c r="M10" s="21">
        <v>398</v>
      </c>
      <c r="N10" s="20">
        <f t="shared" ref="N10:N14" si="2">M10/L10*100</f>
        <v>1170.5882352941176</v>
      </c>
      <c r="O10" s="26">
        <v>3.8</v>
      </c>
    </row>
    <row r="11" spans="1:15" ht="30.75" customHeight="1" x14ac:dyDescent="0.25">
      <c r="A11" s="25">
        <v>3</v>
      </c>
      <c r="B11" s="3" t="s">
        <v>12</v>
      </c>
      <c r="C11" s="3"/>
      <c r="D11" s="2">
        <v>44</v>
      </c>
      <c r="E11" s="2">
        <v>26</v>
      </c>
      <c r="F11" s="20">
        <f t="shared" si="0"/>
        <v>59.090909090909093</v>
      </c>
      <c r="G11" s="20">
        <v>11.98</v>
      </c>
      <c r="H11" s="21">
        <v>2</v>
      </c>
      <c r="I11" s="21">
        <v>0</v>
      </c>
      <c r="J11" s="12">
        <f t="shared" si="1"/>
        <v>0</v>
      </c>
      <c r="K11" s="12">
        <v>0</v>
      </c>
      <c r="L11" s="21">
        <v>22</v>
      </c>
      <c r="M11" s="21">
        <v>12</v>
      </c>
      <c r="N11" s="20">
        <f t="shared" si="2"/>
        <v>54.54545454545454</v>
      </c>
      <c r="O11" s="26">
        <v>5.53</v>
      </c>
    </row>
    <row r="12" spans="1:15" ht="30.75" customHeight="1" x14ac:dyDescent="0.25">
      <c r="A12" s="25">
        <v>4</v>
      </c>
      <c r="B12" s="3" t="s">
        <v>13</v>
      </c>
      <c r="C12" s="3"/>
      <c r="D12" s="2">
        <v>117</v>
      </c>
      <c r="E12" s="2">
        <v>7</v>
      </c>
      <c r="F12" s="20">
        <f t="shared" si="0"/>
        <v>5.982905982905983</v>
      </c>
      <c r="G12" s="20">
        <v>14.29</v>
      </c>
      <c r="H12" s="21">
        <v>2</v>
      </c>
      <c r="I12" s="21">
        <v>0</v>
      </c>
      <c r="J12" s="12">
        <f t="shared" si="1"/>
        <v>0</v>
      </c>
      <c r="K12" s="12">
        <v>0</v>
      </c>
      <c r="L12" s="21">
        <v>29</v>
      </c>
      <c r="M12" s="21">
        <v>4</v>
      </c>
      <c r="N12" s="20">
        <f t="shared" si="2"/>
        <v>13.793103448275861</v>
      </c>
      <c r="O12" s="26">
        <v>8.16</v>
      </c>
    </row>
    <row r="13" spans="1:15" ht="30.75" customHeight="1" x14ac:dyDescent="0.25">
      <c r="A13" s="25">
        <v>5</v>
      </c>
      <c r="B13" s="3" t="s">
        <v>14</v>
      </c>
      <c r="C13" s="3"/>
      <c r="D13" s="2">
        <v>14</v>
      </c>
      <c r="E13" s="2">
        <v>5</v>
      </c>
      <c r="F13" s="20">
        <f t="shared" si="0"/>
        <v>35.714285714285715</v>
      </c>
      <c r="G13" s="20">
        <v>1.915</v>
      </c>
      <c r="H13" s="21">
        <v>2</v>
      </c>
      <c r="I13" s="21">
        <v>0</v>
      </c>
      <c r="J13" s="12">
        <f t="shared" si="1"/>
        <v>0</v>
      </c>
      <c r="K13" s="12">
        <v>0</v>
      </c>
      <c r="L13" s="21">
        <v>19</v>
      </c>
      <c r="M13" s="21">
        <v>0</v>
      </c>
      <c r="N13" s="20">
        <f t="shared" si="2"/>
        <v>0</v>
      </c>
      <c r="O13" s="26">
        <v>0</v>
      </c>
    </row>
    <row r="14" spans="1:15" ht="30.75" customHeight="1" thickBot="1" x14ac:dyDescent="0.3">
      <c r="A14" s="27"/>
      <c r="B14" s="58" t="s">
        <v>15</v>
      </c>
      <c r="C14" s="59"/>
      <c r="D14" s="28">
        <f>SUM(D9:D13)</f>
        <v>278</v>
      </c>
      <c r="E14" s="28">
        <f t="shared" ref="E14:M14" si="3">SUM(E9:E13)</f>
        <v>230</v>
      </c>
      <c r="F14" s="29">
        <f t="shared" si="0"/>
        <v>82.733812949640281</v>
      </c>
      <c r="G14" s="29">
        <v>14.68</v>
      </c>
      <c r="H14" s="28">
        <f>SUM(H9:H13)</f>
        <v>12</v>
      </c>
      <c r="I14" s="28">
        <f t="shared" si="3"/>
        <v>0</v>
      </c>
      <c r="J14" s="32">
        <f>I14/H14*100</f>
        <v>0</v>
      </c>
      <c r="K14" s="32">
        <f t="shared" ref="K14" si="4">I14/H14*100</f>
        <v>0</v>
      </c>
      <c r="L14" s="28">
        <f t="shared" si="3"/>
        <v>133</v>
      </c>
      <c r="M14" s="28">
        <f t="shared" si="3"/>
        <v>434</v>
      </c>
      <c r="N14" s="29">
        <f t="shared" si="2"/>
        <v>326.31578947368422</v>
      </c>
      <c r="O14" s="30">
        <v>27.7</v>
      </c>
    </row>
    <row r="16" spans="1:15" x14ac:dyDescent="0.25">
      <c r="K16" t="s">
        <v>69</v>
      </c>
    </row>
    <row r="18" spans="11:11" x14ac:dyDescent="0.25">
      <c r="K18" t="s">
        <v>28</v>
      </c>
    </row>
    <row r="22" spans="11:11" x14ac:dyDescent="0.25">
      <c r="K22" t="s">
        <v>29</v>
      </c>
    </row>
    <row r="23" spans="11:11" x14ac:dyDescent="0.25">
      <c r="K23" t="s">
        <v>30</v>
      </c>
    </row>
  </sheetData>
  <mergeCells count="13">
    <mergeCell ref="B14:C14"/>
    <mergeCell ref="A3:O3"/>
    <mergeCell ref="A2:O2"/>
    <mergeCell ref="A1:O1"/>
    <mergeCell ref="B8:C8"/>
    <mergeCell ref="D8:G8"/>
    <mergeCell ref="H8:K8"/>
    <mergeCell ref="L8:O8"/>
    <mergeCell ref="A6:A7"/>
    <mergeCell ref="B6:C7"/>
    <mergeCell ref="D6:G6"/>
    <mergeCell ref="H6:K6"/>
    <mergeCell ref="L6:O6"/>
  </mergeCells>
  <pageMargins left="0.57999999999999996" right="0.7" top="0.75" bottom="0.75" header="0.3" footer="0.3"/>
  <pageSetup paperSize="5" scale="95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H17" sqref="H17"/>
    </sheetView>
  </sheetViews>
  <sheetFormatPr defaultRowHeight="15" x14ac:dyDescent="0.25"/>
  <cols>
    <col min="1" max="1" width="10.7109375" customWidth="1"/>
    <col min="3" max="3" width="20.5703125" customWidth="1"/>
    <col min="4" max="9" width="20.7109375" customWidth="1"/>
    <col min="10" max="15" width="15.28515625" customWidth="1"/>
  </cols>
  <sheetData>
    <row r="1" spans="1:13" ht="23.25" customHeight="1" x14ac:dyDescent="0.25">
      <c r="A1" s="44" t="s">
        <v>54</v>
      </c>
      <c r="B1" s="44"/>
      <c r="C1" s="44"/>
      <c r="D1" s="44"/>
      <c r="E1" s="44"/>
      <c r="F1" s="44"/>
      <c r="G1" s="44"/>
      <c r="H1" s="44"/>
      <c r="I1" s="44"/>
      <c r="J1" s="14"/>
      <c r="K1" s="14"/>
      <c r="L1" s="14"/>
      <c r="M1" s="14"/>
    </row>
    <row r="2" spans="1:13" ht="23.25" x14ac:dyDescent="0.25">
      <c r="A2" s="45" t="s">
        <v>55</v>
      </c>
      <c r="B2" s="45"/>
      <c r="C2" s="45"/>
      <c r="D2" s="45"/>
      <c r="E2" s="45"/>
      <c r="F2" s="45"/>
      <c r="G2" s="45"/>
      <c r="H2" s="45"/>
      <c r="I2" s="45"/>
      <c r="J2" s="15"/>
      <c r="K2" s="15"/>
      <c r="L2" s="15"/>
      <c r="M2" s="15"/>
    </row>
    <row r="3" spans="1:13" ht="23.25" x14ac:dyDescent="0.25">
      <c r="A3" s="45" t="s">
        <v>35</v>
      </c>
      <c r="B3" s="45"/>
      <c r="C3" s="45"/>
      <c r="D3" s="45"/>
      <c r="E3" s="45"/>
      <c r="F3" s="45"/>
      <c r="G3" s="45"/>
      <c r="H3" s="45"/>
      <c r="I3" s="45"/>
      <c r="J3" s="15"/>
      <c r="K3" s="15"/>
      <c r="L3" s="15"/>
      <c r="M3" s="15"/>
    </row>
    <row r="4" spans="1:13" ht="1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</row>
    <row r="5" spans="1:13" ht="15.75" thickBot="1" x14ac:dyDescent="0.3"/>
    <row r="6" spans="1:13" ht="30.75" customHeight="1" x14ac:dyDescent="0.25">
      <c r="A6" s="63" t="s">
        <v>0</v>
      </c>
      <c r="B6" s="65" t="s">
        <v>1</v>
      </c>
      <c r="C6" s="66"/>
      <c r="D6" s="60" t="s">
        <v>65</v>
      </c>
      <c r="E6" s="60"/>
      <c r="F6" s="60"/>
      <c r="G6" s="60" t="s">
        <v>66</v>
      </c>
      <c r="H6" s="60"/>
      <c r="I6" s="61"/>
    </row>
    <row r="7" spans="1:13" ht="30.75" customHeight="1" x14ac:dyDescent="0.25">
      <c r="A7" s="64"/>
      <c r="B7" s="51"/>
      <c r="C7" s="52"/>
      <c r="D7" s="19" t="s">
        <v>2</v>
      </c>
      <c r="E7" s="2" t="s">
        <v>36</v>
      </c>
      <c r="F7" s="2" t="s">
        <v>37</v>
      </c>
      <c r="G7" s="19" t="s">
        <v>2</v>
      </c>
      <c r="H7" s="2" t="s">
        <v>36</v>
      </c>
      <c r="I7" s="33" t="s">
        <v>37</v>
      </c>
    </row>
    <row r="8" spans="1:13" ht="30.75" customHeight="1" x14ac:dyDescent="0.25">
      <c r="A8" s="25">
        <v>1</v>
      </c>
      <c r="B8" s="3" t="s">
        <v>10</v>
      </c>
      <c r="C8" s="3"/>
      <c r="D8" s="2">
        <v>503</v>
      </c>
      <c r="E8" s="2">
        <v>149</v>
      </c>
      <c r="F8" s="20">
        <f>E8/D8*100</f>
        <v>29.622266401590458</v>
      </c>
      <c r="G8" s="2">
        <v>222</v>
      </c>
      <c r="H8" s="2">
        <v>40</v>
      </c>
      <c r="I8" s="34">
        <f>H8/G8*100</f>
        <v>18.018018018018019</v>
      </c>
    </row>
    <row r="9" spans="1:13" ht="30.75" customHeight="1" x14ac:dyDescent="0.25">
      <c r="A9" s="25">
        <v>2</v>
      </c>
      <c r="B9" s="3" t="s">
        <v>11</v>
      </c>
      <c r="C9" s="3"/>
      <c r="D9" s="2">
        <v>465</v>
      </c>
      <c r="E9" s="2">
        <v>891</v>
      </c>
      <c r="F9" s="20">
        <f t="shared" ref="F9:F12" si="0">E9/D9*100</f>
        <v>191.61290322580643</v>
      </c>
      <c r="G9" s="2">
        <v>235</v>
      </c>
      <c r="H9" s="2">
        <v>78</v>
      </c>
      <c r="I9" s="34">
        <f t="shared" ref="I9:I12" si="1">H9/G9*100</f>
        <v>33.191489361702125</v>
      </c>
    </row>
    <row r="10" spans="1:13" ht="30.75" customHeight="1" x14ac:dyDescent="0.25">
      <c r="A10" s="25">
        <v>3</v>
      </c>
      <c r="B10" s="3" t="s">
        <v>12</v>
      </c>
      <c r="C10" s="3"/>
      <c r="D10" s="2">
        <v>694</v>
      </c>
      <c r="E10" s="2">
        <v>217</v>
      </c>
      <c r="F10" s="20">
        <f t="shared" si="0"/>
        <v>31.268011527377521</v>
      </c>
      <c r="G10" s="2">
        <v>235</v>
      </c>
      <c r="H10" s="2">
        <v>67</v>
      </c>
      <c r="I10" s="34">
        <f t="shared" si="1"/>
        <v>28.510638297872344</v>
      </c>
    </row>
    <row r="11" spans="1:13" ht="30.75" customHeight="1" x14ac:dyDescent="0.25">
      <c r="A11" s="25">
        <v>4</v>
      </c>
      <c r="B11" s="3" t="s">
        <v>13</v>
      </c>
      <c r="C11" s="3"/>
      <c r="D11" s="2">
        <v>609</v>
      </c>
      <c r="E11" s="2">
        <v>49</v>
      </c>
      <c r="F11" s="20">
        <f t="shared" si="0"/>
        <v>8.0459770114942533</v>
      </c>
      <c r="G11" s="2">
        <v>196</v>
      </c>
      <c r="H11" s="2">
        <v>7</v>
      </c>
      <c r="I11" s="34">
        <f t="shared" si="1"/>
        <v>3.5714285714285712</v>
      </c>
    </row>
    <row r="12" spans="1:13" ht="30.75" customHeight="1" x14ac:dyDescent="0.25">
      <c r="A12" s="25">
        <v>5</v>
      </c>
      <c r="B12" s="3" t="s">
        <v>14</v>
      </c>
      <c r="C12" s="3"/>
      <c r="D12" s="2">
        <v>666</v>
      </c>
      <c r="E12" s="2">
        <v>261</v>
      </c>
      <c r="F12" s="20">
        <f t="shared" si="0"/>
        <v>39.189189189189186</v>
      </c>
      <c r="G12" s="2">
        <v>157</v>
      </c>
      <c r="H12" s="2">
        <v>86</v>
      </c>
      <c r="I12" s="34">
        <f t="shared" si="1"/>
        <v>54.777070063694268</v>
      </c>
    </row>
    <row r="13" spans="1:13" ht="30.75" customHeight="1" thickBot="1" x14ac:dyDescent="0.3">
      <c r="A13" s="27"/>
      <c r="B13" s="58" t="s">
        <v>15</v>
      </c>
      <c r="C13" s="59"/>
      <c r="D13" s="28">
        <f>SUM(D8:D12)</f>
        <v>2937</v>
      </c>
      <c r="E13" s="28">
        <f t="shared" ref="E13" si="2">SUM(E8:E12)</f>
        <v>1567</v>
      </c>
      <c r="F13" s="29">
        <f>E13/D13*100</f>
        <v>53.353762342526387</v>
      </c>
      <c r="G13" s="28">
        <f>SUM(G8:G12)</f>
        <v>1045</v>
      </c>
      <c r="H13" s="28">
        <f t="shared" ref="H13" si="3">SUM(H8:H12)</f>
        <v>278</v>
      </c>
      <c r="I13" s="35">
        <f>H13/G13*100</f>
        <v>26.602870813397129</v>
      </c>
    </row>
    <row r="15" spans="1:13" x14ac:dyDescent="0.25">
      <c r="H15" t="s">
        <v>70</v>
      </c>
    </row>
    <row r="17" spans="8:8" x14ac:dyDescent="0.25">
      <c r="H17" t="s">
        <v>28</v>
      </c>
    </row>
    <row r="21" spans="8:8" x14ac:dyDescent="0.25">
      <c r="H21" t="s">
        <v>29</v>
      </c>
    </row>
    <row r="22" spans="8:8" x14ac:dyDescent="0.25">
      <c r="H22" t="s">
        <v>30</v>
      </c>
    </row>
  </sheetData>
  <mergeCells count="8">
    <mergeCell ref="A1:I1"/>
    <mergeCell ref="A2:I2"/>
    <mergeCell ref="A3:I3"/>
    <mergeCell ref="B13:C13"/>
    <mergeCell ref="G6:I6"/>
    <mergeCell ref="A6:A7"/>
    <mergeCell ref="B6:C7"/>
    <mergeCell ref="D6:F6"/>
  </mergeCells>
  <pageMargins left="0.44" right="0.7" top="0.75" bottom="0.75" header="0.3" footer="0.3"/>
  <pageSetup paperSize="5" scale="95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G10" sqref="G10"/>
    </sheetView>
  </sheetViews>
  <sheetFormatPr defaultRowHeight="15" x14ac:dyDescent="0.25"/>
  <cols>
    <col min="1" max="1" width="10.7109375" customWidth="1"/>
    <col min="3" max="3" width="20.5703125" customWidth="1"/>
    <col min="4" max="4" width="26" customWidth="1"/>
    <col min="5" max="5" width="23.42578125" customWidth="1"/>
    <col min="6" max="6" width="25.5703125" customWidth="1"/>
    <col min="7" max="9" width="20.7109375" customWidth="1"/>
    <col min="10" max="15" width="15.28515625" customWidth="1"/>
  </cols>
  <sheetData>
    <row r="1" spans="1:13" ht="23.25" customHeight="1" x14ac:dyDescent="0.25">
      <c r="A1" s="44" t="s">
        <v>54</v>
      </c>
      <c r="B1" s="44"/>
      <c r="C1" s="44"/>
      <c r="D1" s="44"/>
      <c r="E1" s="44"/>
      <c r="F1" s="44"/>
      <c r="G1" s="14"/>
      <c r="H1" s="14"/>
      <c r="I1" s="14"/>
      <c r="J1" s="14"/>
      <c r="K1" s="14"/>
      <c r="L1" s="14"/>
      <c r="M1" s="14"/>
    </row>
    <row r="2" spans="1:13" ht="23.25" x14ac:dyDescent="0.25">
      <c r="A2" s="45" t="s">
        <v>55</v>
      </c>
      <c r="B2" s="45"/>
      <c r="C2" s="45"/>
      <c r="D2" s="45"/>
      <c r="E2" s="45"/>
      <c r="F2" s="45"/>
      <c r="G2" s="15"/>
      <c r="H2" s="15"/>
      <c r="I2" s="15"/>
      <c r="J2" s="15"/>
      <c r="K2" s="15"/>
      <c r="L2" s="15"/>
      <c r="M2" s="15"/>
    </row>
    <row r="3" spans="1:13" ht="23.25" x14ac:dyDescent="0.25">
      <c r="A3" s="45" t="s">
        <v>35</v>
      </c>
      <c r="B3" s="45"/>
      <c r="C3" s="45"/>
      <c r="D3" s="45"/>
      <c r="E3" s="45"/>
      <c r="F3" s="45"/>
      <c r="G3" s="15"/>
      <c r="H3" s="15"/>
      <c r="I3" s="15"/>
      <c r="J3" s="15"/>
      <c r="K3" s="15"/>
      <c r="L3" s="15"/>
      <c r="M3" s="15"/>
    </row>
    <row r="4" spans="1:13" ht="1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</row>
    <row r="5" spans="1:13" ht="15.75" thickBot="1" x14ac:dyDescent="0.3"/>
    <row r="6" spans="1:13" ht="30.75" customHeight="1" x14ac:dyDescent="0.25">
      <c r="A6" s="63" t="s">
        <v>0</v>
      </c>
      <c r="B6" s="65" t="s">
        <v>1</v>
      </c>
      <c r="C6" s="66"/>
      <c r="D6" s="60" t="s">
        <v>67</v>
      </c>
      <c r="E6" s="60"/>
      <c r="F6" s="61"/>
    </row>
    <row r="7" spans="1:13" ht="30.75" customHeight="1" x14ac:dyDescent="0.25">
      <c r="A7" s="64"/>
      <c r="B7" s="51"/>
      <c r="C7" s="52"/>
      <c r="D7" s="19" t="s">
        <v>2</v>
      </c>
      <c r="E7" s="2" t="s">
        <v>36</v>
      </c>
      <c r="F7" s="33" t="s">
        <v>56</v>
      </c>
    </row>
    <row r="8" spans="1:13" ht="30.75" customHeight="1" x14ac:dyDescent="0.25">
      <c r="A8" s="25">
        <v>1</v>
      </c>
      <c r="B8" s="3" t="s">
        <v>10</v>
      </c>
      <c r="C8" s="3"/>
      <c r="D8" s="2">
        <v>32</v>
      </c>
      <c r="E8" s="2">
        <v>20</v>
      </c>
      <c r="F8" s="34">
        <f>E8/D8*100</f>
        <v>62.5</v>
      </c>
    </row>
    <row r="9" spans="1:13" ht="30.75" customHeight="1" x14ac:dyDescent="0.25">
      <c r="A9" s="25">
        <v>2</v>
      </c>
      <c r="B9" s="3" t="s">
        <v>11</v>
      </c>
      <c r="C9" s="3"/>
      <c r="D9" s="2">
        <v>37</v>
      </c>
      <c r="E9" s="2">
        <v>398</v>
      </c>
      <c r="F9" s="34">
        <f t="shared" ref="F9:F12" si="0">E9/D9*100</f>
        <v>1075.6756756756756</v>
      </c>
    </row>
    <row r="10" spans="1:13" ht="30.75" customHeight="1" x14ac:dyDescent="0.25">
      <c r="A10" s="25">
        <v>3</v>
      </c>
      <c r="B10" s="3" t="s">
        <v>12</v>
      </c>
      <c r="C10" s="3"/>
      <c r="D10" s="2">
        <v>24</v>
      </c>
      <c r="E10" s="2">
        <v>12</v>
      </c>
      <c r="F10" s="34">
        <f t="shared" si="0"/>
        <v>50</v>
      </c>
    </row>
    <row r="11" spans="1:13" ht="30.75" customHeight="1" x14ac:dyDescent="0.25">
      <c r="A11" s="25">
        <v>4</v>
      </c>
      <c r="B11" s="3" t="s">
        <v>13</v>
      </c>
      <c r="C11" s="3"/>
      <c r="D11" s="2">
        <v>31</v>
      </c>
      <c r="E11" s="2">
        <v>4</v>
      </c>
      <c r="F11" s="34">
        <f t="shared" si="0"/>
        <v>12.903225806451612</v>
      </c>
    </row>
    <row r="12" spans="1:13" ht="30.75" customHeight="1" x14ac:dyDescent="0.25">
      <c r="A12" s="25">
        <v>5</v>
      </c>
      <c r="B12" s="3" t="s">
        <v>14</v>
      </c>
      <c r="C12" s="3"/>
      <c r="D12" s="2">
        <v>21</v>
      </c>
      <c r="E12" s="2">
        <v>0</v>
      </c>
      <c r="F12" s="34">
        <f t="shared" si="0"/>
        <v>0</v>
      </c>
    </row>
    <row r="13" spans="1:13" ht="30.75" customHeight="1" thickBot="1" x14ac:dyDescent="0.3">
      <c r="A13" s="27"/>
      <c r="B13" s="58" t="s">
        <v>15</v>
      </c>
      <c r="C13" s="59"/>
      <c r="D13" s="28">
        <f>SUM(D8:D12)</f>
        <v>145</v>
      </c>
      <c r="E13" s="28">
        <f t="shared" ref="E13" si="1">SUM(E8:E12)</f>
        <v>434</v>
      </c>
      <c r="F13" s="35">
        <f>E13/D13*100</f>
        <v>299.31034482758622</v>
      </c>
    </row>
    <row r="15" spans="1:13" x14ac:dyDescent="0.25">
      <c r="E15" t="s">
        <v>68</v>
      </c>
    </row>
    <row r="17" spans="5:5" x14ac:dyDescent="0.25">
      <c r="E17" t="s">
        <v>28</v>
      </c>
    </row>
    <row r="21" spans="5:5" x14ac:dyDescent="0.25">
      <c r="E21" t="s">
        <v>29</v>
      </c>
    </row>
    <row r="22" spans="5:5" x14ac:dyDescent="0.25">
      <c r="E22" t="s">
        <v>30</v>
      </c>
    </row>
  </sheetData>
  <mergeCells count="7">
    <mergeCell ref="B13:C13"/>
    <mergeCell ref="A1:F1"/>
    <mergeCell ref="A2:F2"/>
    <mergeCell ref="A6:A7"/>
    <mergeCell ref="B6:C7"/>
    <mergeCell ref="D6:F6"/>
    <mergeCell ref="A3:F3"/>
  </mergeCells>
  <pageMargins left="0.85" right="0.7" top="0.75" bottom="0.75" header="0.3" footer="0.3"/>
  <pageSetup paperSize="5" scale="9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A7" workbookViewId="0">
      <selection activeCell="F18" sqref="F18"/>
    </sheetView>
  </sheetViews>
  <sheetFormatPr defaultRowHeight="15" x14ac:dyDescent="0.25"/>
  <cols>
    <col min="1" max="1" width="7.42578125" customWidth="1"/>
    <col min="3" max="3" width="18.42578125" customWidth="1"/>
    <col min="4" max="11" width="15.28515625" customWidth="1"/>
  </cols>
  <sheetData>
    <row r="1" spans="1:11" ht="23.25" x14ac:dyDescent="0.25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23.25" x14ac:dyDescent="0.25">
      <c r="A2" s="45" t="s">
        <v>71</v>
      </c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1" ht="23.25" x14ac:dyDescent="0.25">
      <c r="A3" s="45" t="s">
        <v>19</v>
      </c>
      <c r="B3" s="45"/>
      <c r="C3" s="45"/>
      <c r="D3" s="45"/>
      <c r="E3" s="45"/>
      <c r="F3" s="45"/>
      <c r="G3" s="45"/>
      <c r="H3" s="45"/>
      <c r="I3" s="45"/>
      <c r="J3" s="45"/>
      <c r="K3" s="45"/>
    </row>
    <row r="4" spans="1:11" ht="15" customHeight="1" x14ac:dyDescent="0.2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</row>
    <row r="6" spans="1:11" ht="30.75" customHeight="1" x14ac:dyDescent="0.25">
      <c r="A6" s="47" t="s">
        <v>0</v>
      </c>
      <c r="B6" s="49" t="s">
        <v>1</v>
      </c>
      <c r="C6" s="50"/>
      <c r="D6" s="47" t="s">
        <v>2</v>
      </c>
      <c r="E6" s="42" t="s">
        <v>16</v>
      </c>
      <c r="F6" s="53"/>
      <c r="G6" s="53"/>
      <c r="H6" s="53"/>
      <c r="I6" s="53"/>
      <c r="J6" s="53"/>
      <c r="K6" s="43"/>
    </row>
    <row r="7" spans="1:11" ht="30.75" customHeight="1" x14ac:dyDescent="0.25">
      <c r="A7" s="48"/>
      <c r="B7" s="51"/>
      <c r="C7" s="52"/>
      <c r="D7" s="48"/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</row>
    <row r="8" spans="1:11" ht="30.75" customHeight="1" x14ac:dyDescent="0.25">
      <c r="A8" s="2">
        <v>1</v>
      </c>
      <c r="B8" s="3" t="s">
        <v>10</v>
      </c>
      <c r="C8" s="3"/>
      <c r="D8" s="2">
        <f>SUM(E8:K8)</f>
        <v>4791</v>
      </c>
      <c r="E8" s="2">
        <v>228</v>
      </c>
      <c r="F8" s="2">
        <v>9</v>
      </c>
      <c r="G8" s="2">
        <v>18</v>
      </c>
      <c r="H8" s="2">
        <v>1012</v>
      </c>
      <c r="I8" s="2">
        <v>2965</v>
      </c>
      <c r="J8" s="2">
        <v>308</v>
      </c>
      <c r="K8" s="2">
        <v>251</v>
      </c>
    </row>
    <row r="9" spans="1:11" ht="30.75" customHeight="1" x14ac:dyDescent="0.25">
      <c r="A9" s="2">
        <v>2</v>
      </c>
      <c r="B9" s="3" t="s">
        <v>11</v>
      </c>
      <c r="C9" s="3"/>
      <c r="D9" s="2">
        <f>SUM(E9:K9)</f>
        <v>5255</v>
      </c>
      <c r="E9" s="2">
        <v>246</v>
      </c>
      <c r="F9" s="2">
        <v>6</v>
      </c>
      <c r="G9" s="2">
        <v>28</v>
      </c>
      <c r="H9" s="2">
        <v>602</v>
      </c>
      <c r="I9" s="2">
        <v>3679</v>
      </c>
      <c r="J9" s="2">
        <v>443</v>
      </c>
      <c r="K9" s="2">
        <v>251</v>
      </c>
    </row>
    <row r="10" spans="1:11" ht="30.75" customHeight="1" x14ac:dyDescent="0.25">
      <c r="A10" s="2">
        <v>3</v>
      </c>
      <c r="B10" s="3" t="s">
        <v>12</v>
      </c>
      <c r="C10" s="3"/>
      <c r="D10" s="2">
        <f t="shared" ref="D10:D12" si="0">SUM(E10:K10)</f>
        <v>3045</v>
      </c>
      <c r="E10" s="2">
        <v>78</v>
      </c>
      <c r="F10" s="2">
        <v>3</v>
      </c>
      <c r="G10" s="2">
        <v>32</v>
      </c>
      <c r="H10" s="2">
        <v>962</v>
      </c>
      <c r="I10" s="2">
        <v>1737</v>
      </c>
      <c r="J10" s="2">
        <v>135</v>
      </c>
      <c r="K10" s="2">
        <v>98</v>
      </c>
    </row>
    <row r="11" spans="1:11" ht="30.75" customHeight="1" x14ac:dyDescent="0.25">
      <c r="A11" s="2">
        <v>4</v>
      </c>
      <c r="B11" s="3" t="s">
        <v>13</v>
      </c>
      <c r="C11" s="3"/>
      <c r="D11" s="2">
        <f t="shared" si="0"/>
        <v>1951</v>
      </c>
      <c r="E11" s="2">
        <v>154</v>
      </c>
      <c r="F11" s="2">
        <v>3</v>
      </c>
      <c r="G11" s="2">
        <v>30</v>
      </c>
      <c r="H11" s="2">
        <v>615</v>
      </c>
      <c r="I11" s="2">
        <v>670</v>
      </c>
      <c r="J11" s="2">
        <v>213</v>
      </c>
      <c r="K11" s="2">
        <v>266</v>
      </c>
    </row>
    <row r="12" spans="1:11" ht="30.75" customHeight="1" x14ac:dyDescent="0.25">
      <c r="A12" s="2">
        <v>5</v>
      </c>
      <c r="B12" s="3" t="s">
        <v>14</v>
      </c>
      <c r="C12" s="3"/>
      <c r="D12" s="2">
        <f t="shared" si="0"/>
        <v>2323</v>
      </c>
      <c r="E12" s="2">
        <v>55</v>
      </c>
      <c r="F12" s="2">
        <v>3</v>
      </c>
      <c r="G12" s="2">
        <v>16</v>
      </c>
      <c r="H12" s="2">
        <v>280</v>
      </c>
      <c r="I12" s="2">
        <v>1653</v>
      </c>
      <c r="J12" s="2">
        <v>266</v>
      </c>
      <c r="K12" s="2">
        <v>50</v>
      </c>
    </row>
    <row r="13" spans="1:11" ht="30.75" customHeight="1" x14ac:dyDescent="0.25">
      <c r="A13" s="2"/>
      <c r="B13" s="42" t="s">
        <v>15</v>
      </c>
      <c r="C13" s="43"/>
      <c r="D13" s="2">
        <f>SUM(E13:K13)</f>
        <v>17365</v>
      </c>
      <c r="E13" s="2">
        <f t="shared" ref="E13:J13" si="1">SUM(E8:E12)</f>
        <v>761</v>
      </c>
      <c r="F13" s="2">
        <f t="shared" si="1"/>
        <v>24</v>
      </c>
      <c r="G13" s="2">
        <f t="shared" si="1"/>
        <v>124</v>
      </c>
      <c r="H13" s="2">
        <f t="shared" si="1"/>
        <v>3471</v>
      </c>
      <c r="I13" s="2">
        <f t="shared" si="1"/>
        <v>10704</v>
      </c>
      <c r="J13" s="2">
        <f t="shared" si="1"/>
        <v>1365</v>
      </c>
      <c r="K13" s="2">
        <f>SUM(K8:K12)</f>
        <v>916</v>
      </c>
    </row>
    <row r="14" spans="1:11" ht="15.75" x14ac:dyDescent="0.25">
      <c r="D14" s="40"/>
      <c r="E14" s="41"/>
      <c r="F14" s="41"/>
      <c r="G14" s="41"/>
      <c r="H14" s="41"/>
      <c r="I14" s="41"/>
      <c r="J14" s="41"/>
      <c r="K14" s="41"/>
    </row>
    <row r="15" spans="1:11" x14ac:dyDescent="0.25">
      <c r="I15" t="s">
        <v>72</v>
      </c>
    </row>
    <row r="17" spans="9:9" x14ac:dyDescent="0.25">
      <c r="I17" t="s">
        <v>73</v>
      </c>
    </row>
    <row r="21" spans="9:9" x14ac:dyDescent="0.25">
      <c r="I21" t="s">
        <v>50</v>
      </c>
    </row>
    <row r="22" spans="9:9" x14ac:dyDescent="0.25">
      <c r="I22" t="s">
        <v>51</v>
      </c>
    </row>
  </sheetData>
  <mergeCells count="8">
    <mergeCell ref="B13:C13"/>
    <mergeCell ref="A1:K1"/>
    <mergeCell ref="A2:K2"/>
    <mergeCell ref="A3:K3"/>
    <mergeCell ref="A6:A7"/>
    <mergeCell ref="B6:C7"/>
    <mergeCell ref="D6:D7"/>
    <mergeCell ref="E6:K6"/>
  </mergeCells>
  <pageMargins left="0.85" right="0.7" top="0.75" bottom="0.75" header="0.3" footer="0.3"/>
  <pageSetup paperSize="5" scale="9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C1" workbookViewId="0">
      <selection activeCell="G12" sqref="G12"/>
    </sheetView>
  </sheetViews>
  <sheetFormatPr defaultRowHeight="15" x14ac:dyDescent="0.25"/>
  <cols>
    <col min="1" max="1" width="7.42578125" customWidth="1"/>
    <col min="3" max="3" width="18.42578125" customWidth="1"/>
    <col min="4" max="11" width="15.28515625" customWidth="1"/>
  </cols>
  <sheetData>
    <row r="1" spans="1:15" ht="23.25" x14ac:dyDescent="0.25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5" ht="23.25" x14ac:dyDescent="0.25">
      <c r="A2" s="45" t="s">
        <v>48</v>
      </c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5" ht="23.25" x14ac:dyDescent="0.25">
      <c r="A3" s="45" t="s">
        <v>19</v>
      </c>
      <c r="B3" s="45"/>
      <c r="C3" s="45"/>
      <c r="D3" s="45"/>
      <c r="E3" s="45"/>
      <c r="F3" s="45"/>
      <c r="G3" s="45"/>
      <c r="H3" s="45"/>
      <c r="I3" s="45"/>
      <c r="J3" s="45"/>
      <c r="K3" s="45"/>
    </row>
    <row r="4" spans="1:15" ht="15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6" spans="1:15" ht="30.75" customHeight="1" x14ac:dyDescent="0.25">
      <c r="A6" s="47" t="s">
        <v>0</v>
      </c>
      <c r="B6" s="49" t="s">
        <v>1</v>
      </c>
      <c r="C6" s="50"/>
      <c r="D6" s="47" t="s">
        <v>2</v>
      </c>
      <c r="E6" s="42" t="s">
        <v>16</v>
      </c>
      <c r="F6" s="53"/>
      <c r="G6" s="53"/>
      <c r="H6" s="53"/>
      <c r="I6" s="53"/>
      <c r="J6" s="53"/>
      <c r="K6" s="43"/>
    </row>
    <row r="7" spans="1:15" ht="30.75" customHeight="1" x14ac:dyDescent="0.25">
      <c r="A7" s="48"/>
      <c r="B7" s="51"/>
      <c r="C7" s="52"/>
      <c r="D7" s="48"/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</row>
    <row r="8" spans="1:15" ht="30.75" customHeight="1" x14ac:dyDescent="0.25">
      <c r="A8" s="2">
        <v>1</v>
      </c>
      <c r="B8" s="3" t="s">
        <v>10</v>
      </c>
      <c r="C8" s="3"/>
      <c r="D8" s="2">
        <f>SUM(E8:K8)</f>
        <v>2515</v>
      </c>
      <c r="E8" s="2">
        <v>124</v>
      </c>
      <c r="F8" s="2">
        <v>4</v>
      </c>
      <c r="G8" s="2">
        <v>80</v>
      </c>
      <c r="H8" s="2">
        <v>588</v>
      </c>
      <c r="I8" s="2">
        <v>1301</v>
      </c>
      <c r="J8" s="2">
        <v>283</v>
      </c>
      <c r="K8" s="2">
        <v>135</v>
      </c>
      <c r="M8">
        <f>F8+K8</f>
        <v>139</v>
      </c>
      <c r="N8" s="37">
        <v>372</v>
      </c>
      <c r="O8" s="36">
        <f>M8/N8*100</f>
        <v>37.365591397849464</v>
      </c>
    </row>
    <row r="9" spans="1:15" ht="30.75" customHeight="1" x14ac:dyDescent="0.25">
      <c r="A9" s="2">
        <v>2</v>
      </c>
      <c r="B9" s="3" t="s">
        <v>11</v>
      </c>
      <c r="C9" s="3"/>
      <c r="D9" s="2">
        <f>SUM(E9:K9)</f>
        <v>3204</v>
      </c>
      <c r="E9" s="2">
        <v>129</v>
      </c>
      <c r="F9" s="2">
        <v>4</v>
      </c>
      <c r="G9" s="2">
        <v>80</v>
      </c>
      <c r="H9" s="2">
        <v>329</v>
      </c>
      <c r="I9" s="2">
        <v>2298</v>
      </c>
      <c r="J9" s="2">
        <v>246</v>
      </c>
      <c r="K9" s="2">
        <v>118</v>
      </c>
      <c r="M9">
        <f t="shared" ref="M9:M12" si="0">F9+K9</f>
        <v>122</v>
      </c>
      <c r="N9" s="37">
        <v>368</v>
      </c>
      <c r="O9" s="36">
        <f t="shared" ref="O9:O13" si="1">M9/N9*100</f>
        <v>33.152173913043477</v>
      </c>
    </row>
    <row r="10" spans="1:15" ht="30.75" customHeight="1" x14ac:dyDescent="0.25">
      <c r="A10" s="2">
        <v>3</v>
      </c>
      <c r="B10" s="3" t="s">
        <v>12</v>
      </c>
      <c r="C10" s="3"/>
      <c r="D10" s="2">
        <f t="shared" ref="D10:D12" si="2">SUM(E10:K10)</f>
        <v>3448</v>
      </c>
      <c r="E10" s="2">
        <v>114</v>
      </c>
      <c r="F10" s="2">
        <v>4</v>
      </c>
      <c r="G10" s="2">
        <v>81</v>
      </c>
      <c r="H10" s="2">
        <v>650</v>
      </c>
      <c r="I10" s="2">
        <v>2314</v>
      </c>
      <c r="J10" s="2">
        <v>141</v>
      </c>
      <c r="K10" s="2">
        <v>144</v>
      </c>
      <c r="M10">
        <f t="shared" si="0"/>
        <v>148</v>
      </c>
      <c r="N10" s="37">
        <v>143</v>
      </c>
      <c r="O10" s="36">
        <f t="shared" si="1"/>
        <v>103.49650349650349</v>
      </c>
    </row>
    <row r="11" spans="1:15" ht="30.75" customHeight="1" x14ac:dyDescent="0.25">
      <c r="A11" s="2">
        <v>4</v>
      </c>
      <c r="B11" s="3" t="s">
        <v>13</v>
      </c>
      <c r="C11" s="3"/>
      <c r="D11" s="2">
        <f t="shared" si="2"/>
        <v>3645</v>
      </c>
      <c r="E11" s="2">
        <v>115</v>
      </c>
      <c r="F11" s="2">
        <v>4</v>
      </c>
      <c r="G11" s="2">
        <v>79</v>
      </c>
      <c r="H11" s="2">
        <v>315</v>
      </c>
      <c r="I11" s="2">
        <v>2721</v>
      </c>
      <c r="J11" s="2">
        <v>277</v>
      </c>
      <c r="K11" s="2">
        <v>134</v>
      </c>
      <c r="M11">
        <f t="shared" si="0"/>
        <v>138</v>
      </c>
      <c r="N11" s="37">
        <v>400</v>
      </c>
      <c r="O11" s="36">
        <f t="shared" si="1"/>
        <v>34.5</v>
      </c>
    </row>
    <row r="12" spans="1:15" ht="30.75" customHeight="1" x14ac:dyDescent="0.25">
      <c r="A12" s="2">
        <v>5</v>
      </c>
      <c r="B12" s="3" t="s">
        <v>14</v>
      </c>
      <c r="C12" s="3"/>
      <c r="D12" s="2">
        <f t="shared" si="2"/>
        <v>3424</v>
      </c>
      <c r="E12" s="2">
        <v>160</v>
      </c>
      <c r="F12" s="2">
        <v>4</v>
      </c>
      <c r="G12" s="2">
        <v>81</v>
      </c>
      <c r="H12" s="2">
        <v>632</v>
      </c>
      <c r="I12" s="2">
        <v>2037</v>
      </c>
      <c r="J12" s="2">
        <v>273</v>
      </c>
      <c r="K12" s="2">
        <v>237</v>
      </c>
      <c r="M12">
        <f t="shared" si="0"/>
        <v>241</v>
      </c>
      <c r="N12" s="37">
        <v>75</v>
      </c>
      <c r="O12" s="36">
        <f t="shared" si="1"/>
        <v>321.33333333333331</v>
      </c>
    </row>
    <row r="13" spans="1:15" ht="30.75" customHeight="1" x14ac:dyDescent="0.25">
      <c r="A13" s="2"/>
      <c r="B13" s="42" t="s">
        <v>15</v>
      </c>
      <c r="C13" s="43"/>
      <c r="D13" s="2">
        <f>SUM(E13:K13)</f>
        <v>16236</v>
      </c>
      <c r="E13" s="2">
        <f t="shared" ref="E13:J13" si="3">SUM(E8:E12)</f>
        <v>642</v>
      </c>
      <c r="F13" s="2">
        <f t="shared" si="3"/>
        <v>20</v>
      </c>
      <c r="G13" s="2">
        <f t="shared" si="3"/>
        <v>401</v>
      </c>
      <c r="H13" s="2">
        <f t="shared" si="3"/>
        <v>2514</v>
      </c>
      <c r="I13" s="2">
        <f t="shared" si="3"/>
        <v>10671</v>
      </c>
      <c r="J13" s="2">
        <f t="shared" si="3"/>
        <v>1220</v>
      </c>
      <c r="K13" s="2">
        <f>SUM(K8:K12)</f>
        <v>768</v>
      </c>
      <c r="M13">
        <f>F13+K13</f>
        <v>788</v>
      </c>
      <c r="N13" s="37">
        <f>SUM(N8:N12)</f>
        <v>1358</v>
      </c>
      <c r="O13" s="36">
        <f t="shared" si="1"/>
        <v>58.026509572901332</v>
      </c>
    </row>
    <row r="15" spans="1:15" x14ac:dyDescent="0.25">
      <c r="I15" t="s">
        <v>53</v>
      </c>
    </row>
    <row r="17" spans="9:9" x14ac:dyDescent="0.25">
      <c r="I17" t="s">
        <v>49</v>
      </c>
    </row>
    <row r="21" spans="9:9" x14ac:dyDescent="0.25">
      <c r="I21" t="s">
        <v>50</v>
      </c>
    </row>
    <row r="22" spans="9:9" x14ac:dyDescent="0.25">
      <c r="I22" t="s">
        <v>51</v>
      </c>
    </row>
  </sheetData>
  <mergeCells count="8">
    <mergeCell ref="B13:C13"/>
    <mergeCell ref="A1:K1"/>
    <mergeCell ref="A2:K2"/>
    <mergeCell ref="A3:K3"/>
    <mergeCell ref="A6:A7"/>
    <mergeCell ref="B6:C7"/>
    <mergeCell ref="D6:D7"/>
    <mergeCell ref="E6:K6"/>
  </mergeCells>
  <pageMargins left="0.85" right="0.7" top="0.75" bottom="0.75" header="0.3" footer="0.3"/>
  <pageSetup paperSize="5" scale="95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E13" sqref="E13"/>
    </sheetView>
  </sheetViews>
  <sheetFormatPr defaultRowHeight="15" x14ac:dyDescent="0.25"/>
  <cols>
    <col min="1" max="1" width="6.5703125" customWidth="1"/>
    <col min="3" max="3" width="18.28515625" customWidth="1"/>
    <col min="4" max="11" width="15" customWidth="1"/>
  </cols>
  <sheetData>
    <row r="1" spans="1:11" s="1" customFormat="1" ht="22.5" customHeight="1" x14ac:dyDescent="0.25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22.5" customHeight="1" x14ac:dyDescent="0.25">
      <c r="A2" s="45" t="s">
        <v>52</v>
      </c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1" ht="23.25" x14ac:dyDescent="0.35">
      <c r="A3" s="46" t="s">
        <v>22</v>
      </c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1:11" ht="15" customHeight="1" x14ac:dyDescent="0.35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6" spans="1:11" ht="30.75" customHeight="1" x14ac:dyDescent="0.25">
      <c r="A6" s="47" t="s">
        <v>0</v>
      </c>
      <c r="B6" s="49" t="s">
        <v>1</v>
      </c>
      <c r="C6" s="50"/>
      <c r="D6" s="47" t="s">
        <v>2</v>
      </c>
      <c r="E6" s="42" t="s">
        <v>23</v>
      </c>
      <c r="F6" s="53"/>
      <c r="G6" s="53"/>
      <c r="H6" s="53"/>
      <c r="I6" s="53"/>
      <c r="J6" s="53"/>
      <c r="K6" s="43"/>
    </row>
    <row r="7" spans="1:11" ht="30.75" customHeight="1" x14ac:dyDescent="0.25">
      <c r="A7" s="48"/>
      <c r="B7" s="51"/>
      <c r="C7" s="52"/>
      <c r="D7" s="48"/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</row>
    <row r="8" spans="1:11" ht="30.75" customHeight="1" x14ac:dyDescent="0.25">
      <c r="A8" s="2">
        <v>1</v>
      </c>
      <c r="B8" s="3" t="s">
        <v>10</v>
      </c>
      <c r="C8" s="3"/>
      <c r="D8" s="2">
        <f>SUM(E8:K8)</f>
        <v>503</v>
      </c>
      <c r="E8" s="2">
        <v>43</v>
      </c>
      <c r="F8" s="2">
        <v>3</v>
      </c>
      <c r="G8" s="2">
        <v>16</v>
      </c>
      <c r="H8" s="2">
        <v>160</v>
      </c>
      <c r="I8" s="2">
        <v>210</v>
      </c>
      <c r="J8" s="2">
        <v>42</v>
      </c>
      <c r="K8" s="2">
        <v>29</v>
      </c>
    </row>
    <row r="9" spans="1:11" ht="30.75" customHeight="1" x14ac:dyDescent="0.25">
      <c r="A9" s="2">
        <v>2</v>
      </c>
      <c r="B9" s="3" t="s">
        <v>11</v>
      </c>
      <c r="C9" s="3"/>
      <c r="D9" s="2">
        <f t="shared" ref="D9:D12" si="0">SUM(E9:K9)</f>
        <v>465</v>
      </c>
      <c r="E9" s="2">
        <v>43</v>
      </c>
      <c r="F9" s="2">
        <v>3</v>
      </c>
      <c r="G9" s="2">
        <v>16</v>
      </c>
      <c r="H9" s="2">
        <v>173</v>
      </c>
      <c r="I9" s="2">
        <v>136</v>
      </c>
      <c r="J9" s="2">
        <v>60</v>
      </c>
      <c r="K9" s="2">
        <v>34</v>
      </c>
    </row>
    <row r="10" spans="1:11" ht="30.75" customHeight="1" x14ac:dyDescent="0.25">
      <c r="A10" s="2">
        <v>3</v>
      </c>
      <c r="B10" s="3" t="s">
        <v>12</v>
      </c>
      <c r="C10" s="3"/>
      <c r="D10" s="2">
        <f t="shared" si="0"/>
        <v>694</v>
      </c>
      <c r="E10" s="2">
        <v>32</v>
      </c>
      <c r="F10" s="2">
        <v>2</v>
      </c>
      <c r="G10" s="2">
        <v>13</v>
      </c>
      <c r="H10" s="2">
        <v>188</v>
      </c>
      <c r="I10" s="2">
        <v>393</v>
      </c>
      <c r="J10" s="2">
        <v>44</v>
      </c>
      <c r="K10" s="2">
        <v>22</v>
      </c>
    </row>
    <row r="11" spans="1:11" ht="30.75" customHeight="1" x14ac:dyDescent="0.25">
      <c r="A11" s="2">
        <v>4</v>
      </c>
      <c r="B11" s="3" t="s">
        <v>13</v>
      </c>
      <c r="C11" s="3"/>
      <c r="D11" s="2">
        <f t="shared" si="0"/>
        <v>609</v>
      </c>
      <c r="E11" s="2">
        <v>34</v>
      </c>
      <c r="F11" s="2">
        <v>2</v>
      </c>
      <c r="G11" s="2">
        <v>13</v>
      </c>
      <c r="H11" s="2">
        <v>147</v>
      </c>
      <c r="I11" s="2">
        <v>267</v>
      </c>
      <c r="J11" s="2">
        <v>117</v>
      </c>
      <c r="K11" s="2">
        <v>29</v>
      </c>
    </row>
    <row r="12" spans="1:11" ht="30.75" customHeight="1" x14ac:dyDescent="0.25">
      <c r="A12" s="2">
        <v>5</v>
      </c>
      <c r="B12" s="3" t="s">
        <v>14</v>
      </c>
      <c r="C12" s="3"/>
      <c r="D12" s="2">
        <f t="shared" si="0"/>
        <v>666</v>
      </c>
      <c r="E12" s="2">
        <v>29</v>
      </c>
      <c r="F12" s="2">
        <v>2</v>
      </c>
      <c r="G12" s="2">
        <v>13</v>
      </c>
      <c r="H12" s="2">
        <v>113</v>
      </c>
      <c r="I12" s="2">
        <v>476</v>
      </c>
      <c r="J12" s="2">
        <v>14</v>
      </c>
      <c r="K12" s="2">
        <v>19</v>
      </c>
    </row>
    <row r="13" spans="1:11" ht="30.75" customHeight="1" x14ac:dyDescent="0.25">
      <c r="A13" s="2"/>
      <c r="B13" s="42" t="s">
        <v>15</v>
      </c>
      <c r="C13" s="43"/>
      <c r="D13" s="2">
        <f>SUM(D8:D12)</f>
        <v>2937</v>
      </c>
      <c r="E13" s="2">
        <f t="shared" ref="E13:K13" si="1">SUM(E8:E12)</f>
        <v>181</v>
      </c>
      <c r="F13" s="2">
        <f t="shared" si="1"/>
        <v>12</v>
      </c>
      <c r="G13" s="2">
        <f t="shared" si="1"/>
        <v>71</v>
      </c>
      <c r="H13" s="2">
        <f t="shared" si="1"/>
        <v>781</v>
      </c>
      <c r="I13" s="2">
        <f t="shared" si="1"/>
        <v>1482</v>
      </c>
      <c r="J13" s="2">
        <f t="shared" si="1"/>
        <v>277</v>
      </c>
      <c r="K13" s="2">
        <f t="shared" si="1"/>
        <v>133</v>
      </c>
    </row>
    <row r="15" spans="1:11" x14ac:dyDescent="0.25">
      <c r="I15" t="s">
        <v>53</v>
      </c>
    </row>
    <row r="17" spans="9:9" x14ac:dyDescent="0.25">
      <c r="I17" t="s">
        <v>49</v>
      </c>
    </row>
    <row r="21" spans="9:9" x14ac:dyDescent="0.25">
      <c r="I21" t="s">
        <v>50</v>
      </c>
    </row>
    <row r="22" spans="9:9" x14ac:dyDescent="0.25">
      <c r="I22" t="s">
        <v>51</v>
      </c>
    </row>
  </sheetData>
  <mergeCells count="8">
    <mergeCell ref="B13:C13"/>
    <mergeCell ref="A1:K1"/>
    <mergeCell ref="A2:K2"/>
    <mergeCell ref="A3:K3"/>
    <mergeCell ref="A6:A7"/>
    <mergeCell ref="B6:C7"/>
    <mergeCell ref="D6:D7"/>
    <mergeCell ref="E6:K6"/>
  </mergeCells>
  <pageMargins left="0.7" right="0.7" top="0.75" bottom="0.75" header="0.3" footer="0.3"/>
  <pageSetup paperSize="5" scale="95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G13" sqref="G13"/>
    </sheetView>
  </sheetViews>
  <sheetFormatPr defaultRowHeight="15" x14ac:dyDescent="0.25"/>
  <cols>
    <col min="1" max="1" width="6.5703125" customWidth="1"/>
    <col min="3" max="3" width="18.28515625" customWidth="1"/>
    <col min="4" max="11" width="15" customWidth="1"/>
  </cols>
  <sheetData>
    <row r="1" spans="1:11" s="1" customFormat="1" ht="22.5" customHeight="1" x14ac:dyDescent="0.25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22.5" customHeight="1" x14ac:dyDescent="0.25">
      <c r="A2" s="45" t="s">
        <v>21</v>
      </c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1" ht="23.25" x14ac:dyDescent="0.35">
      <c r="A3" s="46" t="s">
        <v>22</v>
      </c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1:11" ht="15" customHeight="1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6" spans="1:11" ht="30.75" customHeight="1" x14ac:dyDescent="0.25">
      <c r="A6" s="47" t="s">
        <v>0</v>
      </c>
      <c r="B6" s="49" t="s">
        <v>1</v>
      </c>
      <c r="C6" s="50"/>
      <c r="D6" s="47" t="s">
        <v>2</v>
      </c>
      <c r="E6" s="42" t="s">
        <v>23</v>
      </c>
      <c r="F6" s="53"/>
      <c r="G6" s="53"/>
      <c r="H6" s="53"/>
      <c r="I6" s="53"/>
      <c r="J6" s="53"/>
      <c r="K6" s="43"/>
    </row>
    <row r="7" spans="1:11" ht="30.75" customHeight="1" x14ac:dyDescent="0.25">
      <c r="A7" s="48"/>
      <c r="B7" s="51"/>
      <c r="C7" s="52"/>
      <c r="D7" s="48"/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</row>
    <row r="8" spans="1:11" ht="30.75" customHeight="1" x14ac:dyDescent="0.25">
      <c r="A8" s="2">
        <v>1</v>
      </c>
      <c r="B8" s="3" t="s">
        <v>10</v>
      </c>
      <c r="C8" s="3"/>
      <c r="D8" s="2">
        <f t="shared" ref="D8:D12" si="0">SUM(E8:K8)</f>
        <v>596</v>
      </c>
      <c r="E8" s="2">
        <v>74</v>
      </c>
      <c r="F8" s="2">
        <v>1</v>
      </c>
      <c r="G8" s="2">
        <v>7</v>
      </c>
      <c r="H8" s="2">
        <v>245</v>
      </c>
      <c r="I8" s="2">
        <v>60</v>
      </c>
      <c r="J8" s="2">
        <v>148</v>
      </c>
      <c r="K8" s="2">
        <v>61</v>
      </c>
    </row>
    <row r="9" spans="1:11" ht="30.75" customHeight="1" x14ac:dyDescent="0.25">
      <c r="A9" s="2">
        <v>2</v>
      </c>
      <c r="B9" s="3" t="s">
        <v>11</v>
      </c>
      <c r="C9" s="3"/>
      <c r="D9" s="2">
        <f t="shared" si="0"/>
        <v>985</v>
      </c>
      <c r="E9" s="2">
        <v>56</v>
      </c>
      <c r="F9" s="2">
        <v>1</v>
      </c>
      <c r="G9" s="2">
        <v>7</v>
      </c>
      <c r="H9" s="2">
        <v>618</v>
      </c>
      <c r="I9" s="2">
        <v>233</v>
      </c>
      <c r="J9" s="2">
        <v>60</v>
      </c>
      <c r="K9" s="2">
        <v>10</v>
      </c>
    </row>
    <row r="10" spans="1:11" ht="30.75" customHeight="1" x14ac:dyDescent="0.25">
      <c r="A10" s="2">
        <v>3</v>
      </c>
      <c r="B10" s="3" t="s">
        <v>12</v>
      </c>
      <c r="C10" s="3"/>
      <c r="D10" s="2">
        <f t="shared" si="0"/>
        <v>1295</v>
      </c>
      <c r="E10" s="2">
        <v>92</v>
      </c>
      <c r="F10" s="2">
        <v>1</v>
      </c>
      <c r="G10" s="2">
        <v>6</v>
      </c>
      <c r="H10" s="2">
        <v>923</v>
      </c>
      <c r="I10" s="2">
        <v>4</v>
      </c>
      <c r="J10" s="2">
        <v>154</v>
      </c>
      <c r="K10" s="2">
        <v>115</v>
      </c>
    </row>
    <row r="11" spans="1:11" ht="30.75" customHeight="1" x14ac:dyDescent="0.25">
      <c r="A11" s="2">
        <v>4</v>
      </c>
      <c r="B11" s="3" t="s">
        <v>13</v>
      </c>
      <c r="C11" s="3"/>
      <c r="D11" s="2">
        <f t="shared" si="0"/>
        <v>1505</v>
      </c>
      <c r="E11" s="2">
        <v>105</v>
      </c>
      <c r="F11" s="2">
        <v>1</v>
      </c>
      <c r="G11" s="2">
        <v>6</v>
      </c>
      <c r="H11" s="2">
        <v>382</v>
      </c>
      <c r="I11" s="2">
        <v>691</v>
      </c>
      <c r="J11" s="2">
        <v>168</v>
      </c>
      <c r="K11" s="2">
        <v>152</v>
      </c>
    </row>
    <row r="12" spans="1:11" ht="30.75" customHeight="1" x14ac:dyDescent="0.25">
      <c r="A12" s="2">
        <v>5</v>
      </c>
      <c r="B12" s="3" t="s">
        <v>14</v>
      </c>
      <c r="C12" s="3"/>
      <c r="D12" s="2">
        <f t="shared" si="0"/>
        <v>850</v>
      </c>
      <c r="E12" s="2">
        <v>75</v>
      </c>
      <c r="F12" s="2">
        <v>1</v>
      </c>
      <c r="G12" s="2">
        <v>6</v>
      </c>
      <c r="H12" s="2">
        <v>300</v>
      </c>
      <c r="I12" s="2">
        <v>208</v>
      </c>
      <c r="J12" s="2">
        <v>194</v>
      </c>
      <c r="K12" s="2">
        <v>66</v>
      </c>
    </row>
    <row r="13" spans="1:11" ht="30.75" customHeight="1" x14ac:dyDescent="0.25">
      <c r="A13" s="2"/>
      <c r="B13" s="42" t="s">
        <v>15</v>
      </c>
      <c r="C13" s="43"/>
      <c r="D13" s="2">
        <f>SUM(D8:D12)</f>
        <v>5231</v>
      </c>
      <c r="E13" s="2">
        <f t="shared" ref="E13:K13" si="1">SUM(E8:E12)</f>
        <v>402</v>
      </c>
      <c r="F13" s="2">
        <f t="shared" si="1"/>
        <v>5</v>
      </c>
      <c r="G13" s="2">
        <f t="shared" si="1"/>
        <v>32</v>
      </c>
      <c r="H13" s="2">
        <f t="shared" si="1"/>
        <v>2468</v>
      </c>
      <c r="I13" s="2">
        <f t="shared" si="1"/>
        <v>1196</v>
      </c>
      <c r="J13" s="2">
        <f t="shared" si="1"/>
        <v>724</v>
      </c>
      <c r="K13" s="2">
        <f t="shared" si="1"/>
        <v>404</v>
      </c>
    </row>
    <row r="15" spans="1:11" x14ac:dyDescent="0.25">
      <c r="I15" t="s">
        <v>17</v>
      </c>
    </row>
    <row r="17" spans="9:9" x14ac:dyDescent="0.25">
      <c r="I17" t="s">
        <v>24</v>
      </c>
    </row>
    <row r="21" spans="9:9" x14ac:dyDescent="0.25">
      <c r="I21" t="s">
        <v>25</v>
      </c>
    </row>
    <row r="22" spans="9:9" x14ac:dyDescent="0.25">
      <c r="I22" t="s">
        <v>26</v>
      </c>
    </row>
  </sheetData>
  <mergeCells count="8">
    <mergeCell ref="B13:C13"/>
    <mergeCell ref="A1:K1"/>
    <mergeCell ref="A2:K2"/>
    <mergeCell ref="A6:A7"/>
    <mergeCell ref="B6:C7"/>
    <mergeCell ref="D6:D7"/>
    <mergeCell ref="E6:K6"/>
    <mergeCell ref="A3:K3"/>
  </mergeCells>
  <pageMargins left="0.7" right="0.7" top="0.75" bottom="0.75" header="0.3" footer="0.3"/>
  <pageSetup paperSize="5" scale="95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sqref="A1:K1"/>
    </sheetView>
  </sheetViews>
  <sheetFormatPr defaultRowHeight="15" x14ac:dyDescent="0.25"/>
  <cols>
    <col min="1" max="1" width="7.42578125" customWidth="1"/>
    <col min="3" max="3" width="18.42578125" customWidth="1"/>
    <col min="4" max="11" width="15.28515625" customWidth="1"/>
  </cols>
  <sheetData>
    <row r="1" spans="1:11" ht="23.25" x14ac:dyDescent="0.25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23.25" x14ac:dyDescent="0.25">
      <c r="A2" s="45" t="s">
        <v>20</v>
      </c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1" ht="23.25" x14ac:dyDescent="0.25">
      <c r="A3" s="45" t="s">
        <v>19</v>
      </c>
      <c r="B3" s="45"/>
      <c r="C3" s="45"/>
      <c r="D3" s="45"/>
      <c r="E3" s="45"/>
      <c r="F3" s="45"/>
      <c r="G3" s="45"/>
      <c r="H3" s="45"/>
      <c r="I3" s="45"/>
      <c r="J3" s="45"/>
      <c r="K3" s="45"/>
    </row>
    <row r="4" spans="1:11" ht="1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6" spans="1:11" ht="30.75" customHeight="1" x14ac:dyDescent="0.25">
      <c r="A6" s="47" t="s">
        <v>0</v>
      </c>
      <c r="B6" s="49" t="s">
        <v>1</v>
      </c>
      <c r="C6" s="50"/>
      <c r="D6" s="47" t="s">
        <v>2</v>
      </c>
      <c r="E6" s="42" t="s">
        <v>16</v>
      </c>
      <c r="F6" s="53"/>
      <c r="G6" s="53"/>
      <c r="H6" s="53"/>
      <c r="I6" s="53"/>
      <c r="J6" s="53"/>
      <c r="K6" s="43"/>
    </row>
    <row r="7" spans="1:11" ht="30.75" customHeight="1" x14ac:dyDescent="0.25">
      <c r="A7" s="48"/>
      <c r="B7" s="51"/>
      <c r="C7" s="52"/>
      <c r="D7" s="48"/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</row>
    <row r="8" spans="1:11" ht="30.75" customHeight="1" x14ac:dyDescent="0.25">
      <c r="A8" s="2">
        <v>1</v>
      </c>
      <c r="B8" s="3" t="s">
        <v>10</v>
      </c>
      <c r="C8" s="3"/>
      <c r="D8" s="2">
        <f>SUM(E8:K8)</f>
        <v>3549</v>
      </c>
      <c r="E8" s="2">
        <v>160</v>
      </c>
      <c r="F8" s="2">
        <v>10</v>
      </c>
      <c r="G8" s="2">
        <v>51</v>
      </c>
      <c r="H8" s="2">
        <v>503</v>
      </c>
      <c r="I8" s="2">
        <v>1628</v>
      </c>
      <c r="J8" s="2">
        <v>859</v>
      </c>
      <c r="K8" s="2">
        <v>338</v>
      </c>
    </row>
    <row r="9" spans="1:11" ht="30.75" customHeight="1" x14ac:dyDescent="0.25">
      <c r="A9" s="2">
        <v>2</v>
      </c>
      <c r="B9" s="3" t="s">
        <v>11</v>
      </c>
      <c r="C9" s="3"/>
      <c r="D9" s="2">
        <f t="shared" ref="D9:D12" si="0">SUM(E9:K9)</f>
        <v>3650</v>
      </c>
      <c r="E9" s="2">
        <v>122</v>
      </c>
      <c r="F9" s="2">
        <v>10</v>
      </c>
      <c r="G9" s="2">
        <v>48</v>
      </c>
      <c r="H9" s="2">
        <v>667</v>
      </c>
      <c r="I9" s="2">
        <v>1620</v>
      </c>
      <c r="J9" s="2">
        <v>854</v>
      </c>
      <c r="K9" s="2">
        <v>329</v>
      </c>
    </row>
    <row r="10" spans="1:11" ht="30.75" customHeight="1" x14ac:dyDescent="0.25">
      <c r="A10" s="2">
        <v>3</v>
      </c>
      <c r="B10" s="3" t="s">
        <v>12</v>
      </c>
      <c r="C10" s="3"/>
      <c r="D10" s="2">
        <f t="shared" si="0"/>
        <v>3727</v>
      </c>
      <c r="E10" s="2">
        <v>230</v>
      </c>
      <c r="F10" s="2">
        <v>9</v>
      </c>
      <c r="G10" s="2">
        <v>57</v>
      </c>
      <c r="H10" s="2">
        <v>754</v>
      </c>
      <c r="I10" s="2">
        <v>1609</v>
      </c>
      <c r="J10" s="2">
        <v>773</v>
      </c>
      <c r="K10" s="2">
        <v>295</v>
      </c>
    </row>
    <row r="11" spans="1:11" ht="30.75" customHeight="1" x14ac:dyDescent="0.25">
      <c r="A11" s="2">
        <v>4</v>
      </c>
      <c r="B11" s="3" t="s">
        <v>13</v>
      </c>
      <c r="C11" s="3"/>
      <c r="D11" s="2">
        <f t="shared" si="0"/>
        <v>4192</v>
      </c>
      <c r="E11" s="2">
        <v>342</v>
      </c>
      <c r="F11" s="2">
        <v>8</v>
      </c>
      <c r="G11" s="2">
        <v>65</v>
      </c>
      <c r="H11" s="2">
        <v>1195</v>
      </c>
      <c r="I11" s="2">
        <v>1598</v>
      </c>
      <c r="J11" s="2">
        <v>692</v>
      </c>
      <c r="K11" s="2">
        <v>292</v>
      </c>
    </row>
    <row r="12" spans="1:11" ht="30.75" customHeight="1" x14ac:dyDescent="0.25">
      <c r="A12" s="2">
        <v>5</v>
      </c>
      <c r="B12" s="3" t="s">
        <v>14</v>
      </c>
      <c r="C12" s="3"/>
      <c r="D12" s="2">
        <f t="shared" si="0"/>
        <v>4201</v>
      </c>
      <c r="E12" s="2">
        <v>395</v>
      </c>
      <c r="F12" s="2">
        <v>9</v>
      </c>
      <c r="G12" s="2">
        <v>72</v>
      </c>
      <c r="H12" s="2">
        <v>1158</v>
      </c>
      <c r="I12" s="2">
        <v>1590</v>
      </c>
      <c r="J12" s="2">
        <v>687</v>
      </c>
      <c r="K12" s="2">
        <v>290</v>
      </c>
    </row>
    <row r="13" spans="1:11" ht="30.75" customHeight="1" x14ac:dyDescent="0.25">
      <c r="A13" s="2"/>
      <c r="B13" s="42" t="s">
        <v>15</v>
      </c>
      <c r="C13" s="43"/>
      <c r="D13" s="2">
        <f>SUM(D8:D12)</f>
        <v>19319</v>
      </c>
      <c r="E13" s="2">
        <f t="shared" ref="E13:K13" si="1">SUM(E8:E12)</f>
        <v>1249</v>
      </c>
      <c r="F13" s="2">
        <f t="shared" si="1"/>
        <v>46</v>
      </c>
      <c r="G13" s="2">
        <f>SUM(G8:G12)</f>
        <v>293</v>
      </c>
      <c r="H13" s="2">
        <f t="shared" si="1"/>
        <v>4277</v>
      </c>
      <c r="I13" s="2">
        <f t="shared" si="1"/>
        <v>8045</v>
      </c>
      <c r="J13" s="2">
        <f t="shared" si="1"/>
        <v>3865</v>
      </c>
      <c r="K13" s="2">
        <f t="shared" si="1"/>
        <v>1544</v>
      </c>
    </row>
    <row r="15" spans="1:11" x14ac:dyDescent="0.25">
      <c r="I15" t="s">
        <v>17</v>
      </c>
    </row>
    <row r="17" spans="9:9" x14ac:dyDescent="0.25">
      <c r="I17" t="s">
        <v>24</v>
      </c>
    </row>
    <row r="21" spans="9:9" x14ac:dyDescent="0.25">
      <c r="I21" t="s">
        <v>25</v>
      </c>
    </row>
    <row r="22" spans="9:9" x14ac:dyDescent="0.25">
      <c r="I22" t="s">
        <v>26</v>
      </c>
    </row>
  </sheetData>
  <mergeCells count="8">
    <mergeCell ref="B13:C13"/>
    <mergeCell ref="A3:K3"/>
    <mergeCell ref="A1:K1"/>
    <mergeCell ref="A2:K2"/>
    <mergeCell ref="A6:A7"/>
    <mergeCell ref="B6:C7"/>
    <mergeCell ref="D6:D7"/>
    <mergeCell ref="E6:K6"/>
  </mergeCells>
  <pageMargins left="0.85" right="0.7" top="0.75" bottom="0.75" header="0.3" footer="0.3"/>
  <pageSetup paperSize="5" scale="95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sqref="A1:K1"/>
    </sheetView>
  </sheetViews>
  <sheetFormatPr defaultRowHeight="15" x14ac:dyDescent="0.25"/>
  <cols>
    <col min="1" max="1" width="7.42578125" customWidth="1"/>
    <col min="3" max="3" width="18.42578125" customWidth="1"/>
    <col min="4" max="11" width="15.28515625" customWidth="1"/>
  </cols>
  <sheetData>
    <row r="1" spans="1:11" ht="23.25" x14ac:dyDescent="0.25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23.25" x14ac:dyDescent="0.25">
      <c r="A2" s="45" t="s">
        <v>27</v>
      </c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1" ht="23.25" x14ac:dyDescent="0.25">
      <c r="A3" s="45" t="s">
        <v>19</v>
      </c>
      <c r="B3" s="45"/>
      <c r="C3" s="45"/>
      <c r="D3" s="45"/>
      <c r="E3" s="45"/>
      <c r="F3" s="45"/>
      <c r="G3" s="45"/>
      <c r="H3" s="45"/>
      <c r="I3" s="45"/>
      <c r="J3" s="45"/>
      <c r="K3" s="45"/>
    </row>
    <row r="4" spans="1:11" ht="1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6" spans="1:11" ht="30.75" customHeight="1" x14ac:dyDescent="0.25">
      <c r="A6" s="47" t="s">
        <v>0</v>
      </c>
      <c r="B6" s="49" t="s">
        <v>1</v>
      </c>
      <c r="C6" s="50"/>
      <c r="D6" s="47" t="s">
        <v>2</v>
      </c>
      <c r="E6" s="42" t="s">
        <v>16</v>
      </c>
      <c r="F6" s="53"/>
      <c r="G6" s="53"/>
      <c r="H6" s="53"/>
      <c r="I6" s="53"/>
      <c r="J6" s="53"/>
      <c r="K6" s="43"/>
    </row>
    <row r="7" spans="1:11" ht="30.75" customHeight="1" x14ac:dyDescent="0.25">
      <c r="A7" s="48"/>
      <c r="B7" s="51"/>
      <c r="C7" s="52"/>
      <c r="D7" s="48"/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</row>
    <row r="8" spans="1:11" ht="30.75" customHeight="1" x14ac:dyDescent="0.25">
      <c r="A8" s="2">
        <v>1</v>
      </c>
      <c r="B8" s="3" t="s">
        <v>10</v>
      </c>
      <c r="C8" s="3"/>
      <c r="D8" s="2">
        <v>4907</v>
      </c>
      <c r="E8" s="2">
        <v>149</v>
      </c>
      <c r="F8" s="2">
        <v>7</v>
      </c>
      <c r="G8" s="2">
        <v>95</v>
      </c>
      <c r="H8" s="2">
        <v>858</v>
      </c>
      <c r="I8" s="2">
        <v>3073</v>
      </c>
      <c r="J8" s="2">
        <v>495</v>
      </c>
      <c r="K8" s="2">
        <v>230</v>
      </c>
    </row>
    <row r="9" spans="1:11" ht="30.75" customHeight="1" x14ac:dyDescent="0.25">
      <c r="A9" s="2">
        <v>2</v>
      </c>
      <c r="B9" s="3" t="s">
        <v>11</v>
      </c>
      <c r="C9" s="3"/>
      <c r="D9" s="2">
        <v>6536</v>
      </c>
      <c r="E9" s="2">
        <v>357</v>
      </c>
      <c r="F9" s="2">
        <v>7</v>
      </c>
      <c r="G9" s="2">
        <v>67</v>
      </c>
      <c r="H9" s="2">
        <v>632</v>
      </c>
      <c r="I9" s="2">
        <v>4440</v>
      </c>
      <c r="J9" s="2">
        <v>701</v>
      </c>
      <c r="K9" s="2">
        <v>332</v>
      </c>
    </row>
    <row r="10" spans="1:11" ht="30.75" customHeight="1" x14ac:dyDescent="0.25">
      <c r="A10" s="2">
        <v>3</v>
      </c>
      <c r="B10" s="3" t="s">
        <v>12</v>
      </c>
      <c r="C10" s="3"/>
      <c r="D10" s="2">
        <v>3322</v>
      </c>
      <c r="E10" s="2">
        <v>93</v>
      </c>
      <c r="F10" s="2">
        <v>4</v>
      </c>
      <c r="G10" s="2">
        <v>81</v>
      </c>
      <c r="H10" s="2">
        <v>196</v>
      </c>
      <c r="I10" s="2">
        <v>2469</v>
      </c>
      <c r="J10" s="2">
        <v>437</v>
      </c>
      <c r="K10" s="2">
        <v>42</v>
      </c>
    </row>
    <row r="11" spans="1:11" ht="30.75" customHeight="1" x14ac:dyDescent="0.25">
      <c r="A11" s="2">
        <v>4</v>
      </c>
      <c r="B11" s="3" t="s">
        <v>13</v>
      </c>
      <c r="C11" s="3"/>
      <c r="D11" s="2">
        <v>2466</v>
      </c>
      <c r="E11" s="2">
        <v>50</v>
      </c>
      <c r="F11" s="2">
        <v>1</v>
      </c>
      <c r="G11" s="2">
        <v>45</v>
      </c>
      <c r="H11" s="2">
        <v>249</v>
      </c>
      <c r="I11" s="2">
        <v>1851</v>
      </c>
      <c r="J11" s="2">
        <v>250</v>
      </c>
      <c r="K11" s="2">
        <v>20</v>
      </c>
    </row>
    <row r="12" spans="1:11" ht="30.75" customHeight="1" x14ac:dyDescent="0.25">
      <c r="A12" s="2">
        <v>5</v>
      </c>
      <c r="B12" s="3" t="s">
        <v>14</v>
      </c>
      <c r="C12" s="3"/>
      <c r="D12" s="2">
        <v>1898</v>
      </c>
      <c r="E12" s="2">
        <v>234</v>
      </c>
      <c r="F12" s="2">
        <v>2</v>
      </c>
      <c r="G12" s="2">
        <v>83</v>
      </c>
      <c r="H12" s="2">
        <v>349</v>
      </c>
      <c r="I12" s="2">
        <v>872</v>
      </c>
      <c r="J12" s="2">
        <v>249</v>
      </c>
      <c r="K12" s="2">
        <v>109</v>
      </c>
    </row>
    <row r="13" spans="1:11" ht="30.75" customHeight="1" x14ac:dyDescent="0.25">
      <c r="A13" s="2"/>
      <c r="B13" s="42" t="s">
        <v>15</v>
      </c>
      <c r="C13" s="43"/>
      <c r="D13" s="2">
        <f>SUM(D8:D12)</f>
        <v>19129</v>
      </c>
      <c r="E13" s="2">
        <f t="shared" ref="E13:K13" si="0">SUM(E8:E12)</f>
        <v>883</v>
      </c>
      <c r="F13" s="2">
        <f t="shared" si="0"/>
        <v>21</v>
      </c>
      <c r="G13" s="2">
        <f>SUM(G8:G12)</f>
        <v>371</v>
      </c>
      <c r="H13" s="2">
        <f t="shared" si="0"/>
        <v>2284</v>
      </c>
      <c r="I13" s="2">
        <f t="shared" si="0"/>
        <v>12705</v>
      </c>
      <c r="J13" s="2">
        <f t="shared" si="0"/>
        <v>2132</v>
      </c>
      <c r="K13" s="2">
        <f t="shared" si="0"/>
        <v>733</v>
      </c>
    </row>
    <row r="15" spans="1:11" x14ac:dyDescent="0.25">
      <c r="I15" t="s">
        <v>32</v>
      </c>
    </row>
    <row r="17" spans="9:9" x14ac:dyDescent="0.25">
      <c r="I17" t="s">
        <v>28</v>
      </c>
    </row>
    <row r="21" spans="9:9" x14ac:dyDescent="0.25">
      <c r="I21" t="s">
        <v>29</v>
      </c>
    </row>
    <row r="22" spans="9:9" x14ac:dyDescent="0.25">
      <c r="I22" t="s">
        <v>30</v>
      </c>
    </row>
  </sheetData>
  <mergeCells count="8">
    <mergeCell ref="B13:C13"/>
    <mergeCell ref="A1:K1"/>
    <mergeCell ref="A2:K2"/>
    <mergeCell ref="A3:K3"/>
    <mergeCell ref="A6:A7"/>
    <mergeCell ref="B6:C7"/>
    <mergeCell ref="D6:D7"/>
    <mergeCell ref="E6:K6"/>
  </mergeCells>
  <pageMargins left="0.85" right="0.7" top="0.75" bottom="0.75" header="0.3" footer="0.3"/>
  <pageSetup paperSize="5" scale="95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sqref="A1:K1"/>
    </sheetView>
  </sheetViews>
  <sheetFormatPr defaultRowHeight="15" x14ac:dyDescent="0.25"/>
  <cols>
    <col min="1" max="1" width="6.5703125" customWidth="1"/>
    <col min="3" max="3" width="18.28515625" customWidth="1"/>
    <col min="4" max="11" width="15" customWidth="1"/>
  </cols>
  <sheetData>
    <row r="1" spans="1:11" s="1" customFormat="1" ht="22.5" customHeight="1" x14ac:dyDescent="0.25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22.5" customHeight="1" x14ac:dyDescent="0.25">
      <c r="A2" s="45" t="s">
        <v>31</v>
      </c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1" ht="23.25" x14ac:dyDescent="0.35">
      <c r="A3" s="46" t="s">
        <v>22</v>
      </c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1:11" ht="15" customHeight="1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6" spans="1:11" ht="30.75" customHeight="1" x14ac:dyDescent="0.25">
      <c r="A6" s="47" t="s">
        <v>0</v>
      </c>
      <c r="B6" s="49" t="s">
        <v>1</v>
      </c>
      <c r="C6" s="50"/>
      <c r="D6" s="47" t="s">
        <v>2</v>
      </c>
      <c r="E6" s="42" t="s">
        <v>23</v>
      </c>
      <c r="F6" s="53"/>
      <c r="G6" s="53"/>
      <c r="H6" s="53"/>
      <c r="I6" s="53"/>
      <c r="J6" s="53"/>
      <c r="K6" s="43"/>
    </row>
    <row r="7" spans="1:11" ht="30.75" customHeight="1" x14ac:dyDescent="0.25">
      <c r="A7" s="48"/>
      <c r="B7" s="51"/>
      <c r="C7" s="52"/>
      <c r="D7" s="48"/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</row>
    <row r="8" spans="1:11" ht="30.75" customHeight="1" x14ac:dyDescent="0.25">
      <c r="A8" s="2">
        <v>1</v>
      </c>
      <c r="B8" s="3" t="s">
        <v>10</v>
      </c>
      <c r="C8" s="3"/>
      <c r="D8" s="2">
        <v>181</v>
      </c>
      <c r="E8" s="2">
        <v>13</v>
      </c>
      <c r="F8" s="2">
        <v>1</v>
      </c>
      <c r="G8" s="2">
        <v>5</v>
      </c>
      <c r="H8" s="2">
        <v>35</v>
      </c>
      <c r="I8" s="2">
        <v>106</v>
      </c>
      <c r="J8" s="2">
        <v>14</v>
      </c>
      <c r="K8" s="2">
        <v>7</v>
      </c>
    </row>
    <row r="9" spans="1:11" ht="30.75" customHeight="1" x14ac:dyDescent="0.25">
      <c r="A9" s="2">
        <v>2</v>
      </c>
      <c r="B9" s="3" t="s">
        <v>11</v>
      </c>
      <c r="C9" s="3"/>
      <c r="D9" s="2">
        <v>854</v>
      </c>
      <c r="E9" s="2">
        <v>30</v>
      </c>
      <c r="F9" s="2">
        <v>1</v>
      </c>
      <c r="G9" s="2">
        <v>5</v>
      </c>
      <c r="H9" s="2">
        <v>137</v>
      </c>
      <c r="I9" s="2">
        <v>551</v>
      </c>
      <c r="J9" s="2">
        <v>86</v>
      </c>
      <c r="K9" s="2">
        <v>44</v>
      </c>
    </row>
    <row r="10" spans="1:11" ht="30.75" customHeight="1" x14ac:dyDescent="0.25">
      <c r="A10" s="2">
        <v>3</v>
      </c>
      <c r="B10" s="3" t="s">
        <v>12</v>
      </c>
      <c r="C10" s="3"/>
      <c r="D10" s="2">
        <v>609</v>
      </c>
      <c r="E10" s="2">
        <v>8</v>
      </c>
      <c r="F10" s="2">
        <v>1</v>
      </c>
      <c r="G10" s="2">
        <v>4</v>
      </c>
      <c r="H10" s="2">
        <v>78</v>
      </c>
      <c r="I10" s="2">
        <v>409</v>
      </c>
      <c r="J10" s="2">
        <v>81</v>
      </c>
      <c r="K10" s="2">
        <v>28</v>
      </c>
    </row>
    <row r="11" spans="1:11" ht="30.75" customHeight="1" x14ac:dyDescent="0.25">
      <c r="A11" s="2">
        <v>4</v>
      </c>
      <c r="B11" s="3" t="s">
        <v>13</v>
      </c>
      <c r="C11" s="3"/>
      <c r="D11" s="2">
        <v>149</v>
      </c>
      <c r="E11" s="2">
        <v>5</v>
      </c>
      <c r="F11" s="2">
        <v>0</v>
      </c>
      <c r="G11" s="2">
        <v>3</v>
      </c>
      <c r="H11" s="2">
        <v>60</v>
      </c>
      <c r="I11" s="2">
        <v>47</v>
      </c>
      <c r="J11" s="2">
        <v>21</v>
      </c>
      <c r="K11" s="2">
        <v>13</v>
      </c>
    </row>
    <row r="12" spans="1:11" ht="30.75" customHeight="1" x14ac:dyDescent="0.25">
      <c r="A12" s="2">
        <v>5</v>
      </c>
      <c r="B12" s="3" t="s">
        <v>14</v>
      </c>
      <c r="C12" s="3"/>
      <c r="D12" s="2">
        <v>487</v>
      </c>
      <c r="E12" s="2">
        <v>5</v>
      </c>
      <c r="F12" s="2">
        <v>0</v>
      </c>
      <c r="G12" s="2">
        <v>3</v>
      </c>
      <c r="H12" s="2">
        <v>9</v>
      </c>
      <c r="I12" s="2">
        <v>364</v>
      </c>
      <c r="J12" s="2">
        <v>92</v>
      </c>
      <c r="K12" s="2">
        <v>14</v>
      </c>
    </row>
    <row r="13" spans="1:11" ht="30.75" customHeight="1" x14ac:dyDescent="0.25">
      <c r="A13" s="2"/>
      <c r="B13" s="42" t="s">
        <v>15</v>
      </c>
      <c r="C13" s="43"/>
      <c r="D13" s="2">
        <f>SUM(D8:D12)</f>
        <v>2280</v>
      </c>
      <c r="E13" s="2">
        <f t="shared" ref="E13:K13" si="0">SUM(E8:E12)</f>
        <v>61</v>
      </c>
      <c r="F13" s="2">
        <f t="shared" si="0"/>
        <v>3</v>
      </c>
      <c r="G13" s="2">
        <f t="shared" si="0"/>
        <v>20</v>
      </c>
      <c r="H13" s="2">
        <f t="shared" si="0"/>
        <v>319</v>
      </c>
      <c r="I13" s="2">
        <f t="shared" si="0"/>
        <v>1477</v>
      </c>
      <c r="J13" s="2">
        <f t="shared" si="0"/>
        <v>294</v>
      </c>
      <c r="K13" s="2">
        <f t="shared" si="0"/>
        <v>106</v>
      </c>
    </row>
    <row r="15" spans="1:11" x14ac:dyDescent="0.25">
      <c r="I15" t="s">
        <v>32</v>
      </c>
    </row>
    <row r="17" spans="9:9" x14ac:dyDescent="0.25">
      <c r="I17" t="s">
        <v>28</v>
      </c>
    </row>
    <row r="21" spans="9:9" x14ac:dyDescent="0.25">
      <c r="I21" t="s">
        <v>33</v>
      </c>
    </row>
    <row r="22" spans="9:9" x14ac:dyDescent="0.25">
      <c r="I22" t="s">
        <v>30</v>
      </c>
    </row>
  </sheetData>
  <mergeCells count="8">
    <mergeCell ref="B13:C13"/>
    <mergeCell ref="A1:K1"/>
    <mergeCell ref="A2:K2"/>
    <mergeCell ref="A3:K3"/>
    <mergeCell ref="A6:A7"/>
    <mergeCell ref="B6:C7"/>
    <mergeCell ref="D6:D7"/>
    <mergeCell ref="E6:K6"/>
  </mergeCells>
  <pageMargins left="0.7" right="0.7" top="0.75" bottom="0.75" header="0.3" footer="0.3"/>
  <pageSetup paperSize="5" scale="95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G12" sqref="G12"/>
    </sheetView>
  </sheetViews>
  <sheetFormatPr defaultRowHeight="15" x14ac:dyDescent="0.25"/>
  <cols>
    <col min="1" max="1" width="7.42578125" customWidth="1"/>
    <col min="3" max="3" width="18.42578125" customWidth="1"/>
    <col min="4" max="12" width="13.7109375" customWidth="1"/>
  </cols>
  <sheetData>
    <row r="1" spans="1:12" ht="23.25" x14ac:dyDescent="0.25">
      <c r="A1" s="44" t="s">
        <v>34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2" ht="23.25" x14ac:dyDescent="0.25">
      <c r="A2" s="45" t="s">
        <v>19</v>
      </c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2" ht="23.25" x14ac:dyDescent="0.25">
      <c r="A3" s="45" t="s">
        <v>35</v>
      </c>
      <c r="B3" s="45"/>
      <c r="C3" s="45"/>
      <c r="D3" s="45"/>
      <c r="E3" s="45"/>
      <c r="F3" s="45"/>
      <c r="G3" s="45"/>
      <c r="H3" s="45"/>
      <c r="I3" s="45"/>
      <c r="J3" s="45"/>
      <c r="K3" s="45"/>
    </row>
    <row r="4" spans="1:12" ht="1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6" spans="1:12" ht="30.75" customHeight="1" x14ac:dyDescent="0.25">
      <c r="A6" s="47" t="s">
        <v>0</v>
      </c>
      <c r="B6" s="49" t="s">
        <v>1</v>
      </c>
      <c r="C6" s="50"/>
      <c r="D6" s="54" t="s">
        <v>38</v>
      </c>
      <c r="E6" s="54"/>
      <c r="F6" s="54"/>
      <c r="G6" s="54" t="s">
        <v>39</v>
      </c>
      <c r="H6" s="54"/>
      <c r="I6" s="54"/>
      <c r="J6" s="54" t="s">
        <v>40</v>
      </c>
      <c r="K6" s="54"/>
      <c r="L6" s="54"/>
    </row>
    <row r="7" spans="1:12" ht="30.75" customHeight="1" x14ac:dyDescent="0.25">
      <c r="A7" s="48"/>
      <c r="B7" s="51"/>
      <c r="C7" s="52"/>
      <c r="D7" s="11" t="s">
        <v>2</v>
      </c>
      <c r="E7" s="2" t="s">
        <v>36</v>
      </c>
      <c r="F7" s="2" t="s">
        <v>37</v>
      </c>
      <c r="G7" s="11" t="s">
        <v>2</v>
      </c>
      <c r="H7" s="2" t="s">
        <v>36</v>
      </c>
      <c r="I7" s="2" t="s">
        <v>37</v>
      </c>
      <c r="J7" s="11" t="s">
        <v>2</v>
      </c>
      <c r="K7" s="2" t="s">
        <v>36</v>
      </c>
      <c r="L7" s="2" t="s">
        <v>37</v>
      </c>
    </row>
    <row r="8" spans="1:12" ht="12" customHeight="1" x14ac:dyDescent="0.25">
      <c r="A8" s="13"/>
      <c r="B8" s="55"/>
      <c r="C8" s="56"/>
      <c r="D8" s="55">
        <v>5</v>
      </c>
      <c r="E8" s="57"/>
      <c r="F8" s="56"/>
      <c r="G8" s="55">
        <v>6</v>
      </c>
      <c r="H8" s="57"/>
      <c r="I8" s="56"/>
      <c r="J8" s="55">
        <v>7</v>
      </c>
      <c r="K8" s="57"/>
      <c r="L8" s="56"/>
    </row>
    <row r="9" spans="1:12" ht="30.75" customHeight="1" x14ac:dyDescent="0.25">
      <c r="A9" s="2">
        <v>1</v>
      </c>
      <c r="B9" s="3" t="s">
        <v>10</v>
      </c>
      <c r="C9" s="3"/>
      <c r="D9" s="2">
        <v>588</v>
      </c>
      <c r="E9" s="2">
        <v>1170</v>
      </c>
      <c r="F9" s="12">
        <f>E9/D9*100</f>
        <v>198.9795918367347</v>
      </c>
      <c r="G9" s="2">
        <v>1301</v>
      </c>
      <c r="H9" s="2">
        <v>2649</v>
      </c>
      <c r="I9" s="12">
        <f>H9/G9*100</f>
        <v>203.61260568793239</v>
      </c>
      <c r="J9" s="2">
        <v>283</v>
      </c>
      <c r="K9" s="2">
        <v>1111</v>
      </c>
      <c r="L9" s="12">
        <f>K9/J9*100</f>
        <v>392.57950530035333</v>
      </c>
    </row>
    <row r="10" spans="1:12" ht="30.75" customHeight="1" x14ac:dyDescent="0.25">
      <c r="A10" s="2">
        <v>2</v>
      </c>
      <c r="B10" s="3" t="s">
        <v>11</v>
      </c>
      <c r="C10" s="3"/>
      <c r="D10" s="2">
        <v>329</v>
      </c>
      <c r="E10" s="2">
        <v>521</v>
      </c>
      <c r="F10" s="12">
        <f t="shared" ref="F10:F13" si="0">E10/D10*100</f>
        <v>158.35866261398178</v>
      </c>
      <c r="G10" s="2">
        <v>2298</v>
      </c>
      <c r="H10" s="2">
        <v>3783</v>
      </c>
      <c r="I10" s="12">
        <f t="shared" ref="I10:I14" si="1">H10/G10*100</f>
        <v>164.62140992167102</v>
      </c>
      <c r="J10" s="2">
        <v>246</v>
      </c>
      <c r="K10" s="2">
        <v>852</v>
      </c>
      <c r="L10" s="12">
        <f t="shared" ref="L10:L14" si="2">K10/J10*100</f>
        <v>346.34146341463412</v>
      </c>
    </row>
    <row r="11" spans="1:12" ht="30.75" customHeight="1" x14ac:dyDescent="0.25">
      <c r="A11" s="2">
        <v>3</v>
      </c>
      <c r="B11" s="3" t="s">
        <v>12</v>
      </c>
      <c r="C11" s="3"/>
      <c r="D11" s="2">
        <v>650</v>
      </c>
      <c r="E11" s="2">
        <v>794</v>
      </c>
      <c r="F11" s="12">
        <f t="shared" si="0"/>
        <v>122.15384615384615</v>
      </c>
      <c r="G11" s="2">
        <v>2314</v>
      </c>
      <c r="H11" s="2">
        <v>1778</v>
      </c>
      <c r="I11" s="12">
        <f t="shared" si="1"/>
        <v>76.836646499567848</v>
      </c>
      <c r="J11" s="2">
        <v>141</v>
      </c>
      <c r="K11" s="2">
        <v>172</v>
      </c>
      <c r="L11" s="12">
        <f t="shared" si="2"/>
        <v>121.98581560283688</v>
      </c>
    </row>
    <row r="12" spans="1:12" ht="30.75" customHeight="1" x14ac:dyDescent="0.25">
      <c r="A12" s="2">
        <v>4</v>
      </c>
      <c r="B12" s="3" t="s">
        <v>13</v>
      </c>
      <c r="C12" s="3"/>
      <c r="D12" s="2">
        <v>315</v>
      </c>
      <c r="E12" s="2">
        <v>504</v>
      </c>
      <c r="F12" s="12">
        <f t="shared" si="0"/>
        <v>160</v>
      </c>
      <c r="G12" s="2">
        <v>2721</v>
      </c>
      <c r="H12" s="2">
        <v>772</v>
      </c>
      <c r="I12" s="12">
        <f t="shared" si="1"/>
        <v>28.371922087467844</v>
      </c>
      <c r="J12" s="2">
        <v>277</v>
      </c>
      <c r="K12" s="2">
        <v>490</v>
      </c>
      <c r="L12" s="12">
        <f t="shared" si="2"/>
        <v>176.89530685920579</v>
      </c>
    </row>
    <row r="13" spans="1:12" ht="30.75" customHeight="1" x14ac:dyDescent="0.25">
      <c r="A13" s="2">
        <v>5</v>
      </c>
      <c r="B13" s="3" t="s">
        <v>14</v>
      </c>
      <c r="C13" s="3"/>
      <c r="D13" s="2">
        <v>632</v>
      </c>
      <c r="E13" s="2">
        <v>263</v>
      </c>
      <c r="F13" s="12">
        <f t="shared" si="0"/>
        <v>41.61392405063291</v>
      </c>
      <c r="G13" s="2">
        <v>2037</v>
      </c>
      <c r="H13" s="2">
        <v>1629</v>
      </c>
      <c r="I13" s="12">
        <f t="shared" si="1"/>
        <v>79.970544918998527</v>
      </c>
      <c r="J13" s="2">
        <v>273</v>
      </c>
      <c r="K13" s="2">
        <v>464</v>
      </c>
      <c r="L13" s="12">
        <f t="shared" si="2"/>
        <v>169.96336996336996</v>
      </c>
    </row>
    <row r="14" spans="1:12" ht="30.75" customHeight="1" x14ac:dyDescent="0.25">
      <c r="A14" s="2"/>
      <c r="B14" s="42" t="s">
        <v>15</v>
      </c>
      <c r="C14" s="43"/>
      <c r="D14" s="2">
        <f>SUM(D9:D13)</f>
        <v>2514</v>
      </c>
      <c r="E14" s="2">
        <f t="shared" ref="E14:K14" si="3">SUM(E9:E13)</f>
        <v>3252</v>
      </c>
      <c r="F14" s="12">
        <f>E14/D14*100</f>
        <v>129.35560859188544</v>
      </c>
      <c r="G14" s="2">
        <f>SUM(G9:G13)</f>
        <v>10671</v>
      </c>
      <c r="H14" s="2">
        <f t="shared" si="3"/>
        <v>10611</v>
      </c>
      <c r="I14" s="12">
        <f t="shared" si="1"/>
        <v>99.437728422828229</v>
      </c>
      <c r="J14" s="2">
        <f t="shared" si="3"/>
        <v>1220</v>
      </c>
      <c r="K14" s="2">
        <f t="shared" si="3"/>
        <v>3089</v>
      </c>
      <c r="L14" s="12">
        <f t="shared" si="2"/>
        <v>253.19672131147541</v>
      </c>
    </row>
    <row r="16" spans="1:12" x14ac:dyDescent="0.25">
      <c r="I16" t="s">
        <v>46</v>
      </c>
    </row>
    <row r="18" spans="9:9" x14ac:dyDescent="0.25">
      <c r="I18" t="s">
        <v>28</v>
      </c>
    </row>
    <row r="22" spans="9:9" x14ac:dyDescent="0.25">
      <c r="I22" t="s">
        <v>29</v>
      </c>
    </row>
    <row r="23" spans="9:9" x14ac:dyDescent="0.25">
      <c r="I23" t="s">
        <v>30</v>
      </c>
    </row>
  </sheetData>
  <mergeCells count="13">
    <mergeCell ref="B14:C14"/>
    <mergeCell ref="D6:F6"/>
    <mergeCell ref="G6:I6"/>
    <mergeCell ref="J6:L6"/>
    <mergeCell ref="B8:C8"/>
    <mergeCell ref="D8:F8"/>
    <mergeCell ref="G8:I8"/>
    <mergeCell ref="J8:L8"/>
    <mergeCell ref="A1:K1"/>
    <mergeCell ref="A2:K2"/>
    <mergeCell ref="A3:K3"/>
    <mergeCell ref="A6:A7"/>
    <mergeCell ref="B6:C7"/>
  </mergeCells>
  <pageMargins left="0.85" right="0.7" top="0.75" bottom="0.75" header="0.3" footer="0.3"/>
  <pageSetup paperSize="5" scale="9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PPM PB 2017</vt:lpstr>
      <vt:lpstr>PPM PA 2017</vt:lpstr>
      <vt:lpstr>PPM PA 2016.</vt:lpstr>
      <vt:lpstr>PPM PB 2016</vt:lpstr>
      <vt:lpstr>PPM PB 2014</vt:lpstr>
      <vt:lpstr>PPM PA 2014</vt:lpstr>
      <vt:lpstr>PPM PA 2015</vt:lpstr>
      <vt:lpstr>PPM PB 2015</vt:lpstr>
      <vt:lpstr>PPM PA 2016</vt:lpstr>
      <vt:lpstr>PPM PA 2016 (2)</vt:lpstr>
      <vt:lpstr>PPM PA 2016 (3)</vt:lpstr>
      <vt:lpstr>PENC THDP PPM PB 2016</vt:lpstr>
      <vt:lpstr>pencapaian thdp ppm PB 2016</vt:lpstr>
      <vt:lpstr>TOTAL PB DAN MKJP 2016(4)</vt:lpstr>
      <vt:lpstr>TOTAL PB PRIA 2016(5)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pagar alam 02</dc:creator>
  <cp:lastModifiedBy>asus</cp:lastModifiedBy>
  <cp:lastPrinted>2017-04-25T03:57:33Z</cp:lastPrinted>
  <dcterms:created xsi:type="dcterms:W3CDTF">2014-04-28T07:00:52Z</dcterms:created>
  <dcterms:modified xsi:type="dcterms:W3CDTF">2017-04-25T04:00:53Z</dcterms:modified>
</cp:coreProperties>
</file>