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uxtech\Desktop\Mike assignments\"/>
    </mc:Choice>
  </mc:AlternateContent>
  <xr:revisionPtr revIDLastSave="0" documentId="13_ncr:1_{BF5F781E-7521-487E-B41E-FED1A9A336AF}" xr6:coauthVersionLast="47" xr6:coauthVersionMax="47" xr10:uidLastSave="{00000000-0000-0000-0000-000000000000}"/>
  <bookViews>
    <workbookView xWindow="-120" yWindow="-120" windowWidth="20730" windowHeight="11160" activeTab="2" xr2:uid="{0357C09F-F60E-4A70-864B-519DA24AF520}"/>
  </bookViews>
  <sheets>
    <sheet name="Chart1" sheetId="2" r:id="rId1"/>
    <sheet name="Chart2" sheetId="3" r:id="rId2"/>
    <sheet name="Chart3" sheetId="4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E19" i="1"/>
  <c r="E18" i="1"/>
  <c r="E17" i="1"/>
  <c r="B27" i="1"/>
  <c r="B26" i="1"/>
  <c r="B23" i="1"/>
  <c r="B22" i="1"/>
  <c r="B21" i="1"/>
  <c r="B16" i="1"/>
  <c r="B18" i="1"/>
  <c r="B17" i="1"/>
</calcChain>
</file>

<file path=xl/sharedStrings.xml><?xml version="1.0" encoding="utf-8"?>
<sst xmlns="http://schemas.openxmlformats.org/spreadsheetml/2006/main" count="69" uniqueCount="30">
  <si>
    <t>USA Annual Purchases Report 2011</t>
  </si>
  <si>
    <t>Customer ID</t>
  </si>
  <si>
    <t>Gender</t>
  </si>
  <si>
    <t>City</t>
  </si>
  <si>
    <t>Education</t>
  </si>
  <si>
    <t>Annual Purchases</t>
  </si>
  <si>
    <t>Annual Salary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</si>
  <si>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</si>
  <si>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</si>
  <si>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</si>
  <si>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</si>
  <si>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</si>
  <si>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</si>
  <si>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</si>
  <si>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</si>
  <si>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</si>
  <si>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</si>
  <si>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</t>
  </si>
  <si>
    <t>F</t>
  </si>
  <si>
    <t>New York</t>
  </si>
  <si>
    <t>Seattle</t>
  </si>
  <si>
    <t>Chicago</t>
  </si>
  <si>
    <t>University</t>
  </si>
  <si>
    <t>High School</t>
  </si>
  <si>
    <t>None</t>
  </si>
  <si>
    <t>Total Annual Purchases</t>
  </si>
  <si>
    <t>Male</t>
  </si>
  <si>
    <t>Female</t>
  </si>
  <si>
    <t>Average Annual Purchase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</si>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</sst>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3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/>
    <xf numFmtId="164" fontId="0" fillId="3" borderId="1" xfId="0" applyNumberFormat="1" applyFill="1" applyBorder="1"/>
    <xf numFmtId="164" fontId="0" fillId="5" borderId="1" xfId="0" applyNumberFormat="1" applyFill="1" applyBorder="1"/>
    <xf numFmtId="0" fontId="2" fillId="6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25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E-432E-A80E-D24D207CD7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E-432E-A80E-D24D207CD723}"/>
              </c:ext>
            </c:extLst>
          </c:dPt>
          <c:cat>
            <c:strRef>
              <c:f>Sheet1!$A$26:$A$27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Sheet1!$B$26:$B$27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E-432E-A80E-D24D207C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</a:t>
            </a:r>
            <a:r>
              <a:rPr lang="en-US" sz="2400" baseline="0"/>
              <a:t> Annual Purchases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Sheet1!$A$16:$A$18</c:f>
              <c:strCache>
                <c:ptCount val="3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</c:strCache>
            </c:strRef>
          </c:cat>
          <c:val>
            <c:numRef>
              <c:f>Sheet1!$B$16:$B$18</c:f>
              <c:numCache>
                <c:formatCode>[$$-1009]#,##0.00</c:formatCode>
                <c:ptCount val="3"/>
                <c:pt idx="0">
                  <c:v>17732</c:v>
                </c:pt>
                <c:pt idx="1">
                  <c:v>10346</c:v>
                </c:pt>
                <c:pt idx="2">
                  <c:v>11890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5-41BB-8110-D7B4EBD936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040160"/>
        <c:axId val="506040488"/>
      </c:barChart>
      <c:catAx>
        <c:axId val="50604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40488"/>
        <c:crosses val="autoZero"/>
        <c:auto val="1"/>
        <c:lblAlgn val="ctr"/>
        <c:lblOffset val="100"/>
        <c:noMultiLvlLbl val="0"/>
      </c:catAx>
      <c:valAx>
        <c:axId val="5060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Annual</a:t>
            </a:r>
            <a:r>
              <a:rPr lang="en-US" sz="2800" baseline="0"/>
              <a:t> Purchases vs. Annual Salary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Annual Purchases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Sheet1!$A$3:$A$12</c:f>
              <c:strCache>
                <c:ptCount val="10"/>
                <c:pt idx="0">
                  <c:v>C11</c:v>
                </c:pt>
                <c:pt idx="1">
                  <c:v>C12</c:v>
                </c:pt>
                <c:pt idx="2">
                  <c:v>C13</c:v>
                </c:pt>
                <c:pt idx="3">
                  <c:v>C14</c:v>
                </c:pt>
                <c:pt idx="4">
                  <c:v>C15</c:v>
                </c:pt>
                <c:pt idx="5">
                  <c:v>C16</c:v>
                </c:pt>
                <c:pt idx="6">
                  <c:v>C17</c:v>
                </c:pt>
                <c:pt idx="7">
                  <c:v>C18</c:v>
                </c:pt>
                <c:pt idx="8">
                  <c:v>C19</c:v>
                </c:pt>
                <c:pt idx="9">
                  <c:v>C20</c:v>
                </c:pt>
              </c:strCache>
            </c:strRef>
          </c:cat>
          <c:val>
            <c:numRef>
              <c:f>Sheet1!$E$3:$E$12</c:f>
              <c:numCache>
                <c:formatCode>[$$-1009]#,##0.00</c:formatCode>
                <c:ptCount val="10"/>
                <c:pt idx="0">
                  <c:v>6233</c:v>
                </c:pt>
                <c:pt idx="1">
                  <c:v>4233</c:v>
                </c:pt>
                <c:pt idx="2">
                  <c:v>6560</c:v>
                </c:pt>
                <c:pt idx="3">
                  <c:v>5001</c:v>
                </c:pt>
                <c:pt idx="4">
                  <c:v>7034</c:v>
                </c:pt>
                <c:pt idx="5">
                  <c:v>5345</c:v>
                </c:pt>
                <c:pt idx="6">
                  <c:v>790</c:v>
                </c:pt>
                <c:pt idx="7">
                  <c:v>240</c:v>
                </c:pt>
                <c:pt idx="8">
                  <c:v>4300</c:v>
                </c:pt>
                <c:pt idx="9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7B3-ABFA-F17B1655E9E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Annual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Sheet1!$A$3:$A$12</c:f>
              <c:strCache>
                <c:ptCount val="10"/>
                <c:pt idx="0">
                  <c:v>C11</c:v>
                </c:pt>
                <c:pt idx="1">
                  <c:v>C12</c:v>
                </c:pt>
                <c:pt idx="2">
                  <c:v>C13</c:v>
                </c:pt>
                <c:pt idx="3">
                  <c:v>C14</c:v>
                </c:pt>
                <c:pt idx="4">
                  <c:v>C15</c:v>
                </c:pt>
                <c:pt idx="5">
                  <c:v>C16</c:v>
                </c:pt>
                <c:pt idx="6">
                  <c:v>C17</c:v>
                </c:pt>
                <c:pt idx="7">
                  <c:v>C18</c:v>
                </c:pt>
                <c:pt idx="8">
                  <c:v>C19</c:v>
                </c:pt>
                <c:pt idx="9">
                  <c:v>C20</c:v>
                </c:pt>
              </c:strCache>
            </c:strRef>
          </c:cat>
          <c:val>
            <c:numRef>
              <c:f>Sheet1!$F$3:$F$12</c:f>
              <c:numCache>
                <c:formatCode>[$$-1009]#,##0.00</c:formatCode>
                <c:ptCount val="10"/>
                <c:pt idx="0">
                  <c:v>7500</c:v>
                </c:pt>
                <c:pt idx="1">
                  <c:v>4999</c:v>
                </c:pt>
                <c:pt idx="2">
                  <c:v>6750</c:v>
                </c:pt>
                <c:pt idx="3">
                  <c:v>12000</c:v>
                </c:pt>
                <c:pt idx="4">
                  <c:v>17500</c:v>
                </c:pt>
                <c:pt idx="5">
                  <c:v>13150</c:v>
                </c:pt>
                <c:pt idx="6">
                  <c:v>3799</c:v>
                </c:pt>
                <c:pt idx="7">
                  <c:v>2150</c:v>
                </c:pt>
                <c:pt idx="8">
                  <c:v>22450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B-47B3-ABFA-F17B1655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111856"/>
        <c:axId val="549108576"/>
        <c:axId val="0"/>
      </c:bar3DChart>
      <c:catAx>
        <c:axId val="5491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08576"/>
        <c:crosses val="autoZero"/>
        <c:auto val="1"/>
        <c:lblAlgn val="ctr"/>
        <c:lblOffset val="100"/>
        <c:noMultiLvlLbl val="0"/>
      </c:catAx>
      <c:valAx>
        <c:axId val="5491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Annual</a:t>
            </a:r>
            <a:r>
              <a:rPr lang="en-US" sz="2800" baseline="0"/>
              <a:t> Purchases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95701098676127"/>
          <c:y val="0.13943255473521202"/>
          <c:w val="0.79144703845279984"/>
          <c:h val="0.6718724855796255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Sheet1!$D$17:$D$19</c:f>
              <c:strCache>
                <c:ptCount val="3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</c:strCache>
            </c:strRef>
          </c:cat>
          <c:val>
            <c:numRef>
              <c:f>Sheet1!$E$17:$E$19</c:f>
              <c:numCache>
                <c:formatCode>[$$-1009]#,##0.00</c:formatCode>
                <c:ptCount val="3"/>
                <c:pt idx="0">
                  <c:v>12499</c:v>
                </c:pt>
                <c:pt idx="1">
                  <c:v>12000</c:v>
                </c:pt>
                <c:pt idx="2">
                  <c:v>22450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B-4E2F-B6E3-B338620C8139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Sheet1!$D$17:$D$19</c:f>
              <c:strCache>
                <c:ptCount val="3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</c:strCache>
            </c:strRef>
          </c:cat>
          <c:val>
            <c:numRef>
              <c:f>Sheet1!$F$17:$F$19</c:f>
              <c:numCache>
                <c:formatCode>[$$-1009]#,##0.00</c:formatCode>
                <c:ptCount val="3"/>
                <c:pt idx="0">
                  <c:v>20000</c:v>
                </c:pt>
                <c:pt idx="1">
                  <c:v>13150</c:v>
                </c:pt>
                <c:pt idx="2">
                  <c:v>12699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B-4E2F-B6E3-B338620C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5945064"/>
        <c:axId val="585948344"/>
        <c:axId val="554312528"/>
      </c:bar3DChart>
      <c:catAx>
        <c:axId val="58594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48344"/>
        <c:crosses val="autoZero"/>
        <c:auto val="1"/>
        <c:lblAlgn val="ctr"/>
        <c:lblOffset val="100"/>
        <c:noMultiLvlLbl val="0"/>
      </c:catAx>
      <c:valAx>
        <c:axId val="5859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45064"/>
        <c:crosses val="autoZero"/>
        <c:crossBetween val="between"/>
      </c:valAx>
      <c:serAx>
        <c:axId val="55431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48344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A0E19E-384C-4305-B382-71C296B4AD98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BC6287-EFF8-4FCF-868A-A9DCE7561F13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298390-233F-4077-988D-8662F447336F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19E262-E313-47F9-A9F5-F466DE280FDD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96ED5-4044-3C79-1410-56D66D937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F25EF-2AA4-9B34-9B62-FCC2191FA2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D3837-2389-BCED-B421-F7E3428747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72FF9-AB7D-4092-C72B-9C549862CE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0CA6-AD35-45BE-BEA4-4D37D6781840}">
  <dimension ref="A1:G27"/>
  <sheetViews>
    <sheetView topLeftCell="A8" workbookViewId="0">
      <selection activeCell="D16" sqref="D16:F19"/>
    </sheetView>
  </sheetViews>
  <sheetFormatPr defaultRowHeight="15" x14ac:dyDescent="0.25"/>
  <cols>
    <col min="1" max="1" width="12.5703125" customWidth="1"/>
    <col min="2" max="2" width="12.140625" customWidth="1"/>
    <col min="4" max="4" width="13.140625" bestFit="1" customWidth="1"/>
    <col min="5" max="5" width="10.5703125" customWidth="1"/>
    <col min="6" max="6" width="13.85546875" customWidth="1"/>
  </cols>
  <sheetData>
    <row r="1" spans="1:7" ht="31.5" customHeight="1" x14ac:dyDescent="0.25">
      <c r="A1" s="3" t="s">
        <v>0</v>
      </c>
      <c r="B1" s="3"/>
      <c r="C1" s="3"/>
      <c r="D1" s="3"/>
      <c r="E1" s="3"/>
      <c r="F1" s="3"/>
      <c r="G1" s="2"/>
    </row>
    <row r="2" spans="1:7" ht="45.75" customHeight="1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"/>
    </row>
    <row r="3" spans="1:7" x14ac:dyDescent="0.25">
      <c r="A3" s="4" t="s">
        <v>7</v>
      </c>
      <c r="B3" s="4" t="s">
        <v>17</v>
      </c>
      <c r="C3" s="4" t="s">
        <v>19</v>
      </c>
      <c r="D3" s="4" t="s">
        <v>22</v>
      </c>
      <c r="E3" s="13">
        <v>6233</v>
      </c>
      <c r="F3" s="13">
        <v>7500</v>
      </c>
    </row>
    <row r="4" spans="1:7" x14ac:dyDescent="0.25">
      <c r="A4" s="4" t="s">
        <v>8</v>
      </c>
      <c r="B4" s="4" t="s">
        <v>17</v>
      </c>
      <c r="C4" s="4" t="s">
        <v>19</v>
      </c>
      <c r="D4" s="4" t="s">
        <v>23</v>
      </c>
      <c r="E4" s="13">
        <v>4233</v>
      </c>
      <c r="F4" s="13">
        <v>4999</v>
      </c>
    </row>
    <row r="5" spans="1:7" x14ac:dyDescent="0.25">
      <c r="A5" s="4" t="s">
        <v>9</v>
      </c>
      <c r="B5" s="4" t="s">
        <v>18</v>
      </c>
      <c r="C5" s="4" t="s">
        <v>20</v>
      </c>
      <c r="D5" s="4" t="s">
        <v>22</v>
      </c>
      <c r="E5" s="13">
        <v>6560</v>
      </c>
      <c r="F5" s="13">
        <v>6750</v>
      </c>
    </row>
    <row r="6" spans="1:7" x14ac:dyDescent="0.25">
      <c r="A6" s="4" t="s">
        <v>10</v>
      </c>
      <c r="B6" s="4" t="s">
        <v>17</v>
      </c>
      <c r="C6" s="4" t="s">
        <v>21</v>
      </c>
      <c r="D6" s="4" t="s">
        <v>22</v>
      </c>
      <c r="E6" s="13">
        <v>5001</v>
      </c>
      <c r="F6" s="13">
        <v>12000</v>
      </c>
    </row>
    <row r="7" spans="1:7" x14ac:dyDescent="0.25">
      <c r="A7" s="4" t="s">
        <v>11</v>
      </c>
      <c r="B7" s="4" t="s">
        <v>18</v>
      </c>
      <c r="C7" s="4" t="s">
        <v>19</v>
      </c>
      <c r="D7" s="4" t="s">
        <v>22</v>
      </c>
      <c r="E7" s="13">
        <v>7034</v>
      </c>
      <c r="F7" s="13">
        <v>17500</v>
      </c>
    </row>
    <row r="8" spans="1:7" x14ac:dyDescent="0.25">
      <c r="A8" s="4" t="s">
        <v>12</v>
      </c>
      <c r="B8" s="4" t="s">
        <v>18</v>
      </c>
      <c r="C8" s="4" t="s">
        <v>21</v>
      </c>
      <c r="D8" s="4" t="s">
        <v>22</v>
      </c>
      <c r="E8" s="13">
        <v>5345</v>
      </c>
      <c r="F8" s="13">
        <v>13150</v>
      </c>
    </row>
    <row r="9" spans="1:7" x14ac:dyDescent="0.25">
      <c r="A9" s="4" t="s">
        <v>13</v>
      </c>
      <c r="B9" s="4" t="s">
        <v>18</v>
      </c>
      <c r="C9" s="4" t="s">
        <v>20</v>
      </c>
      <c r="D9" s="4" t="s">
        <v>23</v>
      </c>
      <c r="E9" s="13">
        <v>790</v>
      </c>
      <c r="F9" s="13">
        <v>3799</v>
      </c>
    </row>
    <row r="10" spans="1:7" x14ac:dyDescent="0.25">
      <c r="A10" s="4" t="s">
        <v>14</v>
      </c>
      <c r="B10" s="4" t="s">
        <v>18</v>
      </c>
      <c r="C10" s="4" t="s">
        <v>20</v>
      </c>
      <c r="D10" s="4" t="s">
        <v>24</v>
      </c>
      <c r="E10" s="13">
        <v>240</v>
      </c>
      <c r="F10" s="13">
        <v>2150</v>
      </c>
    </row>
    <row r="11" spans="1:7" x14ac:dyDescent="0.25">
      <c r="A11" s="4" t="s">
        <v>15</v>
      </c>
      <c r="B11" s="4" t="s">
        <v>17</v>
      </c>
      <c r="C11" s="4" t="s">
        <v>20</v>
      </c>
      <c r="D11" s="4" t="s">
        <v>22</v>
      </c>
      <c r="E11" s="13">
        <v>4300</v>
      </c>
      <c r="F11" s="13">
        <v>22450</v>
      </c>
    </row>
    <row r="12" spans="1:7" x14ac:dyDescent="0.25">
      <c r="A12" s="4" t="s">
        <v>16</v>
      </c>
      <c r="B12" s="4" t="s">
        <v>18</v>
      </c>
      <c r="C12" s="4" t="s">
        <v>19</v>
      </c>
      <c r="D12" s="4" t="s">
        <v>24</v>
      </c>
      <c r="E12" s="13">
        <v>232</v>
      </c>
      <c r="F12" s="13">
        <v>2500</v>
      </c>
    </row>
    <row r="15" spans="1:7" ht="53.25" customHeight="1" x14ac:dyDescent="0.25">
      <c r="A15" s="6" t="s">
        <v>3</v>
      </c>
      <c r="B15" s="7" t="s">
        <v>25</v>
      </c>
      <c r="D15" s="9" t="s">
        <v>6</v>
      </c>
      <c r="E15" s="10" t="s">
        <v>2</v>
      </c>
      <c r="F15" s="10"/>
    </row>
    <row r="16" spans="1:7" x14ac:dyDescent="0.25">
      <c r="A16" s="5" t="s">
        <v>19</v>
      </c>
      <c r="B16" s="14">
        <f>SUMIF(C3:C12,"New York",E3:E12)</f>
        <v>17732</v>
      </c>
      <c r="D16" s="11" t="s">
        <v>3</v>
      </c>
      <c r="E16" s="11" t="s">
        <v>26</v>
      </c>
      <c r="F16" s="11" t="s">
        <v>27</v>
      </c>
    </row>
    <row r="17" spans="1:6" x14ac:dyDescent="0.25">
      <c r="A17" s="5" t="s">
        <v>21</v>
      </c>
      <c r="B17" s="14">
        <f>SUMIF(C3:C12,"Chicago",E3:E12)</f>
        <v>10346</v>
      </c>
      <c r="D17" s="8" t="s">
        <v>19</v>
      </c>
      <c r="E17" s="16">
        <f>SUMIFS(F3:F12,B3:B12,"M",C3:C12,"New York")</f>
        <v>12499</v>
      </c>
      <c r="F17" s="16">
        <f>SUMIFS(F3:F12,B3:B12,"F",C3:C12,"New York")</f>
        <v>20000</v>
      </c>
    </row>
    <row r="18" spans="1:6" x14ac:dyDescent="0.25">
      <c r="A18" s="5" t="s">
        <v>20</v>
      </c>
      <c r="B18" s="14">
        <f>SUMIF(C3:C12,"Seattle",E3:E12)</f>
        <v>11890</v>
      </c>
      <c r="D18" s="8" t="s">
        <v>21</v>
      </c>
      <c r="E18" s="16">
        <f>SUMIFS(F3:F12,B3:B12,"M",C3:C12,"Chicago")</f>
        <v>12000</v>
      </c>
      <c r="F18" s="16">
        <f>SUMIFS(F3:F12,B3:B12,"F",C3:C12,"Chicago")</f>
        <v>13150</v>
      </c>
    </row>
    <row r="19" spans="1:6" x14ac:dyDescent="0.25">
      <c r="D19" s="8" t="s">
        <v>20</v>
      </c>
      <c r="E19" s="16">
        <f>SUMIFS(F3:F12,B3:B12,"M",C3:C12,"Seattle")</f>
        <v>22450</v>
      </c>
      <c r="F19" s="16">
        <f>SUMIFS(F3:F12,B3:B12,"F",C3:C12,"Seattle")</f>
        <v>12699</v>
      </c>
    </row>
    <row r="20" spans="1:6" ht="48.75" customHeight="1" x14ac:dyDescent="0.25">
      <c r="A20" s="7" t="s">
        <v>4</v>
      </c>
      <c r="B20" s="7" t="s">
        <v>28</v>
      </c>
    </row>
    <row r="21" spans="1:6" x14ac:dyDescent="0.25">
      <c r="A21" s="5" t="s">
        <v>22</v>
      </c>
      <c r="B21" s="14">
        <f>AVERAGEIF(D3:D12,"University",F3:F12)</f>
        <v>13225</v>
      </c>
    </row>
    <row r="22" spans="1:6" x14ac:dyDescent="0.25">
      <c r="A22" s="5" t="s">
        <v>23</v>
      </c>
      <c r="B22" s="14">
        <f>AVERAGEIF(D3:D12,"High School",F3:F12)</f>
        <v>4399</v>
      </c>
    </row>
    <row r="23" spans="1:6" x14ac:dyDescent="0.25">
      <c r="A23" s="5" t="s">
        <v>24</v>
      </c>
      <c r="B23" s="14">
        <f>AVERAGEIF(D3:D12,"None",F3:F12)</f>
        <v>2325</v>
      </c>
    </row>
    <row r="25" spans="1:6" x14ac:dyDescent="0.25">
      <c r="A25" s="12" t="s">
        <v>2</v>
      </c>
      <c r="B25" s="12" t="s">
        <v>29</v>
      </c>
    </row>
    <row r="26" spans="1:6" x14ac:dyDescent="0.25">
      <c r="A26" s="5" t="s">
        <v>26</v>
      </c>
      <c r="B26" s="5">
        <f>COUNTIF(B3:B12,"M")</f>
        <v>4</v>
      </c>
    </row>
    <row r="27" spans="1:6" x14ac:dyDescent="0.25">
      <c r="A27" s="5" t="s">
        <v>27</v>
      </c>
      <c r="B27" s="5">
        <f>COUNTIF(B3:B12,"F")</f>
        <v>6</v>
      </c>
    </row>
  </sheetData>
  <mergeCells count="2">
    <mergeCell ref="A1:F1"/>
    <mergeCell ref="E15:F15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Fluxtech</dc:creator>
  <cp:lastModifiedBy>Fluxtech</cp:lastModifiedBy>
  <dcterms:created xsi:type="dcterms:W3CDTF">2022-10-31T19:03:37Z</dcterms:created>
  <dcterms:modified xsi:type="dcterms:W3CDTF">2022-10-31T20:26:15Z</dcterms:modified>
</cp:coreProperties>
</file>