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lperen\Desktop\Udentify\Blaenk\"/>
    </mc:Choice>
  </mc:AlternateContent>
  <xr:revisionPtr revIDLastSave="0" documentId="13_ncr:1_{B057AB60-74A4-4A4A-84A3-6D815DF24C4B}" xr6:coauthVersionLast="45" xr6:coauthVersionMax="45" xr10:uidLastSave="{00000000-0000-0000-0000-000000000000}"/>
  <bookViews>
    <workbookView xWindow="-120" yWindow="-120" windowWidth="30960" windowHeight="16920" firstSheet="1" activeTab="1" xr2:uid="{0D742E9A-422B-4DA3-82E9-403192647D09}"/>
  </bookViews>
  <sheets>
    <sheet name="data" sheetId="6" state="hidden" r:id="rId1"/>
    <sheet name="ONE PAGER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8" i="6" l="1"/>
  <c r="AR17" i="6"/>
  <c r="AR7" i="6"/>
  <c r="AR6" i="6"/>
  <c r="R10" i="6" l="1"/>
  <c r="R6" i="6"/>
  <c r="T6" i="6"/>
  <c r="P6" i="6"/>
  <c r="L6" i="6"/>
  <c r="AA10" i="6"/>
  <c r="Z10" i="6"/>
  <c r="Y10" i="6"/>
  <c r="X10" i="6"/>
  <c r="W10" i="6"/>
  <c r="V10" i="6"/>
  <c r="U10" i="6"/>
  <c r="T10" i="6"/>
  <c r="S10" i="6"/>
  <c r="Q10" i="6"/>
  <c r="P10" i="6"/>
  <c r="O10" i="6"/>
  <c r="N10" i="6"/>
  <c r="M10" i="6"/>
  <c r="L10" i="6"/>
  <c r="K10" i="6"/>
  <c r="J10" i="6"/>
  <c r="H10" i="6"/>
</calcChain>
</file>

<file path=xl/sharedStrings.xml><?xml version="1.0" encoding="utf-8"?>
<sst xmlns="http://schemas.openxmlformats.org/spreadsheetml/2006/main" count="478" uniqueCount="147">
  <si>
    <t>-</t>
  </si>
  <si>
    <t>Date</t>
  </si>
  <si>
    <t>Time Spent</t>
  </si>
  <si>
    <t>01/12</t>
  </si>
  <si>
    <t>02/12</t>
  </si>
  <si>
    <t>03/12</t>
  </si>
  <si>
    <t>04/12</t>
  </si>
  <si>
    <t>05/12</t>
  </si>
  <si>
    <t>06/12</t>
  </si>
  <si>
    <t>07/12</t>
  </si>
  <si>
    <t>08/12</t>
  </si>
  <si>
    <t>09/12</t>
  </si>
  <si>
    <t>10/12</t>
  </si>
  <si>
    <t>11/12</t>
  </si>
  <si>
    <t>12/12</t>
  </si>
  <si>
    <t>13/12</t>
  </si>
  <si>
    <t>14/12</t>
  </si>
  <si>
    <t>15/12</t>
  </si>
  <si>
    <t>16/12</t>
  </si>
  <si>
    <t>17/12</t>
  </si>
  <si>
    <t>18/12</t>
  </si>
  <si>
    <t>19/12</t>
  </si>
  <si>
    <t>20/12</t>
  </si>
  <si>
    <t>21/12</t>
  </si>
  <si>
    <t>22/12</t>
  </si>
  <si>
    <t>23/12</t>
  </si>
  <si>
    <t>24/12</t>
  </si>
  <si>
    <t>25/12</t>
  </si>
  <si>
    <t>26/12</t>
  </si>
  <si>
    <t>27/12</t>
  </si>
  <si>
    <t>28/12</t>
  </si>
  <si>
    <t>29/12</t>
  </si>
  <si>
    <t>30/12</t>
  </si>
  <si>
    <t>31/12</t>
  </si>
  <si>
    <t>You will get this data: when you click the supplier area from density page</t>
  </si>
  <si>
    <t/>
  </si>
  <si>
    <t>Metersquare</t>
  </si>
  <si>
    <t>Areas</t>
  </si>
  <si>
    <t>Instore Change</t>
  </si>
  <si>
    <t>Change</t>
  </si>
  <si>
    <t>Sales/Density</t>
  </si>
  <si>
    <t>Sale (Amount)/Density</t>
  </si>
  <si>
    <t>Metersquare Rate</t>
  </si>
  <si>
    <t>Crickit</t>
  </si>
  <si>
    <t>Villeroy &amp; Boch</t>
  </si>
  <si>
    <t>Samyju</t>
  </si>
  <si>
    <t>Schvarz</t>
  </si>
  <si>
    <t>Farrow &amp; Ball</t>
  </si>
  <si>
    <t>NaN</t>
  </si>
  <si>
    <t>Vocier</t>
  </si>
  <si>
    <t>Just Spices</t>
  </si>
  <si>
    <t>Kerbholz</t>
  </si>
  <si>
    <t>Heartbreaker</t>
  </si>
  <si>
    <t>Melitta</t>
  </si>
  <si>
    <t>Springlane2</t>
  </si>
  <si>
    <t>Springlane</t>
  </si>
  <si>
    <t>Otto Wilde</t>
  </si>
  <si>
    <t>nat-2</t>
  </si>
  <si>
    <t>Grand Step Shoes</t>
  </si>
  <si>
    <t>Espadrij</t>
  </si>
  <si>
    <t>Checkout</t>
  </si>
  <si>
    <t>Coffee Bike</t>
  </si>
  <si>
    <t>XouXou</t>
  </si>
  <si>
    <t>Neighbour Goods</t>
  </si>
  <si>
    <t>Swedish Stocking</t>
  </si>
  <si>
    <t>Woodcessories</t>
  </si>
  <si>
    <t>SHU</t>
  </si>
  <si>
    <t>MocoMoco</t>
  </si>
  <si>
    <t>Congstar Shelf</t>
  </si>
  <si>
    <t>Tasting Zone (Back)</t>
  </si>
  <si>
    <t>Noveltea</t>
  </si>
  <si>
    <t>Jack &amp; Lucy</t>
  </si>
  <si>
    <t>Startups</t>
  </si>
  <si>
    <t>Salzen</t>
  </si>
  <si>
    <t xml:space="preserve">Paula's </t>
  </si>
  <si>
    <t>Congstar Stairs</t>
  </si>
  <si>
    <t>Klarheit</t>
  </si>
  <si>
    <t>eGo</t>
  </si>
  <si>
    <t>Good Books</t>
  </si>
  <si>
    <t>Vitra (Lounge Chair)</t>
  </si>
  <si>
    <t>FLSK</t>
  </si>
  <si>
    <t>Ceder's</t>
  </si>
  <si>
    <t>Tasting Zone (Front)</t>
  </si>
  <si>
    <t>Planet Bamboo</t>
  </si>
  <si>
    <t>PottKorn</t>
  </si>
  <si>
    <t>Atisan</t>
  </si>
  <si>
    <t>Melitta (Back)</t>
  </si>
  <si>
    <t>Vitra / Smow Lounge</t>
  </si>
  <si>
    <t>Smow</t>
  </si>
  <si>
    <t>Selected Gins</t>
  </si>
  <si>
    <t>Tastillery</t>
  </si>
  <si>
    <t>Braun Büffel</t>
  </si>
  <si>
    <t>FairSquared</t>
  </si>
  <si>
    <t>Tasting Zone (right)</t>
  </si>
  <si>
    <t>Waterdrop</t>
  </si>
  <si>
    <t>SHU 2</t>
  </si>
  <si>
    <t>Stryve</t>
  </si>
  <si>
    <t>Congstar Panel</t>
  </si>
  <si>
    <t>You will get this data: from perfomance table page</t>
  </si>
  <si>
    <t>Store Average</t>
  </si>
  <si>
    <r>
      <t xml:space="preserve">all table </t>
    </r>
    <r>
      <rPr>
        <b/>
        <sz val="8"/>
        <color theme="1"/>
        <rFont val="Calibri"/>
        <family val="2"/>
        <charset val="162"/>
        <scheme val="minor"/>
      </rPr>
      <t>(supplier inc)</t>
    </r>
  </si>
  <si>
    <t>Total Costumers</t>
  </si>
  <si>
    <t>STRYVE</t>
  </si>
  <si>
    <t>Time Spent (sec.)</t>
  </si>
  <si>
    <t>Customer per day</t>
  </si>
  <si>
    <t>Total Sales Q</t>
  </si>
  <si>
    <t>Sales Q per day</t>
  </si>
  <si>
    <t>Amount per day</t>
  </si>
  <si>
    <t>Revenue €</t>
  </si>
  <si>
    <t>Sales (Q)</t>
  </si>
  <si>
    <t>Dwell Time</t>
  </si>
  <si>
    <t>&gt;3 Sec.</t>
  </si>
  <si>
    <t>&gt;5 Sec.</t>
  </si>
  <si>
    <t>&gt;8 Sec.</t>
  </si>
  <si>
    <t>&gt;10 Sec.</t>
  </si>
  <si>
    <t>&gt;60 Sec.</t>
  </si>
  <si>
    <t>TOTAL CUSTOMER</t>
  </si>
  <si>
    <r>
      <t xml:space="preserve">average </t>
    </r>
    <r>
      <rPr>
        <b/>
        <sz val="9"/>
        <color theme="1"/>
        <rFont val="Calibri"/>
        <family val="2"/>
        <charset val="162"/>
        <scheme val="minor"/>
      </rPr>
      <t>(calc)</t>
    </r>
  </si>
  <si>
    <t>supplier</t>
  </si>
  <si>
    <t>Density %</t>
  </si>
  <si>
    <t>Interest Rate %</t>
  </si>
  <si>
    <t>Conversion Rate %</t>
  </si>
  <si>
    <t>You will get this data: from age gender page</t>
  </si>
  <si>
    <t>Gender</t>
  </si>
  <si>
    <t>Male</t>
  </si>
  <si>
    <t>Female</t>
  </si>
  <si>
    <t>GENDER SPLIT %</t>
  </si>
  <si>
    <t>Age</t>
  </si>
  <si>
    <t>18-25</t>
  </si>
  <si>
    <t>25-35</t>
  </si>
  <si>
    <t>35-45</t>
  </si>
  <si>
    <t>45-60</t>
  </si>
  <si>
    <t>60+</t>
  </si>
  <si>
    <t>AGE SPLIT %</t>
  </si>
  <si>
    <t>Total Viewers</t>
  </si>
  <si>
    <t>THIS IS CUSTOMERS FROM CASH SLIP NUMBER</t>
  </si>
  <si>
    <t>YOUR INTEREST RATE (CALCULATION)</t>
  </si>
  <si>
    <t>YOUR ENGAGEMENT RATE (ITS OUR INTEREST RATE)</t>
  </si>
  <si>
    <t>23/11</t>
  </si>
  <si>
    <t>24/11</t>
  </si>
  <si>
    <t>25/11</t>
  </si>
  <si>
    <t>26/11</t>
  </si>
  <si>
    <t>27/11</t>
  </si>
  <si>
    <t>28/11</t>
  </si>
  <si>
    <t>29/11</t>
  </si>
  <si>
    <t>30/11</t>
  </si>
  <si>
    <t>23.11.2019 &amp; 31.12.2019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</si>
</sst>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"/>
    <numFmt numFmtId="167" formatCode="_-* #,##0.0\ _₺_-;\-* #,##0.0\ _₺_-;_-* &quot;-&quot;?\ _₺_-;_-@_-"/>
    <numFmt numFmtId="168" formatCode="_-* #,##0\ _₺_-;\-* #,##0\ _₺_-;_-* &quot;-&quot;?\ _₺_-;_-@_-"/>
    <numFmt numFmtId="169" formatCode="#,##0.0"/>
  </numFmts>
  <fonts count="9" x14ac:knownFonts="1">
    <font>
      <sz val="11"/>
      <color theme="1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b/>
      <sz val="12"/>
      <name val="Calibri"/>
    </font>
    <font>
      <b/>
      <sz val="12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165" fontId="0" fillId="0" borderId="0" xfId="1" applyNumberFormat="1" applyFont="1"/>
    <xf numFmtId="165" fontId="0" fillId="0" borderId="0" xfId="0" applyNumberFormat="1"/>
    <xf numFmtId="0" fontId="0" fillId="0" borderId="11" xfId="0" applyBorder="1"/>
    <xf numFmtId="3" fontId="0" fillId="0" borderId="0" xfId="0" applyNumberFormat="1"/>
    <xf numFmtId="0" fontId="7" fillId="0" borderId="0" xfId="0" applyFont="1"/>
    <xf numFmtId="0" fontId="0" fillId="3" borderId="0" xfId="0" applyFill="1"/>
    <xf numFmtId="166" fontId="0" fillId="0" borderId="0" xfId="0" applyNumberFormat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8" fillId="0" borderId="0" xfId="0" applyFont="1"/>
    <xf numFmtId="165" fontId="0" fillId="3" borderId="0" xfId="1" applyNumberFormat="1" applyFont="1" applyFill="1"/>
    <xf numFmtId="165" fontId="0" fillId="4" borderId="0" xfId="1" applyNumberFormat="1" applyFont="1" applyFill="1"/>
    <xf numFmtId="167" fontId="0" fillId="0" borderId="0" xfId="0" applyNumberFormat="1"/>
    <xf numFmtId="168" fontId="0" fillId="0" borderId="0" xfId="0" applyNumberFormat="1"/>
    <xf numFmtId="164" fontId="0" fillId="0" borderId="0" xfId="0" applyNumberFormat="1"/>
    <xf numFmtId="16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data!$B$8</c:f>
              <c:strCache>
                <c:ptCount val="1"/>
                <c:pt idx="0">
                  <c:v>Total Viewers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data!$A$9:$A$47</c:f>
              <c:strCache>
                <c:ptCount val="39"/>
                <c:pt idx="0">
                  <c:v>23/11</c:v>
                </c:pt>
                <c:pt idx="1">
                  <c:v>24/11</c:v>
                </c:pt>
                <c:pt idx="2">
                  <c:v>25/11</c:v>
                </c:pt>
                <c:pt idx="3">
                  <c:v>26/11</c:v>
                </c:pt>
                <c:pt idx="4">
                  <c:v>27/11</c:v>
                </c:pt>
                <c:pt idx="5">
                  <c:v>28/11</c:v>
                </c:pt>
                <c:pt idx="6">
                  <c:v>29/11</c:v>
                </c:pt>
                <c:pt idx="7">
                  <c:v>30/11</c:v>
                </c:pt>
                <c:pt idx="8">
                  <c:v>01/12</c:v>
                </c:pt>
                <c:pt idx="9">
                  <c:v>02/12</c:v>
                </c:pt>
                <c:pt idx="10">
                  <c:v>03/12</c:v>
                </c:pt>
                <c:pt idx="11">
                  <c:v>04/12</c:v>
                </c:pt>
                <c:pt idx="12">
                  <c:v>05/12</c:v>
                </c:pt>
                <c:pt idx="13">
                  <c:v>06/12</c:v>
                </c:pt>
                <c:pt idx="14">
                  <c:v>07/12</c:v>
                </c:pt>
                <c:pt idx="15">
                  <c:v>08/12</c:v>
                </c:pt>
                <c:pt idx="16">
                  <c:v>09/12</c:v>
                </c:pt>
                <c:pt idx="17">
                  <c:v>10/12</c:v>
                </c:pt>
                <c:pt idx="18">
                  <c:v>11/12</c:v>
                </c:pt>
                <c:pt idx="19">
                  <c:v>12/12</c:v>
                </c:pt>
                <c:pt idx="20">
                  <c:v>13/12</c:v>
                </c:pt>
                <c:pt idx="21">
                  <c:v>14/12</c:v>
                </c:pt>
                <c:pt idx="22">
                  <c:v>15/12</c:v>
                </c:pt>
                <c:pt idx="23">
                  <c:v>16/12</c:v>
                </c:pt>
                <c:pt idx="24">
                  <c:v>17/12</c:v>
                </c:pt>
                <c:pt idx="25">
                  <c:v>18/12</c:v>
                </c:pt>
                <c:pt idx="26">
                  <c:v>19/12</c:v>
                </c:pt>
                <c:pt idx="27">
                  <c:v>20/12</c:v>
                </c:pt>
                <c:pt idx="28">
                  <c:v>21/12</c:v>
                </c:pt>
                <c:pt idx="29">
                  <c:v>22/12</c:v>
                </c:pt>
                <c:pt idx="30">
                  <c:v>23/12</c:v>
                </c:pt>
                <c:pt idx="31">
                  <c:v>24/12</c:v>
                </c:pt>
                <c:pt idx="32">
                  <c:v>25/12</c:v>
                </c:pt>
                <c:pt idx="33">
                  <c:v>26/12</c:v>
                </c:pt>
                <c:pt idx="34">
                  <c:v>27/12</c:v>
                </c:pt>
                <c:pt idx="35">
                  <c:v>28/12</c:v>
                </c:pt>
                <c:pt idx="36">
                  <c:v>29/12</c:v>
                </c:pt>
                <c:pt idx="37">
                  <c:v>30/12</c:v>
                </c:pt>
                <c:pt idx="38">
                  <c:v>31/12</c:v>
                </c:pt>
              </c:strCache>
            </c:strRef>
          </c:cat>
          <c:val>
            <c:numRef>
              <c:f>data!$B$9:$B$47</c:f>
              <c:numCache>
                <c:formatCode>General</c:formatCode>
                <c:ptCount val="39"/>
                <c:pt idx="0">
                  <c:v>1419</c:v>
                </c:pt>
                <c:pt idx="1">
                  <c:v>0</c:v>
                </c:pt>
                <c:pt idx="2">
                  <c:v>268</c:v>
                </c:pt>
                <c:pt idx="3">
                  <c:v>0</c:v>
                </c:pt>
                <c:pt idx="4">
                  <c:v>0</c:v>
                </c:pt>
                <c:pt idx="5">
                  <c:v>181</c:v>
                </c:pt>
                <c:pt idx="6">
                  <c:v>113</c:v>
                </c:pt>
                <c:pt idx="7">
                  <c:v>1649</c:v>
                </c:pt>
                <c:pt idx="8">
                  <c:v>0</c:v>
                </c:pt>
                <c:pt idx="9">
                  <c:v>480</c:v>
                </c:pt>
                <c:pt idx="10">
                  <c:v>482</c:v>
                </c:pt>
                <c:pt idx="11">
                  <c:v>676</c:v>
                </c:pt>
                <c:pt idx="12">
                  <c:v>657</c:v>
                </c:pt>
                <c:pt idx="13">
                  <c:v>0</c:v>
                </c:pt>
                <c:pt idx="14">
                  <c:v>1717</c:v>
                </c:pt>
                <c:pt idx="15">
                  <c:v>761</c:v>
                </c:pt>
                <c:pt idx="16">
                  <c:v>570</c:v>
                </c:pt>
                <c:pt idx="17">
                  <c:v>839</c:v>
                </c:pt>
                <c:pt idx="18">
                  <c:v>616</c:v>
                </c:pt>
                <c:pt idx="19">
                  <c:v>850</c:v>
                </c:pt>
                <c:pt idx="20">
                  <c:v>772</c:v>
                </c:pt>
                <c:pt idx="21">
                  <c:v>1645</c:v>
                </c:pt>
                <c:pt idx="22">
                  <c:v>0</c:v>
                </c:pt>
                <c:pt idx="23">
                  <c:v>729</c:v>
                </c:pt>
                <c:pt idx="24">
                  <c:v>815</c:v>
                </c:pt>
                <c:pt idx="25">
                  <c:v>929</c:v>
                </c:pt>
                <c:pt idx="26">
                  <c:v>937</c:v>
                </c:pt>
                <c:pt idx="27">
                  <c:v>1091</c:v>
                </c:pt>
                <c:pt idx="28">
                  <c:v>1812</c:v>
                </c:pt>
                <c:pt idx="29">
                  <c:v>0</c:v>
                </c:pt>
                <c:pt idx="30">
                  <c:v>1320</c:v>
                </c:pt>
                <c:pt idx="31">
                  <c:v>225</c:v>
                </c:pt>
                <c:pt idx="32">
                  <c:v>2</c:v>
                </c:pt>
                <c:pt idx="33">
                  <c:v>0</c:v>
                </c:pt>
                <c:pt idx="34">
                  <c:v>943</c:v>
                </c:pt>
                <c:pt idx="35">
                  <c:v>1273</c:v>
                </c:pt>
                <c:pt idx="36">
                  <c:v>0</c:v>
                </c:pt>
                <c:pt idx="37">
                  <c:v>853</c:v>
                </c:pt>
                <c:pt idx="3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5-4B72-ADB4-B7621CE428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33367679"/>
        <c:axId val="966692319"/>
      </c:barChart>
      <c:lineChart>
        <c:grouping val="standard"/>
        <c:varyColors val="0"/>
        <c:ser>
          <c:idx val="1"/>
          <c:order val="1"/>
          <c:tx>
            <c:strRef>
              <c:f>data!$C$8</c:f>
              <c:strCache>
                <c:ptCount val="1"/>
                <c:pt idx="0">
                  <c:v>Time Spent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data!$A$9:$A$47</c:f>
              <c:strCache>
                <c:ptCount val="39"/>
                <c:pt idx="0">
                  <c:v>23/11</c:v>
                </c:pt>
                <c:pt idx="1">
                  <c:v>24/11</c:v>
                </c:pt>
                <c:pt idx="2">
                  <c:v>25/11</c:v>
                </c:pt>
                <c:pt idx="3">
                  <c:v>26/11</c:v>
                </c:pt>
                <c:pt idx="4">
                  <c:v>27/11</c:v>
                </c:pt>
                <c:pt idx="5">
                  <c:v>28/11</c:v>
                </c:pt>
                <c:pt idx="6">
                  <c:v>29/11</c:v>
                </c:pt>
                <c:pt idx="7">
                  <c:v>30/11</c:v>
                </c:pt>
                <c:pt idx="8">
                  <c:v>01/12</c:v>
                </c:pt>
                <c:pt idx="9">
                  <c:v>02/12</c:v>
                </c:pt>
                <c:pt idx="10">
                  <c:v>03/12</c:v>
                </c:pt>
                <c:pt idx="11">
                  <c:v>04/12</c:v>
                </c:pt>
                <c:pt idx="12">
                  <c:v>05/12</c:v>
                </c:pt>
                <c:pt idx="13">
                  <c:v>06/12</c:v>
                </c:pt>
                <c:pt idx="14">
                  <c:v>07/12</c:v>
                </c:pt>
                <c:pt idx="15">
                  <c:v>08/12</c:v>
                </c:pt>
                <c:pt idx="16">
                  <c:v>09/12</c:v>
                </c:pt>
                <c:pt idx="17">
                  <c:v>10/12</c:v>
                </c:pt>
                <c:pt idx="18">
                  <c:v>11/12</c:v>
                </c:pt>
                <c:pt idx="19">
                  <c:v>12/12</c:v>
                </c:pt>
                <c:pt idx="20">
                  <c:v>13/12</c:v>
                </c:pt>
                <c:pt idx="21">
                  <c:v>14/12</c:v>
                </c:pt>
                <c:pt idx="22">
                  <c:v>15/12</c:v>
                </c:pt>
                <c:pt idx="23">
                  <c:v>16/12</c:v>
                </c:pt>
                <c:pt idx="24">
                  <c:v>17/12</c:v>
                </c:pt>
                <c:pt idx="25">
                  <c:v>18/12</c:v>
                </c:pt>
                <c:pt idx="26">
                  <c:v>19/12</c:v>
                </c:pt>
                <c:pt idx="27">
                  <c:v>20/12</c:v>
                </c:pt>
                <c:pt idx="28">
                  <c:v>21/12</c:v>
                </c:pt>
                <c:pt idx="29">
                  <c:v>22/12</c:v>
                </c:pt>
                <c:pt idx="30">
                  <c:v>23/12</c:v>
                </c:pt>
                <c:pt idx="31">
                  <c:v>24/12</c:v>
                </c:pt>
                <c:pt idx="32">
                  <c:v>25/12</c:v>
                </c:pt>
                <c:pt idx="33">
                  <c:v>26/12</c:v>
                </c:pt>
                <c:pt idx="34">
                  <c:v>27/12</c:v>
                </c:pt>
                <c:pt idx="35">
                  <c:v>28/12</c:v>
                </c:pt>
                <c:pt idx="36">
                  <c:v>29/12</c:v>
                </c:pt>
                <c:pt idx="37">
                  <c:v>30/12</c:v>
                </c:pt>
                <c:pt idx="38">
                  <c:v>31/12</c:v>
                </c:pt>
              </c:strCache>
            </c:strRef>
          </c:cat>
          <c:val>
            <c:numRef>
              <c:f>data!$C$9:$C$47</c:f>
              <c:numCache>
                <c:formatCode>General</c:formatCode>
                <c:ptCount val="39"/>
                <c:pt idx="0">
                  <c:v>7.28</c:v>
                </c:pt>
                <c:pt idx="1">
                  <c:v>0</c:v>
                </c:pt>
                <c:pt idx="2">
                  <c:v>7.09</c:v>
                </c:pt>
                <c:pt idx="3">
                  <c:v>0</c:v>
                </c:pt>
                <c:pt idx="4">
                  <c:v>0</c:v>
                </c:pt>
                <c:pt idx="5">
                  <c:v>8.24</c:v>
                </c:pt>
                <c:pt idx="6">
                  <c:v>5.73</c:v>
                </c:pt>
                <c:pt idx="7">
                  <c:v>8.7100000000000009</c:v>
                </c:pt>
                <c:pt idx="8">
                  <c:v>0</c:v>
                </c:pt>
                <c:pt idx="9">
                  <c:v>7.95</c:v>
                </c:pt>
                <c:pt idx="10">
                  <c:v>7.95</c:v>
                </c:pt>
                <c:pt idx="11">
                  <c:v>9.07</c:v>
                </c:pt>
                <c:pt idx="12">
                  <c:v>8.73</c:v>
                </c:pt>
                <c:pt idx="13">
                  <c:v>0</c:v>
                </c:pt>
                <c:pt idx="14">
                  <c:v>10.55</c:v>
                </c:pt>
                <c:pt idx="15">
                  <c:v>10.79</c:v>
                </c:pt>
                <c:pt idx="16">
                  <c:v>7.47</c:v>
                </c:pt>
                <c:pt idx="17">
                  <c:v>8.2100000000000009</c:v>
                </c:pt>
                <c:pt idx="18">
                  <c:v>11.06</c:v>
                </c:pt>
                <c:pt idx="19">
                  <c:v>8.74</c:v>
                </c:pt>
                <c:pt idx="20">
                  <c:v>9.8000000000000007</c:v>
                </c:pt>
                <c:pt idx="21">
                  <c:v>10.33</c:v>
                </c:pt>
                <c:pt idx="22">
                  <c:v>0</c:v>
                </c:pt>
                <c:pt idx="23">
                  <c:v>8.51</c:v>
                </c:pt>
                <c:pt idx="24">
                  <c:v>8.74</c:v>
                </c:pt>
                <c:pt idx="25">
                  <c:v>9.43</c:v>
                </c:pt>
                <c:pt idx="26">
                  <c:v>8.49</c:v>
                </c:pt>
                <c:pt idx="27">
                  <c:v>8.7100000000000009</c:v>
                </c:pt>
                <c:pt idx="28">
                  <c:v>10.45</c:v>
                </c:pt>
                <c:pt idx="29">
                  <c:v>0</c:v>
                </c:pt>
                <c:pt idx="30">
                  <c:v>9.86</c:v>
                </c:pt>
                <c:pt idx="31">
                  <c:v>9.6</c:v>
                </c:pt>
                <c:pt idx="32">
                  <c:v>5</c:v>
                </c:pt>
                <c:pt idx="33">
                  <c:v>0</c:v>
                </c:pt>
                <c:pt idx="34">
                  <c:v>9.61</c:v>
                </c:pt>
                <c:pt idx="35">
                  <c:v>9.8800000000000008</c:v>
                </c:pt>
                <c:pt idx="36">
                  <c:v>0</c:v>
                </c:pt>
                <c:pt idx="37">
                  <c:v>10.54</c:v>
                </c:pt>
                <c:pt idx="38">
                  <c:v>4.7300000000000004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5-4B72-ADB4-B7621CE428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9654319"/>
        <c:axId val="966651551"/>
      </c:lineChart>
      <c:catAx>
        <c:axId val="103336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92319"/>
        <c:crosses val="autoZero"/>
        <c:auto val="1"/>
        <c:lblAlgn val="ctr"/>
        <c:lblOffset val="100"/>
        <c:noMultiLvlLbl val="0"/>
      </c:catAx>
      <c:valAx>
        <c:axId val="966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67679"/>
        <c:crosses val="autoZero"/>
        <c:crossBetween val="between"/>
        <c:majorUnit val="250"/>
      </c:valAx>
      <c:valAx>
        <c:axId val="9666515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54319"/>
        <c:crosses val="max"/>
        <c:crossBetween val="between"/>
      </c:valAx>
      <c:catAx>
        <c:axId val="1029654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6651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data!$AM$23</c:f>
              <c:strCache>
                <c:ptCount val="1"/>
                <c:pt idx="0">
                  <c:v>GENDER SPLIT %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D3-4F5F-89E1-23C3BA6272AA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D3-4F5F-89E1-23C3BA6272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data!$AL$24:$AL$25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data!$AM$24:$AM$25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0-4DEA-93FE-FB790FC771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>
        <c:manualLayout>
          <c:xMode val="edge"/>
          <c:yMode val="edge"/>
          <c:x val="0.39300199348810871"/>
          <c:y val="4.1743451975308911E-2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data!$AM$34</c:f>
              <c:strCache>
                <c:ptCount val="1"/>
                <c:pt idx="0">
                  <c:v>AGE SPLIT 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data!$AL$35:$AL$39</c:f>
              <c:strCache>
                <c:ptCount val="5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45-60</c:v>
                </c:pt>
                <c:pt idx="4">
                  <c:v>60+</c:v>
                </c:pt>
              </c:strCache>
            </c:strRef>
          </c:cat>
          <c:val>
            <c:numRef>
              <c:f>data!$AM$35:$AM$39</c:f>
              <c:numCache>
                <c:formatCode>#,##0</c:formatCode>
                <c:ptCount val="5"/>
                <c:pt idx="0">
                  <c:v>33</c:v>
                </c:pt>
                <c:pt idx="1">
                  <c:v>39</c:v>
                </c:pt>
                <c:pt idx="2">
                  <c:v>20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6-4143-8FCE-77E825959C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43756703"/>
        <c:axId val="1091089503"/>
      </c:barChart>
      <c:catAx>
        <c:axId val="11437567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89503"/>
        <c:crosses val="autoZero"/>
        <c:auto val="1"/>
        <c:lblAlgn val="ctr"/>
        <c:lblOffset val="100"/>
        <c:noMultiLvlLbl val="0"/>
      </c:catAx>
      <c:valAx>
        <c:axId val="109108950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14375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 customers</a:t>
            </a:r>
            <a:endParaRPr lang="en-US"/>
          </a:p>
        </c:rich>
      </c:tx>
      <c:layout>
        <c:manualLayout>
          <c:xMode val="edge"/>
          <c:yMode val="edge"/>
          <c:x val="0.24576559454191033"/>
          <c:y val="3.4889506172839507E-2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58676157350813E-2"/>
          <c:y val="0.25835818804354893"/>
          <c:w val="0.89088264768529835"/>
          <c:h val="0.6067450662217391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data!$AL$48:$AL$49</c:f>
              <c:strCache>
                <c:ptCount val="2"/>
                <c:pt idx="0">
                  <c:v>Stryve</c:v>
                </c:pt>
                <c:pt idx="1">
                  <c:v>Store Average</c:v>
                </c:pt>
              </c:strCache>
            </c:strRef>
          </c:cat>
          <c:val>
            <c:numRef>
              <c:f>data!$AM$48:$AM$49</c:f>
              <c:numCache>
                <c:formatCode>General</c:formatCode>
                <c:ptCount val="2"/>
                <c:pt idx="0">
                  <c:v>150</c:v>
                </c:pt>
                <c:pt idx="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E-4003-B8A6-08A5B679D8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148328959"/>
        <c:axId val="1087547487"/>
      </c:barChart>
      <c:catAx>
        <c:axId val="114832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7487"/>
        <c:crosses val="autoZero"/>
        <c:auto val="1"/>
        <c:lblAlgn val="ctr"/>
        <c:lblOffset val="100"/>
        <c:noMultiLvlLbl val="0"/>
      </c:catAx>
      <c:valAx>
        <c:axId val="1087547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832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tr-TR" sz="800">
                <a:solidFill>
                  <a:schemeClr val="bg1"/>
                </a:solidFill>
              </a:rPr>
              <a:t>ENGAGEMENT RATE %</a:t>
            </a:r>
            <a:endParaRPr lang="en-US" sz="8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1355824401788887"/>
          <c:y val="4.7037037037037037E-2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58676157350813E-2"/>
          <c:y val="0.25835818804354893"/>
          <c:w val="0.89088264768529835"/>
          <c:h val="0.6067450662217391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data!$AQ$17:$AQ$18</c:f>
              <c:strCache>
                <c:ptCount val="2"/>
                <c:pt idx="0">
                  <c:v>Stryve</c:v>
                </c:pt>
                <c:pt idx="1">
                  <c:v>Store Average</c:v>
                </c:pt>
              </c:strCache>
            </c:strRef>
          </c:cat>
          <c:val>
            <c:numRef>
              <c:f>data!$AR$17:$AR$18</c:f>
              <c:numCache>
                <c:formatCode>0.0</c:formatCode>
                <c:ptCount val="2"/>
                <c:pt idx="0" formatCode="#,##0.0">
                  <c:v>19.760000000000002</c:v>
                </c:pt>
                <c:pt idx="1">
                  <c:v>9.2544230769230769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E-4003-B8A6-08A5B679D8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148328959"/>
        <c:axId val="1087547487"/>
      </c:barChart>
      <c:catAx>
        <c:axId val="114832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7487"/>
        <c:crosses val="autoZero"/>
        <c:auto val="1"/>
        <c:lblAlgn val="ctr"/>
        <c:lblOffset val="100"/>
        <c:noMultiLvlLbl val="0"/>
      </c:catAx>
      <c:valAx>
        <c:axId val="1087547487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114832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Total </a:t>
            </a:r>
            <a:r>
              <a:rPr lang="tr-TR" sz="900"/>
              <a:t>vısıtors</a:t>
            </a:r>
            <a:endParaRPr lang="en-US" sz="900"/>
          </a:p>
        </c:rich>
      </c:tx>
      <c:layout>
        <c:manualLayout>
          <c:xMode val="edge"/>
          <c:yMode val="edge"/>
          <c:x val="0.27090802469135805"/>
          <c:y val="2.0064814814814817E-2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58676157350813E-2"/>
          <c:y val="0.33682407407407405"/>
          <c:w val="0.89088264768529835"/>
          <c:h val="0.52051049382716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data!$L$8</c:f>
              <c:strCache>
                <c:ptCount val="1"/>
                <c:pt idx="0">
                  <c:v>Total Costumers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data!$G$9:$G$10</c:f>
              <c:strCache>
                <c:ptCount val="2"/>
                <c:pt idx="0">
                  <c:v>Stryve</c:v>
                </c:pt>
                <c:pt idx="1">
                  <c:v>Store Average</c:v>
                </c:pt>
              </c:strCache>
            </c:strRef>
          </c:cat>
          <c:val>
            <c:numRef>
              <c:f>data!$L$9:$L$10</c:f>
              <c:numCache>
                <c:formatCode>_-* #,##0_-;\-* #,##0_-;_-* "-"??_-;_-@_-</c:formatCode>
                <c:ptCount val="2"/>
                <c:pt idx="0">
                  <c:v>21018</c:v>
                </c:pt>
                <c:pt idx="1">
                  <c:v>15097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E-4003-B8A6-08A5B679D8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148328959"/>
        <c:axId val="1087547487"/>
      </c:barChart>
      <c:catAx>
        <c:axId val="114832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7487"/>
        <c:crosses val="autoZero"/>
        <c:auto val="1"/>
        <c:lblAlgn val="ctr"/>
        <c:lblOffset val="100"/>
        <c:noMultiLvlLbl val="0"/>
      </c:catAx>
      <c:valAx>
        <c:axId val="1087547487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148328959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27569301837270344"/>
          <c:y val="3.4889694536603504E-2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58676157350813E-2"/>
          <c:y val="0.25835818804354893"/>
          <c:w val="0.89088264768529835"/>
          <c:h val="0.60674506622173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data!$N$8</c:f>
              <c:strCache>
                <c:ptCount val="1"/>
                <c:pt idx="0">
                  <c:v>Time Spent (sec.)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data!$G$9:$G$10</c:f>
              <c:strCache>
                <c:ptCount val="2"/>
                <c:pt idx="0">
                  <c:v>Stryve</c:v>
                </c:pt>
                <c:pt idx="1">
                  <c:v>Store Average</c:v>
                </c:pt>
              </c:strCache>
            </c:strRef>
          </c:cat>
          <c:val>
            <c:numRef>
              <c:f>data!$N$9:$N$10</c:f>
              <c:numCache>
                <c:formatCode>0.0</c:formatCode>
                <c:ptCount val="2"/>
                <c:pt idx="0">
                  <c:v>9.52</c:v>
                </c:pt>
                <c:pt idx="1">
                  <c:v>6.115555555555555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E-4003-B8A6-08A5B679D8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148328959"/>
        <c:axId val="1087547487"/>
      </c:barChart>
      <c:catAx>
        <c:axId val="114832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7487"/>
        <c:crosses val="autoZero"/>
        <c:auto val="1"/>
        <c:lblAlgn val="ctr"/>
        <c:lblOffset val="100"/>
        <c:noMultiLvlLbl val="0"/>
      </c:catAx>
      <c:valAx>
        <c:axId val="1087547487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14832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34923803176900747"/>
          <c:y val="3.488978105497751E-2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58676157350813E-2"/>
          <c:y val="0.25835818804354893"/>
          <c:w val="0.89088264768529835"/>
          <c:h val="0.60674506622173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data!$H$8</c:f>
              <c:strCache>
                <c:ptCount val="1"/>
                <c:pt idx="0">
                  <c:v>Density %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data!$G$9:$G$10</c:f>
              <c:strCache>
                <c:ptCount val="2"/>
                <c:pt idx="0">
                  <c:v>Stryve</c:v>
                </c:pt>
                <c:pt idx="1">
                  <c:v>Store Average</c:v>
                </c:pt>
              </c:strCache>
            </c:strRef>
          </c:cat>
          <c:val>
            <c:numRef>
              <c:f>data!$H$9:$H$10</c:f>
              <c:numCache>
                <c:formatCode>0.0</c:formatCode>
                <c:ptCount val="2"/>
                <c:pt idx="0">
                  <c:v>3.93</c:v>
                </c:pt>
                <c:pt idx="1">
                  <c:v>1.8520370370370371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E-4003-B8A6-08A5B679D8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148328959"/>
        <c:axId val="1087547487"/>
      </c:barChart>
      <c:catAx>
        <c:axId val="114832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7487"/>
        <c:crosses val="autoZero"/>
        <c:auto val="1"/>
        <c:lblAlgn val="ctr"/>
        <c:lblOffset val="100"/>
        <c:noMultiLvlLbl val="0"/>
      </c:catAx>
      <c:valAx>
        <c:axId val="1087547487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14832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tr-TR" sz="900">
                <a:solidFill>
                  <a:schemeClr val="bg1"/>
                </a:solidFill>
              </a:rPr>
              <a:t>INTEREST RATE</a:t>
            </a:r>
            <a:r>
              <a:rPr lang="tr-TR" sz="900" baseline="0">
                <a:solidFill>
                  <a:schemeClr val="bg1"/>
                </a:solidFill>
              </a:rPr>
              <a:t> %</a:t>
            </a:r>
            <a:endParaRPr lang="en-US" sz="900">
              <a:solidFill>
                <a:schemeClr val="bg1"/>
              </a:solidFill>
            </a:endParaRPr>
          </a:p>
        </c:rich>
      </c:tx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58676157350813E-2"/>
          <c:y val="0.25835818804354893"/>
          <c:w val="0.89088264768529835"/>
          <c:h val="0.6067450662217391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data!$AQ$6:$AQ$7</c:f>
              <c:strCache>
                <c:ptCount val="2"/>
                <c:pt idx="0">
                  <c:v>Stryve</c:v>
                </c:pt>
                <c:pt idx="1">
                  <c:v>Store Average</c:v>
                </c:pt>
              </c:strCache>
            </c:strRef>
          </c:cat>
          <c:val>
            <c:numRef>
              <c:f>data!$AR$6:$AR$7</c:f>
              <c:numCache>
                <c:formatCode>0.0</c:formatCode>
                <c:ptCount val="2"/>
                <c:pt idx="0">
                  <c:v>2.5781428245493956</c:v>
                </c:pt>
                <c:pt idx="1">
                  <c:v>1.8518518518518516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E-4003-B8A6-08A5B679D8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148328959"/>
        <c:axId val="1087547487"/>
      </c:barChart>
      <c:catAx>
        <c:axId val="114832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7487"/>
        <c:crosses val="autoZero"/>
        <c:auto val="1"/>
        <c:lblAlgn val="ctr"/>
        <c:lblOffset val="100"/>
        <c:noMultiLvlLbl val="0"/>
      </c:catAx>
      <c:valAx>
        <c:axId val="1087547487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14832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>
        <c:manualLayout>
          <c:xMode val="edge"/>
          <c:yMode val="edge"/>
          <c:x val="0.18146736111111109"/>
          <c:y val="3.4889583333333335E-2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58676157350813E-2"/>
          <c:y val="0.25835818804354893"/>
          <c:w val="0.89088264768529835"/>
          <c:h val="0.60674506622173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data!$R$8</c:f>
              <c:strCache>
                <c:ptCount val="1"/>
                <c:pt idx="0">
                  <c:v>Conversion Rate %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data!$G$9:$G$10</c:f>
              <c:strCache>
                <c:ptCount val="2"/>
                <c:pt idx="0">
                  <c:v>Stryve</c:v>
                </c:pt>
                <c:pt idx="1">
                  <c:v>Store Average</c:v>
                </c:pt>
              </c:strCache>
            </c:strRef>
          </c:cat>
          <c:val>
            <c:numRef>
              <c:f>data!$R$9:$R$10</c:f>
              <c:numCache>
                <c:formatCode>0.0</c:formatCode>
                <c:ptCount val="2"/>
                <c:pt idx="0">
                  <c:v>3.97</c:v>
                </c:pt>
                <c:pt idx="1">
                  <c:v>7.0673463601689415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E-4003-B8A6-08A5B679D8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148328959"/>
        <c:axId val="1087547487"/>
      </c:barChart>
      <c:catAx>
        <c:axId val="114832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7487"/>
        <c:crosses val="autoZero"/>
        <c:auto val="1"/>
        <c:lblAlgn val="ctr"/>
        <c:lblOffset val="100"/>
        <c:noMultiLvlLbl val="0"/>
      </c:catAx>
      <c:valAx>
        <c:axId val="1087547487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14832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>
        <c:manualLayout>
          <c:xMode val="edge"/>
          <c:yMode val="edge"/>
          <c:x val="0.37442645669291341"/>
          <c:y val="3.4889694536603504E-2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58676157350813E-2"/>
          <c:y val="0.25835818804354893"/>
          <c:w val="0.89088264768529835"/>
          <c:h val="0.60674506622173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data!$X$8</c:f>
              <c:strCache>
                <c:ptCount val="1"/>
                <c:pt idx="0">
                  <c:v>Revenue €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data!$G$9:$G$10</c:f>
              <c:strCache>
                <c:ptCount val="2"/>
                <c:pt idx="0">
                  <c:v>Stryve</c:v>
                </c:pt>
                <c:pt idx="1">
                  <c:v>Store Average</c:v>
                </c:pt>
              </c:strCache>
            </c:strRef>
          </c:cat>
          <c:val>
            <c:numRef>
              <c:f>data!$X$9:$X$10</c:f>
              <c:numCache>
                <c:formatCode>_-* #,##0_-;\-* #,##0_-;_-* "-"??_-;_-@_-</c:formatCode>
                <c:ptCount val="2"/>
                <c:pt idx="0">
                  <c:v>7323.62</c:v>
                </c:pt>
                <c:pt idx="1">
                  <c:v>3027.6408571428565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E-4003-B8A6-08A5B679D8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148328959"/>
        <c:axId val="1087547487"/>
      </c:barChart>
      <c:catAx>
        <c:axId val="114832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7487"/>
        <c:crosses val="autoZero"/>
        <c:auto val="1"/>
        <c:lblAlgn val="ctr"/>
        <c:lblOffset val="100"/>
        <c:noMultiLvlLbl val="0"/>
      </c:catAx>
      <c:valAx>
        <c:axId val="1087547487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114832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data!$AH$8</c:f>
              <c:strCache>
                <c:ptCount val="1"/>
                <c:pt idx="0">
                  <c:v>Sales (Q)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data!$AG$9:$AG$47</c:f>
              <c:strCache>
                <c:ptCount val="39"/>
                <c:pt idx="0">
                  <c:v>23/11</c:v>
                </c:pt>
                <c:pt idx="1">
                  <c:v>24/11</c:v>
                </c:pt>
                <c:pt idx="2">
                  <c:v>25/11</c:v>
                </c:pt>
                <c:pt idx="3">
                  <c:v>26/11</c:v>
                </c:pt>
                <c:pt idx="4">
                  <c:v>27/11</c:v>
                </c:pt>
                <c:pt idx="5">
                  <c:v>28/11</c:v>
                </c:pt>
                <c:pt idx="6">
                  <c:v>29/11</c:v>
                </c:pt>
                <c:pt idx="7">
                  <c:v>30/11</c:v>
                </c:pt>
                <c:pt idx="8">
                  <c:v>01/12</c:v>
                </c:pt>
                <c:pt idx="9">
                  <c:v>02/12</c:v>
                </c:pt>
                <c:pt idx="10">
                  <c:v>03/12</c:v>
                </c:pt>
                <c:pt idx="11">
                  <c:v>04/12</c:v>
                </c:pt>
                <c:pt idx="12">
                  <c:v>05/12</c:v>
                </c:pt>
                <c:pt idx="13">
                  <c:v>06/12</c:v>
                </c:pt>
                <c:pt idx="14">
                  <c:v>07/12</c:v>
                </c:pt>
                <c:pt idx="15">
                  <c:v>08/12</c:v>
                </c:pt>
                <c:pt idx="16">
                  <c:v>09/12</c:v>
                </c:pt>
                <c:pt idx="17">
                  <c:v>10/12</c:v>
                </c:pt>
                <c:pt idx="18">
                  <c:v>11/12</c:v>
                </c:pt>
                <c:pt idx="19">
                  <c:v>12/12</c:v>
                </c:pt>
                <c:pt idx="20">
                  <c:v>13/12</c:v>
                </c:pt>
                <c:pt idx="21">
                  <c:v>14/12</c:v>
                </c:pt>
                <c:pt idx="22">
                  <c:v>15/12</c:v>
                </c:pt>
                <c:pt idx="23">
                  <c:v>16/12</c:v>
                </c:pt>
                <c:pt idx="24">
                  <c:v>17/12</c:v>
                </c:pt>
                <c:pt idx="25">
                  <c:v>18/12</c:v>
                </c:pt>
                <c:pt idx="26">
                  <c:v>19/12</c:v>
                </c:pt>
                <c:pt idx="27">
                  <c:v>20/12</c:v>
                </c:pt>
                <c:pt idx="28">
                  <c:v>21/12</c:v>
                </c:pt>
                <c:pt idx="29">
                  <c:v>22/12</c:v>
                </c:pt>
                <c:pt idx="30">
                  <c:v>23/12</c:v>
                </c:pt>
                <c:pt idx="31">
                  <c:v>24/12</c:v>
                </c:pt>
                <c:pt idx="32">
                  <c:v>25/12</c:v>
                </c:pt>
                <c:pt idx="33">
                  <c:v>26/12</c:v>
                </c:pt>
                <c:pt idx="34">
                  <c:v>27/12</c:v>
                </c:pt>
                <c:pt idx="35">
                  <c:v>28/12</c:v>
                </c:pt>
                <c:pt idx="36">
                  <c:v>29/12</c:v>
                </c:pt>
                <c:pt idx="37">
                  <c:v>30/12</c:v>
                </c:pt>
                <c:pt idx="38">
                  <c:v>31/12</c:v>
                </c:pt>
              </c:strCache>
            </c:strRef>
          </c:cat>
          <c:val>
            <c:numRef>
              <c:f>data!$AH$9:$AH$47</c:f>
              <c:numCache>
                <c:formatCode>General</c:formatCode>
                <c:ptCount val="39"/>
                <c:pt idx="0">
                  <c:v>6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10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9</c:v>
                </c:pt>
                <c:pt idx="19">
                  <c:v>8</c:v>
                </c:pt>
                <c:pt idx="20">
                  <c:v>6</c:v>
                </c:pt>
                <c:pt idx="21">
                  <c:v>22</c:v>
                </c:pt>
                <c:pt idx="22">
                  <c:v>0</c:v>
                </c:pt>
                <c:pt idx="23">
                  <c:v>9</c:v>
                </c:pt>
                <c:pt idx="24">
                  <c:v>8</c:v>
                </c:pt>
                <c:pt idx="25">
                  <c:v>12</c:v>
                </c:pt>
                <c:pt idx="26">
                  <c:v>5</c:v>
                </c:pt>
                <c:pt idx="27">
                  <c:v>8</c:v>
                </c:pt>
                <c:pt idx="28">
                  <c:v>29</c:v>
                </c:pt>
                <c:pt idx="29">
                  <c:v>0</c:v>
                </c:pt>
                <c:pt idx="30">
                  <c:v>18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5-4B72-ADB4-B7621CE428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33367679"/>
        <c:axId val="966692319"/>
      </c:barChart>
      <c:lineChart>
        <c:grouping val="standard"/>
        <c:varyColors val="0"/>
        <c:ser>
          <c:idx val="1"/>
          <c:order val="1"/>
          <c:tx>
            <c:strRef>
              <c:f>data!$AI$8</c:f>
              <c:strCache>
                <c:ptCount val="1"/>
                <c:pt idx="0">
                  <c:v>Revenue 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data!$AG$9:$AG$47</c:f>
              <c:strCache>
                <c:ptCount val="39"/>
                <c:pt idx="0">
                  <c:v>23/11</c:v>
                </c:pt>
                <c:pt idx="1">
                  <c:v>24/11</c:v>
                </c:pt>
                <c:pt idx="2">
                  <c:v>25/11</c:v>
                </c:pt>
                <c:pt idx="3">
                  <c:v>26/11</c:v>
                </c:pt>
                <c:pt idx="4">
                  <c:v>27/11</c:v>
                </c:pt>
                <c:pt idx="5">
                  <c:v>28/11</c:v>
                </c:pt>
                <c:pt idx="6">
                  <c:v>29/11</c:v>
                </c:pt>
                <c:pt idx="7">
                  <c:v>30/11</c:v>
                </c:pt>
                <c:pt idx="8">
                  <c:v>01/12</c:v>
                </c:pt>
                <c:pt idx="9">
                  <c:v>02/12</c:v>
                </c:pt>
                <c:pt idx="10">
                  <c:v>03/12</c:v>
                </c:pt>
                <c:pt idx="11">
                  <c:v>04/12</c:v>
                </c:pt>
                <c:pt idx="12">
                  <c:v>05/12</c:v>
                </c:pt>
                <c:pt idx="13">
                  <c:v>06/12</c:v>
                </c:pt>
                <c:pt idx="14">
                  <c:v>07/12</c:v>
                </c:pt>
                <c:pt idx="15">
                  <c:v>08/12</c:v>
                </c:pt>
                <c:pt idx="16">
                  <c:v>09/12</c:v>
                </c:pt>
                <c:pt idx="17">
                  <c:v>10/12</c:v>
                </c:pt>
                <c:pt idx="18">
                  <c:v>11/12</c:v>
                </c:pt>
                <c:pt idx="19">
                  <c:v>12/12</c:v>
                </c:pt>
                <c:pt idx="20">
                  <c:v>13/12</c:v>
                </c:pt>
                <c:pt idx="21">
                  <c:v>14/12</c:v>
                </c:pt>
                <c:pt idx="22">
                  <c:v>15/12</c:v>
                </c:pt>
                <c:pt idx="23">
                  <c:v>16/12</c:v>
                </c:pt>
                <c:pt idx="24">
                  <c:v>17/12</c:v>
                </c:pt>
                <c:pt idx="25">
                  <c:v>18/12</c:v>
                </c:pt>
                <c:pt idx="26">
                  <c:v>19/12</c:v>
                </c:pt>
                <c:pt idx="27">
                  <c:v>20/12</c:v>
                </c:pt>
                <c:pt idx="28">
                  <c:v>21/12</c:v>
                </c:pt>
                <c:pt idx="29">
                  <c:v>22/12</c:v>
                </c:pt>
                <c:pt idx="30">
                  <c:v>23/12</c:v>
                </c:pt>
                <c:pt idx="31">
                  <c:v>24/12</c:v>
                </c:pt>
                <c:pt idx="32">
                  <c:v>25/12</c:v>
                </c:pt>
                <c:pt idx="33">
                  <c:v>26/12</c:v>
                </c:pt>
                <c:pt idx="34">
                  <c:v>27/12</c:v>
                </c:pt>
                <c:pt idx="35">
                  <c:v>28/12</c:v>
                </c:pt>
                <c:pt idx="36">
                  <c:v>29/12</c:v>
                </c:pt>
                <c:pt idx="37">
                  <c:v>30/12</c:v>
                </c:pt>
                <c:pt idx="38">
                  <c:v>31/12</c:v>
                </c:pt>
              </c:strCache>
            </c:strRef>
          </c:cat>
          <c:val>
            <c:numRef>
              <c:f>data!$AI$9:$AI$47</c:f>
              <c:numCache>
                <c:formatCode>_-* #,##0_-;\-* #,##0_-;_-* "-"??_-;_-@_-</c:formatCode>
                <c:ptCount val="39"/>
                <c:pt idx="0">
                  <c:v>169</c:v>
                </c:pt>
                <c:pt idx="1">
                  <c:v>0</c:v>
                </c:pt>
                <c:pt idx="2">
                  <c:v>249</c:v>
                </c:pt>
                <c:pt idx="3">
                  <c:v>59</c:v>
                </c:pt>
                <c:pt idx="4">
                  <c:v>0</c:v>
                </c:pt>
                <c:pt idx="5">
                  <c:v>29</c:v>
                </c:pt>
                <c:pt idx="6">
                  <c:v>169</c:v>
                </c:pt>
                <c:pt idx="7">
                  <c:v>289</c:v>
                </c:pt>
                <c:pt idx="8">
                  <c:v>0</c:v>
                </c:pt>
                <c:pt idx="9">
                  <c:v>124</c:v>
                </c:pt>
                <c:pt idx="10">
                  <c:v>154</c:v>
                </c:pt>
                <c:pt idx="11">
                  <c:v>34</c:v>
                </c:pt>
                <c:pt idx="12">
                  <c:v>0</c:v>
                </c:pt>
                <c:pt idx="13">
                  <c:v>34</c:v>
                </c:pt>
                <c:pt idx="14">
                  <c:v>69</c:v>
                </c:pt>
                <c:pt idx="15">
                  <c:v>0</c:v>
                </c:pt>
                <c:pt idx="16">
                  <c:v>34</c:v>
                </c:pt>
                <c:pt idx="17">
                  <c:v>109</c:v>
                </c:pt>
                <c:pt idx="18">
                  <c:v>509</c:v>
                </c:pt>
                <c:pt idx="19">
                  <c:v>359</c:v>
                </c:pt>
                <c:pt idx="20">
                  <c:v>419</c:v>
                </c:pt>
                <c:pt idx="21">
                  <c:v>598</c:v>
                </c:pt>
                <c:pt idx="22">
                  <c:v>0</c:v>
                </c:pt>
                <c:pt idx="23">
                  <c:v>379</c:v>
                </c:pt>
                <c:pt idx="24">
                  <c:v>369</c:v>
                </c:pt>
                <c:pt idx="25">
                  <c:v>729</c:v>
                </c:pt>
                <c:pt idx="26">
                  <c:v>167</c:v>
                </c:pt>
                <c:pt idx="27">
                  <c:v>327</c:v>
                </c:pt>
                <c:pt idx="28">
                  <c:v>1324</c:v>
                </c:pt>
                <c:pt idx="29">
                  <c:v>0</c:v>
                </c:pt>
                <c:pt idx="30">
                  <c:v>654</c:v>
                </c:pt>
                <c:pt idx="31" formatCode="General">
                  <c:v>205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179</c:v>
                </c:pt>
                <c:pt idx="35" formatCode="General">
                  <c:v>189</c:v>
                </c:pt>
                <c:pt idx="36" formatCode="General">
                  <c:v>0</c:v>
                </c:pt>
                <c:pt idx="37" formatCode="General">
                  <c:v>314</c:v>
                </c:pt>
                <c:pt idx="38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5-4B72-ADB4-B7621CE428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9654319"/>
        <c:axId val="966651551"/>
      </c:lineChart>
      <c:catAx>
        <c:axId val="103336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92319"/>
        <c:crosses val="autoZero"/>
        <c:auto val="1"/>
        <c:lblAlgn val="ctr"/>
        <c:lblOffset val="100"/>
        <c:noMultiLvlLbl val="0"/>
      </c:catAx>
      <c:valAx>
        <c:axId val="966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67679"/>
        <c:crosses val="autoZero"/>
        <c:crossBetween val="between"/>
      </c:valAx>
      <c:valAx>
        <c:axId val="966651551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54319"/>
        <c:crosses val="max"/>
        <c:crossBetween val="between"/>
      </c:valAx>
      <c:catAx>
        <c:axId val="1029654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6651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tr-TR"/>
              <a:t>VISITORS</a:t>
            </a:r>
            <a:endParaRPr lang="en-US"/>
          </a:p>
        </c:rich>
      </c:tx>
      <c:layout>
        <c:manualLayout>
          <c:xMode val="edge"/>
          <c:yMode val="edge"/>
          <c:x val="0.33286589151720586"/>
          <c:y val="4.1743451975308911E-2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data!$AM$8</c:f>
              <c:strCache>
                <c:ptCount val="1"/>
                <c:pt idx="0">
                  <c:v>TOTAL CUSTOMER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data!$AL$9:$AL$13</c:f>
              <c:strCache>
                <c:ptCount val="5"/>
                <c:pt idx="0">
                  <c:v>&gt;3 Sec.</c:v>
                </c:pt>
                <c:pt idx="1">
                  <c:v>&gt;5 Sec.</c:v>
                </c:pt>
                <c:pt idx="2">
                  <c:v>&gt;8 Sec.</c:v>
                </c:pt>
                <c:pt idx="3">
                  <c:v>&gt;10 Sec.</c:v>
                </c:pt>
                <c:pt idx="4">
                  <c:v>&gt;60 Sec.</c:v>
                </c:pt>
              </c:strCache>
            </c:strRef>
          </c:cat>
          <c:val>
            <c:numRef>
              <c:f>data!$AM$9:$AM$13</c:f>
              <c:numCache>
                <c:formatCode>#,##0</c:formatCode>
                <c:ptCount val="5"/>
                <c:pt idx="0">
                  <c:v>19887</c:v>
                </c:pt>
                <c:pt idx="1">
                  <c:v>17567</c:v>
                </c:pt>
                <c:pt idx="2">
                  <c:v>8345</c:v>
                </c:pt>
                <c:pt idx="3">
                  <c:v>5134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6-4143-8FCE-77E825959C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43756703"/>
        <c:axId val="1091089503"/>
      </c:barChart>
      <c:catAx>
        <c:axId val="11437567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89503"/>
        <c:crosses val="autoZero"/>
        <c:auto val="1"/>
        <c:lblAlgn val="ctr"/>
        <c:lblOffset val="100"/>
        <c:noMultiLvlLbl val="0"/>
      </c:catAx>
      <c:valAx>
        <c:axId val="109108950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14375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10.xml"/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17" Type="http://schemas.openxmlformats.org/officeDocument/2006/relationships/chart" Target="../charts/chart13.xml"/><Relationship Id="rId2" Type="http://schemas.microsoft.com/office/2007/relationships/hdphoto" Target="../media/hdphoto1.wdp"/><Relationship Id="rId16" Type="http://schemas.openxmlformats.org/officeDocument/2006/relationships/chart" Target="../charts/chart12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5" Type="http://schemas.openxmlformats.org/officeDocument/2006/relationships/image" Target="../media/image3.png"/><Relationship Id="rId10" Type="http://schemas.openxmlformats.org/officeDocument/2006/relationships/chart" Target="../charts/chart7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Relationship Id="rId1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19051</xdr:rowOff>
    </xdr:from>
    <xdr:to>
      <xdr:col>3</xdr:col>
      <xdr:colOff>304801</xdr:colOff>
      <xdr:row>5</xdr:row>
      <xdr:rowOff>121703</xdr:rowOff>
    </xdr:to>
    <xdr:pic>
      <xdr:nvPicPr>
        <xdr:cNvPr id="2" name="Picture 1" descr="blaenk ile ilgili görsel sonucu">
          <a:extLst>
            <a:ext uri="{FF2B5EF4-FFF2-40B4-BE49-F238E27FC236}">
              <a16:creationId xmlns:a16="http://schemas.microsoft.com/office/drawing/2014/main" id="{BE245A2E-0F80-4F43-B490-5F7368135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colorTemperature colorTemp="4700"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6" y="400051"/>
          <a:ext cx="1447800" cy="665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342901</xdr:colOff>
      <xdr:row>2</xdr:row>
      <xdr:rowOff>85725</xdr:rowOff>
    </xdr:from>
    <xdr:to>
      <xdr:col>12</xdr:col>
      <xdr:colOff>367705</xdr:colOff>
      <xdr:row>5</xdr:row>
      <xdr:rowOff>119475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7058ED-D644-46B5-8FF6-E28F6ED24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6" y="466725"/>
          <a:ext cx="634404" cy="597086"/>
        </a:xfrm>
        <a:prstGeom prst="rect">
          <a:avLst/>
        </a:prstGeom>
      </xdr:spPr>
    </xdr:pic>
    <xdr:clientData/>
  </xdr:twoCellAnchor>
  <xdr:twoCellAnchor>
    <xdr:from>
      <xdr:col>1</xdr:col>
      <xdr:colOff>24848</xdr:colOff>
      <xdr:row>22</xdr:row>
      <xdr:rowOff>1</xdr:rowOff>
    </xdr:from>
    <xdr:to>
      <xdr:col>12</xdr:col>
      <xdr:colOff>530087</xdr:colOff>
      <xdr:row>33</xdr:row>
      <xdr:rowOff>188551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89F18B-0FCB-48CD-A472-A478A85F3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442633</xdr:colOff>
      <xdr:row>33</xdr:row>
      <xdr:rowOff>57148</xdr:rowOff>
    </xdr:from>
    <xdr:to>
      <xdr:col>4</xdr:col>
      <xdr:colOff>184897</xdr:colOff>
      <xdr:row>41</xdr:row>
      <xdr:rowOff>130737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24B9C6-5D7E-48A4-A6A3-FABD1B293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61632</xdr:colOff>
      <xdr:row>33</xdr:row>
      <xdr:rowOff>68354</xdr:rowOff>
    </xdr:from>
    <xdr:to>
      <xdr:col>10</xdr:col>
      <xdr:colOff>89647</xdr:colOff>
      <xdr:row>41</xdr:row>
      <xdr:rowOff>141943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AE528FB-2292-4286-87A2-4999D297D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543483</xdr:colOff>
      <xdr:row>33</xdr:row>
      <xdr:rowOff>68354</xdr:rowOff>
    </xdr:from>
    <xdr:to>
      <xdr:col>13</xdr:col>
      <xdr:colOff>33617</xdr:colOff>
      <xdr:row>41</xdr:row>
      <xdr:rowOff>141943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A2644B0-93B5-44EC-BD3E-DD7253605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431427</xdr:colOff>
      <xdr:row>41</xdr:row>
      <xdr:rowOff>100851</xdr:rowOff>
    </xdr:from>
    <xdr:to>
      <xdr:col>4</xdr:col>
      <xdr:colOff>175015</xdr:colOff>
      <xdr:row>50</xdr:row>
      <xdr:rowOff>6351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C0AC633-2C6E-4F99-870D-395D6DB1B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498660</xdr:colOff>
      <xdr:row>41</xdr:row>
      <xdr:rowOff>112057</xdr:rowOff>
    </xdr:from>
    <xdr:to>
      <xdr:col>13</xdr:col>
      <xdr:colOff>44823</xdr:colOff>
      <xdr:row>50</xdr:row>
      <xdr:rowOff>17557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6E5DB15-900C-4340-85DC-8A042BC5D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543483</xdr:colOff>
      <xdr:row>41</xdr:row>
      <xdr:rowOff>112058</xdr:rowOff>
    </xdr:from>
    <xdr:to>
      <xdr:col>10</xdr:col>
      <xdr:colOff>44823</xdr:colOff>
      <xdr:row>50</xdr:row>
      <xdr:rowOff>17558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80F94FB-1C2D-4487-9212-42DFE097F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24848</xdr:colOff>
      <xdr:row>49</xdr:row>
      <xdr:rowOff>179294</xdr:rowOff>
    </xdr:from>
    <xdr:to>
      <xdr:col>12</xdr:col>
      <xdr:colOff>530087</xdr:colOff>
      <xdr:row>60</xdr:row>
      <xdr:rowOff>177344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62967D1-7042-49B1-9993-E777D75A4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44826</xdr:colOff>
      <xdr:row>60</xdr:row>
      <xdr:rowOff>44824</xdr:rowOff>
    </xdr:from>
    <xdr:to>
      <xdr:col>5</xdr:col>
      <xdr:colOff>324971</xdr:colOff>
      <xdr:row>69</xdr:row>
      <xdr:rowOff>155760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ACF9D4A-C15F-4B0E-99DA-3F6BBDDBD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145677</xdr:colOff>
      <xdr:row>60</xdr:row>
      <xdr:rowOff>19048</xdr:rowOff>
    </xdr:from>
    <xdr:to>
      <xdr:col>8</xdr:col>
      <xdr:colOff>526677</xdr:colOff>
      <xdr:row>70</xdr:row>
      <xdr:rowOff>144554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39929AF-49B0-4620-BFE1-ACCF57334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324971</xdr:colOff>
      <xdr:row>60</xdr:row>
      <xdr:rowOff>44824</xdr:rowOff>
    </xdr:from>
    <xdr:to>
      <xdr:col>12</xdr:col>
      <xdr:colOff>571500</xdr:colOff>
      <xdr:row>69</xdr:row>
      <xdr:rowOff>155760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0A411A4-6CEA-4E5E-9114-4E979AEDE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</xdr:col>
      <xdr:colOff>582706</xdr:colOff>
      <xdr:row>7</xdr:row>
      <xdr:rowOff>117884</xdr:rowOff>
    </xdr:from>
    <xdr:to>
      <xdr:col>11</xdr:col>
      <xdr:colOff>89648</xdr:colOff>
      <xdr:row>21</xdr:row>
      <xdr:rowOff>59729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19FDE-C0FA-4BF0-9302-0EF5F52E1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t="6343" b="4539"/>
        <a:stretch/>
      </xdr:blipFill>
      <xdr:spPr>
        <a:xfrm>
          <a:off x="1636059" y="1451384"/>
          <a:ext cx="4997824" cy="2631257"/>
        </a:xfrm>
        <a:prstGeom prst="rect">
          <a:avLst/>
        </a:prstGeom>
      </xdr:spPr>
    </xdr:pic>
    <xdr:clientData/>
  </xdr:twoCellAnchor>
  <xdr:twoCellAnchor>
    <xdr:from>
      <xdr:col>4</xdr:col>
      <xdr:colOff>162482</xdr:colOff>
      <xdr:row>33</xdr:row>
      <xdr:rowOff>57149</xdr:rowOff>
    </xdr:from>
    <xdr:to>
      <xdr:col>7</xdr:col>
      <xdr:colOff>179294</xdr:colOff>
      <xdr:row>41</xdr:row>
      <xdr:rowOff>130738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B96490E-F2FE-42EA-8725-BF75BCF45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44823</xdr:colOff>
      <xdr:row>41</xdr:row>
      <xdr:rowOff>100851</xdr:rowOff>
    </xdr:from>
    <xdr:to>
      <xdr:col>7</xdr:col>
      <xdr:colOff>78441</xdr:colOff>
      <xdr:row>50</xdr:row>
      <xdr:rowOff>6351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FA7985-3C2C-4ABB-8E0C-5C4CAFD47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392205</xdr:colOff>
      <xdr:row>16</xdr:row>
      <xdr:rowOff>112059</xdr:rowOff>
    </xdr:from>
    <xdr:to>
      <xdr:col>10</xdr:col>
      <xdr:colOff>156881</xdr:colOff>
      <xdr:row>18</xdr:row>
      <xdr:rowOff>100853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3C1B5C4-C085-418B-BFDC-F901AC4F159B}"/>
            </a:ext>
          </a:extLst>
        </xdr:cNvPr>
        <xdr:cNvSpPr/>
      </xdr:nvSpPr>
      <xdr:spPr>
        <a:xfrm>
          <a:off x="5726205" y="3182471"/>
          <a:ext cx="369794" cy="369794"/>
        </a:xfrm>
        <a:prstGeom prst="rect">
          <a:avLst/>
        </a:prstGeom>
        <a:noFill/>
        <a:ln w="3810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dentify">
      <a:dk1>
        <a:srgbClr val="000000"/>
      </a:dk1>
      <a:lt1>
        <a:srgbClr val="FFFFFF"/>
      </a:lt1>
      <a:dk2>
        <a:srgbClr val="002B70"/>
      </a:dk2>
      <a:lt2>
        <a:srgbClr val="CED9EB"/>
      </a:lt2>
      <a:accent1>
        <a:srgbClr val="0135BB"/>
      </a:accent1>
      <a:accent2>
        <a:srgbClr val="F0B445"/>
      </a:accent2>
      <a:accent3>
        <a:srgbClr val="F08D9E"/>
      </a:accent3>
      <a:accent4>
        <a:srgbClr val="70AD47"/>
      </a:accent4>
      <a:accent5>
        <a:srgbClr val="772566"/>
      </a:accent5>
      <a:accent6>
        <a:srgbClr val="208A8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7F9E-7CAE-4F97-927A-9C47C665E2BF}">
  <dimension ref="A1:AS69"/>
  <sheetViews>
    <sheetView topLeftCell="K9" workbookViewId="0">
      <selection activeCell="AG9" sqref="AG9:AI47"/>
    </sheetView>
  </sheetViews>
  <sheetFormatPr defaultRowHeight="15" x14ac:dyDescent="0.25"/>
  <cols>
    <col min="7" max="7" width="19.5703125" bestFit="1" customWidth="1"/>
    <col min="12" max="12" width="10.5703125" bestFit="1" customWidth="1"/>
    <col min="16" max="16" width="9.7109375" customWidth="1"/>
    <col min="24" max="24" width="9.5703125" bestFit="1" customWidth="1"/>
    <col min="35" max="35" width="9.5703125" bestFit="1" customWidth="1"/>
  </cols>
  <sheetData>
    <row r="1" spans="1:45" x14ac:dyDescent="0.25">
      <c r="A1" s="19" t="s">
        <v>34</v>
      </c>
      <c r="B1" s="20"/>
      <c r="C1" s="21"/>
      <c r="G1" s="19" t="s">
        <v>98</v>
      </c>
      <c r="H1" s="20"/>
      <c r="I1" s="21"/>
      <c r="AG1" s="19" t="s">
        <v>34</v>
      </c>
      <c r="AH1" s="20"/>
      <c r="AI1" s="21"/>
      <c r="AL1" s="19" t="s">
        <v>34</v>
      </c>
      <c r="AM1" s="20"/>
      <c r="AN1" s="21"/>
      <c r="AQ1" s="19" t="s">
        <v>136</v>
      </c>
      <c r="AR1" s="20"/>
      <c r="AS1" s="21"/>
    </row>
    <row r="2" spans="1:45" x14ac:dyDescent="0.25">
      <c r="A2" s="22"/>
      <c r="B2" s="23"/>
      <c r="C2" s="24"/>
      <c r="G2" s="22"/>
      <c r="H2" s="23"/>
      <c r="I2" s="24"/>
      <c r="AG2" s="22"/>
      <c r="AH2" s="23"/>
      <c r="AI2" s="24"/>
      <c r="AL2" s="22"/>
      <c r="AM2" s="23"/>
      <c r="AN2" s="24"/>
      <c r="AQ2" s="22"/>
      <c r="AR2" s="23"/>
      <c r="AS2" s="24"/>
    </row>
    <row r="3" spans="1:45" x14ac:dyDescent="0.25">
      <c r="A3" s="22"/>
      <c r="B3" s="23"/>
      <c r="C3" s="24"/>
      <c r="G3" s="22"/>
      <c r="H3" s="23"/>
      <c r="I3" s="24"/>
      <c r="AG3" s="22"/>
      <c r="AH3" s="23"/>
      <c r="AI3" s="24"/>
      <c r="AL3" s="22"/>
      <c r="AM3" s="23"/>
      <c r="AN3" s="24"/>
      <c r="AQ3" s="22"/>
      <c r="AR3" s="23"/>
      <c r="AS3" s="24"/>
    </row>
    <row r="4" spans="1:45" x14ac:dyDescent="0.25">
      <c r="A4" s="22"/>
      <c r="B4" s="23"/>
      <c r="C4" s="24"/>
      <c r="G4" s="22"/>
      <c r="H4" s="23"/>
      <c r="I4" s="24"/>
      <c r="AG4" s="22"/>
      <c r="AH4" s="23"/>
      <c r="AI4" s="24"/>
      <c r="AL4" s="22"/>
      <c r="AM4" s="23"/>
      <c r="AN4" s="24"/>
      <c r="AQ4" s="22"/>
      <c r="AR4" s="23"/>
      <c r="AS4" s="24"/>
    </row>
    <row r="5" spans="1:45" ht="15.75" thickBot="1" x14ac:dyDescent="0.3">
      <c r="A5" s="25"/>
      <c r="B5" s="26"/>
      <c r="C5" s="27"/>
      <c r="G5" s="25"/>
      <c r="H5" s="26"/>
      <c r="I5" s="27"/>
      <c r="AG5" s="25"/>
      <c r="AH5" s="26"/>
      <c r="AI5" s="27"/>
      <c r="AL5" s="25"/>
      <c r="AM5" s="26"/>
      <c r="AN5" s="27"/>
      <c r="AQ5" s="25"/>
      <c r="AR5" s="26"/>
      <c r="AS5" s="27"/>
    </row>
    <row r="6" spans="1:45" x14ac:dyDescent="0.25">
      <c r="L6" s="3">
        <f>SUM(L11:L64)</f>
        <v>815238</v>
      </c>
      <c r="P6" s="16">
        <f>L6*P10/100</f>
        <v>75445.573603846147</v>
      </c>
      <c r="R6" s="15">
        <f>T6/P6*100</f>
        <v>7.0673463601689415</v>
      </c>
      <c r="T6">
        <f>SUM(T11:T64)</f>
        <v>5332</v>
      </c>
      <c r="AQ6" t="s">
        <v>96</v>
      </c>
      <c r="AR6" s="17">
        <f>L9/SUM(L11:L64)*100</f>
        <v>2.5781428245493956</v>
      </c>
    </row>
    <row r="7" spans="1:45" ht="15.75" x14ac:dyDescent="0.25">
      <c r="G7" s="6" t="s">
        <v>35</v>
      </c>
      <c r="H7" s="6"/>
      <c r="I7" s="6" t="s">
        <v>35</v>
      </c>
      <c r="J7" s="6" t="s">
        <v>35</v>
      </c>
      <c r="K7" s="6"/>
      <c r="L7" s="6" t="s">
        <v>35</v>
      </c>
      <c r="M7" s="6" t="s">
        <v>35</v>
      </c>
      <c r="N7" s="6"/>
      <c r="O7" s="6" t="s">
        <v>35</v>
      </c>
      <c r="P7" s="6"/>
      <c r="Q7" s="6" t="s">
        <v>35</v>
      </c>
      <c r="R7" s="6"/>
      <c r="S7" s="6" t="s">
        <v>35</v>
      </c>
      <c r="T7" s="6"/>
      <c r="U7" s="6"/>
      <c r="V7" s="6" t="s">
        <v>35</v>
      </c>
      <c r="W7" s="6" t="s">
        <v>35</v>
      </c>
      <c r="X7" s="6"/>
      <c r="Y7" s="6"/>
      <c r="Z7" s="6" t="s">
        <v>35</v>
      </c>
      <c r="AA7" s="6" t="s">
        <v>35</v>
      </c>
      <c r="AB7" s="6"/>
      <c r="AC7" s="6"/>
      <c r="AQ7" t="s">
        <v>99</v>
      </c>
      <c r="AR7" s="17">
        <f>L10/SUM(L11:L64)*100</f>
        <v>1.8518518518518516</v>
      </c>
    </row>
    <row r="8" spans="1:45" ht="16.5" thickBot="1" x14ac:dyDescent="0.3">
      <c r="A8" s="6" t="s">
        <v>1</v>
      </c>
      <c r="B8" s="6" t="s">
        <v>134</v>
      </c>
      <c r="C8" s="6" t="s">
        <v>2</v>
      </c>
      <c r="G8" s="6" t="s">
        <v>37</v>
      </c>
      <c r="H8" s="12" t="s">
        <v>119</v>
      </c>
      <c r="I8" s="6" t="s">
        <v>38</v>
      </c>
      <c r="J8" s="6" t="s">
        <v>39</v>
      </c>
      <c r="K8" s="12" t="s">
        <v>104</v>
      </c>
      <c r="L8" s="12" t="s">
        <v>101</v>
      </c>
      <c r="M8" s="6" t="s">
        <v>39</v>
      </c>
      <c r="N8" s="12" t="s">
        <v>103</v>
      </c>
      <c r="O8" s="6" t="s">
        <v>39</v>
      </c>
      <c r="P8" s="12" t="s">
        <v>120</v>
      </c>
      <c r="Q8" s="6" t="s">
        <v>39</v>
      </c>
      <c r="R8" s="12" t="s">
        <v>121</v>
      </c>
      <c r="S8" s="6" t="s">
        <v>39</v>
      </c>
      <c r="T8" s="12" t="s">
        <v>105</v>
      </c>
      <c r="U8" s="12" t="s">
        <v>106</v>
      </c>
      <c r="V8" s="6" t="s">
        <v>40</v>
      </c>
      <c r="W8" s="6" t="s">
        <v>39</v>
      </c>
      <c r="X8" s="12" t="s">
        <v>108</v>
      </c>
      <c r="Y8" s="12" t="s">
        <v>107</v>
      </c>
      <c r="Z8" s="6" t="s">
        <v>41</v>
      </c>
      <c r="AA8" s="6" t="s">
        <v>39</v>
      </c>
      <c r="AB8" s="6" t="s">
        <v>36</v>
      </c>
      <c r="AC8" s="6" t="s">
        <v>42</v>
      </c>
      <c r="AG8" s="12" t="s">
        <v>1</v>
      </c>
      <c r="AH8" s="12" t="s">
        <v>109</v>
      </c>
      <c r="AI8" s="12" t="s">
        <v>108</v>
      </c>
      <c r="AL8" s="12" t="s">
        <v>110</v>
      </c>
      <c r="AM8" s="12" t="s">
        <v>116</v>
      </c>
    </row>
    <row r="9" spans="1:45" ht="15.75" thickBot="1" x14ac:dyDescent="0.3">
      <c r="A9" t="s">
        <v>138</v>
      </c>
      <c r="B9">
        <v>1419</v>
      </c>
      <c r="C9">
        <v>7.28</v>
      </c>
      <c r="E9" s="28" t="s">
        <v>118</v>
      </c>
      <c r="F9" s="29"/>
      <c r="G9" s="7" t="s">
        <v>96</v>
      </c>
      <c r="H9" s="9">
        <v>3.93</v>
      </c>
      <c r="I9" s="9">
        <v>2.0499999999999998</v>
      </c>
      <c r="J9" s="9">
        <v>855</v>
      </c>
      <c r="K9" s="9">
        <v>678</v>
      </c>
      <c r="L9" s="13">
        <v>21018</v>
      </c>
      <c r="M9" s="9">
        <v>622</v>
      </c>
      <c r="N9" s="9">
        <v>9.52</v>
      </c>
      <c r="O9" s="9">
        <v>33</v>
      </c>
      <c r="P9" s="9">
        <v>19.760000000000002</v>
      </c>
      <c r="Q9" s="9">
        <v>68.89</v>
      </c>
      <c r="R9" s="9">
        <v>3.97</v>
      </c>
      <c r="S9" s="9">
        <v>-42.4</v>
      </c>
      <c r="T9" s="9">
        <v>165</v>
      </c>
      <c r="U9" s="9">
        <v>5.32</v>
      </c>
      <c r="V9" s="9">
        <v>0.79</v>
      </c>
      <c r="W9" s="9">
        <v>-0.21</v>
      </c>
      <c r="X9" s="13">
        <v>7323.62</v>
      </c>
      <c r="Y9" s="9">
        <v>236.25</v>
      </c>
      <c r="Z9" s="9">
        <v>1.76</v>
      </c>
      <c r="AA9" s="9">
        <v>0.76</v>
      </c>
      <c r="AB9" s="9" t="s">
        <v>0</v>
      </c>
      <c r="AC9" s="9">
        <v>1.88</v>
      </c>
      <c r="AG9" t="s">
        <v>138</v>
      </c>
      <c r="AH9">
        <v>6</v>
      </c>
      <c r="AI9" s="2">
        <v>169</v>
      </c>
      <c r="AL9" t="s">
        <v>111</v>
      </c>
      <c r="AM9" s="5">
        <v>19887</v>
      </c>
    </row>
    <row r="10" spans="1:45" ht="15.75" thickBot="1" x14ac:dyDescent="0.3">
      <c r="A10" t="s">
        <v>139</v>
      </c>
      <c r="B10">
        <v>0</v>
      </c>
      <c r="C10">
        <v>0</v>
      </c>
      <c r="E10" s="30" t="s">
        <v>117</v>
      </c>
      <c r="F10" s="31"/>
      <c r="G10" s="10" t="s">
        <v>99</v>
      </c>
      <c r="H10" s="11">
        <f>AVERAGE(H11:H64)</f>
        <v>1.8520370370370371</v>
      </c>
      <c r="I10" s="11"/>
      <c r="J10" s="11">
        <f t="shared" ref="J10:AA10" si="0">AVERAGE(J11:J64)</f>
        <v>761.37037037037032</v>
      </c>
      <c r="K10" s="11">
        <f t="shared" si="0"/>
        <v>487</v>
      </c>
      <c r="L10" s="14">
        <f t="shared" si="0"/>
        <v>15097</v>
      </c>
      <c r="M10" s="11">
        <f t="shared" si="0"/>
        <v>563.33333333333337</v>
      </c>
      <c r="N10" s="11">
        <f t="shared" si="0"/>
        <v>6.115555555555555</v>
      </c>
      <c r="O10" s="11">
        <f t="shared" si="0"/>
        <v>16.74074074074074</v>
      </c>
      <c r="P10" s="11">
        <f t="shared" si="0"/>
        <v>9.2544230769230769</v>
      </c>
      <c r="Q10" s="11">
        <f t="shared" si="0"/>
        <v>57.85772727272726</v>
      </c>
      <c r="R10" s="11">
        <f>R6</f>
        <v>7.0673463601689415</v>
      </c>
      <c r="S10" s="11">
        <f t="shared" si="0"/>
        <v>10.464285714285721</v>
      </c>
      <c r="T10" s="11">
        <f t="shared" si="0"/>
        <v>152.34285714285716</v>
      </c>
      <c r="U10" s="11">
        <f t="shared" si="0"/>
        <v>4.9142857142857146</v>
      </c>
      <c r="V10" s="11">
        <f t="shared" si="0"/>
        <v>1.9911428571428571</v>
      </c>
      <c r="W10" s="11">
        <f t="shared" si="0"/>
        <v>0.99114285714285733</v>
      </c>
      <c r="X10" s="14">
        <f t="shared" si="0"/>
        <v>3027.6408571428565</v>
      </c>
      <c r="Y10" s="11">
        <f t="shared" si="0"/>
        <v>97.665714285714259</v>
      </c>
      <c r="Z10" s="11">
        <f t="shared" si="0"/>
        <v>2.0434285714285716</v>
      </c>
      <c r="AA10" s="11">
        <f t="shared" si="0"/>
        <v>1.0434285714285714</v>
      </c>
      <c r="AB10" s="11"/>
      <c r="AC10" s="11"/>
      <c r="AG10" t="s">
        <v>139</v>
      </c>
      <c r="AH10">
        <v>0</v>
      </c>
      <c r="AI10" s="2">
        <v>0</v>
      </c>
      <c r="AL10" t="s">
        <v>112</v>
      </c>
      <c r="AM10" s="5">
        <v>17567</v>
      </c>
    </row>
    <row r="11" spans="1:45" ht="15.75" thickBot="1" x14ac:dyDescent="0.3">
      <c r="A11" t="s">
        <v>140</v>
      </c>
      <c r="B11">
        <v>268</v>
      </c>
      <c r="C11">
        <v>7.09</v>
      </c>
      <c r="E11" s="28" t="s">
        <v>100</v>
      </c>
      <c r="F11" s="29"/>
      <c r="G11" t="s">
        <v>43</v>
      </c>
      <c r="H11">
        <v>0.68</v>
      </c>
      <c r="I11">
        <v>-0.59</v>
      </c>
      <c r="J11">
        <v>145</v>
      </c>
      <c r="K11">
        <v>206</v>
      </c>
      <c r="L11" s="2">
        <v>6386</v>
      </c>
      <c r="M11">
        <v>262</v>
      </c>
      <c r="N11">
        <v>5.4</v>
      </c>
      <c r="O11">
        <v>-32</v>
      </c>
      <c r="P11">
        <v>6.31</v>
      </c>
      <c r="Q11">
        <v>-60.03</v>
      </c>
      <c r="R11">
        <v>1.99</v>
      </c>
      <c r="S11">
        <v>418.11</v>
      </c>
      <c r="T11">
        <v>8</v>
      </c>
      <c r="U11">
        <v>0.26</v>
      </c>
      <c r="V11">
        <v>0.22</v>
      </c>
      <c r="W11">
        <v>-0.78</v>
      </c>
      <c r="X11" s="2">
        <v>1179.5999999999999</v>
      </c>
      <c r="Y11">
        <v>38.049999999999997</v>
      </c>
      <c r="Z11">
        <v>1.63</v>
      </c>
      <c r="AA11">
        <v>0.63</v>
      </c>
      <c r="AB11" t="s">
        <v>0</v>
      </c>
      <c r="AC11">
        <v>1.25</v>
      </c>
      <c r="AG11" t="s">
        <v>140</v>
      </c>
      <c r="AH11">
        <v>5</v>
      </c>
      <c r="AI11" s="2">
        <v>249</v>
      </c>
      <c r="AL11" t="s">
        <v>113</v>
      </c>
      <c r="AM11" s="5">
        <v>8345</v>
      </c>
    </row>
    <row r="12" spans="1:45" x14ac:dyDescent="0.25">
      <c r="A12" t="s">
        <v>141</v>
      </c>
      <c r="B12">
        <v>0</v>
      </c>
      <c r="C12">
        <v>0</v>
      </c>
      <c r="G12" t="s">
        <v>44</v>
      </c>
      <c r="H12">
        <v>2.84</v>
      </c>
      <c r="I12">
        <v>-4.16</v>
      </c>
      <c r="J12">
        <v>85</v>
      </c>
      <c r="K12">
        <v>472</v>
      </c>
      <c r="L12" s="2">
        <v>14632</v>
      </c>
      <c r="M12">
        <v>141</v>
      </c>
      <c r="N12">
        <v>9.8699999999999992</v>
      </c>
      <c r="O12">
        <v>-23</v>
      </c>
      <c r="P12">
        <v>21.4</v>
      </c>
      <c r="Q12">
        <v>-34.47</v>
      </c>
      <c r="R12">
        <v>3.1</v>
      </c>
      <c r="S12">
        <v>283.33</v>
      </c>
      <c r="T12">
        <v>97</v>
      </c>
      <c r="U12">
        <v>3.13</v>
      </c>
      <c r="V12">
        <v>0.64</v>
      </c>
      <c r="W12">
        <v>-0.36</v>
      </c>
      <c r="X12" s="2">
        <v>2342.69</v>
      </c>
      <c r="Y12">
        <v>75.569999999999993</v>
      </c>
      <c r="Z12">
        <v>0.78</v>
      </c>
      <c r="AA12">
        <v>-0.22</v>
      </c>
      <c r="AB12" t="s">
        <v>0</v>
      </c>
      <c r="AC12">
        <v>5.24</v>
      </c>
      <c r="AG12" t="s">
        <v>141</v>
      </c>
      <c r="AH12">
        <v>2</v>
      </c>
      <c r="AI12" s="2">
        <v>59</v>
      </c>
      <c r="AL12" t="s">
        <v>114</v>
      </c>
      <c r="AM12" s="5">
        <v>5134</v>
      </c>
      <c r="AQ12" s="19" t="s">
        <v>137</v>
      </c>
      <c r="AR12" s="20"/>
      <c r="AS12" s="21"/>
    </row>
    <row r="13" spans="1:45" x14ac:dyDescent="0.25">
      <c r="A13" t="s">
        <v>142</v>
      </c>
      <c r="B13">
        <v>0</v>
      </c>
      <c r="C13">
        <v>0</v>
      </c>
      <c r="G13" t="s">
        <v>45</v>
      </c>
      <c r="H13">
        <v>2.2999999999999998</v>
      </c>
      <c r="I13">
        <v>0.41</v>
      </c>
      <c r="J13">
        <v>452</v>
      </c>
      <c r="K13">
        <v>315</v>
      </c>
      <c r="L13" s="2">
        <v>9765</v>
      </c>
      <c r="M13">
        <v>172</v>
      </c>
      <c r="N13">
        <v>11.96</v>
      </c>
      <c r="O13">
        <v>104</v>
      </c>
      <c r="P13">
        <v>24.13</v>
      </c>
      <c r="Q13">
        <v>249.84</v>
      </c>
      <c r="R13">
        <v>6.11</v>
      </c>
      <c r="S13">
        <v>-66.239999999999995</v>
      </c>
      <c r="T13">
        <v>144</v>
      </c>
      <c r="U13">
        <v>4.6500000000000004</v>
      </c>
      <c r="V13">
        <v>1.17</v>
      </c>
      <c r="W13">
        <v>0.17</v>
      </c>
      <c r="X13" s="2">
        <v>1128.76</v>
      </c>
      <c r="Y13">
        <v>36.409999999999997</v>
      </c>
      <c r="Z13">
        <v>0.47</v>
      </c>
      <c r="AA13">
        <v>-0.53</v>
      </c>
      <c r="AB13" t="s">
        <v>0</v>
      </c>
      <c r="AC13">
        <v>1.2</v>
      </c>
      <c r="AG13" t="s">
        <v>142</v>
      </c>
      <c r="AH13">
        <v>0</v>
      </c>
      <c r="AI13" s="2">
        <v>0</v>
      </c>
      <c r="AL13" t="s">
        <v>115</v>
      </c>
      <c r="AM13" s="5">
        <v>567</v>
      </c>
      <c r="AQ13" s="22"/>
      <c r="AR13" s="23"/>
      <c r="AS13" s="24"/>
    </row>
    <row r="14" spans="1:45" x14ac:dyDescent="0.25">
      <c r="A14" t="s">
        <v>143</v>
      </c>
      <c r="B14">
        <v>181</v>
      </c>
      <c r="C14">
        <v>8.24</v>
      </c>
      <c r="G14" t="s">
        <v>46</v>
      </c>
      <c r="H14">
        <v>3.65</v>
      </c>
      <c r="I14">
        <v>1.84</v>
      </c>
      <c r="J14">
        <v>816</v>
      </c>
      <c r="K14">
        <v>388</v>
      </c>
      <c r="L14" s="2">
        <v>12028</v>
      </c>
      <c r="M14">
        <v>263</v>
      </c>
      <c r="N14">
        <v>15.47</v>
      </c>
      <c r="O14">
        <v>153</v>
      </c>
      <c r="P14">
        <v>31.19</v>
      </c>
      <c r="Q14">
        <v>317.11</v>
      </c>
      <c r="R14">
        <v>6.96</v>
      </c>
      <c r="S14">
        <v>-57.52</v>
      </c>
      <c r="T14">
        <v>261</v>
      </c>
      <c r="U14">
        <v>8.42</v>
      </c>
      <c r="V14">
        <v>1.34</v>
      </c>
      <c r="W14">
        <v>0.34</v>
      </c>
      <c r="X14" s="2">
        <v>3789.95</v>
      </c>
      <c r="Y14">
        <v>122.26</v>
      </c>
      <c r="Z14">
        <v>0.98</v>
      </c>
      <c r="AA14">
        <v>-0.02</v>
      </c>
      <c r="AB14" t="s">
        <v>0</v>
      </c>
      <c r="AC14">
        <v>2.04</v>
      </c>
      <c r="AG14" t="s">
        <v>143</v>
      </c>
      <c r="AH14">
        <v>1</v>
      </c>
      <c r="AI14" s="2">
        <v>29</v>
      </c>
      <c r="AQ14" s="22"/>
      <c r="AR14" s="23"/>
      <c r="AS14" s="24"/>
    </row>
    <row r="15" spans="1:45" x14ac:dyDescent="0.25">
      <c r="A15" t="s">
        <v>144</v>
      </c>
      <c r="B15">
        <v>113</v>
      </c>
      <c r="C15">
        <v>5.73</v>
      </c>
      <c r="G15" t="s">
        <v>47</v>
      </c>
      <c r="H15">
        <v>1.99</v>
      </c>
      <c r="I15">
        <v>-0.78</v>
      </c>
      <c r="J15">
        <v>226</v>
      </c>
      <c r="K15">
        <v>467</v>
      </c>
      <c r="L15" s="2">
        <v>14477</v>
      </c>
      <c r="M15">
        <v>202</v>
      </c>
      <c r="N15">
        <v>6.98</v>
      </c>
      <c r="O15">
        <v>9</v>
      </c>
      <c r="P15">
        <v>10.28</v>
      </c>
      <c r="Q15">
        <v>32.76</v>
      </c>
      <c r="R15" t="s">
        <v>0</v>
      </c>
      <c r="S15" t="s">
        <v>48</v>
      </c>
      <c r="T15" t="s">
        <v>0</v>
      </c>
      <c r="U15" t="s">
        <v>0</v>
      </c>
      <c r="V15" t="s">
        <v>0</v>
      </c>
      <c r="W15" t="s">
        <v>0</v>
      </c>
      <c r="X15" s="2" t="s">
        <v>0</v>
      </c>
      <c r="Y15" t="s">
        <v>0</v>
      </c>
      <c r="Z15" t="s">
        <v>0</v>
      </c>
      <c r="AA15" t="s">
        <v>0</v>
      </c>
      <c r="AB15" t="s">
        <v>0</v>
      </c>
      <c r="AC15">
        <v>2.84</v>
      </c>
      <c r="AG15" t="s">
        <v>144</v>
      </c>
      <c r="AH15">
        <v>6</v>
      </c>
      <c r="AI15" s="2">
        <v>169</v>
      </c>
      <c r="AQ15" s="22"/>
      <c r="AR15" s="23"/>
      <c r="AS15" s="24"/>
    </row>
    <row r="16" spans="1:45" ht="15.75" thickBot="1" x14ac:dyDescent="0.3">
      <c r="A16" t="s">
        <v>145</v>
      </c>
      <c r="B16">
        <v>1649</v>
      </c>
      <c r="C16">
        <v>8.7100000000000009</v>
      </c>
      <c r="G16" t="s">
        <v>49</v>
      </c>
      <c r="H16">
        <v>1.71</v>
      </c>
      <c r="I16">
        <v>-1.45</v>
      </c>
      <c r="J16">
        <v>147</v>
      </c>
      <c r="K16">
        <v>476</v>
      </c>
      <c r="L16" s="2">
        <v>14756</v>
      </c>
      <c r="M16">
        <v>163</v>
      </c>
      <c r="N16">
        <v>5.91</v>
      </c>
      <c r="O16">
        <v>-6</v>
      </c>
      <c r="P16">
        <v>8.61</v>
      </c>
      <c r="Q16">
        <v>11.36</v>
      </c>
      <c r="R16" t="s">
        <v>0</v>
      </c>
      <c r="S16" t="s">
        <v>48</v>
      </c>
      <c r="T16" t="s">
        <v>0</v>
      </c>
      <c r="U16" t="s">
        <v>0</v>
      </c>
      <c r="V16" t="s">
        <v>0</v>
      </c>
      <c r="W16" t="s">
        <v>0</v>
      </c>
      <c r="X16" s="2" t="s">
        <v>0</v>
      </c>
      <c r="Y16" t="s">
        <v>0</v>
      </c>
      <c r="Z16" t="s">
        <v>0</v>
      </c>
      <c r="AA16" t="s">
        <v>0</v>
      </c>
      <c r="AB16" t="s">
        <v>0</v>
      </c>
      <c r="AC16">
        <v>0.84</v>
      </c>
      <c r="AG16" t="s">
        <v>145</v>
      </c>
      <c r="AH16">
        <v>10</v>
      </c>
      <c r="AI16" s="2">
        <v>289</v>
      </c>
      <c r="AQ16" s="25"/>
      <c r="AR16" s="26"/>
      <c r="AS16" s="27"/>
    </row>
    <row r="17" spans="1:44" x14ac:dyDescent="0.25">
      <c r="A17" t="s">
        <v>3</v>
      </c>
      <c r="B17">
        <v>0</v>
      </c>
      <c r="C17">
        <v>0</v>
      </c>
      <c r="G17" t="s">
        <v>50</v>
      </c>
      <c r="H17">
        <v>1.71</v>
      </c>
      <c r="I17">
        <v>0.35</v>
      </c>
      <c r="J17">
        <v>474</v>
      </c>
      <c r="K17">
        <v>512</v>
      </c>
      <c r="L17" s="2">
        <v>15872</v>
      </c>
      <c r="M17">
        <v>533</v>
      </c>
      <c r="N17">
        <v>5.48</v>
      </c>
      <c r="O17">
        <v>-9</v>
      </c>
      <c r="P17">
        <v>5.66</v>
      </c>
      <c r="Q17">
        <v>-23.54</v>
      </c>
      <c r="R17">
        <v>134.59</v>
      </c>
      <c r="S17">
        <v>-19.239999999999998</v>
      </c>
      <c r="T17">
        <v>1210</v>
      </c>
      <c r="U17">
        <v>39.03</v>
      </c>
      <c r="V17">
        <v>13.26</v>
      </c>
      <c r="W17">
        <v>12.26</v>
      </c>
      <c r="X17" s="2">
        <v>7623.07</v>
      </c>
      <c r="Y17">
        <v>245.91</v>
      </c>
      <c r="Z17">
        <v>4.2</v>
      </c>
      <c r="AA17">
        <v>3.2</v>
      </c>
      <c r="AB17" t="s">
        <v>0</v>
      </c>
      <c r="AC17">
        <v>0.54</v>
      </c>
      <c r="AG17" t="s">
        <v>3</v>
      </c>
      <c r="AH17">
        <v>0</v>
      </c>
      <c r="AI17" s="2">
        <v>0</v>
      </c>
      <c r="AL17" s="19" t="s">
        <v>122</v>
      </c>
      <c r="AM17" s="20"/>
      <c r="AN17" s="21"/>
      <c r="AQ17" t="s">
        <v>96</v>
      </c>
      <c r="AR17" s="18">
        <f>P9</f>
        <v>19.760000000000002</v>
      </c>
    </row>
    <row r="18" spans="1:44" x14ac:dyDescent="0.25">
      <c r="A18" t="s">
        <v>4</v>
      </c>
      <c r="B18">
        <v>480</v>
      </c>
      <c r="C18">
        <v>7.95</v>
      </c>
      <c r="G18" t="s">
        <v>51</v>
      </c>
      <c r="H18">
        <v>4.37</v>
      </c>
      <c r="I18">
        <v>4.01</v>
      </c>
      <c r="J18">
        <v>5598</v>
      </c>
      <c r="K18">
        <v>646</v>
      </c>
      <c r="L18" s="2">
        <v>20026</v>
      </c>
      <c r="M18">
        <v>2977</v>
      </c>
      <c r="N18">
        <v>11.1</v>
      </c>
      <c r="O18">
        <v>86</v>
      </c>
      <c r="P18">
        <v>24.92</v>
      </c>
      <c r="Q18">
        <v>423.37</v>
      </c>
      <c r="R18">
        <v>0.96</v>
      </c>
      <c r="S18">
        <v>-96.02</v>
      </c>
      <c r="T18">
        <v>48</v>
      </c>
      <c r="U18">
        <v>1.55</v>
      </c>
      <c r="V18">
        <v>0.21</v>
      </c>
      <c r="W18">
        <v>-0.79</v>
      </c>
      <c r="X18" s="2">
        <v>4236.3</v>
      </c>
      <c r="Y18">
        <v>136.65</v>
      </c>
      <c r="Z18">
        <v>0.92</v>
      </c>
      <c r="AA18">
        <v>-0.08</v>
      </c>
      <c r="AB18" t="s">
        <v>0</v>
      </c>
      <c r="AC18">
        <v>1.86</v>
      </c>
      <c r="AG18" t="s">
        <v>4</v>
      </c>
      <c r="AH18">
        <v>4</v>
      </c>
      <c r="AI18" s="2">
        <v>124</v>
      </c>
      <c r="AL18" s="22"/>
      <c r="AM18" s="23"/>
      <c r="AN18" s="24"/>
      <c r="AQ18" t="s">
        <v>99</v>
      </c>
      <c r="AR18" s="17">
        <f>P10</f>
        <v>9.2544230769230769</v>
      </c>
    </row>
    <row r="19" spans="1:44" x14ac:dyDescent="0.25">
      <c r="A19" t="s">
        <v>5</v>
      </c>
      <c r="B19">
        <v>482</v>
      </c>
      <c r="C19">
        <v>7.95</v>
      </c>
      <c r="G19" t="s">
        <v>52</v>
      </c>
      <c r="H19">
        <v>2.13</v>
      </c>
      <c r="I19">
        <v>-0.11</v>
      </c>
      <c r="J19">
        <v>333</v>
      </c>
      <c r="K19">
        <v>710</v>
      </c>
      <c r="L19" s="2">
        <v>22010</v>
      </c>
      <c r="M19">
        <v>408</v>
      </c>
      <c r="N19">
        <v>4.93</v>
      </c>
      <c r="O19">
        <v>-14</v>
      </c>
      <c r="P19">
        <v>6.76</v>
      </c>
      <c r="Q19">
        <v>5.16</v>
      </c>
      <c r="R19">
        <v>0.47</v>
      </c>
      <c r="S19">
        <v>-38.61</v>
      </c>
      <c r="T19">
        <v>7</v>
      </c>
      <c r="U19">
        <v>0.23</v>
      </c>
      <c r="V19">
        <v>0.06</v>
      </c>
      <c r="W19">
        <v>-0.94</v>
      </c>
      <c r="X19" s="2">
        <v>868.55</v>
      </c>
      <c r="Y19">
        <v>28.02</v>
      </c>
      <c r="Z19">
        <v>0.38</v>
      </c>
      <c r="AA19">
        <v>-0.62</v>
      </c>
      <c r="AB19" t="s">
        <v>0</v>
      </c>
      <c r="AC19">
        <v>2.58</v>
      </c>
      <c r="AG19" t="s">
        <v>5</v>
      </c>
      <c r="AH19">
        <v>4</v>
      </c>
      <c r="AI19" s="2">
        <v>154</v>
      </c>
      <c r="AL19" s="22"/>
      <c r="AM19" s="23"/>
      <c r="AN19" s="24"/>
    </row>
    <row r="20" spans="1:44" x14ac:dyDescent="0.25">
      <c r="A20" t="s">
        <v>6</v>
      </c>
      <c r="B20">
        <v>676</v>
      </c>
      <c r="C20">
        <v>9.07</v>
      </c>
      <c r="G20" t="s">
        <v>53</v>
      </c>
      <c r="H20">
        <v>0.5</v>
      </c>
      <c r="I20">
        <v>-1.62</v>
      </c>
      <c r="J20">
        <v>7</v>
      </c>
      <c r="K20">
        <v>342</v>
      </c>
      <c r="L20" s="2">
        <v>10602</v>
      </c>
      <c r="M20">
        <v>86</v>
      </c>
      <c r="N20">
        <v>2.39</v>
      </c>
      <c r="O20">
        <v>-42</v>
      </c>
      <c r="P20">
        <v>0.28999999999999998</v>
      </c>
      <c r="Q20">
        <v>-82.07</v>
      </c>
      <c r="R20" t="s">
        <v>0</v>
      </c>
      <c r="S20" t="s">
        <v>48</v>
      </c>
      <c r="T20" t="s">
        <v>0</v>
      </c>
      <c r="U20" t="s">
        <v>0</v>
      </c>
      <c r="V20" t="s">
        <v>0</v>
      </c>
      <c r="W20" t="s">
        <v>0</v>
      </c>
      <c r="X20" s="2" t="s">
        <v>0</v>
      </c>
      <c r="Y20" t="s">
        <v>0</v>
      </c>
      <c r="Z20" t="s">
        <v>0</v>
      </c>
      <c r="AA20" t="s">
        <v>0</v>
      </c>
      <c r="AB20" t="s">
        <v>0</v>
      </c>
      <c r="AC20">
        <v>1.72</v>
      </c>
      <c r="AG20" t="s">
        <v>6</v>
      </c>
      <c r="AH20">
        <v>1</v>
      </c>
      <c r="AI20" s="2">
        <v>34</v>
      </c>
      <c r="AL20" s="22"/>
      <c r="AM20" s="23"/>
      <c r="AN20" s="24"/>
    </row>
    <row r="21" spans="1:44" ht="15.75" thickBot="1" x14ac:dyDescent="0.3">
      <c r="A21" t="s">
        <v>7</v>
      </c>
      <c r="B21">
        <v>657</v>
      </c>
      <c r="C21">
        <v>8.73</v>
      </c>
      <c r="G21" t="s">
        <v>54</v>
      </c>
      <c r="H21">
        <v>0.69</v>
      </c>
      <c r="I21">
        <v>-0.81</v>
      </c>
      <c r="J21">
        <v>110</v>
      </c>
      <c r="K21">
        <v>363</v>
      </c>
      <c r="L21" s="2">
        <v>11253</v>
      </c>
      <c r="M21">
        <v>130</v>
      </c>
      <c r="N21">
        <v>3.11</v>
      </c>
      <c r="O21">
        <v>-8</v>
      </c>
      <c r="P21">
        <v>1.65</v>
      </c>
      <c r="Q21">
        <v>-12.95</v>
      </c>
      <c r="R21" t="s">
        <v>0</v>
      </c>
      <c r="S21" t="s">
        <v>48</v>
      </c>
      <c r="T21" t="s">
        <v>0</v>
      </c>
      <c r="U21" t="s">
        <v>0</v>
      </c>
      <c r="V21" t="s">
        <v>0</v>
      </c>
      <c r="W21" t="s">
        <v>0</v>
      </c>
      <c r="X21" s="2" t="s">
        <v>0</v>
      </c>
      <c r="Y21" t="s">
        <v>0</v>
      </c>
      <c r="Z21" t="s">
        <v>0</v>
      </c>
      <c r="AA21" t="s">
        <v>0</v>
      </c>
      <c r="AB21" t="s">
        <v>0</v>
      </c>
      <c r="AC21">
        <v>1.74</v>
      </c>
      <c r="AG21" t="s">
        <v>7</v>
      </c>
      <c r="AH21">
        <v>0</v>
      </c>
      <c r="AI21" s="2">
        <v>0</v>
      </c>
      <c r="AL21" s="25"/>
      <c r="AM21" s="26"/>
      <c r="AN21" s="27"/>
    </row>
    <row r="22" spans="1:44" x14ac:dyDescent="0.25">
      <c r="A22" t="s">
        <v>8</v>
      </c>
      <c r="B22">
        <v>0</v>
      </c>
      <c r="C22">
        <v>0</v>
      </c>
      <c r="G22" t="s">
        <v>55</v>
      </c>
      <c r="H22">
        <v>1.74</v>
      </c>
      <c r="I22">
        <v>-0.09</v>
      </c>
      <c r="J22">
        <v>333</v>
      </c>
      <c r="K22">
        <v>646</v>
      </c>
      <c r="L22" s="2">
        <v>20026</v>
      </c>
      <c r="M22">
        <v>235</v>
      </c>
      <c r="N22">
        <v>4.42</v>
      </c>
      <c r="O22">
        <v>30</v>
      </c>
      <c r="P22">
        <v>4.95</v>
      </c>
      <c r="Q22">
        <v>218.68</v>
      </c>
      <c r="R22">
        <v>3.73</v>
      </c>
      <c r="S22">
        <v>-63.94</v>
      </c>
      <c r="T22">
        <v>37</v>
      </c>
      <c r="U22">
        <v>1.19</v>
      </c>
      <c r="V22">
        <v>0.4</v>
      </c>
      <c r="W22">
        <v>-0.6</v>
      </c>
      <c r="X22" s="2">
        <v>2322.25</v>
      </c>
      <c r="Y22">
        <v>74.91</v>
      </c>
      <c r="Z22">
        <v>1.26</v>
      </c>
      <c r="AA22">
        <v>0.26</v>
      </c>
      <c r="AB22" t="s">
        <v>0</v>
      </c>
      <c r="AC22">
        <v>0.49</v>
      </c>
      <c r="AG22" t="s">
        <v>8</v>
      </c>
      <c r="AH22">
        <v>1</v>
      </c>
      <c r="AI22" s="2">
        <v>34</v>
      </c>
    </row>
    <row r="23" spans="1:44" ht="15.75" x14ac:dyDescent="0.25">
      <c r="A23" t="s">
        <v>9</v>
      </c>
      <c r="B23">
        <v>1717</v>
      </c>
      <c r="C23">
        <v>10.55</v>
      </c>
      <c r="G23" t="s">
        <v>56</v>
      </c>
      <c r="H23">
        <v>1</v>
      </c>
      <c r="I23">
        <v>-0.23</v>
      </c>
      <c r="J23">
        <v>270</v>
      </c>
      <c r="K23">
        <v>352</v>
      </c>
      <c r="L23" s="2">
        <v>10912</v>
      </c>
      <c r="M23">
        <v>426</v>
      </c>
      <c r="N23">
        <v>4.6900000000000004</v>
      </c>
      <c r="O23">
        <v>-29</v>
      </c>
      <c r="P23">
        <v>3.69</v>
      </c>
      <c r="Q23">
        <v>-58.76</v>
      </c>
      <c r="R23" t="s">
        <v>0</v>
      </c>
      <c r="S23" t="s">
        <v>48</v>
      </c>
      <c r="T23" t="s">
        <v>0</v>
      </c>
      <c r="U23" t="s">
        <v>0</v>
      </c>
      <c r="V23" t="s">
        <v>0</v>
      </c>
      <c r="W23" t="s">
        <v>0</v>
      </c>
      <c r="X23" s="2" t="s">
        <v>0</v>
      </c>
      <c r="Y23" t="s">
        <v>0</v>
      </c>
      <c r="Z23" t="s">
        <v>0</v>
      </c>
      <c r="AA23" t="s">
        <v>0</v>
      </c>
      <c r="AB23" t="s">
        <v>0</v>
      </c>
      <c r="AC23">
        <v>0.43</v>
      </c>
      <c r="AG23" t="s">
        <v>9</v>
      </c>
      <c r="AH23">
        <v>2</v>
      </c>
      <c r="AI23" s="2">
        <v>69</v>
      </c>
      <c r="AL23" s="12" t="s">
        <v>123</v>
      </c>
      <c r="AM23" s="12" t="s">
        <v>126</v>
      </c>
    </row>
    <row r="24" spans="1:44" x14ac:dyDescent="0.25">
      <c r="A24" t="s">
        <v>10</v>
      </c>
      <c r="B24">
        <v>761</v>
      </c>
      <c r="C24">
        <v>10.79</v>
      </c>
      <c r="G24" t="s">
        <v>57</v>
      </c>
      <c r="H24">
        <v>1.77</v>
      </c>
      <c r="I24">
        <v>1.22</v>
      </c>
      <c r="J24">
        <v>1382</v>
      </c>
      <c r="K24">
        <v>429</v>
      </c>
      <c r="L24" s="2">
        <v>13299</v>
      </c>
      <c r="M24">
        <v>1200</v>
      </c>
      <c r="N24">
        <v>6.75</v>
      </c>
      <c r="O24">
        <v>14</v>
      </c>
      <c r="P24">
        <v>10.26</v>
      </c>
      <c r="Q24">
        <v>69.23</v>
      </c>
      <c r="R24" t="s">
        <v>0</v>
      </c>
      <c r="S24" t="s">
        <v>48</v>
      </c>
      <c r="T24" t="s">
        <v>0</v>
      </c>
      <c r="U24" t="s">
        <v>0</v>
      </c>
      <c r="V24" t="s">
        <v>0</v>
      </c>
      <c r="W24" t="s">
        <v>0</v>
      </c>
      <c r="X24" s="2" t="s">
        <v>0</v>
      </c>
      <c r="Y24" t="s">
        <v>0</v>
      </c>
      <c r="Z24" t="s">
        <v>0</v>
      </c>
      <c r="AA24" t="s">
        <v>0</v>
      </c>
      <c r="AB24" t="s">
        <v>0</v>
      </c>
      <c r="AC24">
        <v>1.2</v>
      </c>
      <c r="AG24" t="s">
        <v>10</v>
      </c>
      <c r="AH24">
        <v>0</v>
      </c>
      <c r="AI24" s="2">
        <v>0</v>
      </c>
      <c r="AL24" t="s">
        <v>124</v>
      </c>
      <c r="AM24">
        <v>45</v>
      </c>
    </row>
    <row r="25" spans="1:44" x14ac:dyDescent="0.25">
      <c r="A25" t="s">
        <v>11</v>
      </c>
      <c r="B25">
        <v>570</v>
      </c>
      <c r="C25">
        <v>7.47</v>
      </c>
      <c r="G25" t="s">
        <v>58</v>
      </c>
      <c r="H25">
        <v>0.53</v>
      </c>
      <c r="I25">
        <v>-0.06</v>
      </c>
      <c r="J25">
        <v>310</v>
      </c>
      <c r="K25">
        <v>239</v>
      </c>
      <c r="L25" s="2">
        <v>7409</v>
      </c>
      <c r="M25">
        <v>564</v>
      </c>
      <c r="N25">
        <v>3.67</v>
      </c>
      <c r="O25">
        <v>-38</v>
      </c>
      <c r="P25">
        <v>2.09</v>
      </c>
      <c r="Q25">
        <v>-62.34</v>
      </c>
      <c r="R25" t="s">
        <v>0</v>
      </c>
      <c r="S25" t="s">
        <v>48</v>
      </c>
      <c r="T25" t="s">
        <v>0</v>
      </c>
      <c r="U25" t="s">
        <v>0</v>
      </c>
      <c r="V25" t="s">
        <v>0</v>
      </c>
      <c r="W25" t="s">
        <v>0</v>
      </c>
      <c r="X25" s="2" t="s">
        <v>0</v>
      </c>
      <c r="Y25" t="s">
        <v>0</v>
      </c>
      <c r="Z25" t="s">
        <v>0</v>
      </c>
      <c r="AA25" t="s">
        <v>0</v>
      </c>
      <c r="AB25" t="s">
        <v>0</v>
      </c>
      <c r="AC25">
        <v>1.03</v>
      </c>
      <c r="AG25" t="s">
        <v>11</v>
      </c>
      <c r="AH25">
        <v>1</v>
      </c>
      <c r="AI25" s="2">
        <v>34</v>
      </c>
      <c r="AL25" t="s">
        <v>125</v>
      </c>
      <c r="AM25">
        <v>55</v>
      </c>
    </row>
    <row r="26" spans="1:44" x14ac:dyDescent="0.25">
      <c r="A26" t="s">
        <v>12</v>
      </c>
      <c r="B26">
        <v>839</v>
      </c>
      <c r="C26">
        <v>8.2100000000000009</v>
      </c>
      <c r="G26" t="s">
        <v>59</v>
      </c>
      <c r="H26">
        <v>0.69</v>
      </c>
      <c r="I26">
        <v>-0.53</v>
      </c>
      <c r="J26">
        <v>158</v>
      </c>
      <c r="K26">
        <v>201</v>
      </c>
      <c r="L26" s="2">
        <v>6231</v>
      </c>
      <c r="M26">
        <v>241</v>
      </c>
      <c r="N26">
        <v>5.62</v>
      </c>
      <c r="O26">
        <v>-24</v>
      </c>
      <c r="P26">
        <v>7.46</v>
      </c>
      <c r="Q26">
        <v>-26.62</v>
      </c>
      <c r="R26">
        <v>2.8</v>
      </c>
      <c r="S26">
        <v>21.61</v>
      </c>
      <c r="T26">
        <v>13</v>
      </c>
      <c r="U26">
        <v>0.42</v>
      </c>
      <c r="V26">
        <v>0.35</v>
      </c>
      <c r="W26">
        <v>-0.65</v>
      </c>
      <c r="X26" s="2">
        <v>846.35</v>
      </c>
      <c r="Y26">
        <v>27.3</v>
      </c>
      <c r="Z26">
        <v>1.1599999999999999</v>
      </c>
      <c r="AA26">
        <v>0.16</v>
      </c>
      <c r="AB26" t="s">
        <v>0</v>
      </c>
      <c r="AC26">
        <v>1.26</v>
      </c>
      <c r="AG26" t="s">
        <v>12</v>
      </c>
      <c r="AH26">
        <v>3</v>
      </c>
      <c r="AI26" s="2">
        <v>109</v>
      </c>
    </row>
    <row r="27" spans="1:44" ht="15.75" thickBot="1" x14ac:dyDescent="0.3">
      <c r="A27" t="s">
        <v>13</v>
      </c>
      <c r="B27">
        <v>616</v>
      </c>
      <c r="C27">
        <v>11.06</v>
      </c>
      <c r="G27" t="s">
        <v>60</v>
      </c>
      <c r="H27">
        <v>1.76</v>
      </c>
      <c r="I27">
        <v>-0.09</v>
      </c>
      <c r="J27">
        <v>333</v>
      </c>
      <c r="K27">
        <v>528</v>
      </c>
      <c r="L27" s="2">
        <v>16368</v>
      </c>
      <c r="M27">
        <v>272</v>
      </c>
      <c r="N27">
        <v>5.46</v>
      </c>
      <c r="O27">
        <v>17</v>
      </c>
      <c r="P27">
        <v>7.39</v>
      </c>
      <c r="Q27">
        <v>109.77</v>
      </c>
      <c r="R27" t="s">
        <v>0</v>
      </c>
      <c r="S27" t="s">
        <v>48</v>
      </c>
      <c r="T27" t="s">
        <v>0</v>
      </c>
      <c r="U27" t="s">
        <v>0</v>
      </c>
      <c r="V27" t="s">
        <v>0</v>
      </c>
      <c r="W27" t="s">
        <v>0</v>
      </c>
      <c r="X27" s="2" t="s">
        <v>0</v>
      </c>
      <c r="Y27" t="s">
        <v>0</v>
      </c>
      <c r="Z27" t="s">
        <v>0</v>
      </c>
      <c r="AA27" t="s">
        <v>0</v>
      </c>
      <c r="AB27" t="s">
        <v>0</v>
      </c>
      <c r="AC27">
        <v>0.51</v>
      </c>
      <c r="AG27" t="s">
        <v>13</v>
      </c>
      <c r="AH27">
        <v>9</v>
      </c>
      <c r="AI27" s="2">
        <v>509</v>
      </c>
    </row>
    <row r="28" spans="1:44" x14ac:dyDescent="0.25">
      <c r="A28" t="s">
        <v>14</v>
      </c>
      <c r="B28">
        <v>850</v>
      </c>
      <c r="C28">
        <v>8.74</v>
      </c>
      <c r="G28" t="s">
        <v>61</v>
      </c>
      <c r="H28">
        <v>2.68</v>
      </c>
      <c r="I28">
        <v>-0.12</v>
      </c>
      <c r="J28">
        <v>337</v>
      </c>
      <c r="K28">
        <v>410</v>
      </c>
      <c r="L28" s="2">
        <v>12710</v>
      </c>
      <c r="M28">
        <v>163</v>
      </c>
      <c r="N28">
        <v>10.76</v>
      </c>
      <c r="O28">
        <v>66</v>
      </c>
      <c r="P28">
        <v>21.22</v>
      </c>
      <c r="Q28">
        <v>231.02</v>
      </c>
      <c r="R28" t="s">
        <v>0</v>
      </c>
      <c r="S28" t="s">
        <v>48</v>
      </c>
      <c r="T28" t="s">
        <v>0</v>
      </c>
      <c r="U28" t="s">
        <v>0</v>
      </c>
      <c r="V28" t="s">
        <v>0</v>
      </c>
      <c r="W28" t="s">
        <v>0</v>
      </c>
      <c r="X28" s="2" t="s">
        <v>0</v>
      </c>
      <c r="Y28" t="s">
        <v>0</v>
      </c>
      <c r="Z28" t="s">
        <v>0</v>
      </c>
      <c r="AA28" t="s">
        <v>0</v>
      </c>
      <c r="AB28" t="s">
        <v>0</v>
      </c>
      <c r="AC28">
        <v>1.45</v>
      </c>
      <c r="AG28" t="s">
        <v>14</v>
      </c>
      <c r="AH28">
        <v>8</v>
      </c>
      <c r="AI28" s="2">
        <v>359</v>
      </c>
      <c r="AL28" s="19" t="s">
        <v>122</v>
      </c>
      <c r="AM28" s="20"/>
      <c r="AN28" s="21"/>
    </row>
    <row r="29" spans="1:44" x14ac:dyDescent="0.25">
      <c r="A29" t="s">
        <v>15</v>
      </c>
      <c r="B29">
        <v>772</v>
      </c>
      <c r="C29">
        <v>9.8000000000000007</v>
      </c>
      <c r="G29" t="s">
        <v>62</v>
      </c>
      <c r="H29">
        <v>3.07</v>
      </c>
      <c r="I29">
        <v>0.43</v>
      </c>
      <c r="J29">
        <v>431</v>
      </c>
      <c r="K29">
        <v>994</v>
      </c>
      <c r="L29" s="2">
        <v>30814</v>
      </c>
      <c r="M29">
        <v>441</v>
      </c>
      <c r="N29">
        <v>5.07</v>
      </c>
      <c r="O29">
        <v>-1</v>
      </c>
      <c r="P29">
        <v>5.84</v>
      </c>
      <c r="Q29">
        <v>7.36</v>
      </c>
      <c r="R29">
        <v>7.9</v>
      </c>
      <c r="S29">
        <v>-32.64</v>
      </c>
      <c r="T29">
        <v>142</v>
      </c>
      <c r="U29">
        <v>4.58</v>
      </c>
      <c r="V29">
        <v>0.87</v>
      </c>
      <c r="W29">
        <v>-0.13</v>
      </c>
      <c r="X29" s="2">
        <v>1999.03</v>
      </c>
      <c r="Y29">
        <v>64.48</v>
      </c>
      <c r="Z29">
        <v>0.62</v>
      </c>
      <c r="AA29">
        <v>-0.38</v>
      </c>
      <c r="AB29" t="s">
        <v>0</v>
      </c>
      <c r="AC29">
        <v>0.35</v>
      </c>
      <c r="AG29" t="s">
        <v>15</v>
      </c>
      <c r="AH29">
        <v>6</v>
      </c>
      <c r="AI29" s="2">
        <v>419</v>
      </c>
      <c r="AL29" s="22"/>
      <c r="AM29" s="23"/>
      <c r="AN29" s="24"/>
    </row>
    <row r="30" spans="1:44" x14ac:dyDescent="0.25">
      <c r="A30" t="s">
        <v>16</v>
      </c>
      <c r="B30">
        <v>1645</v>
      </c>
      <c r="C30">
        <v>10.33</v>
      </c>
      <c r="G30" t="s">
        <v>63</v>
      </c>
      <c r="H30">
        <v>3.52</v>
      </c>
      <c r="I30">
        <v>-2.2999999999999998</v>
      </c>
      <c r="J30">
        <v>175</v>
      </c>
      <c r="K30">
        <v>841</v>
      </c>
      <c r="L30" s="2">
        <v>26071</v>
      </c>
      <c r="M30">
        <v>192</v>
      </c>
      <c r="N30">
        <v>6.87</v>
      </c>
      <c r="O30">
        <v>-5</v>
      </c>
      <c r="P30">
        <v>11.89</v>
      </c>
      <c r="Q30">
        <v>14.55</v>
      </c>
      <c r="R30">
        <v>2.74</v>
      </c>
      <c r="S30">
        <v>116.86</v>
      </c>
      <c r="T30">
        <v>85</v>
      </c>
      <c r="U30">
        <v>2.74</v>
      </c>
      <c r="V30">
        <v>0.45</v>
      </c>
      <c r="W30">
        <v>-0.55000000000000004</v>
      </c>
      <c r="X30" s="2">
        <v>2919.85</v>
      </c>
      <c r="Y30">
        <v>94.19</v>
      </c>
      <c r="Z30">
        <v>0.78</v>
      </c>
      <c r="AA30">
        <v>-0.22</v>
      </c>
      <c r="AB30" t="s">
        <v>0</v>
      </c>
      <c r="AC30">
        <v>2.12</v>
      </c>
      <c r="AG30" t="s">
        <v>16</v>
      </c>
      <c r="AH30">
        <v>22</v>
      </c>
      <c r="AI30" s="2">
        <v>598</v>
      </c>
      <c r="AL30" s="22"/>
      <c r="AM30" s="23"/>
      <c r="AN30" s="24"/>
    </row>
    <row r="31" spans="1:44" x14ac:dyDescent="0.25">
      <c r="A31" t="s">
        <v>17</v>
      </c>
      <c r="B31">
        <v>0</v>
      </c>
      <c r="C31">
        <v>0</v>
      </c>
      <c r="G31" t="s">
        <v>64</v>
      </c>
      <c r="H31">
        <v>1.18</v>
      </c>
      <c r="I31">
        <v>-0.93</v>
      </c>
      <c r="J31">
        <v>154</v>
      </c>
      <c r="K31">
        <v>396</v>
      </c>
      <c r="L31" s="2">
        <v>12276</v>
      </c>
      <c r="M31">
        <v>254</v>
      </c>
      <c r="N31">
        <v>4.88</v>
      </c>
      <c r="O31">
        <v>-28</v>
      </c>
      <c r="P31">
        <v>5.3</v>
      </c>
      <c r="Q31">
        <v>-46.01</v>
      </c>
      <c r="R31">
        <v>7.22</v>
      </c>
      <c r="S31">
        <v>91.92</v>
      </c>
      <c r="T31">
        <v>47</v>
      </c>
      <c r="U31">
        <v>1.52</v>
      </c>
      <c r="V31">
        <v>0.75</v>
      </c>
      <c r="W31">
        <v>-0.25</v>
      </c>
      <c r="X31" s="2">
        <v>1286.3499999999999</v>
      </c>
      <c r="Y31">
        <v>41.5</v>
      </c>
      <c r="Z31">
        <v>1.03</v>
      </c>
      <c r="AA31">
        <v>0.03</v>
      </c>
      <c r="AB31" t="s">
        <v>0</v>
      </c>
      <c r="AC31">
        <v>1.31</v>
      </c>
      <c r="AG31" t="s">
        <v>17</v>
      </c>
      <c r="AH31">
        <v>0</v>
      </c>
      <c r="AI31" s="2">
        <v>0</v>
      </c>
      <c r="AL31" s="22"/>
      <c r="AM31" s="23"/>
      <c r="AN31" s="24"/>
    </row>
    <row r="32" spans="1:44" ht="15.75" thickBot="1" x14ac:dyDescent="0.3">
      <c r="A32" t="s">
        <v>18</v>
      </c>
      <c r="B32">
        <v>729</v>
      </c>
      <c r="C32">
        <v>8.51</v>
      </c>
      <c r="G32" t="s">
        <v>65</v>
      </c>
      <c r="H32">
        <v>2.6</v>
      </c>
      <c r="I32">
        <v>1.54</v>
      </c>
      <c r="J32">
        <v>1029</v>
      </c>
      <c r="K32">
        <v>903</v>
      </c>
      <c r="L32" s="2">
        <v>27993</v>
      </c>
      <c r="M32">
        <v>1228</v>
      </c>
      <c r="N32">
        <v>4.7300000000000004</v>
      </c>
      <c r="O32">
        <v>-15</v>
      </c>
      <c r="P32">
        <v>4.87</v>
      </c>
      <c r="Q32">
        <v>-33.729999999999997</v>
      </c>
      <c r="R32">
        <v>5.65</v>
      </c>
      <c r="S32">
        <v>-18.149999999999999</v>
      </c>
      <c r="T32">
        <v>77</v>
      </c>
      <c r="U32">
        <v>2.48</v>
      </c>
      <c r="V32">
        <v>0.56000000000000005</v>
      </c>
      <c r="W32">
        <v>-0.44</v>
      </c>
      <c r="X32" s="2">
        <v>3011.33</v>
      </c>
      <c r="Y32">
        <v>97.14</v>
      </c>
      <c r="Z32">
        <v>1.0900000000000001</v>
      </c>
      <c r="AA32">
        <v>0.09</v>
      </c>
      <c r="AB32" t="s">
        <v>0</v>
      </c>
      <c r="AC32">
        <v>1.21</v>
      </c>
      <c r="AG32" t="s">
        <v>18</v>
      </c>
      <c r="AH32">
        <v>9</v>
      </c>
      <c r="AI32" s="2">
        <v>379</v>
      </c>
      <c r="AL32" s="25"/>
      <c r="AM32" s="26"/>
      <c r="AN32" s="27"/>
    </row>
    <row r="33" spans="1:40" x14ac:dyDescent="0.25">
      <c r="A33" t="s">
        <v>19</v>
      </c>
      <c r="B33">
        <v>815</v>
      </c>
      <c r="C33">
        <v>8.74</v>
      </c>
      <c r="G33" t="s">
        <v>66</v>
      </c>
      <c r="H33">
        <v>1.3</v>
      </c>
      <c r="I33">
        <v>0.74</v>
      </c>
      <c r="J33">
        <v>968</v>
      </c>
      <c r="K33">
        <v>467</v>
      </c>
      <c r="L33" s="2">
        <v>14477</v>
      </c>
      <c r="M33">
        <v>938</v>
      </c>
      <c r="N33">
        <v>4.57</v>
      </c>
      <c r="O33">
        <v>3</v>
      </c>
      <c r="P33">
        <v>5.57</v>
      </c>
      <c r="Q33">
        <v>150.54</v>
      </c>
      <c r="R33">
        <v>3.85</v>
      </c>
      <c r="S33">
        <v>-81.41</v>
      </c>
      <c r="T33">
        <v>31</v>
      </c>
      <c r="U33">
        <v>1</v>
      </c>
      <c r="V33">
        <v>0.45</v>
      </c>
      <c r="W33">
        <v>-0.55000000000000004</v>
      </c>
      <c r="X33" s="2">
        <v>4503.2</v>
      </c>
      <c r="Y33">
        <v>145.26</v>
      </c>
      <c r="Z33">
        <v>3.27</v>
      </c>
      <c r="AA33">
        <v>2.27</v>
      </c>
      <c r="AB33" t="s">
        <v>0</v>
      </c>
      <c r="AC33">
        <v>2.54</v>
      </c>
      <c r="AG33" t="s">
        <v>19</v>
      </c>
      <c r="AH33">
        <v>8</v>
      </c>
      <c r="AI33" s="2">
        <v>369</v>
      </c>
    </row>
    <row r="34" spans="1:40" ht="15.75" x14ac:dyDescent="0.25">
      <c r="A34" t="s">
        <v>20</v>
      </c>
      <c r="B34">
        <v>929</v>
      </c>
      <c r="C34">
        <v>9.43</v>
      </c>
      <c r="G34" t="s">
        <v>67</v>
      </c>
      <c r="H34">
        <v>1.24</v>
      </c>
      <c r="I34">
        <v>0.94</v>
      </c>
      <c r="J34">
        <v>1788</v>
      </c>
      <c r="K34">
        <v>498</v>
      </c>
      <c r="L34" s="2">
        <v>15438</v>
      </c>
      <c r="M34">
        <v>1115</v>
      </c>
      <c r="N34">
        <v>4.09</v>
      </c>
      <c r="O34">
        <v>56</v>
      </c>
      <c r="P34">
        <v>1.41</v>
      </c>
      <c r="Q34" t="s">
        <v>0</v>
      </c>
      <c r="R34">
        <v>2.76</v>
      </c>
      <c r="S34" t="s">
        <v>48</v>
      </c>
      <c r="T34">
        <v>6</v>
      </c>
      <c r="U34">
        <v>0.19</v>
      </c>
      <c r="V34">
        <v>0.09</v>
      </c>
      <c r="W34">
        <v>-0.91</v>
      </c>
      <c r="X34" s="2">
        <v>739.7</v>
      </c>
      <c r="Y34">
        <v>23.86</v>
      </c>
      <c r="Z34">
        <v>0.56000000000000005</v>
      </c>
      <c r="AA34">
        <v>-0.44</v>
      </c>
      <c r="AB34" t="s">
        <v>0</v>
      </c>
      <c r="AC34">
        <v>1.9</v>
      </c>
      <c r="AG34" t="s">
        <v>20</v>
      </c>
      <c r="AH34">
        <v>12</v>
      </c>
      <c r="AI34" s="2">
        <v>729</v>
      </c>
      <c r="AL34" s="12" t="s">
        <v>127</v>
      </c>
      <c r="AM34" s="12" t="s">
        <v>133</v>
      </c>
    </row>
    <row r="35" spans="1:40" x14ac:dyDescent="0.25">
      <c r="A35" t="s">
        <v>21</v>
      </c>
      <c r="B35">
        <v>937</v>
      </c>
      <c r="C35">
        <v>8.49</v>
      </c>
      <c r="G35" t="s">
        <v>68</v>
      </c>
      <c r="H35">
        <v>0.16</v>
      </c>
      <c r="I35">
        <v>-0.98</v>
      </c>
      <c r="J35">
        <v>-34</v>
      </c>
      <c r="K35">
        <v>130</v>
      </c>
      <c r="L35" s="2">
        <v>4030</v>
      </c>
      <c r="M35">
        <v>-2</v>
      </c>
      <c r="N35">
        <v>2.06</v>
      </c>
      <c r="O35">
        <v>-33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s="2" t="s">
        <v>0</v>
      </c>
      <c r="Y35" t="s">
        <v>0</v>
      </c>
      <c r="Z35" t="s">
        <v>0</v>
      </c>
      <c r="AA35" t="s">
        <v>0</v>
      </c>
      <c r="AB35" t="s">
        <v>0</v>
      </c>
      <c r="AC35">
        <v>0.86</v>
      </c>
      <c r="AG35" t="s">
        <v>21</v>
      </c>
      <c r="AH35">
        <v>5</v>
      </c>
      <c r="AI35" s="2">
        <v>167</v>
      </c>
      <c r="AL35" t="s">
        <v>128</v>
      </c>
      <c r="AM35" s="5">
        <v>33</v>
      </c>
    </row>
    <row r="36" spans="1:40" x14ac:dyDescent="0.25">
      <c r="A36" t="s">
        <v>22</v>
      </c>
      <c r="B36">
        <v>1091</v>
      </c>
      <c r="C36">
        <v>8.7100000000000009</v>
      </c>
      <c r="G36" t="s">
        <v>69</v>
      </c>
      <c r="H36">
        <v>2.2000000000000002</v>
      </c>
      <c r="I36">
        <v>0.62</v>
      </c>
      <c r="J36">
        <v>535</v>
      </c>
      <c r="K36">
        <v>644</v>
      </c>
      <c r="L36" s="2">
        <v>19964</v>
      </c>
      <c r="M36">
        <v>360</v>
      </c>
      <c r="N36">
        <v>5.6</v>
      </c>
      <c r="O36">
        <v>38</v>
      </c>
      <c r="P36">
        <v>6.37</v>
      </c>
      <c r="Q36">
        <v>197.1</v>
      </c>
      <c r="R36" t="s">
        <v>0</v>
      </c>
      <c r="S36" t="s">
        <v>48</v>
      </c>
      <c r="T36" t="s">
        <v>0</v>
      </c>
      <c r="U36" t="s">
        <v>0</v>
      </c>
      <c r="V36" t="s">
        <v>0</v>
      </c>
      <c r="W36" t="s">
        <v>0</v>
      </c>
      <c r="X36" s="2" t="s">
        <v>0</v>
      </c>
      <c r="Y36" t="s">
        <v>0</v>
      </c>
      <c r="Z36" t="s">
        <v>0</v>
      </c>
      <c r="AA36" t="s">
        <v>0</v>
      </c>
      <c r="AB36" t="s">
        <v>0</v>
      </c>
      <c r="AC36">
        <v>1.51</v>
      </c>
      <c r="AG36" t="s">
        <v>22</v>
      </c>
      <c r="AH36">
        <v>8</v>
      </c>
      <c r="AI36" s="2">
        <v>327</v>
      </c>
      <c r="AL36" t="s">
        <v>129</v>
      </c>
      <c r="AM36" s="5">
        <v>39</v>
      </c>
    </row>
    <row r="37" spans="1:40" x14ac:dyDescent="0.25">
      <c r="A37" t="s">
        <v>23</v>
      </c>
      <c r="B37">
        <v>1812</v>
      </c>
      <c r="C37">
        <v>10.45</v>
      </c>
      <c r="G37" t="s">
        <v>70</v>
      </c>
      <c r="H37">
        <v>1.49</v>
      </c>
      <c r="I37">
        <v>0.34</v>
      </c>
      <c r="J37">
        <v>491</v>
      </c>
      <c r="K37">
        <v>520</v>
      </c>
      <c r="L37" s="2">
        <v>16120</v>
      </c>
      <c r="M37">
        <v>307</v>
      </c>
      <c r="N37">
        <v>4.6900000000000004</v>
      </c>
      <c r="O37">
        <v>46</v>
      </c>
      <c r="P37">
        <v>2.31</v>
      </c>
      <c r="Q37" t="s">
        <v>0</v>
      </c>
      <c r="R37">
        <v>80.650000000000006</v>
      </c>
      <c r="S37" t="s">
        <v>48</v>
      </c>
      <c r="T37">
        <v>300</v>
      </c>
      <c r="U37">
        <v>9.68</v>
      </c>
      <c r="V37">
        <v>3.79</v>
      </c>
      <c r="W37">
        <v>2.79</v>
      </c>
      <c r="X37" s="2">
        <v>7067.69</v>
      </c>
      <c r="Y37">
        <v>227.99</v>
      </c>
      <c r="Z37">
        <v>4.4800000000000004</v>
      </c>
      <c r="AA37">
        <v>3.48</v>
      </c>
      <c r="AB37" t="s">
        <v>0</v>
      </c>
      <c r="AC37">
        <v>1.1399999999999999</v>
      </c>
      <c r="AG37" t="s">
        <v>23</v>
      </c>
      <c r="AH37">
        <v>29</v>
      </c>
      <c r="AI37" s="2">
        <v>1324</v>
      </c>
      <c r="AL37" t="s">
        <v>130</v>
      </c>
      <c r="AM37" s="5">
        <v>20</v>
      </c>
    </row>
    <row r="38" spans="1:40" x14ac:dyDescent="0.25">
      <c r="A38" t="s">
        <v>24</v>
      </c>
      <c r="B38">
        <v>0</v>
      </c>
      <c r="C38">
        <v>0</v>
      </c>
      <c r="G38" t="s">
        <v>71</v>
      </c>
      <c r="H38">
        <v>0.12</v>
      </c>
      <c r="I38">
        <v>-1</v>
      </c>
      <c r="J38">
        <v>-50</v>
      </c>
      <c r="K38">
        <v>131</v>
      </c>
      <c r="L38" s="2">
        <v>4061</v>
      </c>
      <c r="M38">
        <v>29</v>
      </c>
      <c r="N38">
        <v>1.53</v>
      </c>
      <c r="O38">
        <v>-61</v>
      </c>
      <c r="P38" t="s">
        <v>0</v>
      </c>
      <c r="Q38" t="s">
        <v>0</v>
      </c>
      <c r="R38" t="s">
        <v>0</v>
      </c>
      <c r="S38" t="s">
        <v>0</v>
      </c>
      <c r="T38">
        <v>48</v>
      </c>
      <c r="U38">
        <v>1.55</v>
      </c>
      <c r="V38">
        <v>7.35</v>
      </c>
      <c r="W38">
        <v>6.35</v>
      </c>
      <c r="X38" s="2">
        <v>2129.04</v>
      </c>
      <c r="Y38">
        <v>68.680000000000007</v>
      </c>
      <c r="Z38">
        <v>16.75</v>
      </c>
      <c r="AA38">
        <v>15.75</v>
      </c>
      <c r="AB38" t="s">
        <v>0</v>
      </c>
      <c r="AC38">
        <v>0.23</v>
      </c>
      <c r="AG38" t="s">
        <v>24</v>
      </c>
      <c r="AH38">
        <v>0</v>
      </c>
      <c r="AI38" s="2">
        <v>0</v>
      </c>
      <c r="AL38" t="s">
        <v>131</v>
      </c>
      <c r="AM38" s="5">
        <v>6</v>
      </c>
    </row>
    <row r="39" spans="1:40" x14ac:dyDescent="0.25">
      <c r="A39" t="s">
        <v>25</v>
      </c>
      <c r="B39">
        <v>1320</v>
      </c>
      <c r="C39">
        <v>9.86</v>
      </c>
      <c r="G39" t="s">
        <v>72</v>
      </c>
      <c r="H39">
        <v>1.08</v>
      </c>
      <c r="I39">
        <v>0.74</v>
      </c>
      <c r="J39">
        <v>1367</v>
      </c>
      <c r="K39">
        <v>459</v>
      </c>
      <c r="L39" s="2">
        <v>14229</v>
      </c>
      <c r="M39">
        <v>2086</v>
      </c>
      <c r="N39">
        <v>3.88</v>
      </c>
      <c r="O39">
        <v>-32</v>
      </c>
      <c r="P39">
        <v>1.96</v>
      </c>
      <c r="Q39">
        <v>-58.82</v>
      </c>
      <c r="R39">
        <v>100.72</v>
      </c>
      <c r="S39">
        <v>-63.03</v>
      </c>
      <c r="T39">
        <v>281</v>
      </c>
      <c r="U39">
        <v>9.06</v>
      </c>
      <c r="V39">
        <v>4.8600000000000003</v>
      </c>
      <c r="W39">
        <v>3.86</v>
      </c>
      <c r="X39" s="2">
        <v>2807.76</v>
      </c>
      <c r="Y39">
        <v>90.57</v>
      </c>
      <c r="Z39">
        <v>2.4500000000000002</v>
      </c>
      <c r="AA39">
        <v>1.45</v>
      </c>
      <c r="AB39" t="s">
        <v>0</v>
      </c>
      <c r="AC39">
        <v>1.2</v>
      </c>
      <c r="AG39" t="s">
        <v>25</v>
      </c>
      <c r="AH39">
        <v>18</v>
      </c>
      <c r="AI39" s="2">
        <v>654</v>
      </c>
      <c r="AL39" t="s">
        <v>132</v>
      </c>
      <c r="AM39" s="5">
        <v>2</v>
      </c>
    </row>
    <row r="40" spans="1:40" x14ac:dyDescent="0.25">
      <c r="A40" t="s">
        <v>26</v>
      </c>
      <c r="B40">
        <v>225</v>
      </c>
      <c r="C40">
        <v>9.6</v>
      </c>
      <c r="G40" t="s">
        <v>73</v>
      </c>
      <c r="H40">
        <v>2.2999999999999998</v>
      </c>
      <c r="I40">
        <v>2.12</v>
      </c>
      <c r="J40">
        <v>5915</v>
      </c>
      <c r="K40">
        <v>568</v>
      </c>
      <c r="L40" s="2">
        <v>17608</v>
      </c>
      <c r="M40">
        <v>3450</v>
      </c>
      <c r="N40">
        <v>6.65</v>
      </c>
      <c r="O40">
        <v>70</v>
      </c>
      <c r="P40">
        <v>10.39</v>
      </c>
      <c r="Q40" t="s">
        <v>0</v>
      </c>
      <c r="R40">
        <v>1.31</v>
      </c>
      <c r="S40" t="s">
        <v>48</v>
      </c>
      <c r="T40">
        <v>24</v>
      </c>
      <c r="U40">
        <v>0.77</v>
      </c>
      <c r="V40">
        <v>0.2</v>
      </c>
      <c r="W40">
        <v>-0.8</v>
      </c>
      <c r="X40" s="2">
        <v>4929.3</v>
      </c>
      <c r="Y40">
        <v>159.01</v>
      </c>
      <c r="Z40">
        <v>2.02</v>
      </c>
      <c r="AA40">
        <v>1.02</v>
      </c>
      <c r="AB40" t="s">
        <v>0</v>
      </c>
      <c r="AC40">
        <v>1.24</v>
      </c>
      <c r="AG40" t="s">
        <v>26</v>
      </c>
      <c r="AH40">
        <v>7</v>
      </c>
      <c r="AI40">
        <v>205</v>
      </c>
    </row>
    <row r="41" spans="1:40" x14ac:dyDescent="0.25">
      <c r="A41" t="s">
        <v>27</v>
      </c>
      <c r="B41">
        <v>2</v>
      </c>
      <c r="C41">
        <v>5</v>
      </c>
      <c r="G41" t="s">
        <v>74</v>
      </c>
      <c r="H41">
        <v>3.87</v>
      </c>
      <c r="I41">
        <v>0.79</v>
      </c>
      <c r="J41">
        <v>474</v>
      </c>
      <c r="K41">
        <v>976</v>
      </c>
      <c r="L41" s="2">
        <v>30256</v>
      </c>
      <c r="M41">
        <v>657</v>
      </c>
      <c r="N41">
        <v>6.51</v>
      </c>
      <c r="O41">
        <v>-24</v>
      </c>
      <c r="P41">
        <v>9.1199999999999992</v>
      </c>
      <c r="Q41">
        <v>-41.18</v>
      </c>
      <c r="R41">
        <v>2.17</v>
      </c>
      <c r="S41">
        <v>80.19</v>
      </c>
      <c r="T41">
        <v>60</v>
      </c>
      <c r="U41">
        <v>1.94</v>
      </c>
      <c r="V41">
        <v>0.28999999999999998</v>
      </c>
      <c r="W41">
        <v>-0.71</v>
      </c>
      <c r="X41" s="2">
        <v>2145.3000000000002</v>
      </c>
      <c r="Y41">
        <v>69.2</v>
      </c>
      <c r="Z41">
        <v>0.52</v>
      </c>
      <c r="AA41">
        <v>-0.48</v>
      </c>
      <c r="AB41" t="s">
        <v>0</v>
      </c>
      <c r="AC41">
        <v>0.73</v>
      </c>
      <c r="AG41" t="s">
        <v>27</v>
      </c>
      <c r="AH41">
        <v>0</v>
      </c>
      <c r="AI41">
        <v>0</v>
      </c>
    </row>
    <row r="42" spans="1:40" ht="15.75" thickBot="1" x14ac:dyDescent="0.3">
      <c r="A42" t="s">
        <v>28</v>
      </c>
      <c r="B42">
        <v>0</v>
      </c>
      <c r="C42">
        <v>0</v>
      </c>
      <c r="G42" t="s">
        <v>75</v>
      </c>
      <c r="H42">
        <v>0.41</v>
      </c>
      <c r="I42">
        <v>-0.12</v>
      </c>
      <c r="J42">
        <v>252</v>
      </c>
      <c r="K42">
        <v>113</v>
      </c>
      <c r="L42" s="2">
        <v>3503</v>
      </c>
      <c r="M42">
        <v>44</v>
      </c>
      <c r="N42">
        <v>5.92</v>
      </c>
      <c r="O42">
        <v>146</v>
      </c>
      <c r="P42">
        <v>5.31</v>
      </c>
      <c r="Q42" t="s">
        <v>0</v>
      </c>
      <c r="R42" t="s">
        <v>0</v>
      </c>
      <c r="S42" t="s">
        <v>48</v>
      </c>
      <c r="T42" t="s">
        <v>0</v>
      </c>
      <c r="U42" t="s">
        <v>0</v>
      </c>
      <c r="V42" t="s">
        <v>0</v>
      </c>
      <c r="W42" t="s">
        <v>0</v>
      </c>
      <c r="X42" s="2" t="s">
        <v>0</v>
      </c>
      <c r="Y42" t="s">
        <v>0</v>
      </c>
      <c r="Z42" t="s">
        <v>0</v>
      </c>
      <c r="AA42" t="s">
        <v>0</v>
      </c>
      <c r="AB42" t="s">
        <v>0</v>
      </c>
      <c r="AC42">
        <v>0.86</v>
      </c>
      <c r="AG42" t="s">
        <v>28</v>
      </c>
      <c r="AH42">
        <v>0</v>
      </c>
      <c r="AI42">
        <v>0</v>
      </c>
    </row>
    <row r="43" spans="1:40" x14ac:dyDescent="0.25">
      <c r="A43" t="s">
        <v>29</v>
      </c>
      <c r="B43">
        <v>943</v>
      </c>
      <c r="C43">
        <v>9.61</v>
      </c>
      <c r="G43" t="s">
        <v>76</v>
      </c>
      <c r="H43">
        <v>0.98</v>
      </c>
      <c r="I43">
        <v>0.74</v>
      </c>
      <c r="J43">
        <v>1768</v>
      </c>
      <c r="K43">
        <v>492</v>
      </c>
      <c r="L43" s="2">
        <v>15252</v>
      </c>
      <c r="M43">
        <v>1540</v>
      </c>
      <c r="N43">
        <v>3.28</v>
      </c>
      <c r="O43">
        <v>14</v>
      </c>
      <c r="P43">
        <v>0.81</v>
      </c>
      <c r="Q43" t="s">
        <v>0</v>
      </c>
      <c r="R43">
        <v>17.739999999999998</v>
      </c>
      <c r="S43" t="s">
        <v>48</v>
      </c>
      <c r="T43">
        <v>22</v>
      </c>
      <c r="U43">
        <v>0.71</v>
      </c>
      <c r="V43">
        <v>0.42</v>
      </c>
      <c r="W43">
        <v>-0.57999999999999996</v>
      </c>
      <c r="X43" s="2">
        <v>759.07</v>
      </c>
      <c r="Y43">
        <v>24.49</v>
      </c>
      <c r="Z43">
        <v>0.73</v>
      </c>
      <c r="AA43">
        <v>-0.27</v>
      </c>
      <c r="AB43" t="s">
        <v>0</v>
      </c>
      <c r="AC43">
        <v>0.53</v>
      </c>
      <c r="AG43" t="s">
        <v>29</v>
      </c>
      <c r="AH43">
        <v>2</v>
      </c>
      <c r="AI43">
        <v>179</v>
      </c>
      <c r="AL43" s="19" t="s">
        <v>135</v>
      </c>
      <c r="AM43" s="20"/>
      <c r="AN43" s="21"/>
    </row>
    <row r="44" spans="1:40" x14ac:dyDescent="0.25">
      <c r="A44" t="s">
        <v>30</v>
      </c>
      <c r="B44">
        <v>1273</v>
      </c>
      <c r="C44">
        <v>9.8800000000000008</v>
      </c>
      <c r="G44" t="s">
        <v>77</v>
      </c>
      <c r="H44">
        <v>4.41</v>
      </c>
      <c r="I44">
        <v>1.1100000000000001</v>
      </c>
      <c r="J44">
        <v>510</v>
      </c>
      <c r="K44">
        <v>658</v>
      </c>
      <c r="L44" s="2">
        <v>20398</v>
      </c>
      <c r="M44">
        <v>351</v>
      </c>
      <c r="N44">
        <v>11</v>
      </c>
      <c r="O44">
        <v>36</v>
      </c>
      <c r="P44">
        <v>23.86</v>
      </c>
      <c r="Q44">
        <v>65.89</v>
      </c>
      <c r="R44" t="s">
        <v>0</v>
      </c>
      <c r="S44" t="s">
        <v>48</v>
      </c>
      <c r="T44" t="s">
        <v>0</v>
      </c>
      <c r="U44" t="s">
        <v>0</v>
      </c>
      <c r="V44" t="s">
        <v>0</v>
      </c>
      <c r="W44" t="s">
        <v>0</v>
      </c>
      <c r="X44" s="2" t="s">
        <v>0</v>
      </c>
      <c r="Y44" t="s">
        <v>0</v>
      </c>
      <c r="Z44" t="s">
        <v>0</v>
      </c>
      <c r="AA44" t="s">
        <v>0</v>
      </c>
      <c r="AB44" t="s">
        <v>0</v>
      </c>
      <c r="AC44">
        <v>2.8</v>
      </c>
      <c r="AG44" t="s">
        <v>30</v>
      </c>
      <c r="AH44">
        <v>2</v>
      </c>
      <c r="AI44">
        <v>189</v>
      </c>
      <c r="AL44" s="22"/>
      <c r="AM44" s="23"/>
      <c r="AN44" s="24"/>
    </row>
    <row r="45" spans="1:40" x14ac:dyDescent="0.25">
      <c r="A45" t="s">
        <v>31</v>
      </c>
      <c r="B45">
        <v>0</v>
      </c>
      <c r="C45">
        <v>0</v>
      </c>
      <c r="G45" t="s">
        <v>78</v>
      </c>
      <c r="H45">
        <v>0.44</v>
      </c>
      <c r="I45">
        <v>0.4</v>
      </c>
      <c r="J45">
        <v>6833</v>
      </c>
      <c r="K45">
        <v>187</v>
      </c>
      <c r="L45" s="2">
        <v>5797</v>
      </c>
      <c r="M45">
        <v>3017</v>
      </c>
      <c r="N45">
        <v>3.83</v>
      </c>
      <c r="O45">
        <v>123</v>
      </c>
      <c r="P45">
        <v>3.21</v>
      </c>
      <c r="Q45" t="s">
        <v>0</v>
      </c>
      <c r="R45">
        <v>48.92</v>
      </c>
      <c r="S45" t="s">
        <v>48</v>
      </c>
      <c r="T45">
        <v>91</v>
      </c>
      <c r="U45">
        <v>2.94</v>
      </c>
      <c r="V45">
        <v>3.9</v>
      </c>
      <c r="W45">
        <v>2.9</v>
      </c>
      <c r="X45" s="2">
        <v>761.06</v>
      </c>
      <c r="Y45">
        <v>24.55</v>
      </c>
      <c r="Z45">
        <v>1.64</v>
      </c>
      <c r="AA45">
        <v>0.64</v>
      </c>
      <c r="AB45" t="s">
        <v>0</v>
      </c>
      <c r="AC45">
        <v>0.37</v>
      </c>
      <c r="AG45" t="s">
        <v>31</v>
      </c>
      <c r="AH45">
        <v>0</v>
      </c>
      <c r="AI45">
        <v>0</v>
      </c>
      <c r="AL45" s="22"/>
      <c r="AM45" s="23"/>
      <c r="AN45" s="24"/>
    </row>
    <row r="46" spans="1:40" x14ac:dyDescent="0.25">
      <c r="A46" t="s">
        <v>32</v>
      </c>
      <c r="B46">
        <v>853</v>
      </c>
      <c r="C46">
        <v>10.54</v>
      </c>
      <c r="G46" t="s">
        <v>79</v>
      </c>
      <c r="H46">
        <v>0.76</v>
      </c>
      <c r="I46">
        <v>-0.18</v>
      </c>
      <c r="J46">
        <v>269</v>
      </c>
      <c r="K46">
        <v>297</v>
      </c>
      <c r="L46" s="2">
        <v>9207</v>
      </c>
      <c r="M46">
        <v>258</v>
      </c>
      <c r="N46">
        <v>4.17</v>
      </c>
      <c r="O46">
        <v>4</v>
      </c>
      <c r="P46">
        <v>3.7</v>
      </c>
      <c r="Q46">
        <v>53.7</v>
      </c>
      <c r="R46" t="s">
        <v>0</v>
      </c>
      <c r="S46" t="s">
        <v>48</v>
      </c>
      <c r="T46" t="s">
        <v>0</v>
      </c>
      <c r="U46" t="s">
        <v>0</v>
      </c>
      <c r="V46" t="s">
        <v>0</v>
      </c>
      <c r="W46" t="s">
        <v>0</v>
      </c>
      <c r="X46" s="2" t="s">
        <v>0</v>
      </c>
      <c r="Y46" t="s">
        <v>0</v>
      </c>
      <c r="Z46" t="s">
        <v>0</v>
      </c>
      <c r="AA46" t="s">
        <v>0</v>
      </c>
      <c r="AB46" t="s">
        <v>0</v>
      </c>
      <c r="AC46">
        <v>0.5</v>
      </c>
      <c r="AG46" t="s">
        <v>32</v>
      </c>
      <c r="AH46">
        <v>3</v>
      </c>
      <c r="AI46">
        <v>314</v>
      </c>
      <c r="AL46" s="22"/>
      <c r="AM46" s="23"/>
      <c r="AN46" s="24"/>
    </row>
    <row r="47" spans="1:40" ht="15.75" thickBot="1" x14ac:dyDescent="0.3">
      <c r="A47" t="s">
        <v>33</v>
      </c>
      <c r="B47">
        <v>37</v>
      </c>
      <c r="C47">
        <v>4.7300000000000004</v>
      </c>
      <c r="G47" t="s">
        <v>80</v>
      </c>
      <c r="H47">
        <v>2.0099999999999998</v>
      </c>
      <c r="I47">
        <v>0.18</v>
      </c>
      <c r="J47">
        <v>402</v>
      </c>
      <c r="K47">
        <v>659</v>
      </c>
      <c r="L47" s="2">
        <v>20429</v>
      </c>
      <c r="M47">
        <v>382</v>
      </c>
      <c r="N47">
        <v>4.99</v>
      </c>
      <c r="O47">
        <v>5</v>
      </c>
      <c r="P47">
        <v>6.22</v>
      </c>
      <c r="Q47">
        <v>42.06</v>
      </c>
      <c r="R47">
        <v>15.11</v>
      </c>
      <c r="S47">
        <v>5.14</v>
      </c>
      <c r="T47">
        <v>192</v>
      </c>
      <c r="U47">
        <v>6.19</v>
      </c>
      <c r="V47">
        <v>1.8</v>
      </c>
      <c r="W47">
        <v>0.8</v>
      </c>
      <c r="X47" s="2">
        <v>6863.77</v>
      </c>
      <c r="Y47">
        <v>221.41</v>
      </c>
      <c r="Z47">
        <v>3.22</v>
      </c>
      <c r="AA47">
        <v>2.2200000000000002</v>
      </c>
      <c r="AB47" t="s">
        <v>0</v>
      </c>
      <c r="AC47">
        <v>0.51</v>
      </c>
      <c r="AG47" t="s">
        <v>33</v>
      </c>
      <c r="AH47">
        <v>1</v>
      </c>
      <c r="AI47">
        <v>29</v>
      </c>
      <c r="AL47" s="25"/>
      <c r="AM47" s="26"/>
      <c r="AN47" s="27"/>
    </row>
    <row r="48" spans="1:40" x14ac:dyDescent="0.25">
      <c r="G48" t="s">
        <v>81</v>
      </c>
      <c r="H48">
        <v>1.72</v>
      </c>
      <c r="I48">
        <v>-7.0000000000000007E-2</v>
      </c>
      <c r="J48">
        <v>338</v>
      </c>
      <c r="K48">
        <v>713</v>
      </c>
      <c r="L48" s="2">
        <v>22103</v>
      </c>
      <c r="M48">
        <v>288</v>
      </c>
      <c r="N48">
        <v>3.96</v>
      </c>
      <c r="O48">
        <v>13</v>
      </c>
      <c r="P48">
        <v>3.23</v>
      </c>
      <c r="Q48">
        <v>97.85</v>
      </c>
      <c r="R48">
        <v>7.99</v>
      </c>
      <c r="S48">
        <v>-36.770000000000003</v>
      </c>
      <c r="T48">
        <v>57</v>
      </c>
      <c r="U48">
        <v>1.84</v>
      </c>
      <c r="V48">
        <v>0.62</v>
      </c>
      <c r="W48">
        <v>-0.38</v>
      </c>
      <c r="X48" s="2">
        <v>1073.52</v>
      </c>
      <c r="Y48">
        <v>34.630000000000003</v>
      </c>
      <c r="Z48">
        <v>0.59</v>
      </c>
      <c r="AA48">
        <v>-0.41</v>
      </c>
      <c r="AB48" t="s">
        <v>0</v>
      </c>
      <c r="AC48">
        <v>0.46</v>
      </c>
      <c r="AL48" t="s">
        <v>96</v>
      </c>
      <c r="AM48">
        <v>150</v>
      </c>
    </row>
    <row r="49" spans="7:39" x14ac:dyDescent="0.25">
      <c r="G49" t="s">
        <v>82</v>
      </c>
      <c r="H49">
        <v>1.79</v>
      </c>
      <c r="I49">
        <v>-0.84</v>
      </c>
      <c r="J49">
        <v>209</v>
      </c>
      <c r="K49">
        <v>609</v>
      </c>
      <c r="L49" s="2">
        <v>18879</v>
      </c>
      <c r="M49">
        <v>216</v>
      </c>
      <c r="N49">
        <v>4.82</v>
      </c>
      <c r="O49">
        <v>-2</v>
      </c>
      <c r="P49">
        <v>4.2699999999999996</v>
      </c>
      <c r="Q49">
        <v>17.71</v>
      </c>
      <c r="R49" t="s">
        <v>0</v>
      </c>
      <c r="S49" t="s">
        <v>48</v>
      </c>
      <c r="T49" t="s">
        <v>0</v>
      </c>
      <c r="U49" t="s">
        <v>0</v>
      </c>
      <c r="V49" t="s">
        <v>0</v>
      </c>
      <c r="W49" t="s">
        <v>0</v>
      </c>
      <c r="X49" s="2" t="s">
        <v>0</v>
      </c>
      <c r="Y49" t="s">
        <v>0</v>
      </c>
      <c r="Z49" t="s">
        <v>0</v>
      </c>
      <c r="AA49" t="s">
        <v>0</v>
      </c>
      <c r="AB49" t="s">
        <v>0</v>
      </c>
      <c r="AC49">
        <v>1.7</v>
      </c>
      <c r="AL49" t="s">
        <v>99</v>
      </c>
      <c r="AM49">
        <v>145</v>
      </c>
    </row>
    <row r="50" spans="7:39" x14ac:dyDescent="0.25">
      <c r="G50" t="s">
        <v>83</v>
      </c>
      <c r="H50">
        <v>0.62</v>
      </c>
      <c r="I50">
        <v>-0.23</v>
      </c>
      <c r="J50">
        <v>231</v>
      </c>
      <c r="K50">
        <v>335</v>
      </c>
      <c r="L50" s="2">
        <v>10385</v>
      </c>
      <c r="M50">
        <v>220</v>
      </c>
      <c r="N50">
        <v>3.04</v>
      </c>
      <c r="O50">
        <v>4</v>
      </c>
      <c r="P50">
        <v>0.3</v>
      </c>
      <c r="Q50" t="s">
        <v>0</v>
      </c>
      <c r="R50">
        <v>925.81</v>
      </c>
      <c r="S50" t="s">
        <v>48</v>
      </c>
      <c r="T50">
        <v>287</v>
      </c>
      <c r="U50">
        <v>9.26</v>
      </c>
      <c r="V50">
        <v>8.67</v>
      </c>
      <c r="W50">
        <v>7.67</v>
      </c>
      <c r="X50" s="2">
        <v>3160.16</v>
      </c>
      <c r="Y50">
        <v>101.94</v>
      </c>
      <c r="Z50">
        <v>4.8099999999999996</v>
      </c>
      <c r="AA50">
        <v>3.81</v>
      </c>
      <c r="AB50" t="s">
        <v>0</v>
      </c>
      <c r="AC50">
        <v>0.67</v>
      </c>
    </row>
    <row r="51" spans="7:39" x14ac:dyDescent="0.25">
      <c r="G51" t="s">
        <v>84</v>
      </c>
      <c r="H51">
        <v>2.91</v>
      </c>
      <c r="I51">
        <v>1.23</v>
      </c>
      <c r="J51">
        <v>683</v>
      </c>
      <c r="K51">
        <v>363</v>
      </c>
      <c r="L51" s="2">
        <v>11253</v>
      </c>
      <c r="M51">
        <v>328</v>
      </c>
      <c r="N51">
        <v>13.14</v>
      </c>
      <c r="O51">
        <v>84</v>
      </c>
      <c r="P51">
        <v>27.82</v>
      </c>
      <c r="Q51">
        <v>136.5</v>
      </c>
      <c r="R51">
        <v>10.51</v>
      </c>
      <c r="S51">
        <v>-45.58</v>
      </c>
      <c r="T51">
        <v>329</v>
      </c>
      <c r="U51">
        <v>10.61</v>
      </c>
      <c r="V51">
        <v>2.12</v>
      </c>
      <c r="W51">
        <v>1.1200000000000001</v>
      </c>
      <c r="X51" s="2">
        <v>1961.12</v>
      </c>
      <c r="Y51">
        <v>63.26</v>
      </c>
      <c r="Z51">
        <v>0.64</v>
      </c>
      <c r="AA51">
        <v>-0.36</v>
      </c>
      <c r="AB51" t="s">
        <v>0</v>
      </c>
      <c r="AC51">
        <v>1.08</v>
      </c>
    </row>
    <row r="52" spans="7:39" x14ac:dyDescent="0.25">
      <c r="G52" t="s">
        <v>85</v>
      </c>
      <c r="H52">
        <v>2.6</v>
      </c>
      <c r="I52">
        <v>0.39</v>
      </c>
      <c r="J52">
        <v>436</v>
      </c>
      <c r="K52">
        <v>390</v>
      </c>
      <c r="L52" s="2">
        <v>12090</v>
      </c>
      <c r="M52">
        <v>220</v>
      </c>
      <c r="N52">
        <v>10.94</v>
      </c>
      <c r="O52">
        <v>68</v>
      </c>
      <c r="P52">
        <v>24.36</v>
      </c>
      <c r="Q52">
        <v>170.16</v>
      </c>
      <c r="R52">
        <v>0.61</v>
      </c>
      <c r="S52">
        <v>-78.34</v>
      </c>
      <c r="T52">
        <v>18</v>
      </c>
      <c r="U52">
        <v>0.57999999999999996</v>
      </c>
      <c r="V52">
        <v>0.13</v>
      </c>
      <c r="W52">
        <v>-0.87</v>
      </c>
      <c r="X52" s="2">
        <v>646.4</v>
      </c>
      <c r="Y52">
        <v>20.85</v>
      </c>
      <c r="Z52">
        <v>0.23</v>
      </c>
      <c r="AA52">
        <v>-0.77</v>
      </c>
      <c r="AB52" t="s">
        <v>0</v>
      </c>
      <c r="AC52">
        <v>1.17</v>
      </c>
    </row>
    <row r="53" spans="7:39" x14ac:dyDescent="0.25">
      <c r="G53" t="s">
        <v>86</v>
      </c>
      <c r="H53">
        <v>2.42</v>
      </c>
      <c r="I53">
        <v>-1.18</v>
      </c>
      <c r="J53">
        <v>206</v>
      </c>
      <c r="K53">
        <v>387</v>
      </c>
      <c r="L53" s="2">
        <v>11997</v>
      </c>
      <c r="M53">
        <v>124</v>
      </c>
      <c r="N53">
        <v>10.25</v>
      </c>
      <c r="O53">
        <v>37</v>
      </c>
      <c r="P53">
        <v>21.96</v>
      </c>
      <c r="Q53">
        <v>111.1</v>
      </c>
      <c r="R53">
        <v>1.21</v>
      </c>
      <c r="S53">
        <v>-29.56</v>
      </c>
      <c r="T53">
        <v>32</v>
      </c>
      <c r="U53">
        <v>1.03</v>
      </c>
      <c r="V53">
        <v>0.25</v>
      </c>
      <c r="W53">
        <v>-0.75</v>
      </c>
      <c r="X53" s="2">
        <v>3742.4</v>
      </c>
      <c r="Y53">
        <v>120.72</v>
      </c>
      <c r="Z53">
        <v>1.46</v>
      </c>
      <c r="AA53">
        <v>0.46</v>
      </c>
      <c r="AB53" t="s">
        <v>0</v>
      </c>
      <c r="AC53">
        <v>2.15</v>
      </c>
    </row>
    <row r="54" spans="7:39" x14ac:dyDescent="0.25">
      <c r="G54" t="s">
        <v>87</v>
      </c>
      <c r="H54">
        <v>2.23</v>
      </c>
      <c r="I54">
        <v>-2.0099999999999998</v>
      </c>
      <c r="J54">
        <v>140</v>
      </c>
      <c r="K54">
        <v>444</v>
      </c>
      <c r="L54" s="2">
        <v>13764</v>
      </c>
      <c r="M54">
        <v>153</v>
      </c>
      <c r="N54">
        <v>8.24</v>
      </c>
      <c r="O54">
        <v>-5</v>
      </c>
      <c r="P54">
        <v>13.74</v>
      </c>
      <c r="Q54">
        <v>-3.28</v>
      </c>
      <c r="R54" t="s">
        <v>0</v>
      </c>
      <c r="S54" t="s">
        <v>48</v>
      </c>
      <c r="T54" t="s">
        <v>0</v>
      </c>
      <c r="U54" t="s">
        <v>0</v>
      </c>
      <c r="V54" t="s">
        <v>0</v>
      </c>
      <c r="W54" t="s">
        <v>0</v>
      </c>
      <c r="X54" s="2" t="s">
        <v>0</v>
      </c>
      <c r="Y54" t="s">
        <v>0</v>
      </c>
      <c r="Z54" t="s">
        <v>0</v>
      </c>
      <c r="AA54" t="s">
        <v>0</v>
      </c>
      <c r="AB54" t="s">
        <v>0</v>
      </c>
      <c r="AC54">
        <v>31.53</v>
      </c>
    </row>
    <row r="55" spans="7:39" x14ac:dyDescent="0.25">
      <c r="G55" t="s">
        <v>88</v>
      </c>
      <c r="H55">
        <v>1.67</v>
      </c>
      <c r="I55">
        <v>-0.27</v>
      </c>
      <c r="J55">
        <v>292</v>
      </c>
      <c r="K55">
        <v>378</v>
      </c>
      <c r="L55" s="2">
        <v>11718</v>
      </c>
      <c r="M55">
        <v>226</v>
      </c>
      <c r="N55">
        <v>7.26</v>
      </c>
      <c r="O55">
        <v>21</v>
      </c>
      <c r="P55">
        <v>11.38</v>
      </c>
      <c r="Q55">
        <v>88.51</v>
      </c>
      <c r="R55">
        <v>3.68</v>
      </c>
      <c r="S55">
        <v>-6.72</v>
      </c>
      <c r="T55">
        <v>49</v>
      </c>
      <c r="U55">
        <v>1.58</v>
      </c>
      <c r="V55">
        <v>0.55000000000000004</v>
      </c>
      <c r="W55">
        <v>-0.45</v>
      </c>
      <c r="X55" s="2">
        <v>2260.25</v>
      </c>
      <c r="Y55">
        <v>72.91</v>
      </c>
      <c r="Z55">
        <v>1.28</v>
      </c>
      <c r="AA55">
        <v>0.28000000000000003</v>
      </c>
      <c r="AB55" t="s">
        <v>0</v>
      </c>
      <c r="AC55">
        <v>0.78</v>
      </c>
    </row>
    <row r="56" spans="7:39" x14ac:dyDescent="0.25">
      <c r="G56" t="s">
        <v>89</v>
      </c>
      <c r="H56">
        <v>2.44</v>
      </c>
      <c r="I56">
        <v>-0.32</v>
      </c>
      <c r="J56">
        <v>301</v>
      </c>
      <c r="K56">
        <v>635</v>
      </c>
      <c r="L56" s="2">
        <v>19685</v>
      </c>
      <c r="M56">
        <v>226</v>
      </c>
      <c r="N56">
        <v>6.32</v>
      </c>
      <c r="O56">
        <v>24</v>
      </c>
      <c r="P56">
        <v>8.82</v>
      </c>
      <c r="Q56">
        <v>71.97</v>
      </c>
      <c r="R56">
        <v>19.53</v>
      </c>
      <c r="S56">
        <v>6.85</v>
      </c>
      <c r="T56">
        <v>339</v>
      </c>
      <c r="U56">
        <v>10.94</v>
      </c>
      <c r="V56">
        <v>2.6</v>
      </c>
      <c r="W56">
        <v>1.6</v>
      </c>
      <c r="X56" s="2">
        <v>7990.48</v>
      </c>
      <c r="Y56">
        <v>257.76</v>
      </c>
      <c r="Z56">
        <v>3.09</v>
      </c>
      <c r="AA56">
        <v>2.09</v>
      </c>
      <c r="AB56" t="s">
        <v>0</v>
      </c>
      <c r="AC56">
        <v>1.38</v>
      </c>
    </row>
    <row r="57" spans="7:39" x14ac:dyDescent="0.25">
      <c r="G57" t="s">
        <v>90</v>
      </c>
      <c r="H57">
        <v>1.51</v>
      </c>
      <c r="I57">
        <v>-0.35</v>
      </c>
      <c r="J57">
        <v>271</v>
      </c>
      <c r="K57">
        <v>523</v>
      </c>
      <c r="L57" s="2">
        <v>16213</v>
      </c>
      <c r="M57">
        <v>223</v>
      </c>
      <c r="N57">
        <v>4.75</v>
      </c>
      <c r="O57">
        <v>15</v>
      </c>
      <c r="P57">
        <v>3.44</v>
      </c>
      <c r="Q57">
        <v>39.39</v>
      </c>
      <c r="R57">
        <v>14.16</v>
      </c>
      <c r="S57">
        <v>26.33</v>
      </c>
      <c r="T57">
        <v>79</v>
      </c>
      <c r="U57">
        <v>2.5499999999999998</v>
      </c>
      <c r="V57">
        <v>0.98</v>
      </c>
      <c r="W57">
        <v>-0.02</v>
      </c>
      <c r="X57" s="2">
        <v>2933.15</v>
      </c>
      <c r="Y57">
        <v>94.62</v>
      </c>
      <c r="Z57">
        <v>1.83</v>
      </c>
      <c r="AA57">
        <v>0.83</v>
      </c>
      <c r="AB57" t="s">
        <v>0</v>
      </c>
      <c r="AC57">
        <v>1.19</v>
      </c>
    </row>
    <row r="58" spans="7:39" x14ac:dyDescent="0.25">
      <c r="G58" t="s">
        <v>91</v>
      </c>
      <c r="H58">
        <v>2.4900000000000002</v>
      </c>
      <c r="I58">
        <v>-0.87</v>
      </c>
      <c r="J58">
        <v>237</v>
      </c>
      <c r="K58">
        <v>556</v>
      </c>
      <c r="L58" s="2">
        <v>17236</v>
      </c>
      <c r="M58">
        <v>250</v>
      </c>
      <c r="N58">
        <v>7.35</v>
      </c>
      <c r="O58">
        <v>-3</v>
      </c>
      <c r="P58">
        <v>13.13</v>
      </c>
      <c r="Q58">
        <v>-0.59</v>
      </c>
      <c r="R58">
        <v>1.63</v>
      </c>
      <c r="S58">
        <v>24.46</v>
      </c>
      <c r="T58">
        <v>37</v>
      </c>
      <c r="U58">
        <v>1.19</v>
      </c>
      <c r="V58">
        <v>0.28000000000000003</v>
      </c>
      <c r="W58">
        <v>-0.72</v>
      </c>
      <c r="X58" s="2">
        <v>2789.54</v>
      </c>
      <c r="Y58">
        <v>89.99</v>
      </c>
      <c r="Z58">
        <v>1.06</v>
      </c>
      <c r="AA58">
        <v>0.06</v>
      </c>
      <c r="AB58" t="s">
        <v>0</v>
      </c>
      <c r="AC58">
        <v>2.06</v>
      </c>
    </row>
    <row r="59" spans="7:39" x14ac:dyDescent="0.25">
      <c r="G59" t="s">
        <v>92</v>
      </c>
      <c r="H59">
        <v>1.51</v>
      </c>
      <c r="I59">
        <v>-0.28000000000000003</v>
      </c>
      <c r="J59">
        <v>285</v>
      </c>
      <c r="K59">
        <v>640</v>
      </c>
      <c r="L59" s="2">
        <v>19840</v>
      </c>
      <c r="M59">
        <v>264</v>
      </c>
      <c r="N59">
        <v>3.86</v>
      </c>
      <c r="O59">
        <v>6</v>
      </c>
      <c r="P59">
        <v>1.88</v>
      </c>
      <c r="Q59">
        <v>10</v>
      </c>
      <c r="R59">
        <v>91.67</v>
      </c>
      <c r="S59">
        <v>0.95</v>
      </c>
      <c r="T59">
        <v>341</v>
      </c>
      <c r="U59">
        <v>11</v>
      </c>
      <c r="V59">
        <v>4.25</v>
      </c>
      <c r="W59">
        <v>3.25</v>
      </c>
      <c r="X59" s="2">
        <v>2697.86</v>
      </c>
      <c r="Y59">
        <v>87.03</v>
      </c>
      <c r="Z59">
        <v>1.69</v>
      </c>
      <c r="AA59">
        <v>0.69</v>
      </c>
      <c r="AB59" t="s">
        <v>0</v>
      </c>
      <c r="AC59">
        <v>0.59</v>
      </c>
    </row>
    <row r="60" spans="7:39" x14ac:dyDescent="0.25">
      <c r="G60" t="s">
        <v>93</v>
      </c>
      <c r="H60">
        <v>3.16</v>
      </c>
      <c r="I60">
        <v>-0.38</v>
      </c>
      <c r="J60">
        <v>306</v>
      </c>
      <c r="K60">
        <v>736</v>
      </c>
      <c r="L60" s="2">
        <v>22816</v>
      </c>
      <c r="M60">
        <v>253</v>
      </c>
      <c r="N60">
        <v>7.05</v>
      </c>
      <c r="O60">
        <v>16</v>
      </c>
      <c r="P60">
        <v>9.92</v>
      </c>
      <c r="Q60">
        <v>59.46</v>
      </c>
      <c r="R60" t="s">
        <v>0</v>
      </c>
      <c r="S60" t="s">
        <v>48</v>
      </c>
      <c r="T60" t="s">
        <v>0</v>
      </c>
      <c r="U60" t="s">
        <v>0</v>
      </c>
      <c r="V60" t="s">
        <v>0</v>
      </c>
      <c r="W60" t="s">
        <v>0</v>
      </c>
      <c r="X60" s="2" t="s">
        <v>0</v>
      </c>
      <c r="Y60" t="s">
        <v>0</v>
      </c>
      <c r="Z60" t="s">
        <v>0</v>
      </c>
      <c r="AA60" t="s">
        <v>0</v>
      </c>
      <c r="AB60" t="s">
        <v>0</v>
      </c>
      <c r="AC60">
        <v>0.83</v>
      </c>
    </row>
    <row r="61" spans="7:39" x14ac:dyDescent="0.25">
      <c r="G61" t="s">
        <v>94</v>
      </c>
      <c r="H61">
        <v>1.38</v>
      </c>
      <c r="I61">
        <v>0.76</v>
      </c>
      <c r="J61">
        <v>931</v>
      </c>
      <c r="K61">
        <v>616</v>
      </c>
      <c r="L61" s="2">
        <v>19096</v>
      </c>
      <c r="M61">
        <v>1184</v>
      </c>
      <c r="N61">
        <v>3.67</v>
      </c>
      <c r="O61">
        <v>-19</v>
      </c>
      <c r="P61">
        <v>1.79</v>
      </c>
      <c r="Q61">
        <v>-57.14</v>
      </c>
      <c r="R61">
        <v>107.92</v>
      </c>
      <c r="S61">
        <v>-6.58</v>
      </c>
      <c r="T61">
        <v>368</v>
      </c>
      <c r="U61">
        <v>11.87</v>
      </c>
      <c r="V61">
        <v>5.0199999999999996</v>
      </c>
      <c r="W61">
        <v>4.0199999999999996</v>
      </c>
      <c r="X61" s="2">
        <v>3128.96</v>
      </c>
      <c r="Y61">
        <v>100.93</v>
      </c>
      <c r="Z61">
        <v>2.14</v>
      </c>
      <c r="AA61">
        <v>1.1399999999999999</v>
      </c>
      <c r="AB61" t="s">
        <v>0</v>
      </c>
      <c r="AC61">
        <v>0.47</v>
      </c>
    </row>
    <row r="62" spans="7:39" x14ac:dyDescent="0.25">
      <c r="G62" t="s">
        <v>95</v>
      </c>
      <c r="H62">
        <v>1.43</v>
      </c>
      <c r="I62">
        <v>0.18</v>
      </c>
      <c r="J62">
        <v>420</v>
      </c>
      <c r="K62">
        <v>426</v>
      </c>
      <c r="L62" s="2">
        <v>13206</v>
      </c>
      <c r="M62">
        <v>369</v>
      </c>
      <c r="N62">
        <v>5.51</v>
      </c>
      <c r="O62">
        <v>11</v>
      </c>
      <c r="P62">
        <v>7.75</v>
      </c>
      <c r="Q62">
        <v>76.23</v>
      </c>
      <c r="R62" t="s">
        <v>0</v>
      </c>
      <c r="S62" t="s">
        <v>48</v>
      </c>
      <c r="T62" t="s">
        <v>0</v>
      </c>
      <c r="U62" t="s">
        <v>0</v>
      </c>
      <c r="V62" t="s">
        <v>0</v>
      </c>
      <c r="W62" t="s">
        <v>0</v>
      </c>
      <c r="X62" s="2" t="s">
        <v>0</v>
      </c>
      <c r="Y62" t="s">
        <v>0</v>
      </c>
      <c r="Z62" t="s">
        <v>0</v>
      </c>
      <c r="AA62" t="s">
        <v>0</v>
      </c>
      <c r="AB62" t="s">
        <v>0</v>
      </c>
      <c r="AC62">
        <v>1.47</v>
      </c>
    </row>
    <row r="63" spans="7:39" x14ac:dyDescent="0.25">
      <c r="G63" t="s">
        <v>96</v>
      </c>
      <c r="H63">
        <v>3.93</v>
      </c>
      <c r="I63">
        <v>2.0499999999999998</v>
      </c>
      <c r="J63">
        <v>855</v>
      </c>
      <c r="K63">
        <v>678</v>
      </c>
      <c r="L63" s="2">
        <v>21018</v>
      </c>
      <c r="M63">
        <v>622</v>
      </c>
      <c r="N63">
        <v>9.52</v>
      </c>
      <c r="O63">
        <v>33</v>
      </c>
      <c r="P63">
        <v>19.760000000000002</v>
      </c>
      <c r="Q63">
        <v>68.89</v>
      </c>
      <c r="R63">
        <v>3.97</v>
      </c>
      <c r="S63">
        <v>-42.4</v>
      </c>
      <c r="T63">
        <v>165</v>
      </c>
      <c r="U63">
        <v>5.32</v>
      </c>
      <c r="V63">
        <v>0.79</v>
      </c>
      <c r="W63">
        <v>-0.21</v>
      </c>
      <c r="X63" s="2">
        <v>7323.62</v>
      </c>
      <c r="Y63">
        <v>236.25</v>
      </c>
      <c r="Z63">
        <v>1.76</v>
      </c>
      <c r="AA63">
        <v>0.76</v>
      </c>
      <c r="AB63" t="s">
        <v>0</v>
      </c>
      <c r="AC63">
        <v>1.88</v>
      </c>
    </row>
    <row r="64" spans="7:39" x14ac:dyDescent="0.25">
      <c r="G64" t="s">
        <v>97</v>
      </c>
      <c r="H64">
        <v>0.32</v>
      </c>
      <c r="I64">
        <v>-0.21</v>
      </c>
      <c r="J64">
        <v>180</v>
      </c>
      <c r="K64">
        <v>234</v>
      </c>
      <c r="L64" s="2">
        <v>7254</v>
      </c>
      <c r="M64">
        <v>169</v>
      </c>
      <c r="N64">
        <v>2.27</v>
      </c>
      <c r="O64">
        <v>5</v>
      </c>
      <c r="P64">
        <v>1.28</v>
      </c>
      <c r="Q64" t="s">
        <v>0</v>
      </c>
      <c r="R64" t="s">
        <v>0</v>
      </c>
      <c r="S64" t="s">
        <v>48</v>
      </c>
      <c r="T64" t="s">
        <v>0</v>
      </c>
      <c r="U64" t="s">
        <v>0</v>
      </c>
      <c r="V64" t="s">
        <v>0</v>
      </c>
      <c r="W64" t="s">
        <v>0</v>
      </c>
      <c r="X64" s="2" t="s">
        <v>0</v>
      </c>
      <c r="Y64" t="s">
        <v>0</v>
      </c>
      <c r="Z64" t="s">
        <v>0</v>
      </c>
      <c r="AA64" t="s">
        <v>0</v>
      </c>
      <c r="AB64" t="s">
        <v>0</v>
      </c>
      <c r="AC64">
        <v>0.48</v>
      </c>
    </row>
    <row r="69" spans="15:15" x14ac:dyDescent="0.25">
      <c r="O69" s="8"/>
    </row>
  </sheetData>
  <mergeCells count="12">
    <mergeCell ref="A1:C5"/>
    <mergeCell ref="G1:I5"/>
    <mergeCell ref="E9:F9"/>
    <mergeCell ref="E11:F11"/>
    <mergeCell ref="E10:F10"/>
    <mergeCell ref="AL43:AN47"/>
    <mergeCell ref="AQ1:AS5"/>
    <mergeCell ref="AQ12:AS16"/>
    <mergeCell ref="AG1:AI5"/>
    <mergeCell ref="AL1:AN5"/>
    <mergeCell ref="AL17:AN21"/>
    <mergeCell ref="AL28:AN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710D-E28E-4BBB-B1D5-85BEBC3018E6}">
  <dimension ref="A1:N73"/>
  <sheetViews>
    <sheetView showGridLines="0" tabSelected="1" zoomScale="85" zoomScaleNormal="85" workbookViewId="0">
      <selection activeCell="A2" sqref="A2"/>
    </sheetView>
  </sheetViews>
  <sheetFormatPr defaultRowHeight="15" x14ac:dyDescent="0.25"/>
  <cols>
    <col min="1" max="1" width="6.7109375" customWidth="1"/>
    <col min="4" max="4" width="9.7109375" bestFit="1" customWidth="1"/>
    <col min="14" max="14" width="6.710937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N3" s="1"/>
    </row>
    <row r="4" spans="1:14" x14ac:dyDescent="0.25">
      <c r="A4" s="1"/>
      <c r="E4" s="32" t="s">
        <v>102</v>
      </c>
      <c r="F4" s="32"/>
      <c r="G4" s="32"/>
      <c r="H4" s="32"/>
      <c r="I4" s="32"/>
      <c r="J4" s="32"/>
      <c r="N4" s="1"/>
    </row>
    <row r="5" spans="1:14" x14ac:dyDescent="0.25">
      <c r="A5" s="1"/>
      <c r="E5" s="32"/>
      <c r="F5" s="32"/>
      <c r="G5" s="32"/>
      <c r="H5" s="32"/>
      <c r="I5" s="32"/>
      <c r="J5" s="32"/>
      <c r="N5" s="1"/>
    </row>
    <row r="6" spans="1:14" x14ac:dyDescent="0.25">
      <c r="A6" s="1"/>
      <c r="D6" s="4"/>
      <c r="E6" s="33" t="s">
        <v>146</v>
      </c>
      <c r="F6" s="34"/>
      <c r="G6" s="34"/>
      <c r="H6" s="34"/>
      <c r="I6" s="34"/>
      <c r="J6" s="35"/>
      <c r="N6" s="1"/>
    </row>
    <row r="7" spans="1:14" x14ac:dyDescent="0.25">
      <c r="A7" s="1"/>
      <c r="N7" s="1"/>
    </row>
    <row r="8" spans="1:14" ht="15.75" customHeight="1" x14ac:dyDescent="0.25">
      <c r="A8" s="1"/>
      <c r="N8" s="1"/>
    </row>
    <row r="9" spans="1:14" ht="15.75" customHeight="1" x14ac:dyDescent="0.25">
      <c r="A9" s="1"/>
      <c r="N9" s="1"/>
    </row>
    <row r="10" spans="1:14" x14ac:dyDescent="0.25">
      <c r="A10" s="1"/>
      <c r="N10" s="1"/>
    </row>
    <row r="11" spans="1:14" x14ac:dyDescent="0.25">
      <c r="A11" s="1"/>
      <c r="N11" s="1"/>
    </row>
    <row r="12" spans="1:14" x14ac:dyDescent="0.25">
      <c r="A12" s="1"/>
      <c r="N12" s="1"/>
    </row>
    <row r="13" spans="1:14" x14ac:dyDescent="0.25">
      <c r="A13" s="1"/>
      <c r="N13" s="1"/>
    </row>
    <row r="14" spans="1:14" x14ac:dyDescent="0.25">
      <c r="A14" s="1"/>
      <c r="N14" s="1"/>
    </row>
    <row r="15" spans="1:14" x14ac:dyDescent="0.25">
      <c r="A15" s="1"/>
      <c r="N15" s="1"/>
    </row>
    <row r="16" spans="1:14" x14ac:dyDescent="0.25">
      <c r="A16" s="1"/>
      <c r="N16" s="1"/>
    </row>
    <row r="17" spans="1:14" x14ac:dyDescent="0.25">
      <c r="A17" s="1"/>
      <c r="N17" s="1"/>
    </row>
    <row r="18" spans="1:14" x14ac:dyDescent="0.25">
      <c r="A18" s="1"/>
      <c r="N18" s="1"/>
    </row>
    <row r="19" spans="1:14" x14ac:dyDescent="0.25">
      <c r="A19" s="1"/>
      <c r="N19" s="1"/>
    </row>
    <row r="20" spans="1:14" x14ac:dyDescent="0.25">
      <c r="A20" s="1"/>
      <c r="N20" s="1"/>
    </row>
    <row r="21" spans="1:14" x14ac:dyDescent="0.25">
      <c r="A21" s="1"/>
      <c r="N21" s="1"/>
    </row>
    <row r="22" spans="1:14" x14ac:dyDescent="0.25">
      <c r="A22" s="1"/>
      <c r="N22" s="1"/>
    </row>
    <row r="23" spans="1:14" x14ac:dyDescent="0.25">
      <c r="A23" s="1"/>
      <c r="N23" s="1"/>
    </row>
    <row r="24" spans="1:14" ht="15.75" customHeight="1" x14ac:dyDescent="0.25">
      <c r="A24" s="1"/>
      <c r="N24" s="1"/>
    </row>
    <row r="25" spans="1:14" ht="15.75" customHeight="1" x14ac:dyDescent="0.25">
      <c r="A25" s="1"/>
      <c r="N25" s="1"/>
    </row>
    <row r="26" spans="1:14" x14ac:dyDescent="0.25">
      <c r="A26" s="1"/>
      <c r="N26" s="1"/>
    </row>
    <row r="27" spans="1:14" x14ac:dyDescent="0.25">
      <c r="A27" s="1"/>
      <c r="N27" s="1"/>
    </row>
    <row r="28" spans="1:14" x14ac:dyDescent="0.25">
      <c r="A28" s="1"/>
      <c r="N28" s="1"/>
    </row>
    <row r="29" spans="1:14" x14ac:dyDescent="0.25">
      <c r="A29" s="1"/>
      <c r="N29" s="1"/>
    </row>
    <row r="30" spans="1:14" x14ac:dyDescent="0.25">
      <c r="A30" s="1"/>
      <c r="N30" s="1"/>
    </row>
    <row r="31" spans="1:14" x14ac:dyDescent="0.25">
      <c r="A31" s="1"/>
      <c r="N31" s="1"/>
    </row>
    <row r="32" spans="1:14" x14ac:dyDescent="0.25">
      <c r="A32" s="1"/>
      <c r="N32" s="1"/>
    </row>
    <row r="33" spans="1:14" x14ac:dyDescent="0.25">
      <c r="A33" s="1"/>
      <c r="N33" s="1"/>
    </row>
    <row r="34" spans="1:14" x14ac:dyDescent="0.25">
      <c r="A34" s="1"/>
      <c r="N34" s="1"/>
    </row>
    <row r="35" spans="1:14" x14ac:dyDescent="0.25">
      <c r="A35" s="1"/>
      <c r="N35" s="1"/>
    </row>
    <row r="36" spans="1:14" x14ac:dyDescent="0.25">
      <c r="A36" s="1"/>
      <c r="N36" s="1"/>
    </row>
    <row r="37" spans="1:14" x14ac:dyDescent="0.25">
      <c r="A37" s="1"/>
      <c r="N37" s="1"/>
    </row>
    <row r="38" spans="1:14" ht="15.75" customHeight="1" x14ac:dyDescent="0.25">
      <c r="A38" s="1"/>
      <c r="N38" s="1"/>
    </row>
    <row r="39" spans="1:14" x14ac:dyDescent="0.25">
      <c r="A39" s="1"/>
      <c r="N39" s="1"/>
    </row>
    <row r="40" spans="1:14" ht="15" customHeight="1" x14ac:dyDescent="0.25">
      <c r="A40" s="1"/>
      <c r="N40" s="1"/>
    </row>
    <row r="41" spans="1:14" ht="15.75" customHeight="1" x14ac:dyDescent="0.25">
      <c r="A41" s="1"/>
      <c r="N41" s="1"/>
    </row>
    <row r="42" spans="1:14" x14ac:dyDescent="0.25">
      <c r="A42" s="1"/>
      <c r="N42" s="1"/>
    </row>
    <row r="43" spans="1:14" x14ac:dyDescent="0.25">
      <c r="A43" s="1"/>
      <c r="N43" s="1"/>
    </row>
    <row r="44" spans="1:14" x14ac:dyDescent="0.25">
      <c r="A44" s="1"/>
      <c r="N44" s="1"/>
    </row>
    <row r="45" spans="1:14" x14ac:dyDescent="0.25">
      <c r="A45" s="1"/>
      <c r="N45" s="1"/>
    </row>
    <row r="46" spans="1:14" x14ac:dyDescent="0.25">
      <c r="A46" s="1"/>
      <c r="N46" s="1"/>
    </row>
    <row r="47" spans="1:14" x14ac:dyDescent="0.25">
      <c r="A47" s="1"/>
      <c r="N47" s="1"/>
    </row>
    <row r="48" spans="1:14" x14ac:dyDescent="0.25">
      <c r="A48" s="1"/>
      <c r="N48" s="1"/>
    </row>
    <row r="49" spans="1:14" x14ac:dyDescent="0.25">
      <c r="A49" s="1"/>
      <c r="N49" s="1"/>
    </row>
    <row r="50" spans="1:14" x14ac:dyDescent="0.25">
      <c r="A50" s="1"/>
      <c r="N50" s="1"/>
    </row>
    <row r="51" spans="1:14" x14ac:dyDescent="0.25">
      <c r="A51" s="1"/>
      <c r="N51" s="1"/>
    </row>
    <row r="52" spans="1:14" x14ac:dyDescent="0.25">
      <c r="A52" s="1"/>
      <c r="N52" s="1"/>
    </row>
    <row r="53" spans="1:14" x14ac:dyDescent="0.25">
      <c r="A53" s="1"/>
      <c r="N53" s="1"/>
    </row>
    <row r="54" spans="1:14" x14ac:dyDescent="0.25">
      <c r="A54" s="1"/>
      <c r="N54" s="1"/>
    </row>
    <row r="55" spans="1:14" x14ac:dyDescent="0.25">
      <c r="A55" s="1"/>
      <c r="N55" s="1"/>
    </row>
    <row r="56" spans="1:14" ht="15" customHeight="1" x14ac:dyDescent="0.25">
      <c r="A56" s="1"/>
      <c r="N56" s="1"/>
    </row>
    <row r="57" spans="1:14" x14ac:dyDescent="0.25">
      <c r="A57" s="1"/>
      <c r="N57" s="1"/>
    </row>
    <row r="58" spans="1:14" x14ac:dyDescent="0.25">
      <c r="A58" s="1"/>
      <c r="N58" s="1"/>
    </row>
    <row r="59" spans="1:14" x14ac:dyDescent="0.25">
      <c r="A59" s="1"/>
      <c r="N59" s="1"/>
    </row>
    <row r="60" spans="1:14" x14ac:dyDescent="0.25">
      <c r="A60" s="1"/>
      <c r="N60" s="1"/>
    </row>
    <row r="61" spans="1:14" x14ac:dyDescent="0.25">
      <c r="A61" s="1"/>
      <c r="N61" s="1"/>
    </row>
    <row r="62" spans="1:14" x14ac:dyDescent="0.25">
      <c r="A62" s="1"/>
      <c r="N62" s="1"/>
    </row>
    <row r="63" spans="1:14" x14ac:dyDescent="0.25">
      <c r="A63" s="1"/>
      <c r="N63" s="1"/>
    </row>
    <row r="64" spans="1:14" x14ac:dyDescent="0.25">
      <c r="A64" s="1"/>
      <c r="N64" s="1"/>
    </row>
    <row r="65" spans="1:14" x14ac:dyDescent="0.25">
      <c r="A65" s="1"/>
      <c r="N65" s="1"/>
    </row>
    <row r="66" spans="1:14" x14ac:dyDescent="0.25">
      <c r="A66" s="1"/>
      <c r="N66" s="1"/>
    </row>
    <row r="67" spans="1:14" x14ac:dyDescent="0.25">
      <c r="A67" s="1"/>
      <c r="N67" s="1"/>
    </row>
    <row r="68" spans="1:14" x14ac:dyDescent="0.25">
      <c r="A68" s="1"/>
      <c r="N68" s="1"/>
    </row>
    <row r="69" spans="1:14" x14ac:dyDescent="0.25">
      <c r="A69" s="1"/>
      <c r="N69" s="1"/>
    </row>
    <row r="70" spans="1:14" ht="15" customHeight="1" x14ac:dyDescent="0.25">
      <c r="A70" s="1"/>
      <c r="N70" s="1"/>
    </row>
    <row r="71" spans="1:14" x14ac:dyDescent="0.25">
      <c r="A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</sheetData>
  <mergeCells count="2">
    <mergeCell ref="E4:J5"/>
    <mergeCell ref="E6:J6"/>
  </mergeCells>
  <pageMargins left="0.7" right="0.7" top="0.75" bottom="0.75" header="0.3" footer="0.3"/>
  <pageSetup paperSize="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ONE PAGER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Alperen</dc:creator>
  <cp:lastModifiedBy>Alperen</cp:lastModifiedBy>
  <dcterms:created xsi:type="dcterms:W3CDTF">2019-12-24T08:28:13Z</dcterms:created>
  <dcterms:modified xsi:type="dcterms:W3CDTF">2020-02-11T08:52:12Z</dcterms:modified>
</cp:coreProperties>
</file>