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0960" windowHeight="16920" tabRatio="600" firstSheet="1" activeTab="1" autoFilterDateGrouping="1"/>
  </bookViews>
  <sheets>
    <sheet xmlns:r="http://schemas.openxmlformats.org/officeDocument/2006/relationships" name="data" sheetId="1" state="hidden" r:id="rId1"/>
    <sheet xmlns:r="http://schemas.openxmlformats.org/officeDocument/2006/relationships" name="ONE PAGER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_-;\-* #,##0_-;_-* &quot;-&quot;??_-;_-@_-"/>
    <numFmt numFmtId="165" formatCode="0.000"/>
    <numFmt numFmtId="166" formatCode="0.0"/>
    <numFmt numFmtId="167" formatCode="_-* #,##0.0\ _₺_-;\-* #,##0.0\ _₺_-;_-* &quot;-&quot;?\ _₺_-;_-@_-"/>
    <numFmt numFmtId="168" formatCode="_-* #,##0\ _₺_-;\-* #,##0\ _₺_-;_-* &quot;-&quot;?\ _₺_-;_-@_-"/>
    <numFmt numFmtId="169" formatCode="#,##0.0"/>
  </numFmts>
  <fonts count="10">
    <font>
      <name val="Calibri"/>
      <charset val="162"/>
      <family val="2"/>
      <color theme="1"/>
      <sz val="11"/>
      <scheme val="minor"/>
    </font>
    <font>
      <name val="Calibri"/>
      <charset val="162"/>
      <family val="2"/>
      <b val="1"/>
      <color theme="0"/>
      <sz val="14"/>
      <scheme val="minor"/>
    </font>
    <font>
      <name val="Calibri"/>
      <charset val="162"/>
      <family val="2"/>
      <b val="1"/>
      <color theme="1"/>
      <sz val="11"/>
      <scheme val="minor"/>
    </font>
    <font>
      <name val="Calibri"/>
      <charset val="162"/>
      <family val="2"/>
      <b val="1"/>
      <color theme="1"/>
      <sz val="9"/>
      <scheme val="minor"/>
    </font>
    <font>
      <name val="Calibri"/>
      <charset val="162"/>
      <family val="2"/>
      <color theme="1"/>
      <sz val="11"/>
      <scheme val="minor"/>
    </font>
    <font>
      <name val="Calibri"/>
      <charset val="162"/>
      <family val="2"/>
      <b val="1"/>
      <color theme="1"/>
      <sz val="8"/>
      <scheme val="minor"/>
    </font>
    <font>
      <name val="Calibri"/>
      <charset val="162"/>
      <family val="2"/>
      <b val="1"/>
      <color theme="3"/>
      <sz val="11"/>
      <scheme val="minor"/>
    </font>
    <font>
      <name val="Calibri"/>
      <b val="1"/>
      <sz val="12"/>
    </font>
    <font>
      <name val="Calibri"/>
      <charset val="162"/>
      <family val="2"/>
      <b val="1"/>
      <sz val="12"/>
    </font>
    <font>
      <b val="1"/>
    </font>
  </fonts>
  <fills count="5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</borders>
  <cellStyleXfs count="2">
    <xf numFmtId="0" fontId="4" fillId="0" borderId="0"/>
    <xf numFmtId="43" fontId="4" fillId="0" borderId="0"/>
  </cellStyleXfs>
  <cellXfs count="59"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1"/>
    <xf numFmtId="164" fontId="0" fillId="0" borderId="0" pivotButton="0" quotePrefix="0" xfId="0"/>
    <xf numFmtId="0" fontId="0" fillId="0" borderId="11" pivotButton="0" quotePrefix="0" xfId="0"/>
    <xf numFmtId="3" fontId="0" fillId="0" borderId="0" pivotButton="0" quotePrefix="0" xfId="0"/>
    <xf numFmtId="0" fontId="7" fillId="0" borderId="0" pivotButton="0" quotePrefix="0" xfId="0"/>
    <xf numFmtId="0" fontId="0" fillId="3" borderId="0" pivotButton="0" quotePrefix="0" xfId="0"/>
    <xf numFmtId="165" fontId="0" fillId="0" borderId="0" pivotButton="0" quotePrefix="0" xfId="0"/>
    <xf numFmtId="166" fontId="0" fillId="3" borderId="0" pivotButton="0" quotePrefix="0" xfId="0"/>
    <xf numFmtId="0" fontId="0" fillId="4" borderId="0" pivotButton="0" quotePrefix="0" xfId="0"/>
    <xf numFmtId="166" fontId="0" fillId="4" borderId="0" pivotButton="0" quotePrefix="0" xfId="0"/>
    <xf numFmtId="0" fontId="8" fillId="0" borderId="0" pivotButton="0" quotePrefix="0" xfId="0"/>
    <xf numFmtId="164" fontId="0" fillId="3" borderId="0" pivotButton="0" quotePrefix="0" xfId="1"/>
    <xf numFmtId="164" fontId="0" fillId="4" borderId="0" pivotButton="0" quotePrefix="0" xfId="1"/>
    <xf numFmtId="167" fontId="0" fillId="0" borderId="0" pivotButton="0" quotePrefix="0" xfId="0"/>
    <xf numFmtId="168" fontId="0" fillId="0" borderId="0" pivotButton="0" quotePrefix="0" xfId="0"/>
    <xf numFmtId="166" fontId="0" fillId="0" borderId="0" pivotButton="0" quotePrefix="0" xfId="0"/>
    <xf numFmtId="169" fontId="0" fillId="0" borderId="0" pivotButton="0" quotePrefix="0" xfId="0"/>
    <xf numFmtId="0" fontId="2" fillId="3" borderId="3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2" fillId="3" borderId="9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2" fillId="3" borderId="10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2" fillId="3" borderId="7" applyAlignment="1" pivotButton="0" quotePrefix="0" xfId="0">
      <alignment horizontal="center" vertical="center" wrapText="1"/>
    </xf>
    <xf numFmtId="0" fontId="2" fillId="3" borderId="8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/>
    </xf>
    <xf numFmtId="0" fontId="2" fillId="3" borderId="2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2" fillId="4" borderId="2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/>
    </xf>
    <xf numFmtId="0" fontId="6" fillId="0" borderId="13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2" fillId="3" borderId="1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0" pivotButton="0" quotePrefix="0" xfId="0"/>
    <xf numFmtId="166" fontId="0" fillId="0" borderId="0" pivotButton="0" quotePrefix="0" xfId="0"/>
    <xf numFmtId="0" fontId="2" fillId="3" borderId="15" applyAlignment="1" pivotButton="0" quotePrefix="0" xfId="0">
      <alignment horizontal="center"/>
    </xf>
    <xf numFmtId="0" fontId="0" fillId="0" borderId="2" pivotButton="0" quotePrefix="0" xfId="0"/>
    <xf numFmtId="166" fontId="0" fillId="3" borderId="0" pivotButton="0" quotePrefix="0" xfId="0"/>
    <xf numFmtId="164" fontId="0" fillId="3" borderId="0" pivotButton="0" quotePrefix="0" xfId="1"/>
    <xf numFmtId="164" fontId="0" fillId="0" borderId="0" pivotButton="0" quotePrefix="0" xfId="1"/>
    <xf numFmtId="0" fontId="2" fillId="4" borderId="15" applyAlignment="1" pivotButton="0" quotePrefix="0" xfId="0">
      <alignment horizontal="center"/>
    </xf>
    <xf numFmtId="166" fontId="0" fillId="4" borderId="0" pivotButton="0" quotePrefix="0" xfId="0"/>
    <xf numFmtId="164" fontId="0" fillId="4" borderId="0" pivotButton="0" quotePrefix="0" xfId="1"/>
    <xf numFmtId="165" fontId="0" fillId="0" borderId="0" pivotButton="0" quotePrefix="0" xfId="0"/>
    <xf numFmtId="0" fontId="9" fillId="2" borderId="0" pivotButton="0" quotePrefix="0" xfId="0"/>
    <xf numFmtId="0" fontId="6" fillId="0" borderId="16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data!$B$8</f>
              <strCache>
                <ptCount val="1"/>
                <pt idx="0">
                  <v>Total Viewers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data!$A$9:$A$47</f>
              <strCache>
                <ptCount val="39"/>
                <pt idx="0">
                  <v>23/11</v>
                </pt>
                <pt idx="1">
                  <v>24/11</v>
                </pt>
                <pt idx="2">
                  <v>25/11</v>
                </pt>
                <pt idx="3">
                  <v>26/11</v>
                </pt>
                <pt idx="4">
                  <v>27/11</v>
                </pt>
                <pt idx="5">
                  <v>28/11</v>
                </pt>
                <pt idx="6">
                  <v>29/11</v>
                </pt>
                <pt idx="7">
                  <v>30/11</v>
                </pt>
                <pt idx="8">
                  <v>01/12</v>
                </pt>
                <pt idx="9">
                  <v>02/12</v>
                </pt>
                <pt idx="10">
                  <v>03/12</v>
                </pt>
                <pt idx="11">
                  <v>04/12</v>
                </pt>
                <pt idx="12">
                  <v>05/12</v>
                </pt>
                <pt idx="13">
                  <v>06/12</v>
                </pt>
                <pt idx="14">
                  <v>07/12</v>
                </pt>
                <pt idx="15">
                  <v>08/12</v>
                </pt>
                <pt idx="16">
                  <v>09/12</v>
                </pt>
                <pt idx="17">
                  <v>10/12</v>
                </pt>
                <pt idx="18">
                  <v>11/12</v>
                </pt>
                <pt idx="19">
                  <v>12/12</v>
                </pt>
                <pt idx="20">
                  <v>13/12</v>
                </pt>
                <pt idx="21">
                  <v>14/12</v>
                </pt>
                <pt idx="22">
                  <v>15/12</v>
                </pt>
                <pt idx="23">
                  <v>16/12</v>
                </pt>
                <pt idx="24">
                  <v>17/12</v>
                </pt>
                <pt idx="25">
                  <v>18/12</v>
                </pt>
                <pt idx="26">
                  <v>19/12</v>
                </pt>
                <pt idx="27">
                  <v>20/12</v>
                </pt>
                <pt idx="28">
                  <v>21/12</v>
                </pt>
                <pt idx="29">
                  <v>22/12</v>
                </pt>
                <pt idx="30">
                  <v>23/12</v>
                </pt>
                <pt idx="31">
                  <v>24/12</v>
                </pt>
                <pt idx="32">
                  <v>25/12</v>
                </pt>
                <pt idx="33">
                  <v>26/12</v>
                </pt>
                <pt idx="34">
                  <v>27/12</v>
                </pt>
                <pt idx="35">
                  <v>28/12</v>
                </pt>
                <pt idx="36">
                  <v>29/12</v>
                </pt>
                <pt idx="37">
                  <v>30/12</v>
                </pt>
                <pt idx="38">
                  <v>31/12</v>
                </pt>
              </strCache>
            </strRef>
          </cat>
          <val>
            <numRef>
              <f>data!$B$9:$B$47</f>
              <numCache>
                <formatCode>General</formatCode>
                <ptCount val="39"/>
                <pt idx="0">
                  <v>1419</v>
                </pt>
                <pt idx="1">
                  <v>0</v>
                </pt>
                <pt idx="2">
                  <v>268</v>
                </pt>
                <pt idx="3">
                  <v>0</v>
                </pt>
                <pt idx="4">
                  <v>0</v>
                </pt>
                <pt idx="5">
                  <v>181</v>
                </pt>
                <pt idx="6">
                  <v>113</v>
                </pt>
                <pt idx="7">
                  <v>1649</v>
                </pt>
                <pt idx="8">
                  <v>0</v>
                </pt>
                <pt idx="9">
                  <v>480</v>
                </pt>
                <pt idx="10">
                  <v>482</v>
                </pt>
                <pt idx="11">
                  <v>676</v>
                </pt>
                <pt idx="12">
                  <v>657</v>
                </pt>
                <pt idx="13">
                  <v>0</v>
                </pt>
                <pt idx="14">
                  <v>1717</v>
                </pt>
                <pt idx="15">
                  <v>761</v>
                </pt>
                <pt idx="16">
                  <v>570</v>
                </pt>
                <pt idx="17">
                  <v>839</v>
                </pt>
                <pt idx="18">
                  <v>616</v>
                </pt>
                <pt idx="19">
                  <v>850</v>
                </pt>
                <pt idx="20">
                  <v>772</v>
                </pt>
                <pt idx="21">
                  <v>1645</v>
                </pt>
                <pt idx="22">
                  <v>0</v>
                </pt>
                <pt idx="23">
                  <v>729</v>
                </pt>
                <pt idx="24">
                  <v>815</v>
                </pt>
                <pt idx="25">
                  <v>929</v>
                </pt>
                <pt idx="26">
                  <v>937</v>
                </pt>
                <pt idx="27">
                  <v>1091</v>
                </pt>
                <pt idx="28">
                  <v>1812</v>
                </pt>
                <pt idx="29">
                  <v>0</v>
                </pt>
                <pt idx="30">
                  <v>1320</v>
                </pt>
                <pt idx="31">
                  <v>225</v>
                </pt>
                <pt idx="32">
                  <v>2</v>
                </pt>
                <pt idx="33">
                  <v>0</v>
                </pt>
                <pt idx="34">
                  <v>943</v>
                </pt>
                <pt idx="35">
                  <v>1273</v>
                </pt>
                <pt idx="36">
                  <v>0</v>
                </pt>
                <pt idx="37">
                  <v>853</v>
                </pt>
                <pt idx="38">
                  <v>37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axId val="1033367679"/>
        <axId val="966692319"/>
      </barChart>
      <lineChart>
        <grouping val="standard"/>
        <varyColors val="0"/>
        <ser>
          <idx val="1"/>
          <order val="1"/>
          <tx>
            <strRef>
              <f>data!$C$8</f>
              <strCache>
                <ptCount val="1"/>
                <pt idx="0">
                  <v>Time Spent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delete val="1"/>
          </dLbls>
          <cat>
            <strRef>
              <f>data!$A$9:$A$47</f>
              <strCache>
                <ptCount val="39"/>
                <pt idx="0">
                  <v>23/11</v>
                </pt>
                <pt idx="1">
                  <v>24/11</v>
                </pt>
                <pt idx="2">
                  <v>25/11</v>
                </pt>
                <pt idx="3">
                  <v>26/11</v>
                </pt>
                <pt idx="4">
                  <v>27/11</v>
                </pt>
                <pt idx="5">
                  <v>28/11</v>
                </pt>
                <pt idx="6">
                  <v>29/11</v>
                </pt>
                <pt idx="7">
                  <v>30/11</v>
                </pt>
                <pt idx="8">
                  <v>01/12</v>
                </pt>
                <pt idx="9">
                  <v>02/12</v>
                </pt>
                <pt idx="10">
                  <v>03/12</v>
                </pt>
                <pt idx="11">
                  <v>04/12</v>
                </pt>
                <pt idx="12">
                  <v>05/12</v>
                </pt>
                <pt idx="13">
                  <v>06/12</v>
                </pt>
                <pt idx="14">
                  <v>07/12</v>
                </pt>
                <pt idx="15">
                  <v>08/12</v>
                </pt>
                <pt idx="16">
                  <v>09/12</v>
                </pt>
                <pt idx="17">
                  <v>10/12</v>
                </pt>
                <pt idx="18">
                  <v>11/12</v>
                </pt>
                <pt idx="19">
                  <v>12/12</v>
                </pt>
                <pt idx="20">
                  <v>13/12</v>
                </pt>
                <pt idx="21">
                  <v>14/12</v>
                </pt>
                <pt idx="22">
                  <v>15/12</v>
                </pt>
                <pt idx="23">
                  <v>16/12</v>
                </pt>
                <pt idx="24">
                  <v>17/12</v>
                </pt>
                <pt idx="25">
                  <v>18/12</v>
                </pt>
                <pt idx="26">
                  <v>19/12</v>
                </pt>
                <pt idx="27">
                  <v>20/12</v>
                </pt>
                <pt idx="28">
                  <v>21/12</v>
                </pt>
                <pt idx="29">
                  <v>22/12</v>
                </pt>
                <pt idx="30">
                  <v>23/12</v>
                </pt>
                <pt idx="31">
                  <v>24/12</v>
                </pt>
                <pt idx="32">
                  <v>25/12</v>
                </pt>
                <pt idx="33">
                  <v>26/12</v>
                </pt>
                <pt idx="34">
                  <v>27/12</v>
                </pt>
                <pt idx="35">
                  <v>28/12</v>
                </pt>
                <pt idx="36">
                  <v>29/12</v>
                </pt>
                <pt idx="37">
                  <v>30/12</v>
                </pt>
                <pt idx="38">
                  <v>31/12</v>
                </pt>
              </strCache>
            </strRef>
          </cat>
          <val>
            <numRef>
              <f>data!$C$9:$C$47</f>
              <numCache>
                <formatCode>General</formatCode>
                <ptCount val="39"/>
                <pt idx="0">
                  <v>7.28</v>
                </pt>
                <pt idx="1">
                  <v>0</v>
                </pt>
                <pt idx="2">
                  <v>7.09</v>
                </pt>
                <pt idx="3">
                  <v>0</v>
                </pt>
                <pt idx="4">
                  <v>0</v>
                </pt>
                <pt idx="5">
                  <v>8.24</v>
                </pt>
                <pt idx="6">
                  <v>5.73</v>
                </pt>
                <pt idx="7">
                  <v>8.710000000000001</v>
                </pt>
                <pt idx="8">
                  <v>0</v>
                </pt>
                <pt idx="9">
                  <v>7.95</v>
                </pt>
                <pt idx="10">
                  <v>7.95</v>
                </pt>
                <pt idx="11">
                  <v>9.07</v>
                </pt>
                <pt idx="12">
                  <v>8.73</v>
                </pt>
                <pt idx="13">
                  <v>0</v>
                </pt>
                <pt idx="14">
                  <v>10.55</v>
                </pt>
                <pt idx="15">
                  <v>10.79</v>
                </pt>
                <pt idx="16">
                  <v>7.47</v>
                </pt>
                <pt idx="17">
                  <v>8.210000000000001</v>
                </pt>
                <pt idx="18">
                  <v>11.06</v>
                </pt>
                <pt idx="19">
                  <v>8.74</v>
                </pt>
                <pt idx="20">
                  <v>9.800000000000001</v>
                </pt>
                <pt idx="21">
                  <v>10.33</v>
                </pt>
                <pt idx="22">
                  <v>0</v>
                </pt>
                <pt idx="23">
                  <v>8.51</v>
                </pt>
                <pt idx="24">
                  <v>8.74</v>
                </pt>
                <pt idx="25">
                  <v>9.43</v>
                </pt>
                <pt idx="26">
                  <v>8.49</v>
                </pt>
                <pt idx="27">
                  <v>8.710000000000001</v>
                </pt>
                <pt idx="28">
                  <v>10.45</v>
                </pt>
                <pt idx="29">
                  <v>0</v>
                </pt>
                <pt idx="30">
                  <v>9.859999999999999</v>
                </pt>
                <pt idx="31">
                  <v>9.6</v>
                </pt>
                <pt idx="32">
                  <v>5</v>
                </pt>
                <pt idx="33">
                  <v>0</v>
                </pt>
                <pt idx="34">
                  <v>9.609999999999999</v>
                </pt>
                <pt idx="35">
                  <v>9.880000000000001</v>
                </pt>
                <pt idx="36">
                  <v>0</v>
                </pt>
                <pt idx="37">
                  <v>10.54</v>
                </pt>
                <pt idx="38">
                  <v>4.73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29654319"/>
        <axId val="966651551"/>
      </lineChart>
      <catAx>
        <axId val="103336767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6692319"/>
        <crosses val="autoZero"/>
        <auto val="1"/>
        <lblAlgn val="ctr"/>
        <lblOffset val="100"/>
        <noMultiLvlLbl val="0"/>
      </catAx>
      <valAx>
        <axId val="96669231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33367679"/>
        <crosses val="autoZero"/>
        <crossBetween val="between"/>
        <majorUnit val="250"/>
      </valAx>
      <catAx>
        <axId val="102965431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66651551"/>
        <crosses val="autoZero"/>
        <auto val="1"/>
        <lblAlgn val="ctr"/>
        <lblOffset val="100"/>
        <noMultiLvlLbl val="0"/>
      </catAx>
      <valAx>
        <axId val="9666515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29654319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solidFill xmlns:a="http://schemas.openxmlformats.org/drawingml/2006/main">
          <a:schemeClr val="tx2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100" b="1" i="0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pieChart>
        <varyColors val="1"/>
        <ser>
          <idx val="0"/>
          <order val="0"/>
          <tx>
            <strRef>
              <f>data!$AM$23</f>
              <strCache>
                <ptCount val="1"/>
                <pt idx="0">
                  <v>GENDER SPLIT %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>
                  <a:tint val="77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1">
                  <a:shade val="76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5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data!$AL$24:$AL$25</f>
              <strCache>
                <ptCount val="2"/>
                <pt idx="0">
                  <v>Male</v>
                </pt>
                <pt idx="1">
                  <v>Female</v>
                </pt>
              </strCache>
            </strRef>
          </cat>
          <val>
            <numRef>
              <f>data!$AM$24:$AM$25</f>
              <numCache>
                <formatCode>General</formatCode>
                <ptCount val="2"/>
                <pt idx="0">
                  <v>45</v>
                </pt>
                <pt idx="1">
                  <v>55</v>
                </pt>
              </numCache>
            </numRef>
          </val>
        </ser>
        <dLbls>
          <dLblPos val="inEnd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b"/>
      <overlay val="0"/>
      <spPr>
        <a:solidFill xmlns:a="http://schemas.openxmlformats.org/drawingml/2006/main">
          <a:schemeClr val="lt1">
            <a:alpha val="78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3930019934881087"/>
          <y val="0.04174345197530891"/>
        </manualLayout>
      </layout>
      <overlay val="0"/>
      <spPr>
        <a:solidFill xmlns:a="http://schemas.openxmlformats.org/drawingml/2006/main">
          <a:schemeClr val="tx2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100" b="1" i="0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data!$AM$34</f>
              <strCache>
                <ptCount val="1"/>
                <pt idx="0">
                  <v>AGE SPLIT %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data!$AL$35:$AL$39</f>
              <strCache>
                <ptCount val="5"/>
                <pt idx="0">
                  <v>18-25</v>
                </pt>
                <pt idx="1">
                  <v>25-35</v>
                </pt>
                <pt idx="2">
                  <v>35-45</v>
                </pt>
                <pt idx="3">
                  <v>45-60</v>
                </pt>
                <pt idx="4">
                  <v>60+</v>
                </pt>
              </strCache>
            </strRef>
          </cat>
          <val>
            <numRef>
              <f>data!$AM$35:$AM$39</f>
              <numCache>
                <formatCode>#,##0</formatCode>
                <ptCount val="5"/>
                <pt idx="0">
                  <v>33</v>
                </pt>
                <pt idx="1">
                  <v>39</v>
                </pt>
                <pt idx="2">
                  <v>20</v>
                </pt>
                <pt idx="3">
                  <v>6</v>
                </pt>
                <pt idx="4">
                  <v>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15"/>
        <overlap val="-20"/>
        <axId val="1143756703"/>
        <axId val="1091089503"/>
      </barChart>
      <catAx>
        <axId val="1143756703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91089503"/>
        <crosses val="autoZero"/>
        <auto val="1"/>
        <lblAlgn val="ctr"/>
        <lblOffset val="100"/>
        <noMultiLvlLbl val="0"/>
      </catAx>
      <valAx>
        <axId val="1091089503"/>
        <scaling>
          <orientation val="minMax"/>
        </scaling>
        <delete val="1"/>
        <axPos val="t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crossAx val="1143756703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 customers</a:t>
            </a:r>
            <a:endParaRPr lang="en-US"/>
          </a:p>
        </rich>
      </tx>
      <layout>
        <manualLayout>
          <xMode val="edge"/>
          <yMode val="edge"/>
          <wMode val="factor"/>
          <hMode val="factor"/>
          <x val="0.2457655945419103"/>
          <y val="0.03488950617283951"/>
        </manualLayout>
      </layout>
      <overlay val="0"/>
      <spPr>
        <a:solidFill xmlns:a="http://schemas.openxmlformats.org/drawingml/2006/main">
          <a:schemeClr val="tx2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455867615735081"/>
          <y val="0.2583581880435489"/>
          <w val="0.8908826476852983"/>
          <h val="0.6067450662217392"/>
        </manualLayout>
      </layout>
      <barChart>
        <barDir val="col"/>
        <grouping val="clustered"/>
        <varyColors val="0"/>
        <ser>
          <idx val="0"/>
          <order val="0"/>
          <spPr>
            <a:gradFill xmlns:a="http://schemas.openxmlformats.org/drawingml/2006/main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data!$AL$48:$AL$49</f>
              <strCache>
                <ptCount val="2"/>
                <pt idx="0">
                  <v>Stryve</v>
                </pt>
                <pt idx="1">
                  <v>Store Average</v>
                </pt>
              </strCache>
            </strRef>
          </cat>
          <val>
            <numRef>
              <f>data!$AM$48:$AM$49</f>
              <numCache>
                <formatCode>General</formatCode>
                <ptCount val="2"/>
                <pt idx="0">
                  <v>150</v>
                </pt>
                <pt idx="1">
                  <v>145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55"/>
        <overlap val="-70"/>
        <axId val="1148328959"/>
        <axId val="1087547487"/>
      </barChart>
      <catAx>
        <axId val="11483289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87547487"/>
        <crosses val="autoZero"/>
        <auto val="1"/>
        <lblAlgn val="ctr"/>
        <lblOffset val="100"/>
        <noMultiLvlLbl val="0"/>
      </catAx>
      <valAx>
        <axId val="1087547487"/>
        <scaling>
          <orientation val="minMax"/>
        </scaling>
        <delete val="1"/>
        <axPos val="l"/>
        <numFmt formatCode="General" sourceLinked="1"/>
        <majorTickMark val="out"/>
        <minorTickMark val="none"/>
        <tickLblPos val="nextTo"/>
        <crossAx val="1148328959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1" i="0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tr-TR" sz="800">
                <a:solidFill>
                  <a:schemeClr val="bg1"/>
                </a:solidFill>
              </a:rPr>
              <a:t>ENGAGEMENT RATE %</a:t>
            </a:r>
            <a:endParaRPr lang="en-US" sz="800">
              <a:solidFill>
                <a:schemeClr val="bg1"/>
              </a:solidFill>
            </a:endParaRPr>
          </a:p>
        </rich>
      </tx>
      <layout>
        <manualLayout>
          <xMode val="edge"/>
          <yMode val="edge"/>
          <wMode val="factor"/>
          <hMode val="factor"/>
          <x val="0.2135582440178889"/>
          <y val="0.04703703703703704"/>
        </manualLayout>
      </layout>
      <overlay val="0"/>
      <spPr>
        <a:solidFill xmlns:a="http://schemas.openxmlformats.org/drawingml/2006/main">
          <a:schemeClr val="tx2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800" b="1" i="0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455867615735081"/>
          <y val="0.2583581880435489"/>
          <w val="0.8908826476852983"/>
          <h val="0.6067450662217392"/>
        </manualLayout>
      </layout>
      <barChart>
        <barDir val="col"/>
        <grouping val="clustered"/>
        <varyColors val="0"/>
        <ser>
          <idx val="0"/>
          <order val="0"/>
          <spPr>
            <a:gradFill xmlns:a="http://schemas.openxmlformats.org/drawingml/2006/main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data!$AQ$17:$AQ$18</f>
              <strCache>
                <ptCount val="2"/>
                <pt idx="0">
                  <v>Stryve</v>
                </pt>
                <pt idx="1">
                  <v>Store Average</v>
                </pt>
              </strCache>
            </strRef>
          </cat>
          <val>
            <numRef>
              <f>data!$AR$17:$AR$18</f>
              <numCache>
                <formatCode>0.0</formatCode>
                <ptCount val="2"/>
                <pt idx="0">
                  <formatCode>#,##0.0</formatCode>
                  <v>19.76</v>
                </pt>
                <pt idx="1">
                  <v>9.254423076923077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55"/>
        <overlap val="-70"/>
        <axId val="1148328959"/>
        <axId val="1087547487"/>
      </barChart>
      <catAx>
        <axId val="11483289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87547487"/>
        <crosses val="autoZero"/>
        <auto val="1"/>
        <lblAlgn val="ctr"/>
        <lblOffset val="100"/>
        <noMultiLvlLbl val="0"/>
      </catAx>
      <valAx>
        <axId val="1087547487"/>
        <scaling>
          <orientation val="minMax"/>
        </scaling>
        <delete val="1"/>
        <axPos val="l"/>
        <numFmt formatCode="#,##0.0" sourceLinked="1"/>
        <majorTickMark val="out"/>
        <minorTickMark val="none"/>
        <tickLblPos val="nextTo"/>
        <crossAx val="114832895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 xml:space="preserve">Total </a:t>
            </a:r>
            <a:r>
              <a:rPr lang="tr-TR" sz="900"/>
              <a:t>vısıtors</a:t>
            </a:r>
            <a:endParaRPr lang="en-US" sz="900"/>
          </a:p>
        </rich>
      </tx>
      <layout>
        <manualLayout>
          <xMode val="edge"/>
          <yMode val="edge"/>
          <wMode val="factor"/>
          <hMode val="factor"/>
          <x val="0.2709080246913581"/>
          <y val="0.02006481481481482"/>
        </manualLayout>
      </layout>
      <overlay val="0"/>
      <spPr>
        <a:solidFill xmlns:a="http://schemas.openxmlformats.org/drawingml/2006/main">
          <a:schemeClr val="tx2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455867615735081"/>
          <y val="0.3368240740740741"/>
          <w val="0.8908826476852983"/>
          <h val="0.5205104938271605"/>
        </manualLayout>
      </layout>
      <barChart>
        <barDir val="col"/>
        <grouping val="clustered"/>
        <varyColors val="0"/>
        <ser>
          <idx val="0"/>
          <order val="0"/>
          <tx>
            <strRef>
              <f>data!$L$8</f>
              <strCache>
                <ptCount val="1"/>
                <pt idx="0">
                  <v>Total Costumers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data!$G$9:$G$10</f>
              <strCache>
                <ptCount val="2"/>
                <pt idx="0">
                  <v>Stryve</v>
                </pt>
                <pt idx="1">
                  <v>Store Average</v>
                </pt>
              </strCache>
            </strRef>
          </cat>
          <val>
            <numRef>
              <f>data!$L$9:$L$10</f>
              <numCache>
                <formatCode>_-* #,##0_-;\-* #,##0_-;_-* "-"??_-;_-@_-</formatCode>
                <ptCount val="2"/>
                <pt idx="0">
                  <v>21018</v>
                </pt>
                <pt idx="1">
                  <v>15097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55"/>
        <overlap val="-70"/>
        <axId val="1148328959"/>
        <axId val="1087547487"/>
      </barChart>
      <catAx>
        <axId val="11483289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87547487"/>
        <crosses val="autoZero"/>
        <auto val="1"/>
        <lblAlgn val="ctr"/>
        <lblOffset val="100"/>
        <noMultiLvlLbl val="0"/>
      </catAx>
      <valAx>
        <axId val="1087547487"/>
        <scaling>
          <orientation val="minMax"/>
        </scaling>
        <delete val="1"/>
        <axPos val="l"/>
        <numFmt formatCode="_-* #,##0_-;\-* #,##0_-;_-* &quot;-&quot;??_-;_-@_-" sourceLinked="1"/>
        <majorTickMark val="none"/>
        <minorTickMark val="none"/>
        <tickLblPos val="nextTo"/>
        <crossAx val="1148328959"/>
        <crosses val="autoZero"/>
        <crossBetween val="between"/>
        <majorUnit val="250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2756930183727034"/>
          <y val="0.0348896945366035"/>
        </manualLayout>
      </layout>
      <overlay val="0"/>
      <spPr>
        <a:solidFill xmlns:a="http://schemas.openxmlformats.org/drawingml/2006/main">
          <a:schemeClr val="tx2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455867615735081"/>
          <y val="0.2583581880435489"/>
          <w val="0.8908826476852983"/>
          <h val="0.6067450662217392"/>
        </manualLayout>
      </layout>
      <barChart>
        <barDir val="col"/>
        <grouping val="clustered"/>
        <varyColors val="0"/>
        <ser>
          <idx val="0"/>
          <order val="0"/>
          <tx>
            <strRef>
              <f>data!$N$8</f>
              <strCache>
                <ptCount val="1"/>
                <pt idx="0">
                  <v>Time Spent (sec.)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data!$G$9:$G$10</f>
              <strCache>
                <ptCount val="2"/>
                <pt idx="0">
                  <v>Stryve</v>
                </pt>
                <pt idx="1">
                  <v>Store Average</v>
                </pt>
              </strCache>
            </strRef>
          </cat>
          <val>
            <numRef>
              <f>data!$N$9:$N$10</f>
              <numCache>
                <formatCode>0.0</formatCode>
                <ptCount val="2"/>
                <pt idx="0">
                  <v>9.52</v>
                </pt>
                <pt idx="1">
                  <v>6.115555555555555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55"/>
        <overlap val="-70"/>
        <axId val="1148328959"/>
        <axId val="1087547487"/>
      </barChart>
      <catAx>
        <axId val="11483289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87547487"/>
        <crosses val="autoZero"/>
        <auto val="1"/>
        <lblAlgn val="ctr"/>
        <lblOffset val="100"/>
        <noMultiLvlLbl val="0"/>
      </catAx>
      <valAx>
        <axId val="1087547487"/>
        <scaling>
          <orientation val="minMax"/>
        </scaling>
        <delete val="1"/>
        <axPos val="l"/>
        <numFmt formatCode="0.0" sourceLinked="1"/>
        <majorTickMark val="out"/>
        <minorTickMark val="none"/>
        <tickLblPos val="nextTo"/>
        <crossAx val="1148328959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3492380317690075"/>
          <y val="0.03488978105497751"/>
        </manualLayout>
      </layout>
      <overlay val="0"/>
      <spPr>
        <a:solidFill xmlns:a="http://schemas.openxmlformats.org/drawingml/2006/main">
          <a:schemeClr val="tx2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455867615735081"/>
          <y val="0.2583581880435489"/>
          <w val="0.8908826476852983"/>
          <h val="0.6067450662217392"/>
        </manualLayout>
      </layout>
      <barChart>
        <barDir val="col"/>
        <grouping val="clustered"/>
        <varyColors val="0"/>
        <ser>
          <idx val="0"/>
          <order val="0"/>
          <tx>
            <strRef>
              <f>data!$H$8</f>
              <strCache>
                <ptCount val="1"/>
                <pt idx="0">
                  <v>Density %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data!$G$9:$G$10</f>
              <strCache>
                <ptCount val="2"/>
                <pt idx="0">
                  <v>Stryve</v>
                </pt>
                <pt idx="1">
                  <v>Store Average</v>
                </pt>
              </strCache>
            </strRef>
          </cat>
          <val>
            <numRef>
              <f>data!$H$9:$H$10</f>
              <numCache>
                <formatCode>0.0</formatCode>
                <ptCount val="2"/>
                <pt idx="0">
                  <v>3.93</v>
                </pt>
                <pt idx="1">
                  <v>1.852037037037037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55"/>
        <overlap val="-70"/>
        <axId val="1148328959"/>
        <axId val="1087547487"/>
      </barChart>
      <catAx>
        <axId val="11483289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87547487"/>
        <crosses val="autoZero"/>
        <auto val="1"/>
        <lblAlgn val="ctr"/>
        <lblOffset val="100"/>
        <noMultiLvlLbl val="0"/>
      </catAx>
      <valAx>
        <axId val="1087547487"/>
        <scaling>
          <orientation val="minMax"/>
        </scaling>
        <delete val="1"/>
        <axPos val="l"/>
        <numFmt formatCode="0.0" sourceLinked="1"/>
        <majorTickMark val="out"/>
        <minorTickMark val="none"/>
        <tickLblPos val="nextTo"/>
        <crossAx val="1148328959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tr-TR" sz="900">
                <a:solidFill>
                  <a:schemeClr val="bg1"/>
                </a:solidFill>
              </a:rPr>
              <a:t>INTEREST RATE</a:t>
            </a:r>
            <a:r>
              <a:rPr lang="tr-TR" sz="900" baseline="0">
                <a:solidFill>
                  <a:schemeClr val="bg1"/>
                </a:solidFill>
              </a:rPr>
              <a:t xml:space="preserve"> %</a:t>
            </a:r>
            <a:endParaRPr lang="en-US" sz="900">
              <a:solidFill>
                <a:schemeClr val="bg1"/>
              </a:solidFill>
            </a:endParaRPr>
          </a:p>
        </rich>
      </tx>
      <overlay val="0"/>
      <spPr>
        <a:solidFill xmlns:a="http://schemas.openxmlformats.org/drawingml/2006/main">
          <a:schemeClr val="tx2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455867615735081"/>
          <y val="0.2583581880435489"/>
          <w val="0.8908826476852983"/>
          <h val="0.6067450662217392"/>
        </manualLayout>
      </layout>
      <barChart>
        <barDir val="col"/>
        <grouping val="clustered"/>
        <varyColors val="0"/>
        <ser>
          <idx val="0"/>
          <order val="0"/>
          <spPr>
            <a:gradFill xmlns:a="http://schemas.openxmlformats.org/drawingml/2006/main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data!$AQ$6:$AQ$7</f>
              <strCache>
                <ptCount val="2"/>
                <pt idx="0">
                  <v>Stryve</v>
                </pt>
                <pt idx="1">
                  <v>Store Average</v>
                </pt>
              </strCache>
            </strRef>
          </cat>
          <val>
            <numRef>
              <f>data!$AR$6:$AR$7</f>
              <numCache>
                <formatCode>0.0</formatCode>
                <ptCount val="2"/>
                <pt idx="0">
                  <v>2.578142824549396</v>
                </pt>
                <pt idx="1">
                  <v>1.851851851851852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55"/>
        <overlap val="-70"/>
        <axId val="1148328959"/>
        <axId val="1087547487"/>
      </barChart>
      <catAx>
        <axId val="11483289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87547487"/>
        <crosses val="autoZero"/>
        <auto val="1"/>
        <lblAlgn val="ctr"/>
        <lblOffset val="100"/>
        <noMultiLvlLbl val="0"/>
      </catAx>
      <valAx>
        <axId val="1087547487"/>
        <scaling>
          <orientation val="minMax"/>
        </scaling>
        <delete val="1"/>
        <axPos val="l"/>
        <numFmt formatCode="0.0" sourceLinked="1"/>
        <majorTickMark val="out"/>
        <minorTickMark val="none"/>
        <tickLblPos val="nextTo"/>
        <crossAx val="1148328959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1814673611111111"/>
          <y val="0.03488958333333333"/>
        </manualLayout>
      </layout>
      <overlay val="0"/>
      <spPr>
        <a:solidFill xmlns:a="http://schemas.openxmlformats.org/drawingml/2006/main">
          <a:schemeClr val="tx2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800" b="1" i="0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455867615735081"/>
          <y val="0.2583581880435489"/>
          <w val="0.8908826476852983"/>
          <h val="0.6067450662217392"/>
        </manualLayout>
      </layout>
      <barChart>
        <barDir val="col"/>
        <grouping val="clustered"/>
        <varyColors val="0"/>
        <ser>
          <idx val="0"/>
          <order val="0"/>
          <tx>
            <strRef>
              <f>data!$R$8</f>
              <strCache>
                <ptCount val="1"/>
                <pt idx="0">
                  <v>Conversion Rate %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data!$G$9:$G$10</f>
              <strCache>
                <ptCount val="2"/>
                <pt idx="0">
                  <v>Stryve</v>
                </pt>
                <pt idx="1">
                  <v>Store Average</v>
                </pt>
              </strCache>
            </strRef>
          </cat>
          <val>
            <numRef>
              <f>data!$R$9:$R$10</f>
              <numCache>
                <formatCode>0.0</formatCode>
                <ptCount val="2"/>
                <pt idx="0">
                  <v>3.97</v>
                </pt>
                <pt idx="1">
                  <v>7.067346360168941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55"/>
        <overlap val="-70"/>
        <axId val="1148328959"/>
        <axId val="1087547487"/>
      </barChart>
      <catAx>
        <axId val="11483289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87547487"/>
        <crosses val="autoZero"/>
        <auto val="1"/>
        <lblAlgn val="ctr"/>
        <lblOffset val="100"/>
        <noMultiLvlLbl val="0"/>
      </catAx>
      <valAx>
        <axId val="1087547487"/>
        <scaling>
          <orientation val="minMax"/>
        </scaling>
        <delete val="1"/>
        <axPos val="l"/>
        <numFmt formatCode="0.0" sourceLinked="1"/>
        <majorTickMark val="out"/>
        <minorTickMark val="none"/>
        <tickLblPos val="nextTo"/>
        <crossAx val="1148328959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3744264566929134"/>
          <y val="0.0348896945366035"/>
        </manualLayout>
      </layout>
      <overlay val="0"/>
      <spPr>
        <a:solidFill xmlns:a="http://schemas.openxmlformats.org/drawingml/2006/main">
          <a:schemeClr val="tx2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455867615735081"/>
          <y val="0.2583581880435489"/>
          <w val="0.8908826476852983"/>
          <h val="0.6067450662217392"/>
        </manualLayout>
      </layout>
      <barChart>
        <barDir val="col"/>
        <grouping val="clustered"/>
        <varyColors val="0"/>
        <ser>
          <idx val="0"/>
          <order val="0"/>
          <tx>
            <strRef>
              <f>data!$X$8</f>
              <strCache>
                <ptCount val="1"/>
                <pt idx="0">
                  <v>Revenue €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data!$G$9:$G$10</f>
              <strCache>
                <ptCount val="2"/>
                <pt idx="0">
                  <v>Stryve</v>
                </pt>
                <pt idx="1">
                  <v>Store Average</v>
                </pt>
              </strCache>
            </strRef>
          </cat>
          <val>
            <numRef>
              <f>data!$X$9:$X$10</f>
              <numCache>
                <formatCode>_-* #,##0_-;\-* #,##0_-;_-* "-"??_-;_-@_-</formatCode>
                <ptCount val="2"/>
                <pt idx="0">
                  <v>7323.62</v>
                </pt>
                <pt idx="1">
                  <v>3027.640857142856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355"/>
        <overlap val="-70"/>
        <axId val="1148328959"/>
        <axId val="1087547487"/>
      </barChart>
      <catAx>
        <axId val="11483289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87547487"/>
        <crosses val="autoZero"/>
        <auto val="1"/>
        <lblAlgn val="ctr"/>
        <lblOffset val="100"/>
        <noMultiLvlLbl val="0"/>
      </catAx>
      <valAx>
        <axId val="1087547487"/>
        <scaling>
          <orientation val="minMax"/>
        </scaling>
        <delete val="1"/>
        <axPos val="l"/>
        <numFmt formatCode="_-* #,##0_-;\-* #,##0_-;_-* &quot;-&quot;??_-;_-@_-" sourceLinked="1"/>
        <majorTickMark val="out"/>
        <minorTickMark val="none"/>
        <tickLblPos val="nextTo"/>
        <crossAx val="1148328959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data!$AH$8</f>
              <strCache>
                <ptCount val="1"/>
                <pt idx="0">
                  <v>Sales (Q)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data!$AG$9:$AG$47</f>
              <strCache>
                <ptCount val="39"/>
                <pt idx="0">
                  <v>23/11</v>
                </pt>
                <pt idx="1">
                  <v>24/11</v>
                </pt>
                <pt idx="2">
                  <v>25/11</v>
                </pt>
                <pt idx="3">
                  <v>26/11</v>
                </pt>
                <pt idx="4">
                  <v>27/11</v>
                </pt>
                <pt idx="5">
                  <v>28/11</v>
                </pt>
                <pt idx="6">
                  <v>29/11</v>
                </pt>
                <pt idx="7">
                  <v>30/11</v>
                </pt>
                <pt idx="8">
                  <v>01/12</v>
                </pt>
                <pt idx="9">
                  <v>02/12</v>
                </pt>
                <pt idx="10">
                  <v>03/12</v>
                </pt>
                <pt idx="11">
                  <v>04/12</v>
                </pt>
                <pt idx="12">
                  <v>05/12</v>
                </pt>
                <pt idx="13">
                  <v>06/12</v>
                </pt>
                <pt idx="14">
                  <v>07/12</v>
                </pt>
                <pt idx="15">
                  <v>08/12</v>
                </pt>
                <pt idx="16">
                  <v>09/12</v>
                </pt>
                <pt idx="17">
                  <v>10/12</v>
                </pt>
                <pt idx="18">
                  <v>11/12</v>
                </pt>
                <pt idx="19">
                  <v>12/12</v>
                </pt>
                <pt idx="20">
                  <v>13/12</v>
                </pt>
                <pt idx="21">
                  <v>14/12</v>
                </pt>
                <pt idx="22">
                  <v>15/12</v>
                </pt>
                <pt idx="23">
                  <v>16/12</v>
                </pt>
                <pt idx="24">
                  <v>17/12</v>
                </pt>
                <pt idx="25">
                  <v>18/12</v>
                </pt>
                <pt idx="26">
                  <v>19/12</v>
                </pt>
                <pt idx="27">
                  <v>20/12</v>
                </pt>
                <pt idx="28">
                  <v>21/12</v>
                </pt>
                <pt idx="29">
                  <v>22/12</v>
                </pt>
                <pt idx="30">
                  <v>23/12</v>
                </pt>
                <pt idx="31">
                  <v>24/12</v>
                </pt>
                <pt idx="32">
                  <v>25/12</v>
                </pt>
                <pt idx="33">
                  <v>26/12</v>
                </pt>
                <pt idx="34">
                  <v>27/12</v>
                </pt>
                <pt idx="35">
                  <v>28/12</v>
                </pt>
                <pt idx="36">
                  <v>29/12</v>
                </pt>
                <pt idx="37">
                  <v>30/12</v>
                </pt>
                <pt idx="38">
                  <v>31/12</v>
                </pt>
              </strCache>
            </strRef>
          </cat>
          <val>
            <numRef>
              <f>data!$AH$9:$AH$47</f>
              <numCache>
                <formatCode>General</formatCode>
                <ptCount val="39"/>
                <pt idx="0">
                  <v>6</v>
                </pt>
                <pt idx="1">
                  <v>0</v>
                </pt>
                <pt idx="2">
                  <v>5</v>
                </pt>
                <pt idx="3">
                  <v>2</v>
                </pt>
                <pt idx="4">
                  <v>0</v>
                </pt>
                <pt idx="5">
                  <v>1</v>
                </pt>
                <pt idx="6">
                  <v>6</v>
                </pt>
                <pt idx="7">
                  <v>10</v>
                </pt>
                <pt idx="8">
                  <v>0</v>
                </pt>
                <pt idx="9">
                  <v>4</v>
                </pt>
                <pt idx="10">
                  <v>4</v>
                </pt>
                <pt idx="11">
                  <v>1</v>
                </pt>
                <pt idx="12">
                  <v>0</v>
                </pt>
                <pt idx="13">
                  <v>1</v>
                </pt>
                <pt idx="14">
                  <v>2</v>
                </pt>
                <pt idx="15">
                  <v>0</v>
                </pt>
                <pt idx="16">
                  <v>1</v>
                </pt>
                <pt idx="17">
                  <v>3</v>
                </pt>
                <pt idx="18">
                  <v>9</v>
                </pt>
                <pt idx="19">
                  <v>8</v>
                </pt>
                <pt idx="20">
                  <v>6</v>
                </pt>
                <pt idx="21">
                  <v>22</v>
                </pt>
                <pt idx="22">
                  <v>0</v>
                </pt>
                <pt idx="23">
                  <v>9</v>
                </pt>
                <pt idx="24">
                  <v>8</v>
                </pt>
                <pt idx="25">
                  <v>12</v>
                </pt>
                <pt idx="26">
                  <v>5</v>
                </pt>
                <pt idx="27">
                  <v>8</v>
                </pt>
                <pt idx="28">
                  <v>29</v>
                </pt>
                <pt idx="29">
                  <v>0</v>
                </pt>
                <pt idx="30">
                  <v>18</v>
                </pt>
                <pt idx="31">
                  <v>7</v>
                </pt>
                <pt idx="32">
                  <v>0</v>
                </pt>
                <pt idx="33">
                  <v>0</v>
                </pt>
                <pt idx="34">
                  <v>2</v>
                </pt>
                <pt idx="35">
                  <v>2</v>
                </pt>
                <pt idx="36">
                  <v>0</v>
                </pt>
                <pt idx="37">
                  <v>3</v>
                </pt>
                <pt idx="38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axId val="1033367679"/>
        <axId val="966692319"/>
      </barChart>
      <lineChart>
        <grouping val="standard"/>
        <varyColors val="0"/>
        <ser>
          <idx val="1"/>
          <order val="1"/>
          <tx>
            <strRef>
              <f>data!$AI$8</f>
              <strCache>
                <ptCount val="1"/>
                <pt idx="0">
                  <v>Revenue €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delete val="1"/>
          </dLbls>
          <cat>
            <strRef>
              <f>data!$AG$9:$AG$47</f>
              <strCache>
                <ptCount val="39"/>
                <pt idx="0">
                  <v>23/11</v>
                </pt>
                <pt idx="1">
                  <v>24/11</v>
                </pt>
                <pt idx="2">
                  <v>25/11</v>
                </pt>
                <pt idx="3">
                  <v>26/11</v>
                </pt>
                <pt idx="4">
                  <v>27/11</v>
                </pt>
                <pt idx="5">
                  <v>28/11</v>
                </pt>
                <pt idx="6">
                  <v>29/11</v>
                </pt>
                <pt idx="7">
                  <v>30/11</v>
                </pt>
                <pt idx="8">
                  <v>01/12</v>
                </pt>
                <pt idx="9">
                  <v>02/12</v>
                </pt>
                <pt idx="10">
                  <v>03/12</v>
                </pt>
                <pt idx="11">
                  <v>04/12</v>
                </pt>
                <pt idx="12">
                  <v>05/12</v>
                </pt>
                <pt idx="13">
                  <v>06/12</v>
                </pt>
                <pt idx="14">
                  <v>07/12</v>
                </pt>
                <pt idx="15">
                  <v>08/12</v>
                </pt>
                <pt idx="16">
                  <v>09/12</v>
                </pt>
                <pt idx="17">
                  <v>10/12</v>
                </pt>
                <pt idx="18">
                  <v>11/12</v>
                </pt>
                <pt idx="19">
                  <v>12/12</v>
                </pt>
                <pt idx="20">
                  <v>13/12</v>
                </pt>
                <pt idx="21">
                  <v>14/12</v>
                </pt>
                <pt idx="22">
                  <v>15/12</v>
                </pt>
                <pt idx="23">
                  <v>16/12</v>
                </pt>
                <pt idx="24">
                  <v>17/12</v>
                </pt>
                <pt idx="25">
                  <v>18/12</v>
                </pt>
                <pt idx="26">
                  <v>19/12</v>
                </pt>
                <pt idx="27">
                  <v>20/12</v>
                </pt>
                <pt idx="28">
                  <v>21/12</v>
                </pt>
                <pt idx="29">
                  <v>22/12</v>
                </pt>
                <pt idx="30">
                  <v>23/12</v>
                </pt>
                <pt idx="31">
                  <v>24/12</v>
                </pt>
                <pt idx="32">
                  <v>25/12</v>
                </pt>
                <pt idx="33">
                  <v>26/12</v>
                </pt>
                <pt idx="34">
                  <v>27/12</v>
                </pt>
                <pt idx="35">
                  <v>28/12</v>
                </pt>
                <pt idx="36">
                  <v>29/12</v>
                </pt>
                <pt idx="37">
                  <v>30/12</v>
                </pt>
                <pt idx="38">
                  <v>31/12</v>
                </pt>
              </strCache>
            </strRef>
          </cat>
          <val>
            <numRef>
              <f>data!$AI$9:$AI$47</f>
              <numCache>
                <formatCode>_-* #,##0_-;\-* #,##0_-;_-* "-"??_-;_-@_-</formatCode>
                <ptCount val="39"/>
                <pt idx="0">
                  <v>169</v>
                </pt>
                <pt idx="1">
                  <v>0</v>
                </pt>
                <pt idx="2">
                  <v>249</v>
                </pt>
                <pt idx="3">
                  <v>59</v>
                </pt>
                <pt idx="4">
                  <v>0</v>
                </pt>
                <pt idx="5">
                  <v>29</v>
                </pt>
                <pt idx="6">
                  <v>169</v>
                </pt>
                <pt idx="7">
                  <v>289</v>
                </pt>
                <pt idx="8">
                  <v>0</v>
                </pt>
                <pt idx="9">
                  <v>124</v>
                </pt>
                <pt idx="10">
                  <v>154</v>
                </pt>
                <pt idx="11">
                  <v>34</v>
                </pt>
                <pt idx="12">
                  <v>0</v>
                </pt>
                <pt idx="13">
                  <v>34</v>
                </pt>
                <pt idx="14">
                  <v>69</v>
                </pt>
                <pt idx="15">
                  <v>0</v>
                </pt>
                <pt idx="16">
                  <v>34</v>
                </pt>
                <pt idx="17">
                  <v>109</v>
                </pt>
                <pt idx="18">
                  <v>509</v>
                </pt>
                <pt idx="19">
                  <v>359</v>
                </pt>
                <pt idx="20">
                  <v>419</v>
                </pt>
                <pt idx="21">
                  <v>598</v>
                </pt>
                <pt idx="22">
                  <v>0</v>
                </pt>
                <pt idx="23">
                  <v>379</v>
                </pt>
                <pt idx="24">
                  <v>369</v>
                </pt>
                <pt idx="25">
                  <v>729</v>
                </pt>
                <pt idx="26">
                  <v>167</v>
                </pt>
                <pt idx="27">
                  <v>327</v>
                </pt>
                <pt idx="28">
                  <v>1324</v>
                </pt>
                <pt idx="29">
                  <v>0</v>
                </pt>
                <pt idx="30">
                  <v>654</v>
                </pt>
                <pt idx="31">
                  <formatCode>General</formatCode>
                  <v>205</v>
                </pt>
                <pt idx="32">
                  <formatCode>General</formatCode>
                  <v>0</v>
                </pt>
                <pt idx="33">
                  <formatCode>General</formatCode>
                  <v>0</v>
                </pt>
                <pt idx="34">
                  <formatCode>General</formatCode>
                  <v>179</v>
                </pt>
                <pt idx="35">
                  <formatCode>General</formatCode>
                  <v>189</v>
                </pt>
                <pt idx="36">
                  <formatCode>General</formatCode>
                  <v>0</v>
                </pt>
                <pt idx="37">
                  <formatCode>General</formatCode>
                  <v>314</v>
                </pt>
                <pt idx="38">
                  <formatCode>General</formatCode>
                  <v>29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29654319"/>
        <axId val="966651551"/>
      </lineChart>
      <catAx>
        <axId val="103336767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6692319"/>
        <crosses val="autoZero"/>
        <auto val="1"/>
        <lblAlgn val="ctr"/>
        <lblOffset val="100"/>
        <noMultiLvlLbl val="0"/>
      </catAx>
      <valAx>
        <axId val="96669231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33367679"/>
        <crosses val="autoZero"/>
        <crossBetween val="between"/>
      </valAx>
      <catAx>
        <axId val="102965431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66651551"/>
        <crosses val="autoZero"/>
        <auto val="1"/>
        <lblAlgn val="ctr"/>
        <lblOffset val="100"/>
        <noMultiLvlLbl val="0"/>
      </catAx>
      <valAx>
        <axId val="966651551"/>
        <scaling>
          <orientation val="minMax"/>
        </scaling>
        <delete val="0"/>
        <axPos val="r"/>
        <numFmt formatCode="_-* #,##0_-;\-* #,##0_-;_-* &quot;-&quot;??_-;_-@_-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29654319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100" b="1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TOTAL </a:t>
            </a:r>
            <a:r>
              <a:rPr lang="tr-TR"/>
              <a:t>VISITORS</a:t>
            </a:r>
            <a:endParaRPr lang="en-US"/>
          </a:p>
        </rich>
      </tx>
      <layout>
        <manualLayout>
          <xMode val="edge"/>
          <yMode val="edge"/>
          <wMode val="factor"/>
          <hMode val="factor"/>
          <x val="0.3328658915172059"/>
          <y val="0.04174345197530891"/>
        </manualLayout>
      </layout>
      <overlay val="0"/>
      <spPr>
        <a:solidFill xmlns:a="http://schemas.openxmlformats.org/drawingml/2006/main">
          <a:schemeClr val="tx2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100" b="1" i="0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data!$AM$8</f>
              <strCache>
                <ptCount val="1"/>
                <pt idx="0">
                  <v>TOTAL CUSTOMER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data!$AL$9:$AL$13</f>
              <strCache>
                <ptCount val="5"/>
                <pt idx="0">
                  <v>&gt;3 Sec.</v>
                </pt>
                <pt idx="1">
                  <v>&gt;5 Sec.</v>
                </pt>
                <pt idx="2">
                  <v>&gt;8 Sec.</v>
                </pt>
                <pt idx="3">
                  <v>&gt;10 Sec.</v>
                </pt>
                <pt idx="4">
                  <v>&gt;60 Sec.</v>
                </pt>
              </strCache>
            </strRef>
          </cat>
          <val>
            <numRef>
              <f>data!$AM$9:$AM$13</f>
              <numCache>
                <formatCode>#,##0</formatCode>
                <ptCount val="5"/>
                <pt idx="0">
                  <v>19887</v>
                </pt>
                <pt idx="1">
                  <v>17567</v>
                </pt>
                <pt idx="2">
                  <v>8345</v>
                </pt>
                <pt idx="3">
                  <v>5134</v>
                </pt>
                <pt idx="4">
                  <v>567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15"/>
        <overlap val="-20"/>
        <axId val="1143756703"/>
        <axId val="1091089503"/>
      </barChart>
      <catAx>
        <axId val="1143756703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91089503"/>
        <crosses val="autoZero"/>
        <auto val="1"/>
        <lblAlgn val="ctr"/>
        <lblOffset val="100"/>
        <noMultiLvlLbl val="0"/>
      </catAx>
      <valAx>
        <axId val="1091089503"/>
        <scaling>
          <orientation val="minMax"/>
        </scaling>
        <delete val="1"/>
        <axPos val="t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crossAx val="1143756703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image" Target="/xl/media/image1.png" Id="rId14"/><Relationship Type="http://schemas.openxmlformats.org/officeDocument/2006/relationships/image" Target="/xl/media/image2.png" Id="rId15"/><Relationship Type="http://schemas.openxmlformats.org/officeDocument/2006/relationships/image" Target="/xl/media/image3.png" Id="rId16"/><Relationship Type="http://schemas.openxmlformats.org/officeDocument/2006/relationships/image" Target="/xl/media/image4.png" Id="rId17"/><Relationship Type="http://schemas.openxmlformats.org/officeDocument/2006/relationships/image" Target="/xl/media/image5.png" Id="rId18"/><Relationship Type="http://schemas.openxmlformats.org/officeDocument/2006/relationships/image" Target="/xl/media/image6.png" Id="rId19"/><Relationship Type="http://schemas.openxmlformats.org/officeDocument/2006/relationships/image" Target="/xl/media/image7.png" Id="rId20"/><Relationship Type="http://schemas.openxmlformats.org/officeDocument/2006/relationships/image" Target="/xl/media/image8.png" Id="rId21"/><Relationship Type="http://schemas.openxmlformats.org/officeDocument/2006/relationships/image" Target="/xl/media/image9.png" Id="rId22"/><Relationship Type="http://schemas.openxmlformats.org/officeDocument/2006/relationships/image" Target="/xl/media/image10.png" Id="rId23"/><Relationship Type="http://schemas.openxmlformats.org/officeDocument/2006/relationships/image" Target="/xl/media/image11.png" Id="rId24"/><Relationship Type="http://schemas.openxmlformats.org/officeDocument/2006/relationships/image" Target="/xl/media/image12.png" Id="rId25"/><Relationship Type="http://schemas.openxmlformats.org/officeDocument/2006/relationships/image" Target="/xl/media/image13.png" Id="rId26"/></Relationships>
</file>

<file path=xl/drawings/drawing1.xml><?xml version="1.0" encoding="utf-8"?>
<wsDr xmlns="http://schemas.openxmlformats.org/drawingml/2006/spreadsheetDrawing">
  <twoCellAnchor>
    <from>
      <col>1</col>
      <colOff>24848</colOff>
      <row>22</row>
      <rowOff>1</rowOff>
    </from>
    <to>
      <col>12</col>
      <colOff>530087</colOff>
      <row>33</row>
      <rowOff>188551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442633</colOff>
      <row>33</row>
      <rowOff>57148</rowOff>
    </from>
    <to>
      <col>4</col>
      <colOff>184897</colOff>
      <row>41</row>
      <rowOff>130737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7</col>
      <colOff>61632</colOff>
      <row>33</row>
      <rowOff>68354</rowOff>
    </from>
    <to>
      <col>10</col>
      <colOff>89647</colOff>
      <row>41</row>
      <rowOff>141943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9</col>
      <colOff>543483</colOff>
      <row>33</row>
      <rowOff>68354</rowOff>
    </from>
    <to>
      <col>13</col>
      <colOff>33617</colOff>
      <row>41</row>
      <rowOff>141943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431427</colOff>
      <row>41</row>
      <rowOff>100851</rowOff>
    </from>
    <to>
      <col>4</col>
      <colOff>175015</colOff>
      <row>50</row>
      <rowOff>6351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9</col>
      <colOff>498660</colOff>
      <row>41</row>
      <rowOff>112057</rowOff>
    </from>
    <to>
      <col>13</col>
      <colOff>44823</colOff>
      <row>50</row>
      <rowOff>17557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6</col>
      <colOff>543483</colOff>
      <row>41</row>
      <rowOff>112058</rowOff>
    </from>
    <to>
      <col>10</col>
      <colOff>44823</colOff>
      <row>50</row>
      <rowOff>17558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1</col>
      <colOff>24848</colOff>
      <row>49</row>
      <rowOff>179294</rowOff>
    </from>
    <to>
      <col>12</col>
      <colOff>530087</colOff>
      <row>60</row>
      <rowOff>177344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1</col>
      <colOff>44826</colOff>
      <row>60</row>
      <rowOff>44824</rowOff>
    </from>
    <to>
      <col>5</col>
      <colOff>324971</colOff>
      <row>69</row>
      <rowOff>155760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145677</colOff>
      <row>60</row>
      <rowOff>19048</rowOff>
    </from>
    <to>
      <col>8</col>
      <colOff>526677</colOff>
      <row>70</row>
      <rowOff>144554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8</col>
      <colOff>324971</colOff>
      <row>60</row>
      <rowOff>44824</rowOff>
    </from>
    <to>
      <col>12</col>
      <colOff>571500</colOff>
      <row>69</row>
      <rowOff>155760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4</col>
      <colOff>162482</colOff>
      <row>33</row>
      <rowOff>57149</rowOff>
    </from>
    <to>
      <col>7</col>
      <colOff>179294</colOff>
      <row>41</row>
      <rowOff>130738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4</col>
      <colOff>44823</colOff>
      <row>41</row>
      <rowOff>100851</rowOff>
    </from>
    <to>
      <col>7</col>
      <colOff>78441</colOff>
      <row>50</row>
      <rowOff>6351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 editAs="oneCell">
    <from>
      <col>1</col>
      <colOff>76201</colOff>
      <row>2</row>
      <rowOff>19051</rowOff>
    </from>
    <to>
      <col>3</col>
      <colOff>304801</colOff>
      <row>5</row>
      <rowOff>121703</rowOff>
    </to>
    <pic>
      <nvPicPr>
        <cNvPr id="2" name="Picture 1" descr="blaenk ile ilgili görsel sonucu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3">
          <duotone/>
        </a:blip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23876" y="400051"/>
          <a:ext cx="1447800" cy="665988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342901</colOff>
      <row>2</row>
      <rowOff>85725</rowOff>
    </from>
    <to>
      <col>12</col>
      <colOff>367705</colOff>
      <row>5</row>
      <rowOff>119475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xfrm xmlns:a="http://schemas.openxmlformats.org/drawingml/2006/main">
          <a:off x="6886576" y="466725"/>
          <a:ext cx="634404" cy="59708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582706</colOff>
      <row>7</row>
      <rowOff>117884</rowOff>
    </from>
    <to>
      <col>11</col>
      <colOff>89648</colOff>
      <row>21</row>
      <rowOff>59729</rowOff>
    </to>
    <pic>
      <nvPicPr>
        <cNvPr id="3" name="Pictur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5"/>
        <a:srcRect xmlns:a="http://schemas.openxmlformats.org/drawingml/2006/main" t="6343" b="4539"/>
        <a:stretch xmlns:a="http://schemas.openxmlformats.org/drawingml/2006/main">
          <a:fillRect/>
        </a:stretch>
      </blipFill>
      <spPr>
        <a:xfrm xmlns:a="http://schemas.openxmlformats.org/drawingml/2006/main">
          <a:off x="1636059" y="1451384"/>
          <a:ext cx="4997824" cy="26312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17</col>
      <colOff>0</colOff>
      <row>12</row>
      <rowOff>0</rowOff>
    </from>
    <ext cx="8420100" cy="40005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17</col>
      <colOff>0</colOff>
      <row>12</row>
      <rowOff>0</rowOff>
    </from>
    <ext cx="8420100" cy="40005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17</col>
      <colOff>0</colOff>
      <row>12</row>
      <rowOff>0</rowOff>
    </from>
    <ext cx="8420100" cy="40005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17</col>
      <colOff>0</colOff>
      <row>12</row>
      <rowOff>0</rowOff>
    </from>
    <ext cx="8420100" cy="4000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17</col>
      <colOff>0</colOff>
      <row>12</row>
      <rowOff>0</rowOff>
    </from>
    <ext cx="8420100" cy="40005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17</col>
      <colOff>0</colOff>
      <row>12</row>
      <rowOff>0</rowOff>
    </from>
    <ext cx="8420100" cy="40005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17</col>
      <colOff>0</colOff>
      <row>12</row>
      <rowOff>0</rowOff>
    </from>
    <ext cx="8420100" cy="40005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17</col>
      <colOff>0</colOff>
      <row>12</row>
      <rowOff>0</rowOff>
    </from>
    <ext cx="8420100" cy="40005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17</col>
      <colOff>0</colOff>
      <row>12</row>
      <rowOff>0</rowOff>
    </from>
    <ext cx="8382000" cy="40005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17</col>
      <colOff>0</colOff>
      <row>12</row>
      <rowOff>0</rowOff>
    </from>
    <ext cx="8382000" cy="40005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Udentify">
      <a:dk1>
        <a:srgbClr val="000000"/>
      </a:dk1>
      <a:lt1>
        <a:srgbClr val="FFFFFF"/>
      </a:lt1>
      <a:dk2>
        <a:srgbClr val="002B70"/>
      </a:dk2>
      <a:lt2>
        <a:srgbClr val="CED9EB"/>
      </a:lt2>
      <a:accent1>
        <a:srgbClr val="0135BB"/>
      </a:accent1>
      <a:accent2>
        <a:srgbClr val="F0B445"/>
      </a:accent2>
      <a:accent3>
        <a:srgbClr val="F08D9E"/>
      </a:accent3>
      <a:accent4>
        <a:srgbClr val="70AD47"/>
      </a:accent4>
      <a:accent5>
        <a:srgbClr val="772566"/>
      </a:accent5>
      <a:accent6>
        <a:srgbClr val="208A8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69"/>
  <sheetViews>
    <sheetView topLeftCell="K9" workbookViewId="0">
      <selection activeCell="AG9" sqref="AG9:AI47"/>
    </sheetView>
  </sheetViews>
  <sheetFormatPr baseColWidth="8" defaultRowHeight="15"/>
  <cols>
    <col width="19.5703125" bestFit="1" customWidth="1" min="7" max="7"/>
    <col width="10.5703125" bestFit="1" customWidth="1" min="12" max="12"/>
    <col width="9.7109375" customWidth="1" min="16" max="16"/>
    <col width="9.5703125" bestFit="1" customWidth="1" min="24" max="24"/>
    <col width="9.5703125" bestFit="1" customWidth="1" min="35" max="35"/>
  </cols>
  <sheetData>
    <row r="1">
      <c r="A1" s="36" t="inlineStr">
        <is>
          <t>You will get this data: when you click the supplier area from density page</t>
        </is>
      </c>
      <c r="B1" s="37" t="n"/>
      <c r="C1" s="38" t="n"/>
      <c r="G1" s="36" t="inlineStr">
        <is>
          <t>You will get this data: from perfomance table page</t>
        </is>
      </c>
      <c r="H1" s="37" t="n"/>
      <c r="I1" s="38" t="n"/>
      <c r="AG1" s="36" t="inlineStr">
        <is>
          <t>You will get this data: when you click the supplier area from density page</t>
        </is>
      </c>
      <c r="AH1" s="37" t="n"/>
      <c r="AI1" s="38" t="n"/>
      <c r="AL1" s="36" t="inlineStr">
        <is>
          <t>You will get this data: when you click the supplier area from density page</t>
        </is>
      </c>
      <c r="AM1" s="37" t="n"/>
      <c r="AN1" s="38" t="n"/>
      <c r="AQ1" s="36" t="inlineStr">
        <is>
          <t>YOUR INTEREST RATE (CALCULATION)</t>
        </is>
      </c>
      <c r="AR1" s="37" t="n"/>
      <c r="AS1" s="38" t="n"/>
    </row>
    <row r="2">
      <c r="A2" s="39" t="n"/>
      <c r="C2" s="40" t="n"/>
      <c r="G2" s="39" t="n"/>
      <c r="I2" s="40" t="n"/>
      <c r="AG2" s="39" t="n"/>
      <c r="AI2" s="40" t="n"/>
      <c r="AL2" s="39" t="n"/>
      <c r="AN2" s="40" t="n"/>
      <c r="AQ2" s="39" t="n"/>
      <c r="AS2" s="40" t="n"/>
    </row>
    <row r="3">
      <c r="A3" s="39" t="n"/>
      <c r="C3" s="40" t="n"/>
      <c r="G3" s="39" t="n"/>
      <c r="I3" s="40" t="n"/>
      <c r="AG3" s="39" t="n"/>
      <c r="AI3" s="40" t="n"/>
      <c r="AL3" s="39" t="n"/>
      <c r="AN3" s="40" t="n"/>
      <c r="AQ3" s="39" t="n"/>
      <c r="AS3" s="40" t="n"/>
    </row>
    <row r="4">
      <c r="A4" s="39" t="n"/>
      <c r="C4" s="40" t="n"/>
      <c r="G4" s="39" t="n"/>
      <c r="I4" s="40" t="n"/>
      <c r="AG4" s="39" t="n"/>
      <c r="AI4" s="40" t="n"/>
      <c r="AL4" s="39" t="n"/>
      <c r="AN4" s="40" t="n"/>
      <c r="AQ4" s="39" t="n"/>
      <c r="AS4" s="40" t="n"/>
    </row>
    <row r="5" ht="15.75" customHeight="1" thickBot="1">
      <c r="A5" s="41" t="n"/>
      <c r="B5" s="42" t="n"/>
      <c r="C5" s="43" t="n"/>
      <c r="G5" s="41" t="n"/>
      <c r="H5" s="42" t="n"/>
      <c r="I5" s="43" t="n"/>
      <c r="AG5" s="41" t="n"/>
      <c r="AH5" s="42" t="n"/>
      <c r="AI5" s="43" t="n"/>
      <c r="AL5" s="41" t="n"/>
      <c r="AM5" s="42" t="n"/>
      <c r="AN5" s="43" t="n"/>
      <c r="AQ5" s="41" t="n"/>
      <c r="AR5" s="42" t="n"/>
      <c r="AS5" s="43" t="n"/>
    </row>
    <row r="6">
      <c r="L6" s="44">
        <f>SUM(L11:L64)</f>
        <v/>
      </c>
      <c r="P6" s="16">
        <f>L6*P10/100</f>
        <v/>
      </c>
      <c r="R6" s="15">
        <f>T6/P6*100</f>
        <v/>
      </c>
      <c r="T6">
        <f>SUM(T11:T64)</f>
        <v/>
      </c>
      <c r="AQ6" t="inlineStr">
        <is>
          <t>Stryve</t>
        </is>
      </c>
      <c r="AR6" s="45">
        <f>L9/SUM(L11:L64)*100</f>
        <v/>
      </c>
    </row>
    <row r="7" ht="15.75" customHeight="1">
      <c r="G7" s="6" t="inlineStr"/>
      <c r="H7" s="6" t="n"/>
      <c r="I7" s="6" t="inlineStr"/>
      <c r="J7" s="6" t="inlineStr"/>
      <c r="K7" s="6" t="n"/>
      <c r="L7" s="6" t="inlineStr"/>
      <c r="M7" s="6" t="inlineStr"/>
      <c r="N7" s="6" t="n"/>
      <c r="O7" s="6" t="inlineStr"/>
      <c r="P7" s="6" t="n"/>
      <c r="Q7" s="6" t="inlineStr"/>
      <c r="R7" s="6" t="n"/>
      <c r="S7" s="6" t="inlineStr"/>
      <c r="T7" s="6" t="n"/>
      <c r="U7" s="6" t="n"/>
      <c r="V7" s="6" t="inlineStr"/>
      <c r="W7" s="6" t="inlineStr"/>
      <c r="X7" s="6" t="n"/>
      <c r="Y7" s="6" t="n"/>
      <c r="Z7" s="6" t="inlineStr"/>
      <c r="AA7" s="6" t="inlineStr"/>
      <c r="AB7" s="6" t="n"/>
      <c r="AC7" s="6" t="n"/>
      <c r="AQ7" t="inlineStr">
        <is>
          <t>Store Average</t>
        </is>
      </c>
      <c r="AR7" s="45">
        <f>L10/SUM(L11:L64)*100</f>
        <v/>
      </c>
    </row>
    <row r="8" ht="16.5" customHeight="1" thickBot="1">
      <c r="A8" s="6" t="inlineStr">
        <is>
          <t>Date</t>
        </is>
      </c>
      <c r="B8" s="6" t="inlineStr">
        <is>
          <t>Total Viewers</t>
        </is>
      </c>
      <c r="C8" s="6" t="inlineStr">
        <is>
          <t>Time Spent</t>
        </is>
      </c>
      <c r="G8" s="6" t="inlineStr">
        <is>
          <t>Areas</t>
        </is>
      </c>
      <c r="H8" s="12" t="inlineStr">
        <is>
          <t>Density %</t>
        </is>
      </c>
      <c r="I8" s="6" t="inlineStr">
        <is>
          <t>Instore Change</t>
        </is>
      </c>
      <c r="J8" s="6" t="inlineStr">
        <is>
          <t>Change</t>
        </is>
      </c>
      <c r="K8" s="12" t="inlineStr">
        <is>
          <t>Customer per day</t>
        </is>
      </c>
      <c r="L8" s="12" t="inlineStr">
        <is>
          <t>Total Costumers</t>
        </is>
      </c>
      <c r="M8" s="6" t="inlineStr">
        <is>
          <t>Change</t>
        </is>
      </c>
      <c r="N8" s="12" t="inlineStr">
        <is>
          <t>Time Spent (sec.)</t>
        </is>
      </c>
      <c r="O8" s="6" t="inlineStr">
        <is>
          <t>Change</t>
        </is>
      </c>
      <c r="P8" s="12" t="inlineStr">
        <is>
          <t>Interest Rate %</t>
        </is>
      </c>
      <c r="Q8" s="6" t="inlineStr">
        <is>
          <t>Change</t>
        </is>
      </c>
      <c r="R8" s="12" t="inlineStr">
        <is>
          <t>Conversion Rate %</t>
        </is>
      </c>
      <c r="S8" s="6" t="inlineStr">
        <is>
          <t>Change</t>
        </is>
      </c>
      <c r="T8" s="12" t="inlineStr">
        <is>
          <t>Total Sales Q</t>
        </is>
      </c>
      <c r="U8" s="12" t="inlineStr">
        <is>
          <t>Sales Q per day</t>
        </is>
      </c>
      <c r="V8" s="6" t="inlineStr">
        <is>
          <t>Sales/Density</t>
        </is>
      </c>
      <c r="W8" s="6" t="inlineStr">
        <is>
          <t>Change</t>
        </is>
      </c>
      <c r="X8" s="12" t="inlineStr">
        <is>
          <t>Revenue €</t>
        </is>
      </c>
      <c r="Y8" s="12" t="inlineStr">
        <is>
          <t>Amount per day</t>
        </is>
      </c>
      <c r="Z8" s="6" t="inlineStr">
        <is>
          <t>Sale (Amount)/Density</t>
        </is>
      </c>
      <c r="AA8" s="6" t="inlineStr">
        <is>
          <t>Change</t>
        </is>
      </c>
      <c r="AB8" s="6" t="inlineStr">
        <is>
          <t>Metersquare</t>
        </is>
      </c>
      <c r="AC8" s="6" t="inlineStr">
        <is>
          <t>Metersquare Rate</t>
        </is>
      </c>
      <c r="AG8" s="12" t="inlineStr">
        <is>
          <t>Date</t>
        </is>
      </c>
      <c r="AH8" s="12" t="inlineStr">
        <is>
          <t>Sales (Q)</t>
        </is>
      </c>
      <c r="AI8" s="12" t="inlineStr">
        <is>
          <t>Revenue €</t>
        </is>
      </c>
      <c r="AL8" s="12" t="inlineStr">
        <is>
          <t>Dwell Time</t>
        </is>
      </c>
      <c r="AM8" s="12" t="inlineStr">
        <is>
          <t>TOTAL CUSTOMER</t>
        </is>
      </c>
    </row>
    <row r="9" ht="15.75" customHeight="1" thickBot="1">
      <c r="A9" t="inlineStr">
        <is>
          <t>23/11</t>
        </is>
      </c>
      <c r="B9" t="n">
        <v>1419</v>
      </c>
      <c r="C9" t="n">
        <v>7.28</v>
      </c>
      <c r="E9" s="46" t="inlineStr">
        <is>
          <t>supplier</t>
        </is>
      </c>
      <c r="F9" s="47" t="n"/>
      <c r="G9" s="7" t="inlineStr">
        <is>
          <t>Stryve</t>
        </is>
      </c>
      <c r="H9" s="48" t="n">
        <v>3.93</v>
      </c>
      <c r="I9" s="48" t="n">
        <v>2.05</v>
      </c>
      <c r="J9" s="48" t="n">
        <v>855</v>
      </c>
      <c r="K9" s="48" t="n">
        <v>678</v>
      </c>
      <c r="L9" s="49" t="n">
        <v>21018</v>
      </c>
      <c r="M9" s="48" t="n">
        <v>622</v>
      </c>
      <c r="N9" s="48" t="n">
        <v>9.52</v>
      </c>
      <c r="O9" s="48" t="n">
        <v>33</v>
      </c>
      <c r="P9" s="48" t="n">
        <v>19.76</v>
      </c>
      <c r="Q9" s="48" t="n">
        <v>68.89</v>
      </c>
      <c r="R9" s="48" t="n">
        <v>3.97</v>
      </c>
      <c r="S9" s="48" t="n">
        <v>-42.4</v>
      </c>
      <c r="T9" s="48" t="n">
        <v>165</v>
      </c>
      <c r="U9" s="48" t="n">
        <v>5.32</v>
      </c>
      <c r="V9" s="48" t="n">
        <v>0.79</v>
      </c>
      <c r="W9" s="48" t="n">
        <v>-0.21</v>
      </c>
      <c r="X9" s="49" t="n">
        <v>7323.62</v>
      </c>
      <c r="Y9" s="48" t="n">
        <v>236.25</v>
      </c>
      <c r="Z9" s="48" t="n">
        <v>1.76</v>
      </c>
      <c r="AA9" s="48" t="n">
        <v>0.76</v>
      </c>
      <c r="AB9" s="48" t="inlineStr">
        <is>
          <t>-</t>
        </is>
      </c>
      <c r="AC9" s="48" t="n">
        <v>1.88</v>
      </c>
      <c r="AG9" t="inlineStr">
        <is>
          <t>23/11</t>
        </is>
      </c>
      <c r="AH9" t="n">
        <v>6</v>
      </c>
      <c r="AI9" s="50" t="n">
        <v>169</v>
      </c>
      <c r="AL9" t="inlineStr">
        <is>
          <t>&gt;3 Sec.</t>
        </is>
      </c>
      <c r="AM9" s="5" t="n">
        <v>19887</v>
      </c>
    </row>
    <row r="10" ht="15.75" customHeight="1" thickBot="1">
      <c r="A10" t="inlineStr">
        <is>
          <t>24/11</t>
        </is>
      </c>
      <c r="B10" t="n">
        <v>0</v>
      </c>
      <c r="C10" t="n">
        <v>0</v>
      </c>
      <c r="E10" s="51" t="inlineStr">
        <is>
          <t>average (calc)</t>
        </is>
      </c>
      <c r="F10" s="47" t="n"/>
      <c r="G10" s="10" t="inlineStr">
        <is>
          <t>Store Average</t>
        </is>
      </c>
      <c r="H10" s="52">
        <f>AVERAGE(H11:H64)</f>
        <v/>
      </c>
      <c r="I10" s="52" t="n"/>
      <c r="J10" s="52">
        <f>AVERAGE(J11:J64)</f>
        <v/>
      </c>
      <c r="K10" s="52">
        <f>AVERAGE(K11:K64)</f>
        <v/>
      </c>
      <c r="L10" s="53">
        <f>AVERAGE(L11:L64)</f>
        <v/>
      </c>
      <c r="M10" s="52">
        <f>AVERAGE(M11:M64)</f>
        <v/>
      </c>
      <c r="N10" s="52">
        <f>AVERAGE(N11:N64)</f>
        <v/>
      </c>
      <c r="O10" s="52">
        <f>AVERAGE(O11:O64)</f>
        <v/>
      </c>
      <c r="P10" s="52">
        <f>AVERAGE(P11:P64)</f>
        <v/>
      </c>
      <c r="Q10" s="52">
        <f>AVERAGE(Q11:Q64)</f>
        <v/>
      </c>
      <c r="R10" s="52">
        <f>R6</f>
        <v/>
      </c>
      <c r="S10" s="52">
        <f>AVERAGE(S11:S64)</f>
        <v/>
      </c>
      <c r="T10" s="52">
        <f>AVERAGE(T11:T64)</f>
        <v/>
      </c>
      <c r="U10" s="52">
        <f>AVERAGE(U11:U64)</f>
        <v/>
      </c>
      <c r="V10" s="52">
        <f>AVERAGE(V11:V64)</f>
        <v/>
      </c>
      <c r="W10" s="52">
        <f>AVERAGE(W11:W64)</f>
        <v/>
      </c>
      <c r="X10" s="53">
        <f>AVERAGE(X11:X64)</f>
        <v/>
      </c>
      <c r="Y10" s="52">
        <f>AVERAGE(Y11:Y64)</f>
        <v/>
      </c>
      <c r="Z10" s="52">
        <f>AVERAGE(Z11:Z64)</f>
        <v/>
      </c>
      <c r="AA10" s="52">
        <f>AVERAGE(AA11:AA64)</f>
        <v/>
      </c>
      <c r="AB10" s="52" t="n"/>
      <c r="AC10" s="52" t="n"/>
      <c r="AG10" t="inlineStr">
        <is>
          <t>24/11</t>
        </is>
      </c>
      <c r="AH10" t="n">
        <v>0</v>
      </c>
      <c r="AI10" s="50" t="n">
        <v>0</v>
      </c>
      <c r="AL10" t="inlineStr">
        <is>
          <t>&gt;5 Sec.</t>
        </is>
      </c>
      <c r="AM10" s="5" t="n">
        <v>17567</v>
      </c>
    </row>
    <row r="11" ht="15.75" customHeight="1" thickBot="1">
      <c r="A11" t="inlineStr">
        <is>
          <t>25/11</t>
        </is>
      </c>
      <c r="B11" t="n">
        <v>268</v>
      </c>
      <c r="C11" t="n">
        <v>7.09</v>
      </c>
      <c r="E11" s="46" t="inlineStr">
        <is>
          <t>all table (supplier inc)</t>
        </is>
      </c>
      <c r="F11" s="47" t="n"/>
      <c r="G11" t="inlineStr">
        <is>
          <t>Crickit</t>
        </is>
      </c>
      <c r="H11" t="n">
        <v>0.68</v>
      </c>
      <c r="I11" t="n">
        <v>-0.59</v>
      </c>
      <c r="J11" t="n">
        <v>145</v>
      </c>
      <c r="K11" t="n">
        <v>206</v>
      </c>
      <c r="L11" s="50" t="n">
        <v>6386</v>
      </c>
      <c r="M11" t="n">
        <v>262</v>
      </c>
      <c r="N11" t="n">
        <v>5.4</v>
      </c>
      <c r="O11" t="n">
        <v>-32</v>
      </c>
      <c r="P11" t="n">
        <v>6.31</v>
      </c>
      <c r="Q11" t="n">
        <v>-60.03</v>
      </c>
      <c r="R11" t="n">
        <v>1.99</v>
      </c>
      <c r="S11" t="n">
        <v>418.11</v>
      </c>
      <c r="T11" t="n">
        <v>8</v>
      </c>
      <c r="U11" t="n">
        <v>0.26</v>
      </c>
      <c r="V11" t="n">
        <v>0.22</v>
      </c>
      <c r="W11" t="n">
        <v>-0.78</v>
      </c>
      <c r="X11" s="50" t="n">
        <v>1179.6</v>
      </c>
      <c r="Y11" t="n">
        <v>38.05</v>
      </c>
      <c r="Z11" t="n">
        <v>1.63</v>
      </c>
      <c r="AA11" t="n">
        <v>0.63</v>
      </c>
      <c r="AB11" t="inlineStr">
        <is>
          <t>-</t>
        </is>
      </c>
      <c r="AC11" t="n">
        <v>1.25</v>
      </c>
      <c r="AG11" t="inlineStr">
        <is>
          <t>25/11</t>
        </is>
      </c>
      <c r="AH11" t="n">
        <v>5</v>
      </c>
      <c r="AI11" s="50" t="n">
        <v>249</v>
      </c>
      <c r="AL11" t="inlineStr">
        <is>
          <t>&gt;8 Sec.</t>
        </is>
      </c>
      <c r="AM11" s="5" t="n">
        <v>8345</v>
      </c>
    </row>
    <row r="12">
      <c r="A12" t="inlineStr">
        <is>
          <t>26/11</t>
        </is>
      </c>
      <c r="B12" t="n">
        <v>0</v>
      </c>
      <c r="C12" t="n">
        <v>0</v>
      </c>
      <c r="G12" t="inlineStr">
        <is>
          <t>Villeroy &amp; Boch</t>
        </is>
      </c>
      <c r="H12" t="n">
        <v>2.84</v>
      </c>
      <c r="I12" t="n">
        <v>-4.16</v>
      </c>
      <c r="J12" t="n">
        <v>85</v>
      </c>
      <c r="K12" t="n">
        <v>472</v>
      </c>
      <c r="L12" s="50" t="n">
        <v>14632</v>
      </c>
      <c r="M12" t="n">
        <v>141</v>
      </c>
      <c r="N12" t="n">
        <v>9.869999999999999</v>
      </c>
      <c r="O12" t="n">
        <v>-23</v>
      </c>
      <c r="P12" t="n">
        <v>21.4</v>
      </c>
      <c r="Q12" t="n">
        <v>-34.47</v>
      </c>
      <c r="R12" t="n">
        <v>3.1</v>
      </c>
      <c r="S12" t="n">
        <v>283.33</v>
      </c>
      <c r="T12" t="n">
        <v>97</v>
      </c>
      <c r="U12" t="n">
        <v>3.13</v>
      </c>
      <c r="V12" t="n">
        <v>0.64</v>
      </c>
      <c r="W12" t="n">
        <v>-0.36</v>
      </c>
      <c r="X12" s="50" t="n">
        <v>2342.69</v>
      </c>
      <c r="Y12" t="n">
        <v>75.56999999999999</v>
      </c>
      <c r="Z12" t="n">
        <v>0.78</v>
      </c>
      <c r="AA12" t="n">
        <v>-0.22</v>
      </c>
      <c r="AB12" t="inlineStr">
        <is>
          <t>-</t>
        </is>
      </c>
      <c r="AC12" t="n">
        <v>5.24</v>
      </c>
      <c r="AG12" t="inlineStr">
        <is>
          <t>26/11</t>
        </is>
      </c>
      <c r="AH12" t="n">
        <v>2</v>
      </c>
      <c r="AI12" s="50" t="n">
        <v>59</v>
      </c>
      <c r="AL12" t="inlineStr">
        <is>
          <t>&gt;10 Sec.</t>
        </is>
      </c>
      <c r="AM12" s="5" t="n">
        <v>5134</v>
      </c>
      <c r="AQ12" s="36" t="inlineStr">
        <is>
          <t>YOUR ENGAGEMENT RATE (ITS OUR INTEREST RATE)</t>
        </is>
      </c>
      <c r="AR12" s="37" t="n"/>
      <c r="AS12" s="38" t="n"/>
    </row>
    <row r="13">
      <c r="A13" t="inlineStr">
        <is>
          <t>27/11</t>
        </is>
      </c>
      <c r="B13" t="n">
        <v>0</v>
      </c>
      <c r="C13" t="n">
        <v>0</v>
      </c>
      <c r="G13" t="inlineStr">
        <is>
          <t>Samyju</t>
        </is>
      </c>
      <c r="H13" t="n">
        <v>2.3</v>
      </c>
      <c r="I13" t="n">
        <v>0.41</v>
      </c>
      <c r="J13" t="n">
        <v>452</v>
      </c>
      <c r="K13" t="n">
        <v>315</v>
      </c>
      <c r="L13" s="50" t="n">
        <v>9765</v>
      </c>
      <c r="M13" t="n">
        <v>172</v>
      </c>
      <c r="N13" t="n">
        <v>11.96</v>
      </c>
      <c r="O13" t="n">
        <v>104</v>
      </c>
      <c r="P13" t="n">
        <v>24.13</v>
      </c>
      <c r="Q13" t="n">
        <v>249.84</v>
      </c>
      <c r="R13" t="n">
        <v>6.11</v>
      </c>
      <c r="S13" t="n">
        <v>-66.23999999999999</v>
      </c>
      <c r="T13" t="n">
        <v>144</v>
      </c>
      <c r="U13" t="n">
        <v>4.65</v>
      </c>
      <c r="V13" t="n">
        <v>1.17</v>
      </c>
      <c r="W13" t="n">
        <v>0.17</v>
      </c>
      <c r="X13" s="50" t="n">
        <v>1128.76</v>
      </c>
      <c r="Y13" t="n">
        <v>36.41</v>
      </c>
      <c r="Z13" t="n">
        <v>0.47</v>
      </c>
      <c r="AA13" t="n">
        <v>-0.53</v>
      </c>
      <c r="AB13" t="inlineStr">
        <is>
          <t>-</t>
        </is>
      </c>
      <c r="AC13" t="n">
        <v>1.2</v>
      </c>
      <c r="AG13" t="inlineStr">
        <is>
          <t>27/11</t>
        </is>
      </c>
      <c r="AH13" t="n">
        <v>0</v>
      </c>
      <c r="AI13" s="50" t="n">
        <v>0</v>
      </c>
      <c r="AL13" t="inlineStr">
        <is>
          <t>&gt;60 Sec.</t>
        </is>
      </c>
      <c r="AM13" s="5" t="n">
        <v>567</v>
      </c>
      <c r="AQ13" s="39" t="n"/>
      <c r="AS13" s="40" t="n"/>
    </row>
    <row r="14">
      <c r="A14" t="inlineStr">
        <is>
          <t>28/11</t>
        </is>
      </c>
      <c r="B14" t="n">
        <v>181</v>
      </c>
      <c r="C14" t="n">
        <v>8.24</v>
      </c>
      <c r="G14" t="inlineStr">
        <is>
          <t>Schvarz</t>
        </is>
      </c>
      <c r="H14" t="n">
        <v>3.65</v>
      </c>
      <c r="I14" t="n">
        <v>1.84</v>
      </c>
      <c r="J14" t="n">
        <v>816</v>
      </c>
      <c r="K14" t="n">
        <v>388</v>
      </c>
      <c r="L14" s="50" t="n">
        <v>12028</v>
      </c>
      <c r="M14" t="n">
        <v>263</v>
      </c>
      <c r="N14" t="n">
        <v>15.47</v>
      </c>
      <c r="O14" t="n">
        <v>153</v>
      </c>
      <c r="P14" t="n">
        <v>31.19</v>
      </c>
      <c r="Q14" t="n">
        <v>317.11</v>
      </c>
      <c r="R14" t="n">
        <v>6.96</v>
      </c>
      <c r="S14" t="n">
        <v>-57.52</v>
      </c>
      <c r="T14" t="n">
        <v>261</v>
      </c>
      <c r="U14" t="n">
        <v>8.42</v>
      </c>
      <c r="V14" t="n">
        <v>1.34</v>
      </c>
      <c r="W14" t="n">
        <v>0.34</v>
      </c>
      <c r="X14" s="50" t="n">
        <v>3789.95</v>
      </c>
      <c r="Y14" t="n">
        <v>122.26</v>
      </c>
      <c r="Z14" t="n">
        <v>0.98</v>
      </c>
      <c r="AA14" t="n">
        <v>-0.02</v>
      </c>
      <c r="AB14" t="inlineStr">
        <is>
          <t>-</t>
        </is>
      </c>
      <c r="AC14" t="n">
        <v>2.04</v>
      </c>
      <c r="AG14" t="inlineStr">
        <is>
          <t>28/11</t>
        </is>
      </c>
      <c r="AH14" t="n">
        <v>1</v>
      </c>
      <c r="AI14" s="50" t="n">
        <v>29</v>
      </c>
      <c r="AQ14" s="39" t="n"/>
      <c r="AS14" s="40" t="n"/>
    </row>
    <row r="15">
      <c r="A15" t="inlineStr">
        <is>
          <t>29/11</t>
        </is>
      </c>
      <c r="B15" t="n">
        <v>113</v>
      </c>
      <c r="C15" t="n">
        <v>5.73</v>
      </c>
      <c r="G15" t="inlineStr">
        <is>
          <t>Farrow &amp; Ball</t>
        </is>
      </c>
      <c r="H15" t="n">
        <v>1.99</v>
      </c>
      <c r="I15" t="n">
        <v>-0.78</v>
      </c>
      <c r="J15" t="n">
        <v>226</v>
      </c>
      <c r="K15" t="n">
        <v>467</v>
      </c>
      <c r="L15" s="50" t="n">
        <v>14477</v>
      </c>
      <c r="M15" t="n">
        <v>202</v>
      </c>
      <c r="N15" t="n">
        <v>6.98</v>
      </c>
      <c r="O15" t="n">
        <v>9</v>
      </c>
      <c r="P15" t="n">
        <v>10.28</v>
      </c>
      <c r="Q15" t="n">
        <v>32.76</v>
      </c>
      <c r="R15" t="inlineStr">
        <is>
          <t>-</t>
        </is>
      </c>
      <c r="S15" t="inlineStr">
        <is>
          <t>NaN</t>
        </is>
      </c>
      <c r="T15" t="inlineStr">
        <is>
          <t>-</t>
        </is>
      </c>
      <c r="U15" t="inlineStr">
        <is>
          <t>-</t>
        </is>
      </c>
      <c r="V15" t="inlineStr">
        <is>
          <t>-</t>
        </is>
      </c>
      <c r="W15" t="inlineStr">
        <is>
          <t>-</t>
        </is>
      </c>
      <c r="X15" s="50" t="inlineStr">
        <is>
          <t>-</t>
        </is>
      </c>
      <c r="Y15" t="inlineStr">
        <is>
          <t>-</t>
        </is>
      </c>
      <c r="Z15" t="inlineStr">
        <is>
          <t>-</t>
        </is>
      </c>
      <c r="AA15" t="inlineStr">
        <is>
          <t>-</t>
        </is>
      </c>
      <c r="AB15" t="inlineStr">
        <is>
          <t>-</t>
        </is>
      </c>
      <c r="AC15" t="n">
        <v>2.84</v>
      </c>
      <c r="AG15" t="inlineStr">
        <is>
          <t>29/11</t>
        </is>
      </c>
      <c r="AH15" t="n">
        <v>6</v>
      </c>
      <c r="AI15" s="50" t="n">
        <v>169</v>
      </c>
      <c r="AQ15" s="39" t="n"/>
      <c r="AS15" s="40" t="n"/>
    </row>
    <row r="16" ht="15.75" customHeight="1" thickBot="1">
      <c r="A16" t="inlineStr">
        <is>
          <t>30/11</t>
        </is>
      </c>
      <c r="B16" t="n">
        <v>1649</v>
      </c>
      <c r="C16" t="n">
        <v>8.710000000000001</v>
      </c>
      <c r="G16" t="inlineStr">
        <is>
          <t>Vocier</t>
        </is>
      </c>
      <c r="H16" t="n">
        <v>1.71</v>
      </c>
      <c r="I16" t="n">
        <v>-1.45</v>
      </c>
      <c r="J16" t="n">
        <v>147</v>
      </c>
      <c r="K16" t="n">
        <v>476</v>
      </c>
      <c r="L16" s="50" t="n">
        <v>14756</v>
      </c>
      <c r="M16" t="n">
        <v>163</v>
      </c>
      <c r="N16" t="n">
        <v>5.91</v>
      </c>
      <c r="O16" t="n">
        <v>-6</v>
      </c>
      <c r="P16" t="n">
        <v>8.609999999999999</v>
      </c>
      <c r="Q16" t="n">
        <v>11.36</v>
      </c>
      <c r="R16" t="inlineStr">
        <is>
          <t>-</t>
        </is>
      </c>
      <c r="S16" t="inlineStr">
        <is>
          <t>NaN</t>
        </is>
      </c>
      <c r="T16" t="inlineStr">
        <is>
          <t>-</t>
        </is>
      </c>
      <c r="U16" t="inlineStr">
        <is>
          <t>-</t>
        </is>
      </c>
      <c r="V16" t="inlineStr">
        <is>
          <t>-</t>
        </is>
      </c>
      <c r="W16" t="inlineStr">
        <is>
          <t>-</t>
        </is>
      </c>
      <c r="X16" s="50" t="inlineStr">
        <is>
          <t>-</t>
        </is>
      </c>
      <c r="Y16" t="inlineStr">
        <is>
          <t>-</t>
        </is>
      </c>
      <c r="Z16" t="inlineStr">
        <is>
          <t>-</t>
        </is>
      </c>
      <c r="AA16" t="inlineStr">
        <is>
          <t>-</t>
        </is>
      </c>
      <c r="AB16" t="inlineStr">
        <is>
          <t>-</t>
        </is>
      </c>
      <c r="AC16" t="n">
        <v>0.84</v>
      </c>
      <c r="AG16" t="inlineStr">
        <is>
          <t>30/11</t>
        </is>
      </c>
      <c r="AH16" t="n">
        <v>10</v>
      </c>
      <c r="AI16" s="50" t="n">
        <v>289</v>
      </c>
      <c r="AQ16" s="41" t="n"/>
      <c r="AR16" s="42" t="n"/>
      <c r="AS16" s="43" t="n"/>
    </row>
    <row r="17">
      <c r="A17" t="inlineStr">
        <is>
          <t>01/12</t>
        </is>
      </c>
      <c r="B17" t="n">
        <v>0</v>
      </c>
      <c r="C17" t="n">
        <v>0</v>
      </c>
      <c r="G17" t="inlineStr">
        <is>
          <t>Just Spices</t>
        </is>
      </c>
      <c r="H17" t="n">
        <v>1.71</v>
      </c>
      <c r="I17" t="n">
        <v>0.35</v>
      </c>
      <c r="J17" t="n">
        <v>474</v>
      </c>
      <c r="K17" t="n">
        <v>512</v>
      </c>
      <c r="L17" s="50" t="n">
        <v>15872</v>
      </c>
      <c r="M17" t="n">
        <v>533</v>
      </c>
      <c r="N17" t="n">
        <v>5.48</v>
      </c>
      <c r="O17" t="n">
        <v>-9</v>
      </c>
      <c r="P17" t="n">
        <v>5.66</v>
      </c>
      <c r="Q17" t="n">
        <v>-23.54</v>
      </c>
      <c r="R17" t="n">
        <v>134.59</v>
      </c>
      <c r="S17" t="n">
        <v>-19.24</v>
      </c>
      <c r="T17" t="n">
        <v>1210</v>
      </c>
      <c r="U17" t="n">
        <v>39.03</v>
      </c>
      <c r="V17" t="n">
        <v>13.26</v>
      </c>
      <c r="W17" t="n">
        <v>12.26</v>
      </c>
      <c r="X17" s="50" t="n">
        <v>7623.07</v>
      </c>
      <c r="Y17" t="n">
        <v>245.91</v>
      </c>
      <c r="Z17" t="n">
        <v>4.2</v>
      </c>
      <c r="AA17" t="n">
        <v>3.2</v>
      </c>
      <c r="AB17" t="inlineStr">
        <is>
          <t>-</t>
        </is>
      </c>
      <c r="AC17" t="n">
        <v>0.54</v>
      </c>
      <c r="AG17" t="inlineStr">
        <is>
          <t>01/12</t>
        </is>
      </c>
      <c r="AH17" t="n">
        <v>0</v>
      </c>
      <c r="AI17" s="50" t="n">
        <v>0</v>
      </c>
      <c r="AL17" s="36" t="inlineStr">
        <is>
          <t>You will get this data: from age gender page</t>
        </is>
      </c>
      <c r="AM17" s="37" t="n"/>
      <c r="AN17" s="38" t="n"/>
      <c r="AQ17" t="inlineStr">
        <is>
          <t>Stryve</t>
        </is>
      </c>
      <c r="AR17" s="18">
        <f>P9</f>
        <v/>
      </c>
    </row>
    <row r="18">
      <c r="A18" t="inlineStr">
        <is>
          <t>02/12</t>
        </is>
      </c>
      <c r="B18" t="n">
        <v>480</v>
      </c>
      <c r="C18" t="n">
        <v>7.95</v>
      </c>
      <c r="G18" t="inlineStr">
        <is>
          <t>Kerbholz</t>
        </is>
      </c>
      <c r="H18" t="n">
        <v>4.37</v>
      </c>
      <c r="I18" t="n">
        <v>4.01</v>
      </c>
      <c r="J18" t="n">
        <v>5598</v>
      </c>
      <c r="K18" t="n">
        <v>646</v>
      </c>
      <c r="L18" s="50" t="n">
        <v>20026</v>
      </c>
      <c r="M18" t="n">
        <v>2977</v>
      </c>
      <c r="N18" t="n">
        <v>11.1</v>
      </c>
      <c r="O18" t="n">
        <v>86</v>
      </c>
      <c r="P18" t="n">
        <v>24.92</v>
      </c>
      <c r="Q18" t="n">
        <v>423.37</v>
      </c>
      <c r="R18" t="n">
        <v>0.96</v>
      </c>
      <c r="S18" t="n">
        <v>-96.02</v>
      </c>
      <c r="T18" t="n">
        <v>48</v>
      </c>
      <c r="U18" t="n">
        <v>1.55</v>
      </c>
      <c r="V18" t="n">
        <v>0.21</v>
      </c>
      <c r="W18" t="n">
        <v>-0.79</v>
      </c>
      <c r="X18" s="50" t="n">
        <v>4236.3</v>
      </c>
      <c r="Y18" t="n">
        <v>136.65</v>
      </c>
      <c r="Z18" t="n">
        <v>0.92</v>
      </c>
      <c r="AA18" t="n">
        <v>-0.08</v>
      </c>
      <c r="AB18" t="inlineStr">
        <is>
          <t>-</t>
        </is>
      </c>
      <c r="AC18" t="n">
        <v>1.86</v>
      </c>
      <c r="AG18" t="inlineStr">
        <is>
          <t>02/12</t>
        </is>
      </c>
      <c r="AH18" t="n">
        <v>4</v>
      </c>
      <c r="AI18" s="50" t="n">
        <v>124</v>
      </c>
      <c r="AL18" s="39" t="n"/>
      <c r="AN18" s="40" t="n"/>
      <c r="AQ18" t="inlineStr">
        <is>
          <t>Store Average</t>
        </is>
      </c>
      <c r="AR18" s="45">
        <f>P10</f>
        <v/>
      </c>
    </row>
    <row r="19">
      <c r="A19" t="inlineStr">
        <is>
          <t>03/12</t>
        </is>
      </c>
      <c r="B19" t="n">
        <v>482</v>
      </c>
      <c r="C19" t="n">
        <v>7.95</v>
      </c>
      <c r="G19" t="inlineStr">
        <is>
          <t>Heartbreaker</t>
        </is>
      </c>
      <c r="H19" t="n">
        <v>2.13</v>
      </c>
      <c r="I19" t="n">
        <v>-0.11</v>
      </c>
      <c r="J19" t="n">
        <v>333</v>
      </c>
      <c r="K19" t="n">
        <v>710</v>
      </c>
      <c r="L19" s="50" t="n">
        <v>22010</v>
      </c>
      <c r="M19" t="n">
        <v>408</v>
      </c>
      <c r="N19" t="n">
        <v>4.93</v>
      </c>
      <c r="O19" t="n">
        <v>-14</v>
      </c>
      <c r="P19" t="n">
        <v>6.76</v>
      </c>
      <c r="Q19" t="n">
        <v>5.16</v>
      </c>
      <c r="R19" t="n">
        <v>0.47</v>
      </c>
      <c r="S19" t="n">
        <v>-38.61</v>
      </c>
      <c r="T19" t="n">
        <v>7</v>
      </c>
      <c r="U19" t="n">
        <v>0.23</v>
      </c>
      <c r="V19" t="n">
        <v>0.06</v>
      </c>
      <c r="W19" t="n">
        <v>-0.9399999999999999</v>
      </c>
      <c r="X19" s="50" t="n">
        <v>868.55</v>
      </c>
      <c r="Y19" t="n">
        <v>28.02</v>
      </c>
      <c r="Z19" t="n">
        <v>0.38</v>
      </c>
      <c r="AA19" t="n">
        <v>-0.62</v>
      </c>
      <c r="AB19" t="inlineStr">
        <is>
          <t>-</t>
        </is>
      </c>
      <c r="AC19" t="n">
        <v>2.58</v>
      </c>
      <c r="AG19" t="inlineStr">
        <is>
          <t>03/12</t>
        </is>
      </c>
      <c r="AH19" t="n">
        <v>4</v>
      </c>
      <c r="AI19" s="50" t="n">
        <v>154</v>
      </c>
      <c r="AL19" s="39" t="n"/>
      <c r="AN19" s="40" t="n"/>
    </row>
    <row r="20">
      <c r="A20" t="inlineStr">
        <is>
          <t>04/12</t>
        </is>
      </c>
      <c r="B20" t="n">
        <v>676</v>
      </c>
      <c r="C20" t="n">
        <v>9.07</v>
      </c>
      <c r="G20" t="inlineStr">
        <is>
          <t>Melitta</t>
        </is>
      </c>
      <c r="H20" t="n">
        <v>0.5</v>
      </c>
      <c r="I20" t="n">
        <v>-1.62</v>
      </c>
      <c r="J20" t="n">
        <v>7</v>
      </c>
      <c r="K20" t="n">
        <v>342</v>
      </c>
      <c r="L20" s="50" t="n">
        <v>10602</v>
      </c>
      <c r="M20" t="n">
        <v>86</v>
      </c>
      <c r="N20" t="n">
        <v>2.39</v>
      </c>
      <c r="O20" t="n">
        <v>-42</v>
      </c>
      <c r="P20" t="n">
        <v>0.29</v>
      </c>
      <c r="Q20" t="n">
        <v>-82.06999999999999</v>
      </c>
      <c r="R20" t="inlineStr">
        <is>
          <t>-</t>
        </is>
      </c>
      <c r="S20" t="inlineStr">
        <is>
          <t>NaN</t>
        </is>
      </c>
      <c r="T20" t="inlineStr">
        <is>
          <t>-</t>
        </is>
      </c>
      <c r="U20" t="inlineStr">
        <is>
          <t>-</t>
        </is>
      </c>
      <c r="V20" t="inlineStr">
        <is>
          <t>-</t>
        </is>
      </c>
      <c r="W20" t="inlineStr">
        <is>
          <t>-</t>
        </is>
      </c>
      <c r="X20" s="50" t="inlineStr">
        <is>
          <t>-</t>
        </is>
      </c>
      <c r="Y20" t="inlineStr">
        <is>
          <t>-</t>
        </is>
      </c>
      <c r="Z20" t="inlineStr">
        <is>
          <t>-</t>
        </is>
      </c>
      <c r="AA20" t="inlineStr">
        <is>
          <t>-</t>
        </is>
      </c>
      <c r="AB20" t="inlineStr">
        <is>
          <t>-</t>
        </is>
      </c>
      <c r="AC20" t="n">
        <v>1.72</v>
      </c>
      <c r="AG20" t="inlineStr">
        <is>
          <t>04/12</t>
        </is>
      </c>
      <c r="AH20" t="n">
        <v>1</v>
      </c>
      <c r="AI20" s="50" t="n">
        <v>34</v>
      </c>
      <c r="AL20" s="39" t="n"/>
      <c r="AN20" s="40" t="n"/>
    </row>
    <row r="21" ht="15.75" customHeight="1" thickBot="1">
      <c r="A21" t="inlineStr">
        <is>
          <t>05/12</t>
        </is>
      </c>
      <c r="B21" t="n">
        <v>657</v>
      </c>
      <c r="C21" t="n">
        <v>8.73</v>
      </c>
      <c r="G21" t="inlineStr">
        <is>
          <t>Springlane2</t>
        </is>
      </c>
      <c r="H21" t="n">
        <v>0.6899999999999999</v>
      </c>
      <c r="I21" t="n">
        <v>-0.8100000000000001</v>
      </c>
      <c r="J21" t="n">
        <v>110</v>
      </c>
      <c r="K21" t="n">
        <v>363</v>
      </c>
      <c r="L21" s="50" t="n">
        <v>11253</v>
      </c>
      <c r="M21" t="n">
        <v>130</v>
      </c>
      <c r="N21" t="n">
        <v>3.11</v>
      </c>
      <c r="O21" t="n">
        <v>-8</v>
      </c>
      <c r="P21" t="n">
        <v>1.65</v>
      </c>
      <c r="Q21" t="n">
        <v>-12.95</v>
      </c>
      <c r="R21" t="inlineStr">
        <is>
          <t>-</t>
        </is>
      </c>
      <c r="S21" t="inlineStr">
        <is>
          <t>NaN</t>
        </is>
      </c>
      <c r="T21" t="inlineStr">
        <is>
          <t>-</t>
        </is>
      </c>
      <c r="U21" t="inlineStr">
        <is>
          <t>-</t>
        </is>
      </c>
      <c r="V21" t="inlineStr">
        <is>
          <t>-</t>
        </is>
      </c>
      <c r="W21" t="inlineStr">
        <is>
          <t>-</t>
        </is>
      </c>
      <c r="X21" s="50" t="inlineStr">
        <is>
          <t>-</t>
        </is>
      </c>
      <c r="Y21" t="inlineStr">
        <is>
          <t>-</t>
        </is>
      </c>
      <c r="Z21" t="inlineStr">
        <is>
          <t>-</t>
        </is>
      </c>
      <c r="AA21" t="inlineStr">
        <is>
          <t>-</t>
        </is>
      </c>
      <c r="AB21" t="inlineStr">
        <is>
          <t>-</t>
        </is>
      </c>
      <c r="AC21" t="n">
        <v>1.74</v>
      </c>
      <c r="AG21" t="inlineStr">
        <is>
          <t>05/12</t>
        </is>
      </c>
      <c r="AH21" t="n">
        <v>0</v>
      </c>
      <c r="AI21" s="50" t="n">
        <v>0</v>
      </c>
      <c r="AL21" s="41" t="n"/>
      <c r="AM21" s="42" t="n"/>
      <c r="AN21" s="43" t="n"/>
    </row>
    <row r="22">
      <c r="A22" t="inlineStr">
        <is>
          <t>06/12</t>
        </is>
      </c>
      <c r="B22" t="n">
        <v>0</v>
      </c>
      <c r="C22" t="n">
        <v>0</v>
      </c>
      <c r="G22" t="inlineStr">
        <is>
          <t>Springlane</t>
        </is>
      </c>
      <c r="H22" t="n">
        <v>1.74</v>
      </c>
      <c r="I22" t="n">
        <v>-0.09</v>
      </c>
      <c r="J22" t="n">
        <v>333</v>
      </c>
      <c r="K22" t="n">
        <v>646</v>
      </c>
      <c r="L22" s="50" t="n">
        <v>20026</v>
      </c>
      <c r="M22" t="n">
        <v>235</v>
      </c>
      <c r="N22" t="n">
        <v>4.42</v>
      </c>
      <c r="O22" t="n">
        <v>30</v>
      </c>
      <c r="P22" t="n">
        <v>4.95</v>
      </c>
      <c r="Q22" t="n">
        <v>218.68</v>
      </c>
      <c r="R22" t="n">
        <v>3.73</v>
      </c>
      <c r="S22" t="n">
        <v>-63.94</v>
      </c>
      <c r="T22" t="n">
        <v>37</v>
      </c>
      <c r="U22" t="n">
        <v>1.19</v>
      </c>
      <c r="V22" t="n">
        <v>0.4</v>
      </c>
      <c r="W22" t="n">
        <v>-0.6</v>
      </c>
      <c r="X22" s="50" t="n">
        <v>2322.25</v>
      </c>
      <c r="Y22" t="n">
        <v>74.91</v>
      </c>
      <c r="Z22" t="n">
        <v>1.26</v>
      </c>
      <c r="AA22" t="n">
        <v>0.26</v>
      </c>
      <c r="AB22" t="inlineStr">
        <is>
          <t>-</t>
        </is>
      </c>
      <c r="AC22" t="n">
        <v>0.49</v>
      </c>
      <c r="AG22" t="inlineStr">
        <is>
          <t>06/12</t>
        </is>
      </c>
      <c r="AH22" t="n">
        <v>1</v>
      </c>
      <c r="AI22" s="50" t="n">
        <v>34</v>
      </c>
    </row>
    <row r="23" ht="15.75" customHeight="1">
      <c r="A23" t="inlineStr">
        <is>
          <t>07/12</t>
        </is>
      </c>
      <c r="B23" t="n">
        <v>1717</v>
      </c>
      <c r="C23" t="n">
        <v>10.55</v>
      </c>
      <c r="G23" t="inlineStr">
        <is>
          <t>Otto Wilde</t>
        </is>
      </c>
      <c r="H23" t="n">
        <v>1</v>
      </c>
      <c r="I23" t="n">
        <v>-0.23</v>
      </c>
      <c r="J23" t="n">
        <v>270</v>
      </c>
      <c r="K23" t="n">
        <v>352</v>
      </c>
      <c r="L23" s="50" t="n">
        <v>10912</v>
      </c>
      <c r="M23" t="n">
        <v>426</v>
      </c>
      <c r="N23" t="n">
        <v>4.69</v>
      </c>
      <c r="O23" t="n">
        <v>-29</v>
      </c>
      <c r="P23" t="n">
        <v>3.69</v>
      </c>
      <c r="Q23" t="n">
        <v>-58.76</v>
      </c>
      <c r="R23" t="inlineStr">
        <is>
          <t>-</t>
        </is>
      </c>
      <c r="S23" t="inlineStr">
        <is>
          <t>NaN</t>
        </is>
      </c>
      <c r="T23" t="inlineStr">
        <is>
          <t>-</t>
        </is>
      </c>
      <c r="U23" t="inlineStr">
        <is>
          <t>-</t>
        </is>
      </c>
      <c r="V23" t="inlineStr">
        <is>
          <t>-</t>
        </is>
      </c>
      <c r="W23" t="inlineStr">
        <is>
          <t>-</t>
        </is>
      </c>
      <c r="X23" s="50" t="inlineStr">
        <is>
          <t>-</t>
        </is>
      </c>
      <c r="Y23" t="inlineStr">
        <is>
          <t>-</t>
        </is>
      </c>
      <c r="Z23" t="inlineStr">
        <is>
          <t>-</t>
        </is>
      </c>
      <c r="AA23" t="inlineStr">
        <is>
          <t>-</t>
        </is>
      </c>
      <c r="AB23" t="inlineStr">
        <is>
          <t>-</t>
        </is>
      </c>
      <c r="AC23" t="n">
        <v>0.43</v>
      </c>
      <c r="AG23" t="inlineStr">
        <is>
          <t>07/12</t>
        </is>
      </c>
      <c r="AH23" t="n">
        <v>2</v>
      </c>
      <c r="AI23" s="50" t="n">
        <v>69</v>
      </c>
      <c r="AL23" s="12" t="inlineStr">
        <is>
          <t>Gender</t>
        </is>
      </c>
      <c r="AM23" s="12" t="inlineStr">
        <is>
          <t>GENDER SPLIT %</t>
        </is>
      </c>
    </row>
    <row r="24">
      <c r="A24" t="inlineStr">
        <is>
          <t>08/12</t>
        </is>
      </c>
      <c r="B24" t="n">
        <v>761</v>
      </c>
      <c r="C24" t="n">
        <v>10.79</v>
      </c>
      <c r="G24" t="inlineStr">
        <is>
          <t>nat-2</t>
        </is>
      </c>
      <c r="H24" t="n">
        <v>1.77</v>
      </c>
      <c r="I24" t="n">
        <v>1.22</v>
      </c>
      <c r="J24" t="n">
        <v>1382</v>
      </c>
      <c r="K24" t="n">
        <v>429</v>
      </c>
      <c r="L24" s="50" t="n">
        <v>13299</v>
      </c>
      <c r="M24" t="n">
        <v>1200</v>
      </c>
      <c r="N24" t="n">
        <v>6.75</v>
      </c>
      <c r="O24" t="n">
        <v>14</v>
      </c>
      <c r="P24" t="n">
        <v>10.26</v>
      </c>
      <c r="Q24" t="n">
        <v>69.23</v>
      </c>
      <c r="R24" t="inlineStr">
        <is>
          <t>-</t>
        </is>
      </c>
      <c r="S24" t="inlineStr">
        <is>
          <t>NaN</t>
        </is>
      </c>
      <c r="T24" t="inlineStr">
        <is>
          <t>-</t>
        </is>
      </c>
      <c r="U24" t="inlineStr">
        <is>
          <t>-</t>
        </is>
      </c>
      <c r="V24" t="inlineStr">
        <is>
          <t>-</t>
        </is>
      </c>
      <c r="W24" t="inlineStr">
        <is>
          <t>-</t>
        </is>
      </c>
      <c r="X24" s="50" t="inlineStr">
        <is>
          <t>-</t>
        </is>
      </c>
      <c r="Y24" t="inlineStr">
        <is>
          <t>-</t>
        </is>
      </c>
      <c r="Z24" t="inlineStr">
        <is>
          <t>-</t>
        </is>
      </c>
      <c r="AA24" t="inlineStr">
        <is>
          <t>-</t>
        </is>
      </c>
      <c r="AB24" t="inlineStr">
        <is>
          <t>-</t>
        </is>
      </c>
      <c r="AC24" t="n">
        <v>1.2</v>
      </c>
      <c r="AG24" t="inlineStr">
        <is>
          <t>08/12</t>
        </is>
      </c>
      <c r="AH24" t="n">
        <v>0</v>
      </c>
      <c r="AI24" s="50" t="n">
        <v>0</v>
      </c>
      <c r="AL24" t="inlineStr">
        <is>
          <t>Male</t>
        </is>
      </c>
      <c r="AM24" t="n">
        <v>45</v>
      </c>
    </row>
    <row r="25">
      <c r="A25" t="inlineStr">
        <is>
          <t>09/12</t>
        </is>
      </c>
      <c r="B25" t="n">
        <v>570</v>
      </c>
      <c r="C25" t="n">
        <v>7.47</v>
      </c>
      <c r="G25" t="inlineStr">
        <is>
          <t>Grand Step Shoes</t>
        </is>
      </c>
      <c r="H25" t="n">
        <v>0.53</v>
      </c>
      <c r="I25" t="n">
        <v>-0.06</v>
      </c>
      <c r="J25" t="n">
        <v>310</v>
      </c>
      <c r="K25" t="n">
        <v>239</v>
      </c>
      <c r="L25" s="50" t="n">
        <v>7409</v>
      </c>
      <c r="M25" t="n">
        <v>564</v>
      </c>
      <c r="N25" t="n">
        <v>3.67</v>
      </c>
      <c r="O25" t="n">
        <v>-38</v>
      </c>
      <c r="P25" t="n">
        <v>2.09</v>
      </c>
      <c r="Q25" t="n">
        <v>-62.34</v>
      </c>
      <c r="R25" t="inlineStr">
        <is>
          <t>-</t>
        </is>
      </c>
      <c r="S25" t="inlineStr">
        <is>
          <t>NaN</t>
        </is>
      </c>
      <c r="T25" t="inlineStr">
        <is>
          <t>-</t>
        </is>
      </c>
      <c r="U25" t="inlineStr">
        <is>
          <t>-</t>
        </is>
      </c>
      <c r="V25" t="inlineStr">
        <is>
          <t>-</t>
        </is>
      </c>
      <c r="W25" t="inlineStr">
        <is>
          <t>-</t>
        </is>
      </c>
      <c r="X25" s="50" t="inlineStr">
        <is>
          <t>-</t>
        </is>
      </c>
      <c r="Y25" t="inlineStr">
        <is>
          <t>-</t>
        </is>
      </c>
      <c r="Z25" t="inlineStr">
        <is>
          <t>-</t>
        </is>
      </c>
      <c r="AA25" t="inlineStr">
        <is>
          <t>-</t>
        </is>
      </c>
      <c r="AB25" t="inlineStr">
        <is>
          <t>-</t>
        </is>
      </c>
      <c r="AC25" t="n">
        <v>1.03</v>
      </c>
      <c r="AG25" t="inlineStr">
        <is>
          <t>09/12</t>
        </is>
      </c>
      <c r="AH25" t="n">
        <v>1</v>
      </c>
      <c r="AI25" s="50" t="n">
        <v>34</v>
      </c>
      <c r="AL25" t="inlineStr">
        <is>
          <t>Female</t>
        </is>
      </c>
      <c r="AM25" t="n">
        <v>55</v>
      </c>
    </row>
    <row r="26">
      <c r="A26" t="inlineStr">
        <is>
          <t>10/12</t>
        </is>
      </c>
      <c r="B26" t="n">
        <v>839</v>
      </c>
      <c r="C26" t="n">
        <v>8.210000000000001</v>
      </c>
      <c r="G26" t="inlineStr">
        <is>
          <t>Espadrij</t>
        </is>
      </c>
      <c r="H26" t="n">
        <v>0.6899999999999999</v>
      </c>
      <c r="I26" t="n">
        <v>-0.53</v>
      </c>
      <c r="J26" t="n">
        <v>158</v>
      </c>
      <c r="K26" t="n">
        <v>201</v>
      </c>
      <c r="L26" s="50" t="n">
        <v>6231</v>
      </c>
      <c r="M26" t="n">
        <v>241</v>
      </c>
      <c r="N26" t="n">
        <v>5.62</v>
      </c>
      <c r="O26" t="n">
        <v>-24</v>
      </c>
      <c r="P26" t="n">
        <v>7.46</v>
      </c>
      <c r="Q26" t="n">
        <v>-26.62</v>
      </c>
      <c r="R26" t="n">
        <v>2.8</v>
      </c>
      <c r="S26" t="n">
        <v>21.61</v>
      </c>
      <c r="T26" t="n">
        <v>13</v>
      </c>
      <c r="U26" t="n">
        <v>0.42</v>
      </c>
      <c r="V26" t="n">
        <v>0.35</v>
      </c>
      <c r="W26" t="n">
        <v>-0.65</v>
      </c>
      <c r="X26" s="50" t="n">
        <v>846.35</v>
      </c>
      <c r="Y26" t="n">
        <v>27.3</v>
      </c>
      <c r="Z26" t="n">
        <v>1.16</v>
      </c>
      <c r="AA26" t="n">
        <v>0.16</v>
      </c>
      <c r="AB26" t="inlineStr">
        <is>
          <t>-</t>
        </is>
      </c>
      <c r="AC26" t="n">
        <v>1.26</v>
      </c>
      <c r="AG26" t="inlineStr">
        <is>
          <t>10/12</t>
        </is>
      </c>
      <c r="AH26" t="n">
        <v>3</v>
      </c>
      <c r="AI26" s="50" t="n">
        <v>109</v>
      </c>
    </row>
    <row r="27" ht="15.75" customHeight="1" thickBot="1">
      <c r="A27" t="inlineStr">
        <is>
          <t>11/12</t>
        </is>
      </c>
      <c r="B27" t="n">
        <v>616</v>
      </c>
      <c r="C27" t="n">
        <v>11.06</v>
      </c>
      <c r="G27" t="inlineStr">
        <is>
          <t>Checkout</t>
        </is>
      </c>
      <c r="H27" t="n">
        <v>1.76</v>
      </c>
      <c r="I27" t="n">
        <v>-0.09</v>
      </c>
      <c r="J27" t="n">
        <v>333</v>
      </c>
      <c r="K27" t="n">
        <v>528</v>
      </c>
      <c r="L27" s="50" t="n">
        <v>16368</v>
      </c>
      <c r="M27" t="n">
        <v>272</v>
      </c>
      <c r="N27" t="n">
        <v>5.46</v>
      </c>
      <c r="O27" t="n">
        <v>17</v>
      </c>
      <c r="P27" t="n">
        <v>7.39</v>
      </c>
      <c r="Q27" t="n">
        <v>109.77</v>
      </c>
      <c r="R27" t="inlineStr">
        <is>
          <t>-</t>
        </is>
      </c>
      <c r="S27" t="inlineStr">
        <is>
          <t>NaN</t>
        </is>
      </c>
      <c r="T27" t="inlineStr">
        <is>
          <t>-</t>
        </is>
      </c>
      <c r="U27" t="inlineStr">
        <is>
          <t>-</t>
        </is>
      </c>
      <c r="V27" t="inlineStr">
        <is>
          <t>-</t>
        </is>
      </c>
      <c r="W27" t="inlineStr">
        <is>
          <t>-</t>
        </is>
      </c>
      <c r="X27" s="50" t="inlineStr">
        <is>
          <t>-</t>
        </is>
      </c>
      <c r="Y27" t="inlineStr">
        <is>
          <t>-</t>
        </is>
      </c>
      <c r="Z27" t="inlineStr">
        <is>
          <t>-</t>
        </is>
      </c>
      <c r="AA27" t="inlineStr">
        <is>
          <t>-</t>
        </is>
      </c>
      <c r="AB27" t="inlineStr">
        <is>
          <t>-</t>
        </is>
      </c>
      <c r="AC27" t="n">
        <v>0.51</v>
      </c>
      <c r="AG27" t="inlineStr">
        <is>
          <t>11/12</t>
        </is>
      </c>
      <c r="AH27" t="n">
        <v>9</v>
      </c>
      <c r="AI27" s="50" t="n">
        <v>509</v>
      </c>
    </row>
    <row r="28">
      <c r="A28" t="inlineStr">
        <is>
          <t>12/12</t>
        </is>
      </c>
      <c r="B28" t="n">
        <v>850</v>
      </c>
      <c r="C28" t="n">
        <v>8.74</v>
      </c>
      <c r="G28" t="inlineStr">
        <is>
          <t>Coffee Bike</t>
        </is>
      </c>
      <c r="H28" t="n">
        <v>2.68</v>
      </c>
      <c r="I28" t="n">
        <v>-0.12</v>
      </c>
      <c r="J28" t="n">
        <v>337</v>
      </c>
      <c r="K28" t="n">
        <v>410</v>
      </c>
      <c r="L28" s="50" t="n">
        <v>12710</v>
      </c>
      <c r="M28" t="n">
        <v>163</v>
      </c>
      <c r="N28" t="n">
        <v>10.76</v>
      </c>
      <c r="O28" t="n">
        <v>66</v>
      </c>
      <c r="P28" t="n">
        <v>21.22</v>
      </c>
      <c r="Q28" t="n">
        <v>231.02</v>
      </c>
      <c r="R28" t="inlineStr">
        <is>
          <t>-</t>
        </is>
      </c>
      <c r="S28" t="inlineStr">
        <is>
          <t>NaN</t>
        </is>
      </c>
      <c r="T28" t="inlineStr">
        <is>
          <t>-</t>
        </is>
      </c>
      <c r="U28" t="inlineStr">
        <is>
          <t>-</t>
        </is>
      </c>
      <c r="V28" t="inlineStr">
        <is>
          <t>-</t>
        </is>
      </c>
      <c r="W28" t="inlineStr">
        <is>
          <t>-</t>
        </is>
      </c>
      <c r="X28" s="50" t="inlineStr">
        <is>
          <t>-</t>
        </is>
      </c>
      <c r="Y28" t="inlineStr">
        <is>
          <t>-</t>
        </is>
      </c>
      <c r="Z28" t="inlineStr">
        <is>
          <t>-</t>
        </is>
      </c>
      <c r="AA28" t="inlineStr">
        <is>
          <t>-</t>
        </is>
      </c>
      <c r="AB28" t="inlineStr">
        <is>
          <t>-</t>
        </is>
      </c>
      <c r="AC28" t="n">
        <v>1.45</v>
      </c>
      <c r="AG28" t="inlineStr">
        <is>
          <t>12/12</t>
        </is>
      </c>
      <c r="AH28" t="n">
        <v>8</v>
      </c>
      <c r="AI28" s="50" t="n">
        <v>359</v>
      </c>
      <c r="AL28" s="36" t="inlineStr">
        <is>
          <t>You will get this data: from age gender page</t>
        </is>
      </c>
      <c r="AM28" s="37" t="n"/>
      <c r="AN28" s="38" t="n"/>
    </row>
    <row r="29">
      <c r="A29" t="inlineStr">
        <is>
          <t>13/12</t>
        </is>
      </c>
      <c r="B29" t="n">
        <v>772</v>
      </c>
      <c r="C29" t="n">
        <v>9.800000000000001</v>
      </c>
      <c r="G29" t="inlineStr">
        <is>
          <t>XouXou</t>
        </is>
      </c>
      <c r="H29" t="n">
        <v>3.07</v>
      </c>
      <c r="I29" t="n">
        <v>0.43</v>
      </c>
      <c r="J29" t="n">
        <v>431</v>
      </c>
      <c r="K29" t="n">
        <v>994</v>
      </c>
      <c r="L29" s="50" t="n">
        <v>30814</v>
      </c>
      <c r="M29" t="n">
        <v>441</v>
      </c>
      <c r="N29" t="n">
        <v>5.07</v>
      </c>
      <c r="O29" t="n">
        <v>-1</v>
      </c>
      <c r="P29" t="n">
        <v>5.84</v>
      </c>
      <c r="Q29" t="n">
        <v>7.36</v>
      </c>
      <c r="R29" t="n">
        <v>7.9</v>
      </c>
      <c r="S29" t="n">
        <v>-32.64</v>
      </c>
      <c r="T29" t="n">
        <v>142</v>
      </c>
      <c r="U29" t="n">
        <v>4.58</v>
      </c>
      <c r="V29" t="n">
        <v>0.87</v>
      </c>
      <c r="W29" t="n">
        <v>-0.13</v>
      </c>
      <c r="X29" s="50" t="n">
        <v>1999.03</v>
      </c>
      <c r="Y29" t="n">
        <v>64.48</v>
      </c>
      <c r="Z29" t="n">
        <v>0.62</v>
      </c>
      <c r="AA29" t="n">
        <v>-0.38</v>
      </c>
      <c r="AB29" t="inlineStr">
        <is>
          <t>-</t>
        </is>
      </c>
      <c r="AC29" t="n">
        <v>0.35</v>
      </c>
      <c r="AG29" t="inlineStr">
        <is>
          <t>13/12</t>
        </is>
      </c>
      <c r="AH29" t="n">
        <v>6</v>
      </c>
      <c r="AI29" s="50" t="n">
        <v>419</v>
      </c>
      <c r="AL29" s="39" t="n"/>
      <c r="AN29" s="40" t="n"/>
    </row>
    <row r="30">
      <c r="A30" t="inlineStr">
        <is>
          <t>14/12</t>
        </is>
      </c>
      <c r="B30" t="n">
        <v>1645</v>
      </c>
      <c r="C30" t="n">
        <v>10.33</v>
      </c>
      <c r="G30" t="inlineStr">
        <is>
          <t>Neighbour Goods</t>
        </is>
      </c>
      <c r="H30" t="n">
        <v>3.52</v>
      </c>
      <c r="I30" t="n">
        <v>-2.3</v>
      </c>
      <c r="J30" t="n">
        <v>175</v>
      </c>
      <c r="K30" t="n">
        <v>841</v>
      </c>
      <c r="L30" s="50" t="n">
        <v>26071</v>
      </c>
      <c r="M30" t="n">
        <v>192</v>
      </c>
      <c r="N30" t="n">
        <v>6.87</v>
      </c>
      <c r="O30" t="n">
        <v>-5</v>
      </c>
      <c r="P30" t="n">
        <v>11.89</v>
      </c>
      <c r="Q30" t="n">
        <v>14.55</v>
      </c>
      <c r="R30" t="n">
        <v>2.74</v>
      </c>
      <c r="S30" t="n">
        <v>116.86</v>
      </c>
      <c r="T30" t="n">
        <v>85</v>
      </c>
      <c r="U30" t="n">
        <v>2.74</v>
      </c>
      <c r="V30" t="n">
        <v>0.45</v>
      </c>
      <c r="W30" t="n">
        <v>-0.55</v>
      </c>
      <c r="X30" s="50" t="n">
        <v>2919.85</v>
      </c>
      <c r="Y30" t="n">
        <v>94.19</v>
      </c>
      <c r="Z30" t="n">
        <v>0.78</v>
      </c>
      <c r="AA30" t="n">
        <v>-0.22</v>
      </c>
      <c r="AB30" t="inlineStr">
        <is>
          <t>-</t>
        </is>
      </c>
      <c r="AC30" t="n">
        <v>2.12</v>
      </c>
      <c r="AG30" t="inlineStr">
        <is>
          <t>14/12</t>
        </is>
      </c>
      <c r="AH30" t="n">
        <v>22</v>
      </c>
      <c r="AI30" s="50" t="n">
        <v>598</v>
      </c>
      <c r="AL30" s="39" t="n"/>
      <c r="AN30" s="40" t="n"/>
    </row>
    <row r="31">
      <c r="A31" t="inlineStr">
        <is>
          <t>15/12</t>
        </is>
      </c>
      <c r="B31" t="n">
        <v>0</v>
      </c>
      <c r="C31" t="n">
        <v>0</v>
      </c>
      <c r="G31" t="inlineStr">
        <is>
          <t>Swedish Stocking</t>
        </is>
      </c>
      <c r="H31" t="n">
        <v>1.18</v>
      </c>
      <c r="I31" t="n">
        <v>-0.93</v>
      </c>
      <c r="J31" t="n">
        <v>154</v>
      </c>
      <c r="K31" t="n">
        <v>396</v>
      </c>
      <c r="L31" s="50" t="n">
        <v>12276</v>
      </c>
      <c r="M31" t="n">
        <v>254</v>
      </c>
      <c r="N31" t="n">
        <v>4.88</v>
      </c>
      <c r="O31" t="n">
        <v>-28</v>
      </c>
      <c r="P31" t="n">
        <v>5.3</v>
      </c>
      <c r="Q31" t="n">
        <v>-46.01</v>
      </c>
      <c r="R31" t="n">
        <v>7.22</v>
      </c>
      <c r="S31" t="n">
        <v>91.92</v>
      </c>
      <c r="T31" t="n">
        <v>47</v>
      </c>
      <c r="U31" t="n">
        <v>1.52</v>
      </c>
      <c r="V31" t="n">
        <v>0.75</v>
      </c>
      <c r="W31" t="n">
        <v>-0.25</v>
      </c>
      <c r="X31" s="50" t="n">
        <v>1286.35</v>
      </c>
      <c r="Y31" t="n">
        <v>41.5</v>
      </c>
      <c r="Z31" t="n">
        <v>1.03</v>
      </c>
      <c r="AA31" t="n">
        <v>0.03</v>
      </c>
      <c r="AB31" t="inlineStr">
        <is>
          <t>-</t>
        </is>
      </c>
      <c r="AC31" t="n">
        <v>1.31</v>
      </c>
      <c r="AG31" t="inlineStr">
        <is>
          <t>15/12</t>
        </is>
      </c>
      <c r="AH31" t="n">
        <v>0</v>
      </c>
      <c r="AI31" s="50" t="n">
        <v>0</v>
      </c>
      <c r="AL31" s="39" t="n"/>
      <c r="AN31" s="40" t="n"/>
    </row>
    <row r="32" ht="15.75" customHeight="1" thickBot="1">
      <c r="A32" t="inlineStr">
        <is>
          <t>16/12</t>
        </is>
      </c>
      <c r="B32" t="n">
        <v>729</v>
      </c>
      <c r="C32" t="n">
        <v>8.51</v>
      </c>
      <c r="G32" t="inlineStr">
        <is>
          <t>Woodcessories</t>
        </is>
      </c>
      <c r="H32" t="n">
        <v>2.6</v>
      </c>
      <c r="I32" t="n">
        <v>1.54</v>
      </c>
      <c r="J32" t="n">
        <v>1029</v>
      </c>
      <c r="K32" t="n">
        <v>903</v>
      </c>
      <c r="L32" s="50" t="n">
        <v>27993</v>
      </c>
      <c r="M32" t="n">
        <v>1228</v>
      </c>
      <c r="N32" t="n">
        <v>4.73</v>
      </c>
      <c r="O32" t="n">
        <v>-15</v>
      </c>
      <c r="P32" t="n">
        <v>4.87</v>
      </c>
      <c r="Q32" t="n">
        <v>-33.73</v>
      </c>
      <c r="R32" t="n">
        <v>5.65</v>
      </c>
      <c r="S32" t="n">
        <v>-18.15</v>
      </c>
      <c r="T32" t="n">
        <v>77</v>
      </c>
      <c r="U32" t="n">
        <v>2.48</v>
      </c>
      <c r="V32" t="n">
        <v>0.5600000000000001</v>
      </c>
      <c r="W32" t="n">
        <v>-0.44</v>
      </c>
      <c r="X32" s="50" t="n">
        <v>3011.33</v>
      </c>
      <c r="Y32" t="n">
        <v>97.14</v>
      </c>
      <c r="Z32" t="n">
        <v>1.09</v>
      </c>
      <c r="AA32" t="n">
        <v>0.09</v>
      </c>
      <c r="AB32" t="inlineStr">
        <is>
          <t>-</t>
        </is>
      </c>
      <c r="AC32" t="n">
        <v>1.21</v>
      </c>
      <c r="AG32" t="inlineStr">
        <is>
          <t>16/12</t>
        </is>
      </c>
      <c r="AH32" t="n">
        <v>9</v>
      </c>
      <c r="AI32" s="50" t="n">
        <v>379</v>
      </c>
      <c r="AL32" s="41" t="n"/>
      <c r="AM32" s="42" t="n"/>
      <c r="AN32" s="43" t="n"/>
    </row>
    <row r="33">
      <c r="A33" t="inlineStr">
        <is>
          <t>17/12</t>
        </is>
      </c>
      <c r="B33" t="n">
        <v>815</v>
      </c>
      <c r="C33" t="n">
        <v>8.74</v>
      </c>
      <c r="G33" t="inlineStr">
        <is>
          <t>SHU</t>
        </is>
      </c>
      <c r="H33" t="n">
        <v>1.3</v>
      </c>
      <c r="I33" t="n">
        <v>0.74</v>
      </c>
      <c r="J33" t="n">
        <v>968</v>
      </c>
      <c r="K33" t="n">
        <v>467</v>
      </c>
      <c r="L33" s="50" t="n">
        <v>14477</v>
      </c>
      <c r="M33" t="n">
        <v>938</v>
      </c>
      <c r="N33" t="n">
        <v>4.57</v>
      </c>
      <c r="O33" t="n">
        <v>3</v>
      </c>
      <c r="P33" t="n">
        <v>5.57</v>
      </c>
      <c r="Q33" t="n">
        <v>150.54</v>
      </c>
      <c r="R33" t="n">
        <v>3.85</v>
      </c>
      <c r="S33" t="n">
        <v>-81.41</v>
      </c>
      <c r="T33" t="n">
        <v>31</v>
      </c>
      <c r="U33" t="n">
        <v>1</v>
      </c>
      <c r="V33" t="n">
        <v>0.45</v>
      </c>
      <c r="W33" t="n">
        <v>-0.55</v>
      </c>
      <c r="X33" s="50" t="n">
        <v>4503.2</v>
      </c>
      <c r="Y33" t="n">
        <v>145.26</v>
      </c>
      <c r="Z33" t="n">
        <v>3.27</v>
      </c>
      <c r="AA33" t="n">
        <v>2.27</v>
      </c>
      <c r="AB33" t="inlineStr">
        <is>
          <t>-</t>
        </is>
      </c>
      <c r="AC33" t="n">
        <v>2.54</v>
      </c>
      <c r="AG33" t="inlineStr">
        <is>
          <t>17/12</t>
        </is>
      </c>
      <c r="AH33" t="n">
        <v>8</v>
      </c>
      <c r="AI33" s="50" t="n">
        <v>369</v>
      </c>
    </row>
    <row r="34" ht="15.75" customHeight="1">
      <c r="A34" t="inlineStr">
        <is>
          <t>18/12</t>
        </is>
      </c>
      <c r="B34" t="n">
        <v>929</v>
      </c>
      <c r="C34" t="n">
        <v>9.43</v>
      </c>
      <c r="G34" t="inlineStr">
        <is>
          <t>MocoMoco</t>
        </is>
      </c>
      <c r="H34" t="n">
        <v>1.24</v>
      </c>
      <c r="I34" t="n">
        <v>0.9399999999999999</v>
      </c>
      <c r="J34" t="n">
        <v>1788</v>
      </c>
      <c r="K34" t="n">
        <v>498</v>
      </c>
      <c r="L34" s="50" t="n">
        <v>15438</v>
      </c>
      <c r="M34" t="n">
        <v>1115</v>
      </c>
      <c r="N34" t="n">
        <v>4.09</v>
      </c>
      <c r="O34" t="n">
        <v>56</v>
      </c>
      <c r="P34" t="n">
        <v>1.41</v>
      </c>
      <c r="Q34" t="inlineStr">
        <is>
          <t>-</t>
        </is>
      </c>
      <c r="R34" t="n">
        <v>2.76</v>
      </c>
      <c r="S34" t="inlineStr">
        <is>
          <t>NaN</t>
        </is>
      </c>
      <c r="T34" t="n">
        <v>6</v>
      </c>
      <c r="U34" t="n">
        <v>0.19</v>
      </c>
      <c r="V34" t="n">
        <v>0.09</v>
      </c>
      <c r="W34" t="n">
        <v>-0.91</v>
      </c>
      <c r="X34" s="50" t="n">
        <v>739.7</v>
      </c>
      <c r="Y34" t="n">
        <v>23.86</v>
      </c>
      <c r="Z34" t="n">
        <v>0.5600000000000001</v>
      </c>
      <c r="AA34" t="n">
        <v>-0.44</v>
      </c>
      <c r="AB34" t="inlineStr">
        <is>
          <t>-</t>
        </is>
      </c>
      <c r="AC34" t="n">
        <v>1.9</v>
      </c>
      <c r="AG34" t="inlineStr">
        <is>
          <t>18/12</t>
        </is>
      </c>
      <c r="AH34" t="n">
        <v>12</v>
      </c>
      <c r="AI34" s="50" t="n">
        <v>729</v>
      </c>
      <c r="AL34" s="12" t="inlineStr">
        <is>
          <t>Age</t>
        </is>
      </c>
      <c r="AM34" s="12" t="inlineStr">
        <is>
          <t>AGE SPLIT %</t>
        </is>
      </c>
    </row>
    <row r="35">
      <c r="A35" t="inlineStr">
        <is>
          <t>19/12</t>
        </is>
      </c>
      <c r="B35" t="n">
        <v>937</v>
      </c>
      <c r="C35" t="n">
        <v>8.49</v>
      </c>
      <c r="G35" t="inlineStr">
        <is>
          <t>Congstar Shelf</t>
        </is>
      </c>
      <c r="H35" t="n">
        <v>0.16</v>
      </c>
      <c r="I35" t="n">
        <v>-0.98</v>
      </c>
      <c r="J35" t="n">
        <v>-34</v>
      </c>
      <c r="K35" t="n">
        <v>130</v>
      </c>
      <c r="L35" s="50" t="n">
        <v>4030</v>
      </c>
      <c r="M35" t="n">
        <v>-2</v>
      </c>
      <c r="N35" t="n">
        <v>2.06</v>
      </c>
      <c r="O35" t="n">
        <v>-33</v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  <c r="S35" t="inlineStr">
        <is>
          <t>-</t>
        </is>
      </c>
      <c r="T35" t="inlineStr">
        <is>
          <t>-</t>
        </is>
      </c>
      <c r="U35" t="inlineStr">
        <is>
          <t>-</t>
        </is>
      </c>
      <c r="V35" t="inlineStr">
        <is>
          <t>-</t>
        </is>
      </c>
      <c r="W35" t="inlineStr">
        <is>
          <t>-</t>
        </is>
      </c>
      <c r="X35" s="50" t="inlineStr">
        <is>
          <t>-</t>
        </is>
      </c>
      <c r="Y35" t="inlineStr">
        <is>
          <t>-</t>
        </is>
      </c>
      <c r="Z35" t="inlineStr">
        <is>
          <t>-</t>
        </is>
      </c>
      <c r="AA35" t="inlineStr">
        <is>
          <t>-</t>
        </is>
      </c>
      <c r="AB35" t="inlineStr">
        <is>
          <t>-</t>
        </is>
      </c>
      <c r="AC35" t="n">
        <v>0.86</v>
      </c>
      <c r="AG35" t="inlineStr">
        <is>
          <t>19/12</t>
        </is>
      </c>
      <c r="AH35" t="n">
        <v>5</v>
      </c>
      <c r="AI35" s="50" t="n">
        <v>167</v>
      </c>
      <c r="AL35" t="inlineStr">
        <is>
          <t>18-25</t>
        </is>
      </c>
      <c r="AM35" s="5" t="n">
        <v>33</v>
      </c>
    </row>
    <row r="36">
      <c r="A36" t="inlineStr">
        <is>
          <t>20/12</t>
        </is>
      </c>
      <c r="B36" t="n">
        <v>1091</v>
      </c>
      <c r="C36" t="n">
        <v>8.710000000000001</v>
      </c>
      <c r="G36" t="inlineStr">
        <is>
          <t>Tasting Zone (Back)</t>
        </is>
      </c>
      <c r="H36" t="n">
        <v>2.2</v>
      </c>
      <c r="I36" t="n">
        <v>0.62</v>
      </c>
      <c r="J36" t="n">
        <v>535</v>
      </c>
      <c r="K36" t="n">
        <v>644</v>
      </c>
      <c r="L36" s="50" t="n">
        <v>19964</v>
      </c>
      <c r="M36" t="n">
        <v>360</v>
      </c>
      <c r="N36" t="n">
        <v>5.6</v>
      </c>
      <c r="O36" t="n">
        <v>38</v>
      </c>
      <c r="P36" t="n">
        <v>6.37</v>
      </c>
      <c r="Q36" t="n">
        <v>197.1</v>
      </c>
      <c r="R36" t="inlineStr">
        <is>
          <t>-</t>
        </is>
      </c>
      <c r="S36" t="inlineStr">
        <is>
          <t>NaN</t>
        </is>
      </c>
      <c r="T36" t="inlineStr">
        <is>
          <t>-</t>
        </is>
      </c>
      <c r="U36" t="inlineStr">
        <is>
          <t>-</t>
        </is>
      </c>
      <c r="V36" t="inlineStr">
        <is>
          <t>-</t>
        </is>
      </c>
      <c r="W36" t="inlineStr">
        <is>
          <t>-</t>
        </is>
      </c>
      <c r="X36" s="50" t="inlineStr">
        <is>
          <t>-</t>
        </is>
      </c>
      <c r="Y36" t="inlineStr">
        <is>
          <t>-</t>
        </is>
      </c>
      <c r="Z36" t="inlineStr">
        <is>
          <t>-</t>
        </is>
      </c>
      <c r="AA36" t="inlineStr">
        <is>
          <t>-</t>
        </is>
      </c>
      <c r="AB36" t="inlineStr">
        <is>
          <t>-</t>
        </is>
      </c>
      <c r="AC36" t="n">
        <v>1.51</v>
      </c>
      <c r="AG36" t="inlineStr">
        <is>
          <t>20/12</t>
        </is>
      </c>
      <c r="AH36" t="n">
        <v>8</v>
      </c>
      <c r="AI36" s="50" t="n">
        <v>327</v>
      </c>
      <c r="AL36" t="inlineStr">
        <is>
          <t>25-35</t>
        </is>
      </c>
      <c r="AM36" s="5" t="n">
        <v>39</v>
      </c>
    </row>
    <row r="37">
      <c r="A37" t="inlineStr">
        <is>
          <t>21/12</t>
        </is>
      </c>
      <c r="B37" t="n">
        <v>1812</v>
      </c>
      <c r="C37" t="n">
        <v>10.45</v>
      </c>
      <c r="G37" t="inlineStr">
        <is>
          <t>Noveltea</t>
        </is>
      </c>
      <c r="H37" t="n">
        <v>1.49</v>
      </c>
      <c r="I37" t="n">
        <v>0.34</v>
      </c>
      <c r="J37" t="n">
        <v>491</v>
      </c>
      <c r="K37" t="n">
        <v>520</v>
      </c>
      <c r="L37" s="50" t="n">
        <v>16120</v>
      </c>
      <c r="M37" t="n">
        <v>307</v>
      </c>
      <c r="N37" t="n">
        <v>4.69</v>
      </c>
      <c r="O37" t="n">
        <v>46</v>
      </c>
      <c r="P37" t="n">
        <v>2.31</v>
      </c>
      <c r="Q37" t="inlineStr">
        <is>
          <t>-</t>
        </is>
      </c>
      <c r="R37" t="n">
        <v>80.65000000000001</v>
      </c>
      <c r="S37" t="inlineStr">
        <is>
          <t>NaN</t>
        </is>
      </c>
      <c r="T37" t="n">
        <v>300</v>
      </c>
      <c r="U37" t="n">
        <v>9.68</v>
      </c>
      <c r="V37" t="n">
        <v>3.79</v>
      </c>
      <c r="W37" t="n">
        <v>2.79</v>
      </c>
      <c r="X37" s="50" t="n">
        <v>7067.69</v>
      </c>
      <c r="Y37" t="n">
        <v>227.99</v>
      </c>
      <c r="Z37" t="n">
        <v>4.48</v>
      </c>
      <c r="AA37" t="n">
        <v>3.48</v>
      </c>
      <c r="AB37" t="inlineStr">
        <is>
          <t>-</t>
        </is>
      </c>
      <c r="AC37" t="n">
        <v>1.14</v>
      </c>
      <c r="AG37" t="inlineStr">
        <is>
          <t>21/12</t>
        </is>
      </c>
      <c r="AH37" t="n">
        <v>29</v>
      </c>
      <c r="AI37" s="50" t="n">
        <v>1324</v>
      </c>
      <c r="AL37" t="inlineStr">
        <is>
          <t>35-45</t>
        </is>
      </c>
      <c r="AM37" s="5" t="n">
        <v>20</v>
      </c>
    </row>
    <row r="38">
      <c r="A38" t="inlineStr">
        <is>
          <t>22/12</t>
        </is>
      </c>
      <c r="B38" t="n">
        <v>0</v>
      </c>
      <c r="C38" t="n">
        <v>0</v>
      </c>
      <c r="G38" t="inlineStr">
        <is>
          <t>Jack &amp; Lucy</t>
        </is>
      </c>
      <c r="H38" t="n">
        <v>0.12</v>
      </c>
      <c r="I38" t="n">
        <v>-1</v>
      </c>
      <c r="J38" t="n">
        <v>-50</v>
      </c>
      <c r="K38" t="n">
        <v>131</v>
      </c>
      <c r="L38" s="50" t="n">
        <v>4061</v>
      </c>
      <c r="M38" t="n">
        <v>29</v>
      </c>
      <c r="N38" t="n">
        <v>1.53</v>
      </c>
      <c r="O38" t="n">
        <v>-61</v>
      </c>
      <c r="P38" t="inlineStr">
        <is>
          <t>-</t>
        </is>
      </c>
      <c r="Q38" t="inlineStr">
        <is>
          <t>-</t>
        </is>
      </c>
      <c r="R38" t="inlineStr">
        <is>
          <t>-</t>
        </is>
      </c>
      <c r="S38" t="inlineStr">
        <is>
          <t>-</t>
        </is>
      </c>
      <c r="T38" t="n">
        <v>48</v>
      </c>
      <c r="U38" t="n">
        <v>1.55</v>
      </c>
      <c r="V38" t="n">
        <v>7.35</v>
      </c>
      <c r="W38" t="n">
        <v>6.35</v>
      </c>
      <c r="X38" s="50" t="n">
        <v>2129.04</v>
      </c>
      <c r="Y38" t="n">
        <v>68.68000000000001</v>
      </c>
      <c r="Z38" t="n">
        <v>16.75</v>
      </c>
      <c r="AA38" t="n">
        <v>15.75</v>
      </c>
      <c r="AB38" t="inlineStr">
        <is>
          <t>-</t>
        </is>
      </c>
      <c r="AC38" t="n">
        <v>0.23</v>
      </c>
      <c r="AG38" t="inlineStr">
        <is>
          <t>22/12</t>
        </is>
      </c>
      <c r="AH38" t="n">
        <v>0</v>
      </c>
      <c r="AI38" s="50" t="n">
        <v>0</v>
      </c>
      <c r="AL38" t="inlineStr">
        <is>
          <t>45-60</t>
        </is>
      </c>
      <c r="AM38" s="5" t="n">
        <v>6</v>
      </c>
    </row>
    <row r="39">
      <c r="A39" t="inlineStr">
        <is>
          <t>23/12</t>
        </is>
      </c>
      <c r="B39" t="n">
        <v>1320</v>
      </c>
      <c r="C39" t="n">
        <v>9.859999999999999</v>
      </c>
      <c r="G39" t="inlineStr">
        <is>
          <t>Startups</t>
        </is>
      </c>
      <c r="H39" t="n">
        <v>1.08</v>
      </c>
      <c r="I39" t="n">
        <v>0.74</v>
      </c>
      <c r="J39" t="n">
        <v>1367</v>
      </c>
      <c r="K39" t="n">
        <v>459</v>
      </c>
      <c r="L39" s="50" t="n">
        <v>14229</v>
      </c>
      <c r="M39" t="n">
        <v>2086</v>
      </c>
      <c r="N39" t="n">
        <v>3.88</v>
      </c>
      <c r="O39" t="n">
        <v>-32</v>
      </c>
      <c r="P39" t="n">
        <v>1.96</v>
      </c>
      <c r="Q39" t="n">
        <v>-58.82</v>
      </c>
      <c r="R39" t="n">
        <v>100.72</v>
      </c>
      <c r="S39" t="n">
        <v>-63.03</v>
      </c>
      <c r="T39" t="n">
        <v>281</v>
      </c>
      <c r="U39" t="n">
        <v>9.06</v>
      </c>
      <c r="V39" t="n">
        <v>4.86</v>
      </c>
      <c r="W39" t="n">
        <v>3.86</v>
      </c>
      <c r="X39" s="50" t="n">
        <v>2807.76</v>
      </c>
      <c r="Y39" t="n">
        <v>90.56999999999999</v>
      </c>
      <c r="Z39" t="n">
        <v>2.45</v>
      </c>
      <c r="AA39" t="n">
        <v>1.45</v>
      </c>
      <c r="AB39" t="inlineStr">
        <is>
          <t>-</t>
        </is>
      </c>
      <c r="AC39" t="n">
        <v>1.2</v>
      </c>
      <c r="AG39" t="inlineStr">
        <is>
          <t>23/12</t>
        </is>
      </c>
      <c r="AH39" t="n">
        <v>18</v>
      </c>
      <c r="AI39" s="50" t="n">
        <v>654</v>
      </c>
      <c r="AL39" t="inlineStr">
        <is>
          <t>60+</t>
        </is>
      </c>
      <c r="AM39" s="5" t="n">
        <v>2</v>
      </c>
    </row>
    <row r="40">
      <c r="A40" t="inlineStr">
        <is>
          <t>24/12</t>
        </is>
      </c>
      <c r="B40" t="n">
        <v>225</v>
      </c>
      <c r="C40" t="n">
        <v>9.6</v>
      </c>
      <c r="G40" t="inlineStr">
        <is>
          <t>Salzen</t>
        </is>
      </c>
      <c r="H40" t="n">
        <v>2.3</v>
      </c>
      <c r="I40" t="n">
        <v>2.12</v>
      </c>
      <c r="J40" t="n">
        <v>5915</v>
      </c>
      <c r="K40" t="n">
        <v>568</v>
      </c>
      <c r="L40" s="50" t="n">
        <v>17608</v>
      </c>
      <c r="M40" t="n">
        <v>3450</v>
      </c>
      <c r="N40" t="n">
        <v>6.65</v>
      </c>
      <c r="O40" t="n">
        <v>70</v>
      </c>
      <c r="P40" t="n">
        <v>10.39</v>
      </c>
      <c r="Q40" t="inlineStr">
        <is>
          <t>-</t>
        </is>
      </c>
      <c r="R40" t="n">
        <v>1.31</v>
      </c>
      <c r="S40" t="inlineStr">
        <is>
          <t>NaN</t>
        </is>
      </c>
      <c r="T40" t="n">
        <v>24</v>
      </c>
      <c r="U40" t="n">
        <v>0.77</v>
      </c>
      <c r="V40" t="n">
        <v>0.2</v>
      </c>
      <c r="W40" t="n">
        <v>-0.8</v>
      </c>
      <c r="X40" s="50" t="n">
        <v>4929.3</v>
      </c>
      <c r="Y40" t="n">
        <v>159.01</v>
      </c>
      <c r="Z40" t="n">
        <v>2.02</v>
      </c>
      <c r="AA40" t="n">
        <v>1.02</v>
      </c>
      <c r="AB40" t="inlineStr">
        <is>
          <t>-</t>
        </is>
      </c>
      <c r="AC40" t="n">
        <v>1.24</v>
      </c>
      <c r="AG40" t="inlineStr">
        <is>
          <t>24/12</t>
        </is>
      </c>
      <c r="AH40" t="n">
        <v>7</v>
      </c>
      <c r="AI40" t="n">
        <v>205</v>
      </c>
    </row>
    <row r="41">
      <c r="A41" t="inlineStr">
        <is>
          <t>25/12</t>
        </is>
      </c>
      <c r="B41" t="n">
        <v>2</v>
      </c>
      <c r="C41" t="n">
        <v>5</v>
      </c>
      <c r="G41" t="inlineStr">
        <is>
          <t xml:space="preserve">Paula's </t>
        </is>
      </c>
      <c r="H41" t="n">
        <v>3.87</v>
      </c>
      <c r="I41" t="n">
        <v>0.79</v>
      </c>
      <c r="J41" t="n">
        <v>474</v>
      </c>
      <c r="K41" t="n">
        <v>976</v>
      </c>
      <c r="L41" s="50" t="n">
        <v>30256</v>
      </c>
      <c r="M41" t="n">
        <v>657</v>
      </c>
      <c r="N41" t="n">
        <v>6.51</v>
      </c>
      <c r="O41" t="n">
        <v>-24</v>
      </c>
      <c r="P41" t="n">
        <v>9.119999999999999</v>
      </c>
      <c r="Q41" t="n">
        <v>-41.18</v>
      </c>
      <c r="R41" t="n">
        <v>2.17</v>
      </c>
      <c r="S41" t="n">
        <v>80.19</v>
      </c>
      <c r="T41" t="n">
        <v>60</v>
      </c>
      <c r="U41" t="n">
        <v>1.94</v>
      </c>
      <c r="V41" t="n">
        <v>0.29</v>
      </c>
      <c r="W41" t="n">
        <v>-0.71</v>
      </c>
      <c r="X41" s="50" t="n">
        <v>2145.3</v>
      </c>
      <c r="Y41" t="n">
        <v>69.2</v>
      </c>
      <c r="Z41" t="n">
        <v>0.52</v>
      </c>
      <c r="AA41" t="n">
        <v>-0.48</v>
      </c>
      <c r="AB41" t="inlineStr">
        <is>
          <t>-</t>
        </is>
      </c>
      <c r="AC41" t="n">
        <v>0.73</v>
      </c>
      <c r="AG41" t="inlineStr">
        <is>
          <t>25/12</t>
        </is>
      </c>
      <c r="AH41" t="n">
        <v>0</v>
      </c>
      <c r="AI41" t="n">
        <v>0</v>
      </c>
    </row>
    <row r="42" ht="15.75" customHeight="1" thickBot="1">
      <c r="A42" t="inlineStr">
        <is>
          <t>26/12</t>
        </is>
      </c>
      <c r="B42" t="n">
        <v>0</v>
      </c>
      <c r="C42" t="n">
        <v>0</v>
      </c>
      <c r="G42" t="inlineStr">
        <is>
          <t>Congstar Stairs</t>
        </is>
      </c>
      <c r="H42" t="n">
        <v>0.41</v>
      </c>
      <c r="I42" t="n">
        <v>-0.12</v>
      </c>
      <c r="J42" t="n">
        <v>252</v>
      </c>
      <c r="K42" t="n">
        <v>113</v>
      </c>
      <c r="L42" s="50" t="n">
        <v>3503</v>
      </c>
      <c r="M42" t="n">
        <v>44</v>
      </c>
      <c r="N42" t="n">
        <v>5.92</v>
      </c>
      <c r="O42" t="n">
        <v>146</v>
      </c>
      <c r="P42" t="n">
        <v>5.31</v>
      </c>
      <c r="Q42" t="inlineStr">
        <is>
          <t>-</t>
        </is>
      </c>
      <c r="R42" t="inlineStr">
        <is>
          <t>-</t>
        </is>
      </c>
      <c r="S42" t="inlineStr">
        <is>
          <t>NaN</t>
        </is>
      </c>
      <c r="T42" t="inlineStr">
        <is>
          <t>-</t>
        </is>
      </c>
      <c r="U42" t="inlineStr">
        <is>
          <t>-</t>
        </is>
      </c>
      <c r="V42" t="inlineStr">
        <is>
          <t>-</t>
        </is>
      </c>
      <c r="W42" t="inlineStr">
        <is>
          <t>-</t>
        </is>
      </c>
      <c r="X42" s="50" t="inlineStr">
        <is>
          <t>-</t>
        </is>
      </c>
      <c r="Y42" t="inlineStr">
        <is>
          <t>-</t>
        </is>
      </c>
      <c r="Z42" t="inlineStr">
        <is>
          <t>-</t>
        </is>
      </c>
      <c r="AA42" t="inlineStr">
        <is>
          <t>-</t>
        </is>
      </c>
      <c r="AB42" t="inlineStr">
        <is>
          <t>-</t>
        </is>
      </c>
      <c r="AC42" t="n">
        <v>0.86</v>
      </c>
      <c r="AG42" t="inlineStr">
        <is>
          <t>26/12</t>
        </is>
      </c>
      <c r="AH42" t="n">
        <v>0</v>
      </c>
      <c r="AI42" t="n">
        <v>0</v>
      </c>
    </row>
    <row r="43">
      <c r="A43" t="inlineStr">
        <is>
          <t>27/12</t>
        </is>
      </c>
      <c r="B43" t="n">
        <v>943</v>
      </c>
      <c r="C43" t="n">
        <v>9.609999999999999</v>
      </c>
      <c r="G43" t="inlineStr">
        <is>
          <t>Klarheit</t>
        </is>
      </c>
      <c r="H43" t="n">
        <v>0.98</v>
      </c>
      <c r="I43" t="n">
        <v>0.74</v>
      </c>
      <c r="J43" t="n">
        <v>1768</v>
      </c>
      <c r="K43" t="n">
        <v>492</v>
      </c>
      <c r="L43" s="50" t="n">
        <v>15252</v>
      </c>
      <c r="M43" t="n">
        <v>1540</v>
      </c>
      <c r="N43" t="n">
        <v>3.28</v>
      </c>
      <c r="O43" t="n">
        <v>14</v>
      </c>
      <c r="P43" t="n">
        <v>0.8100000000000001</v>
      </c>
      <c r="Q43" t="inlineStr">
        <is>
          <t>-</t>
        </is>
      </c>
      <c r="R43" t="n">
        <v>17.74</v>
      </c>
      <c r="S43" t="inlineStr">
        <is>
          <t>NaN</t>
        </is>
      </c>
      <c r="T43" t="n">
        <v>22</v>
      </c>
      <c r="U43" t="n">
        <v>0.71</v>
      </c>
      <c r="V43" t="n">
        <v>0.42</v>
      </c>
      <c r="W43" t="n">
        <v>-0.58</v>
      </c>
      <c r="X43" s="50" t="n">
        <v>759.0700000000001</v>
      </c>
      <c r="Y43" t="n">
        <v>24.49</v>
      </c>
      <c r="Z43" t="n">
        <v>0.73</v>
      </c>
      <c r="AA43" t="n">
        <v>-0.27</v>
      </c>
      <c r="AB43" t="inlineStr">
        <is>
          <t>-</t>
        </is>
      </c>
      <c r="AC43" t="n">
        <v>0.53</v>
      </c>
      <c r="AG43" t="inlineStr">
        <is>
          <t>27/12</t>
        </is>
      </c>
      <c r="AH43" t="n">
        <v>2</v>
      </c>
      <c r="AI43" t="n">
        <v>179</v>
      </c>
      <c r="AL43" s="36" t="inlineStr">
        <is>
          <t>THIS IS CUSTOMERS FROM CASH SLIP NUMBER</t>
        </is>
      </c>
      <c r="AM43" s="37" t="n"/>
      <c r="AN43" s="38" t="n"/>
    </row>
    <row r="44">
      <c r="A44" t="inlineStr">
        <is>
          <t>28/12</t>
        </is>
      </c>
      <c r="B44" t="n">
        <v>1273</v>
      </c>
      <c r="C44" t="n">
        <v>9.880000000000001</v>
      </c>
      <c r="G44" t="inlineStr">
        <is>
          <t>eGo</t>
        </is>
      </c>
      <c r="H44" t="n">
        <v>4.41</v>
      </c>
      <c r="I44" t="n">
        <v>1.11</v>
      </c>
      <c r="J44" t="n">
        <v>510</v>
      </c>
      <c r="K44" t="n">
        <v>658</v>
      </c>
      <c r="L44" s="50" t="n">
        <v>20398</v>
      </c>
      <c r="M44" t="n">
        <v>351</v>
      </c>
      <c r="N44" t="n">
        <v>11</v>
      </c>
      <c r="O44" t="n">
        <v>36</v>
      </c>
      <c r="P44" t="n">
        <v>23.86</v>
      </c>
      <c r="Q44" t="n">
        <v>65.89</v>
      </c>
      <c r="R44" t="inlineStr">
        <is>
          <t>-</t>
        </is>
      </c>
      <c r="S44" t="inlineStr">
        <is>
          <t>NaN</t>
        </is>
      </c>
      <c r="T44" t="inlineStr">
        <is>
          <t>-</t>
        </is>
      </c>
      <c r="U44" t="inlineStr">
        <is>
          <t>-</t>
        </is>
      </c>
      <c r="V44" t="inlineStr">
        <is>
          <t>-</t>
        </is>
      </c>
      <c r="W44" t="inlineStr">
        <is>
          <t>-</t>
        </is>
      </c>
      <c r="X44" s="50" t="inlineStr">
        <is>
          <t>-</t>
        </is>
      </c>
      <c r="Y44" t="inlineStr">
        <is>
          <t>-</t>
        </is>
      </c>
      <c r="Z44" t="inlineStr">
        <is>
          <t>-</t>
        </is>
      </c>
      <c r="AA44" t="inlineStr">
        <is>
          <t>-</t>
        </is>
      </c>
      <c r="AB44" t="inlineStr">
        <is>
          <t>-</t>
        </is>
      </c>
      <c r="AC44" t="n">
        <v>2.8</v>
      </c>
      <c r="AG44" t="inlineStr">
        <is>
          <t>28/12</t>
        </is>
      </c>
      <c r="AH44" t="n">
        <v>2</v>
      </c>
      <c r="AI44" t="n">
        <v>189</v>
      </c>
      <c r="AL44" s="39" t="n"/>
      <c r="AN44" s="40" t="n"/>
    </row>
    <row r="45">
      <c r="A45" t="inlineStr">
        <is>
          <t>29/12</t>
        </is>
      </c>
      <c r="B45" t="n">
        <v>0</v>
      </c>
      <c r="C45" t="n">
        <v>0</v>
      </c>
      <c r="G45" t="inlineStr">
        <is>
          <t>Good Books</t>
        </is>
      </c>
      <c r="H45" t="n">
        <v>0.44</v>
      </c>
      <c r="I45" t="n">
        <v>0.4</v>
      </c>
      <c r="J45" t="n">
        <v>6833</v>
      </c>
      <c r="K45" t="n">
        <v>187</v>
      </c>
      <c r="L45" s="50" t="n">
        <v>5797</v>
      </c>
      <c r="M45" t="n">
        <v>3017</v>
      </c>
      <c r="N45" t="n">
        <v>3.83</v>
      </c>
      <c r="O45" t="n">
        <v>123</v>
      </c>
      <c r="P45" t="n">
        <v>3.21</v>
      </c>
      <c r="Q45" t="inlineStr">
        <is>
          <t>-</t>
        </is>
      </c>
      <c r="R45" t="n">
        <v>48.92</v>
      </c>
      <c r="S45" t="inlineStr">
        <is>
          <t>NaN</t>
        </is>
      </c>
      <c r="T45" t="n">
        <v>91</v>
      </c>
      <c r="U45" t="n">
        <v>2.94</v>
      </c>
      <c r="V45" t="n">
        <v>3.9</v>
      </c>
      <c r="W45" t="n">
        <v>2.9</v>
      </c>
      <c r="X45" s="50" t="n">
        <v>761.0599999999999</v>
      </c>
      <c r="Y45" t="n">
        <v>24.55</v>
      </c>
      <c r="Z45" t="n">
        <v>1.64</v>
      </c>
      <c r="AA45" t="n">
        <v>0.64</v>
      </c>
      <c r="AB45" t="inlineStr">
        <is>
          <t>-</t>
        </is>
      </c>
      <c r="AC45" t="n">
        <v>0.37</v>
      </c>
      <c r="AG45" t="inlineStr">
        <is>
          <t>29/12</t>
        </is>
      </c>
      <c r="AH45" t="n">
        <v>0</v>
      </c>
      <c r="AI45" t="n">
        <v>0</v>
      </c>
      <c r="AL45" s="39" t="n"/>
      <c r="AN45" s="40" t="n"/>
    </row>
    <row r="46">
      <c r="A46" t="inlineStr">
        <is>
          <t>30/12</t>
        </is>
      </c>
      <c r="B46" t="n">
        <v>853</v>
      </c>
      <c r="C46" t="n">
        <v>10.54</v>
      </c>
      <c r="G46" t="inlineStr">
        <is>
          <t>Vitra (Lounge Chair)</t>
        </is>
      </c>
      <c r="H46" t="n">
        <v>0.76</v>
      </c>
      <c r="I46" t="n">
        <v>-0.18</v>
      </c>
      <c r="J46" t="n">
        <v>269</v>
      </c>
      <c r="K46" t="n">
        <v>297</v>
      </c>
      <c r="L46" s="50" t="n">
        <v>9207</v>
      </c>
      <c r="M46" t="n">
        <v>258</v>
      </c>
      <c r="N46" t="n">
        <v>4.17</v>
      </c>
      <c r="O46" t="n">
        <v>4</v>
      </c>
      <c r="P46" t="n">
        <v>3.7</v>
      </c>
      <c r="Q46" t="n">
        <v>53.7</v>
      </c>
      <c r="R46" t="inlineStr">
        <is>
          <t>-</t>
        </is>
      </c>
      <c r="S46" t="inlineStr">
        <is>
          <t>NaN</t>
        </is>
      </c>
      <c r="T46" t="inlineStr">
        <is>
          <t>-</t>
        </is>
      </c>
      <c r="U46" t="inlineStr">
        <is>
          <t>-</t>
        </is>
      </c>
      <c r="V46" t="inlineStr">
        <is>
          <t>-</t>
        </is>
      </c>
      <c r="W46" t="inlineStr">
        <is>
          <t>-</t>
        </is>
      </c>
      <c r="X46" s="50" t="inlineStr">
        <is>
          <t>-</t>
        </is>
      </c>
      <c r="Y46" t="inlineStr">
        <is>
          <t>-</t>
        </is>
      </c>
      <c r="Z46" t="inlineStr">
        <is>
          <t>-</t>
        </is>
      </c>
      <c r="AA46" t="inlineStr">
        <is>
          <t>-</t>
        </is>
      </c>
      <c r="AB46" t="inlineStr">
        <is>
          <t>-</t>
        </is>
      </c>
      <c r="AC46" t="n">
        <v>0.5</v>
      </c>
      <c r="AG46" t="inlineStr">
        <is>
          <t>30/12</t>
        </is>
      </c>
      <c r="AH46" t="n">
        <v>3</v>
      </c>
      <c r="AI46" t="n">
        <v>314</v>
      </c>
      <c r="AL46" s="39" t="n"/>
      <c r="AN46" s="40" t="n"/>
    </row>
    <row r="47" ht="15.75" customHeight="1" thickBot="1">
      <c r="A47" t="inlineStr">
        <is>
          <t>31/12</t>
        </is>
      </c>
      <c r="B47" t="n">
        <v>37</v>
      </c>
      <c r="C47" t="n">
        <v>4.73</v>
      </c>
      <c r="G47" t="inlineStr">
        <is>
          <t>FLSK</t>
        </is>
      </c>
      <c r="H47" t="n">
        <v>2.01</v>
      </c>
      <c r="I47" t="n">
        <v>0.18</v>
      </c>
      <c r="J47" t="n">
        <v>402</v>
      </c>
      <c r="K47" t="n">
        <v>659</v>
      </c>
      <c r="L47" s="50" t="n">
        <v>20429</v>
      </c>
      <c r="M47" t="n">
        <v>382</v>
      </c>
      <c r="N47" t="n">
        <v>4.99</v>
      </c>
      <c r="O47" t="n">
        <v>5</v>
      </c>
      <c r="P47" t="n">
        <v>6.22</v>
      </c>
      <c r="Q47" t="n">
        <v>42.06</v>
      </c>
      <c r="R47" t="n">
        <v>15.11</v>
      </c>
      <c r="S47" t="n">
        <v>5.14</v>
      </c>
      <c r="T47" t="n">
        <v>192</v>
      </c>
      <c r="U47" t="n">
        <v>6.19</v>
      </c>
      <c r="V47" t="n">
        <v>1.8</v>
      </c>
      <c r="W47" t="n">
        <v>0.8</v>
      </c>
      <c r="X47" s="50" t="n">
        <v>6863.77</v>
      </c>
      <c r="Y47" t="n">
        <v>221.41</v>
      </c>
      <c r="Z47" t="n">
        <v>3.22</v>
      </c>
      <c r="AA47" t="n">
        <v>2.22</v>
      </c>
      <c r="AB47" t="inlineStr">
        <is>
          <t>-</t>
        </is>
      </c>
      <c r="AC47" t="n">
        <v>0.51</v>
      </c>
      <c r="AG47" t="inlineStr">
        <is>
          <t>31/12</t>
        </is>
      </c>
      <c r="AH47" t="n">
        <v>1</v>
      </c>
      <c r="AI47" t="n">
        <v>29</v>
      </c>
      <c r="AL47" s="41" t="n"/>
      <c r="AM47" s="42" t="n"/>
      <c r="AN47" s="43" t="n"/>
    </row>
    <row r="48">
      <c r="G48" t="inlineStr">
        <is>
          <t>Ceder's</t>
        </is>
      </c>
      <c r="H48" t="n">
        <v>1.72</v>
      </c>
      <c r="I48" t="n">
        <v>-0.07000000000000001</v>
      </c>
      <c r="J48" t="n">
        <v>338</v>
      </c>
      <c r="K48" t="n">
        <v>713</v>
      </c>
      <c r="L48" s="50" t="n">
        <v>22103</v>
      </c>
      <c r="M48" t="n">
        <v>288</v>
      </c>
      <c r="N48" t="n">
        <v>3.96</v>
      </c>
      <c r="O48" t="n">
        <v>13</v>
      </c>
      <c r="P48" t="n">
        <v>3.23</v>
      </c>
      <c r="Q48" t="n">
        <v>97.84999999999999</v>
      </c>
      <c r="R48" t="n">
        <v>7.99</v>
      </c>
      <c r="S48" t="n">
        <v>-36.77</v>
      </c>
      <c r="T48" t="n">
        <v>57</v>
      </c>
      <c r="U48" t="n">
        <v>1.84</v>
      </c>
      <c r="V48" t="n">
        <v>0.62</v>
      </c>
      <c r="W48" t="n">
        <v>-0.38</v>
      </c>
      <c r="X48" s="50" t="n">
        <v>1073.52</v>
      </c>
      <c r="Y48" t="n">
        <v>34.63</v>
      </c>
      <c r="Z48" t="n">
        <v>0.59</v>
      </c>
      <c r="AA48" t="n">
        <v>-0.41</v>
      </c>
      <c r="AB48" t="inlineStr">
        <is>
          <t>-</t>
        </is>
      </c>
      <c r="AC48" t="n">
        <v>0.46</v>
      </c>
      <c r="AL48" t="inlineStr">
        <is>
          <t>Stryve</t>
        </is>
      </c>
      <c r="AM48" t="n">
        <v>150</v>
      </c>
    </row>
    <row r="49">
      <c r="G49" t="inlineStr">
        <is>
          <t>Tasting Zone (Front)</t>
        </is>
      </c>
      <c r="H49" t="n">
        <v>1.79</v>
      </c>
      <c r="I49" t="n">
        <v>-0.84</v>
      </c>
      <c r="J49" t="n">
        <v>209</v>
      </c>
      <c r="K49" t="n">
        <v>609</v>
      </c>
      <c r="L49" s="50" t="n">
        <v>18879</v>
      </c>
      <c r="M49" t="n">
        <v>216</v>
      </c>
      <c r="N49" t="n">
        <v>4.82</v>
      </c>
      <c r="O49" t="n">
        <v>-2</v>
      </c>
      <c r="P49" t="n">
        <v>4.27</v>
      </c>
      <c r="Q49" t="n">
        <v>17.71</v>
      </c>
      <c r="R49" t="inlineStr">
        <is>
          <t>-</t>
        </is>
      </c>
      <c r="S49" t="inlineStr">
        <is>
          <t>NaN</t>
        </is>
      </c>
      <c r="T49" t="inlineStr">
        <is>
          <t>-</t>
        </is>
      </c>
      <c r="U49" t="inlineStr">
        <is>
          <t>-</t>
        </is>
      </c>
      <c r="V49" t="inlineStr">
        <is>
          <t>-</t>
        </is>
      </c>
      <c r="W49" t="inlineStr">
        <is>
          <t>-</t>
        </is>
      </c>
      <c r="X49" s="50" t="inlineStr">
        <is>
          <t>-</t>
        </is>
      </c>
      <c r="Y49" t="inlineStr">
        <is>
          <t>-</t>
        </is>
      </c>
      <c r="Z49" t="inlineStr">
        <is>
          <t>-</t>
        </is>
      </c>
      <c r="AA49" t="inlineStr">
        <is>
          <t>-</t>
        </is>
      </c>
      <c r="AB49" t="inlineStr">
        <is>
          <t>-</t>
        </is>
      </c>
      <c r="AC49" t="n">
        <v>1.7</v>
      </c>
      <c r="AL49" t="inlineStr">
        <is>
          <t>Store Average</t>
        </is>
      </c>
      <c r="AM49" t="n">
        <v>145</v>
      </c>
    </row>
    <row r="50">
      <c r="G50" t="inlineStr">
        <is>
          <t>Planet Bamboo</t>
        </is>
      </c>
      <c r="H50" t="n">
        <v>0.62</v>
      </c>
      <c r="I50" t="n">
        <v>-0.23</v>
      </c>
      <c r="J50" t="n">
        <v>231</v>
      </c>
      <c r="K50" t="n">
        <v>335</v>
      </c>
      <c r="L50" s="50" t="n">
        <v>10385</v>
      </c>
      <c r="M50" t="n">
        <v>220</v>
      </c>
      <c r="N50" t="n">
        <v>3.04</v>
      </c>
      <c r="O50" t="n">
        <v>4</v>
      </c>
      <c r="P50" t="n">
        <v>0.3</v>
      </c>
      <c r="Q50" t="inlineStr">
        <is>
          <t>-</t>
        </is>
      </c>
      <c r="R50" t="n">
        <v>925.8099999999999</v>
      </c>
      <c r="S50" t="inlineStr">
        <is>
          <t>NaN</t>
        </is>
      </c>
      <c r="T50" t="n">
        <v>287</v>
      </c>
      <c r="U50" t="n">
        <v>9.26</v>
      </c>
      <c r="V50" t="n">
        <v>8.67</v>
      </c>
      <c r="W50" t="n">
        <v>7.67</v>
      </c>
      <c r="X50" s="50" t="n">
        <v>3160.16</v>
      </c>
      <c r="Y50" t="n">
        <v>101.94</v>
      </c>
      <c r="Z50" t="n">
        <v>4.81</v>
      </c>
      <c r="AA50" t="n">
        <v>3.81</v>
      </c>
      <c r="AB50" t="inlineStr">
        <is>
          <t>-</t>
        </is>
      </c>
      <c r="AC50" t="n">
        <v>0.67</v>
      </c>
    </row>
    <row r="51">
      <c r="G51" t="inlineStr">
        <is>
          <t>PottKorn</t>
        </is>
      </c>
      <c r="H51" t="n">
        <v>2.91</v>
      </c>
      <c r="I51" t="n">
        <v>1.23</v>
      </c>
      <c r="J51" t="n">
        <v>683</v>
      </c>
      <c r="K51" t="n">
        <v>363</v>
      </c>
      <c r="L51" s="50" t="n">
        <v>11253</v>
      </c>
      <c r="M51" t="n">
        <v>328</v>
      </c>
      <c r="N51" t="n">
        <v>13.14</v>
      </c>
      <c r="O51" t="n">
        <v>84</v>
      </c>
      <c r="P51" t="n">
        <v>27.82</v>
      </c>
      <c r="Q51" t="n">
        <v>136.5</v>
      </c>
      <c r="R51" t="n">
        <v>10.51</v>
      </c>
      <c r="S51" t="n">
        <v>-45.58</v>
      </c>
      <c r="T51" t="n">
        <v>329</v>
      </c>
      <c r="U51" t="n">
        <v>10.61</v>
      </c>
      <c r="V51" t="n">
        <v>2.12</v>
      </c>
      <c r="W51" t="n">
        <v>1.12</v>
      </c>
      <c r="X51" s="50" t="n">
        <v>1961.12</v>
      </c>
      <c r="Y51" t="n">
        <v>63.26</v>
      </c>
      <c r="Z51" t="n">
        <v>0.64</v>
      </c>
      <c r="AA51" t="n">
        <v>-0.36</v>
      </c>
      <c r="AB51" t="inlineStr">
        <is>
          <t>-</t>
        </is>
      </c>
      <c r="AC51" t="n">
        <v>1.08</v>
      </c>
    </row>
    <row r="52">
      <c r="G52" t="inlineStr">
        <is>
          <t>Atisan</t>
        </is>
      </c>
      <c r="H52" t="n">
        <v>2.6</v>
      </c>
      <c r="I52" t="n">
        <v>0.39</v>
      </c>
      <c r="J52" t="n">
        <v>436</v>
      </c>
      <c r="K52" t="n">
        <v>390</v>
      </c>
      <c r="L52" s="50" t="n">
        <v>12090</v>
      </c>
      <c r="M52" t="n">
        <v>220</v>
      </c>
      <c r="N52" t="n">
        <v>10.94</v>
      </c>
      <c r="O52" t="n">
        <v>68</v>
      </c>
      <c r="P52" t="n">
        <v>24.36</v>
      </c>
      <c r="Q52" t="n">
        <v>170.16</v>
      </c>
      <c r="R52" t="n">
        <v>0.61</v>
      </c>
      <c r="S52" t="n">
        <v>-78.34</v>
      </c>
      <c r="T52" t="n">
        <v>18</v>
      </c>
      <c r="U52" t="n">
        <v>0.58</v>
      </c>
      <c r="V52" t="n">
        <v>0.13</v>
      </c>
      <c r="W52" t="n">
        <v>-0.87</v>
      </c>
      <c r="X52" s="50" t="n">
        <v>646.4</v>
      </c>
      <c r="Y52" t="n">
        <v>20.85</v>
      </c>
      <c r="Z52" t="n">
        <v>0.23</v>
      </c>
      <c r="AA52" t="n">
        <v>-0.77</v>
      </c>
      <c r="AB52" t="inlineStr">
        <is>
          <t>-</t>
        </is>
      </c>
      <c r="AC52" t="n">
        <v>1.17</v>
      </c>
    </row>
    <row r="53">
      <c r="G53" t="inlineStr">
        <is>
          <t>Melitta (Back)</t>
        </is>
      </c>
      <c r="H53" t="n">
        <v>2.42</v>
      </c>
      <c r="I53" t="n">
        <v>-1.18</v>
      </c>
      <c r="J53" t="n">
        <v>206</v>
      </c>
      <c r="K53" t="n">
        <v>387</v>
      </c>
      <c r="L53" s="50" t="n">
        <v>11997</v>
      </c>
      <c r="M53" t="n">
        <v>124</v>
      </c>
      <c r="N53" t="n">
        <v>10.25</v>
      </c>
      <c r="O53" t="n">
        <v>37</v>
      </c>
      <c r="P53" t="n">
        <v>21.96</v>
      </c>
      <c r="Q53" t="n">
        <v>111.1</v>
      </c>
      <c r="R53" t="n">
        <v>1.21</v>
      </c>
      <c r="S53" t="n">
        <v>-29.56</v>
      </c>
      <c r="T53" t="n">
        <v>32</v>
      </c>
      <c r="U53" t="n">
        <v>1.03</v>
      </c>
      <c r="V53" t="n">
        <v>0.25</v>
      </c>
      <c r="W53" t="n">
        <v>-0.75</v>
      </c>
      <c r="X53" s="50" t="n">
        <v>3742.4</v>
      </c>
      <c r="Y53" t="n">
        <v>120.72</v>
      </c>
      <c r="Z53" t="n">
        <v>1.46</v>
      </c>
      <c r="AA53" t="n">
        <v>0.46</v>
      </c>
      <c r="AB53" t="inlineStr">
        <is>
          <t>-</t>
        </is>
      </c>
      <c r="AC53" t="n">
        <v>2.15</v>
      </c>
    </row>
    <row r="54">
      <c r="G54" t="inlineStr">
        <is>
          <t>Vitra / Smow Lounge</t>
        </is>
      </c>
      <c r="H54" t="n">
        <v>2.23</v>
      </c>
      <c r="I54" t="n">
        <v>-2.01</v>
      </c>
      <c r="J54" t="n">
        <v>140</v>
      </c>
      <c r="K54" t="n">
        <v>444</v>
      </c>
      <c r="L54" s="50" t="n">
        <v>13764</v>
      </c>
      <c r="M54" t="n">
        <v>153</v>
      </c>
      <c r="N54" t="n">
        <v>8.24</v>
      </c>
      <c r="O54" t="n">
        <v>-5</v>
      </c>
      <c r="P54" t="n">
        <v>13.74</v>
      </c>
      <c r="Q54" t="n">
        <v>-3.28</v>
      </c>
      <c r="R54" t="inlineStr">
        <is>
          <t>-</t>
        </is>
      </c>
      <c r="S54" t="inlineStr">
        <is>
          <t>NaN</t>
        </is>
      </c>
      <c r="T54" t="inlineStr">
        <is>
          <t>-</t>
        </is>
      </c>
      <c r="U54" t="inlineStr">
        <is>
          <t>-</t>
        </is>
      </c>
      <c r="V54" t="inlineStr">
        <is>
          <t>-</t>
        </is>
      </c>
      <c r="W54" t="inlineStr">
        <is>
          <t>-</t>
        </is>
      </c>
      <c r="X54" s="50" t="inlineStr">
        <is>
          <t>-</t>
        </is>
      </c>
      <c r="Y54" t="inlineStr">
        <is>
          <t>-</t>
        </is>
      </c>
      <c r="Z54" t="inlineStr">
        <is>
          <t>-</t>
        </is>
      </c>
      <c r="AA54" t="inlineStr">
        <is>
          <t>-</t>
        </is>
      </c>
      <c r="AB54" t="inlineStr">
        <is>
          <t>-</t>
        </is>
      </c>
      <c r="AC54" t="n">
        <v>31.53</v>
      </c>
    </row>
    <row r="55">
      <c r="G55" t="inlineStr">
        <is>
          <t>Smow</t>
        </is>
      </c>
      <c r="H55" t="n">
        <v>1.67</v>
      </c>
      <c r="I55" t="n">
        <v>-0.27</v>
      </c>
      <c r="J55" t="n">
        <v>292</v>
      </c>
      <c r="K55" t="n">
        <v>378</v>
      </c>
      <c r="L55" s="50" t="n">
        <v>11718</v>
      </c>
      <c r="M55" t="n">
        <v>226</v>
      </c>
      <c r="N55" t="n">
        <v>7.26</v>
      </c>
      <c r="O55" t="n">
        <v>21</v>
      </c>
      <c r="P55" t="n">
        <v>11.38</v>
      </c>
      <c r="Q55" t="n">
        <v>88.51000000000001</v>
      </c>
      <c r="R55" t="n">
        <v>3.68</v>
      </c>
      <c r="S55" t="n">
        <v>-6.72</v>
      </c>
      <c r="T55" t="n">
        <v>49</v>
      </c>
      <c r="U55" t="n">
        <v>1.58</v>
      </c>
      <c r="V55" t="n">
        <v>0.55</v>
      </c>
      <c r="W55" t="n">
        <v>-0.45</v>
      </c>
      <c r="X55" s="50" t="n">
        <v>2260.25</v>
      </c>
      <c r="Y55" t="n">
        <v>72.91</v>
      </c>
      <c r="Z55" t="n">
        <v>1.28</v>
      </c>
      <c r="AA55" t="n">
        <v>0.28</v>
      </c>
      <c r="AB55" t="inlineStr">
        <is>
          <t>-</t>
        </is>
      </c>
      <c r="AC55" t="n">
        <v>0.78</v>
      </c>
    </row>
    <row r="56">
      <c r="G56" t="inlineStr">
        <is>
          <t>Selected Gins</t>
        </is>
      </c>
      <c r="H56" t="n">
        <v>2.44</v>
      </c>
      <c r="I56" t="n">
        <v>-0.32</v>
      </c>
      <c r="J56" t="n">
        <v>301</v>
      </c>
      <c r="K56" t="n">
        <v>635</v>
      </c>
      <c r="L56" s="50" t="n">
        <v>19685</v>
      </c>
      <c r="M56" t="n">
        <v>226</v>
      </c>
      <c r="N56" t="n">
        <v>6.32</v>
      </c>
      <c r="O56" t="n">
        <v>24</v>
      </c>
      <c r="P56" t="n">
        <v>8.82</v>
      </c>
      <c r="Q56" t="n">
        <v>71.97</v>
      </c>
      <c r="R56" t="n">
        <v>19.53</v>
      </c>
      <c r="S56" t="n">
        <v>6.85</v>
      </c>
      <c r="T56" t="n">
        <v>339</v>
      </c>
      <c r="U56" t="n">
        <v>10.94</v>
      </c>
      <c r="V56" t="n">
        <v>2.6</v>
      </c>
      <c r="W56" t="n">
        <v>1.6</v>
      </c>
      <c r="X56" s="50" t="n">
        <v>7990.48</v>
      </c>
      <c r="Y56" t="n">
        <v>257.76</v>
      </c>
      <c r="Z56" t="n">
        <v>3.09</v>
      </c>
      <c r="AA56" t="n">
        <v>2.09</v>
      </c>
      <c r="AB56" t="inlineStr">
        <is>
          <t>-</t>
        </is>
      </c>
      <c r="AC56" t="n">
        <v>1.38</v>
      </c>
    </row>
    <row r="57">
      <c r="G57" t="inlineStr">
        <is>
          <t>Tastillery</t>
        </is>
      </c>
      <c r="H57" t="n">
        <v>1.51</v>
      </c>
      <c r="I57" t="n">
        <v>-0.35</v>
      </c>
      <c r="J57" t="n">
        <v>271</v>
      </c>
      <c r="K57" t="n">
        <v>523</v>
      </c>
      <c r="L57" s="50" t="n">
        <v>16213</v>
      </c>
      <c r="M57" t="n">
        <v>223</v>
      </c>
      <c r="N57" t="n">
        <v>4.75</v>
      </c>
      <c r="O57" t="n">
        <v>15</v>
      </c>
      <c r="P57" t="n">
        <v>3.44</v>
      </c>
      <c r="Q57" t="n">
        <v>39.39</v>
      </c>
      <c r="R57" t="n">
        <v>14.16</v>
      </c>
      <c r="S57" t="n">
        <v>26.33</v>
      </c>
      <c r="T57" t="n">
        <v>79</v>
      </c>
      <c r="U57" t="n">
        <v>2.55</v>
      </c>
      <c r="V57" t="n">
        <v>0.98</v>
      </c>
      <c r="W57" t="n">
        <v>-0.02</v>
      </c>
      <c r="X57" s="50" t="n">
        <v>2933.15</v>
      </c>
      <c r="Y57" t="n">
        <v>94.62</v>
      </c>
      <c r="Z57" t="n">
        <v>1.83</v>
      </c>
      <c r="AA57" t="n">
        <v>0.83</v>
      </c>
      <c r="AB57" t="inlineStr">
        <is>
          <t>-</t>
        </is>
      </c>
      <c r="AC57" t="n">
        <v>1.19</v>
      </c>
    </row>
    <row r="58">
      <c r="G58" t="inlineStr">
        <is>
          <t>Braun Büffel</t>
        </is>
      </c>
      <c r="H58" t="n">
        <v>2.49</v>
      </c>
      <c r="I58" t="n">
        <v>-0.87</v>
      </c>
      <c r="J58" t="n">
        <v>237</v>
      </c>
      <c r="K58" t="n">
        <v>556</v>
      </c>
      <c r="L58" s="50" t="n">
        <v>17236</v>
      </c>
      <c r="M58" t="n">
        <v>250</v>
      </c>
      <c r="N58" t="n">
        <v>7.35</v>
      </c>
      <c r="O58" t="n">
        <v>-3</v>
      </c>
      <c r="P58" t="n">
        <v>13.13</v>
      </c>
      <c r="Q58" t="n">
        <v>-0.59</v>
      </c>
      <c r="R58" t="n">
        <v>1.63</v>
      </c>
      <c r="S58" t="n">
        <v>24.46</v>
      </c>
      <c r="T58" t="n">
        <v>37</v>
      </c>
      <c r="U58" t="n">
        <v>1.19</v>
      </c>
      <c r="V58" t="n">
        <v>0.28</v>
      </c>
      <c r="W58" t="n">
        <v>-0.72</v>
      </c>
      <c r="X58" s="50" t="n">
        <v>2789.54</v>
      </c>
      <c r="Y58" t="n">
        <v>89.98999999999999</v>
      </c>
      <c r="Z58" t="n">
        <v>1.06</v>
      </c>
      <c r="AA58" t="n">
        <v>0.06</v>
      </c>
      <c r="AB58" t="inlineStr">
        <is>
          <t>-</t>
        </is>
      </c>
      <c r="AC58" t="n">
        <v>2.06</v>
      </c>
    </row>
    <row r="59">
      <c r="G59" t="inlineStr">
        <is>
          <t>FairSquared</t>
        </is>
      </c>
      <c r="H59" t="n">
        <v>1.51</v>
      </c>
      <c r="I59" t="n">
        <v>-0.28</v>
      </c>
      <c r="J59" t="n">
        <v>285</v>
      </c>
      <c r="K59" t="n">
        <v>640</v>
      </c>
      <c r="L59" s="50" t="n">
        <v>19840</v>
      </c>
      <c r="M59" t="n">
        <v>264</v>
      </c>
      <c r="N59" t="n">
        <v>3.86</v>
      </c>
      <c r="O59" t="n">
        <v>6</v>
      </c>
      <c r="P59" t="n">
        <v>1.88</v>
      </c>
      <c r="Q59" t="n">
        <v>10</v>
      </c>
      <c r="R59" t="n">
        <v>91.67</v>
      </c>
      <c r="S59" t="n">
        <v>0.95</v>
      </c>
      <c r="T59" t="n">
        <v>341</v>
      </c>
      <c r="U59" t="n">
        <v>11</v>
      </c>
      <c r="V59" t="n">
        <v>4.25</v>
      </c>
      <c r="W59" t="n">
        <v>3.25</v>
      </c>
      <c r="X59" s="50" t="n">
        <v>2697.86</v>
      </c>
      <c r="Y59" t="n">
        <v>87.03</v>
      </c>
      <c r="Z59" t="n">
        <v>1.69</v>
      </c>
      <c r="AA59" t="n">
        <v>0.6899999999999999</v>
      </c>
      <c r="AB59" t="inlineStr">
        <is>
          <t>-</t>
        </is>
      </c>
      <c r="AC59" t="n">
        <v>0.59</v>
      </c>
    </row>
    <row r="60">
      <c r="G60" t="inlineStr">
        <is>
          <t>Tasting Zone (right)</t>
        </is>
      </c>
      <c r="H60" t="n">
        <v>3.16</v>
      </c>
      <c r="I60" t="n">
        <v>-0.38</v>
      </c>
      <c r="J60" t="n">
        <v>306</v>
      </c>
      <c r="K60" t="n">
        <v>736</v>
      </c>
      <c r="L60" s="50" t="n">
        <v>22816</v>
      </c>
      <c r="M60" t="n">
        <v>253</v>
      </c>
      <c r="N60" t="n">
        <v>7.05</v>
      </c>
      <c r="O60" t="n">
        <v>16</v>
      </c>
      <c r="P60" t="n">
        <v>9.92</v>
      </c>
      <c r="Q60" t="n">
        <v>59.46</v>
      </c>
      <c r="R60" t="inlineStr">
        <is>
          <t>-</t>
        </is>
      </c>
      <c r="S60" t="inlineStr">
        <is>
          <t>NaN</t>
        </is>
      </c>
      <c r="T60" t="inlineStr">
        <is>
          <t>-</t>
        </is>
      </c>
      <c r="U60" t="inlineStr">
        <is>
          <t>-</t>
        </is>
      </c>
      <c r="V60" t="inlineStr">
        <is>
          <t>-</t>
        </is>
      </c>
      <c r="W60" t="inlineStr">
        <is>
          <t>-</t>
        </is>
      </c>
      <c r="X60" s="50" t="inlineStr">
        <is>
          <t>-</t>
        </is>
      </c>
      <c r="Y60" t="inlineStr">
        <is>
          <t>-</t>
        </is>
      </c>
      <c r="Z60" t="inlineStr">
        <is>
          <t>-</t>
        </is>
      </c>
      <c r="AA60" t="inlineStr">
        <is>
          <t>-</t>
        </is>
      </c>
      <c r="AB60" t="inlineStr">
        <is>
          <t>-</t>
        </is>
      </c>
      <c r="AC60" t="n">
        <v>0.83</v>
      </c>
    </row>
    <row r="61">
      <c r="G61" t="inlineStr">
        <is>
          <t>Waterdrop</t>
        </is>
      </c>
      <c r="H61" t="n">
        <v>1.38</v>
      </c>
      <c r="I61" t="n">
        <v>0.76</v>
      </c>
      <c r="J61" t="n">
        <v>931</v>
      </c>
      <c r="K61" t="n">
        <v>616</v>
      </c>
      <c r="L61" s="50" t="n">
        <v>19096</v>
      </c>
      <c r="M61" t="n">
        <v>1184</v>
      </c>
      <c r="N61" t="n">
        <v>3.67</v>
      </c>
      <c r="O61" t="n">
        <v>-19</v>
      </c>
      <c r="P61" t="n">
        <v>1.79</v>
      </c>
      <c r="Q61" t="n">
        <v>-57.14</v>
      </c>
      <c r="R61" t="n">
        <v>107.92</v>
      </c>
      <c r="S61" t="n">
        <v>-6.58</v>
      </c>
      <c r="T61" t="n">
        <v>368</v>
      </c>
      <c r="U61" t="n">
        <v>11.87</v>
      </c>
      <c r="V61" t="n">
        <v>5.02</v>
      </c>
      <c r="W61" t="n">
        <v>4.02</v>
      </c>
      <c r="X61" s="50" t="n">
        <v>3128.96</v>
      </c>
      <c r="Y61" t="n">
        <v>100.93</v>
      </c>
      <c r="Z61" t="n">
        <v>2.14</v>
      </c>
      <c r="AA61" t="n">
        <v>1.14</v>
      </c>
      <c r="AB61" t="inlineStr">
        <is>
          <t>-</t>
        </is>
      </c>
      <c r="AC61" t="n">
        <v>0.47</v>
      </c>
    </row>
    <row r="62">
      <c r="G62" t="inlineStr">
        <is>
          <t>SHU 2</t>
        </is>
      </c>
      <c r="H62" t="n">
        <v>1.43</v>
      </c>
      <c r="I62" t="n">
        <v>0.18</v>
      </c>
      <c r="J62" t="n">
        <v>420</v>
      </c>
      <c r="K62" t="n">
        <v>426</v>
      </c>
      <c r="L62" s="50" t="n">
        <v>13206</v>
      </c>
      <c r="M62" t="n">
        <v>369</v>
      </c>
      <c r="N62" t="n">
        <v>5.51</v>
      </c>
      <c r="O62" t="n">
        <v>11</v>
      </c>
      <c r="P62" t="n">
        <v>7.75</v>
      </c>
      <c r="Q62" t="n">
        <v>76.23</v>
      </c>
      <c r="R62" t="inlineStr">
        <is>
          <t>-</t>
        </is>
      </c>
      <c r="S62" t="inlineStr">
        <is>
          <t>NaN</t>
        </is>
      </c>
      <c r="T62" t="inlineStr">
        <is>
          <t>-</t>
        </is>
      </c>
      <c r="U62" t="inlineStr">
        <is>
          <t>-</t>
        </is>
      </c>
      <c r="V62" t="inlineStr">
        <is>
          <t>-</t>
        </is>
      </c>
      <c r="W62" t="inlineStr">
        <is>
          <t>-</t>
        </is>
      </c>
      <c r="X62" s="50" t="inlineStr">
        <is>
          <t>-</t>
        </is>
      </c>
      <c r="Y62" t="inlineStr">
        <is>
          <t>-</t>
        </is>
      </c>
      <c r="Z62" t="inlineStr">
        <is>
          <t>-</t>
        </is>
      </c>
      <c r="AA62" t="inlineStr">
        <is>
          <t>-</t>
        </is>
      </c>
      <c r="AB62" t="inlineStr">
        <is>
          <t>-</t>
        </is>
      </c>
      <c r="AC62" t="n">
        <v>1.47</v>
      </c>
    </row>
    <row r="63">
      <c r="G63" t="inlineStr">
        <is>
          <t>Stryve</t>
        </is>
      </c>
      <c r="H63" t="n">
        <v>3.93</v>
      </c>
      <c r="I63" t="n">
        <v>2.05</v>
      </c>
      <c r="J63" t="n">
        <v>855</v>
      </c>
      <c r="K63" t="n">
        <v>678</v>
      </c>
      <c r="L63" s="50" t="n">
        <v>21018</v>
      </c>
      <c r="M63" t="n">
        <v>622</v>
      </c>
      <c r="N63" t="n">
        <v>9.52</v>
      </c>
      <c r="O63" t="n">
        <v>33</v>
      </c>
      <c r="P63" t="n">
        <v>19.76</v>
      </c>
      <c r="Q63" t="n">
        <v>68.89</v>
      </c>
      <c r="R63" t="n">
        <v>3.97</v>
      </c>
      <c r="S63" t="n">
        <v>-42.4</v>
      </c>
      <c r="T63" t="n">
        <v>165</v>
      </c>
      <c r="U63" t="n">
        <v>5.32</v>
      </c>
      <c r="V63" t="n">
        <v>0.79</v>
      </c>
      <c r="W63" t="n">
        <v>-0.21</v>
      </c>
      <c r="X63" s="50" t="n">
        <v>7323.62</v>
      </c>
      <c r="Y63" t="n">
        <v>236.25</v>
      </c>
      <c r="Z63" t="n">
        <v>1.76</v>
      </c>
      <c r="AA63" t="n">
        <v>0.76</v>
      </c>
      <c r="AB63" t="inlineStr">
        <is>
          <t>-</t>
        </is>
      </c>
      <c r="AC63" t="n">
        <v>1.88</v>
      </c>
    </row>
    <row r="64">
      <c r="G64" t="inlineStr">
        <is>
          <t>Congstar Panel</t>
        </is>
      </c>
      <c r="H64" t="n">
        <v>0.32</v>
      </c>
      <c r="I64" t="n">
        <v>-0.21</v>
      </c>
      <c r="J64" t="n">
        <v>180</v>
      </c>
      <c r="K64" t="n">
        <v>234</v>
      </c>
      <c r="L64" s="50" t="n">
        <v>7254</v>
      </c>
      <c r="M64" t="n">
        <v>169</v>
      </c>
      <c r="N64" t="n">
        <v>2.27</v>
      </c>
      <c r="O64" t="n">
        <v>5</v>
      </c>
      <c r="P64" t="n">
        <v>1.28</v>
      </c>
      <c r="Q64" t="inlineStr">
        <is>
          <t>-</t>
        </is>
      </c>
      <c r="R64" t="inlineStr">
        <is>
          <t>-</t>
        </is>
      </c>
      <c r="S64" t="inlineStr">
        <is>
          <t>NaN</t>
        </is>
      </c>
      <c r="T64" t="inlineStr">
        <is>
          <t>-</t>
        </is>
      </c>
      <c r="U64" t="inlineStr">
        <is>
          <t>-</t>
        </is>
      </c>
      <c r="V64" t="inlineStr">
        <is>
          <t>-</t>
        </is>
      </c>
      <c r="W64" t="inlineStr">
        <is>
          <t>-</t>
        </is>
      </c>
      <c r="X64" s="50" t="inlineStr">
        <is>
          <t>-</t>
        </is>
      </c>
      <c r="Y64" t="inlineStr">
        <is>
          <t>-</t>
        </is>
      </c>
      <c r="Z64" t="inlineStr">
        <is>
          <t>-</t>
        </is>
      </c>
      <c r="AA64" t="inlineStr">
        <is>
          <t>-</t>
        </is>
      </c>
      <c r="AB64" t="inlineStr">
        <is>
          <t>-</t>
        </is>
      </c>
      <c r="AC64" t="n">
        <v>0.48</v>
      </c>
    </row>
    <row r="69">
      <c r="O69" s="54" t="n"/>
    </row>
  </sheetData>
  <mergeCells count="12">
    <mergeCell ref="A1:C5"/>
    <mergeCell ref="G1:I5"/>
    <mergeCell ref="E9:F9"/>
    <mergeCell ref="E11:F11"/>
    <mergeCell ref="E10:F10"/>
    <mergeCell ref="AL43:AN47"/>
    <mergeCell ref="AQ1:AS5"/>
    <mergeCell ref="AQ12:AS16"/>
    <mergeCell ref="AG1:AI5"/>
    <mergeCell ref="AL1:AN5"/>
    <mergeCell ref="AL17:AN21"/>
    <mergeCell ref="AL28:AN3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73"/>
  <sheetViews>
    <sheetView showGridLines="0" tabSelected="1" zoomScale="85" zoomScaleNormal="85" workbookViewId="0">
      <selection activeCell="A2" sqref="A2"/>
    </sheetView>
  </sheetViews>
  <sheetFormatPr baseColWidth="8" defaultRowHeight="15"/>
  <cols>
    <col width="6.7109375" customWidth="1" min="1" max="1"/>
    <col width="9.7109375" bestFit="1" customWidth="1" min="4" max="4"/>
    <col width="6.7109375" customWidth="1" min="14" max="1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</row>
    <row r="3">
      <c r="A3" s="1" t="n"/>
      <c r="N3" s="1" t="n"/>
    </row>
    <row r="4">
      <c r="A4" s="55" t="n"/>
      <c r="E4" s="32" t="inlineStr">
        <is>
          <t>STRYVE1</t>
        </is>
      </c>
      <c r="N4" s="1" t="n"/>
    </row>
    <row r="5">
      <c r="A5" s="1" t="n"/>
      <c r="N5" s="1" t="n"/>
    </row>
    <row r="6">
      <c r="A6" s="1" t="n"/>
      <c r="D6" s="4" t="n"/>
      <c r="E6" s="56" t="inlineStr">
        <is>
          <t>23.11.2019 &amp; 31.12.2019</t>
        </is>
      </c>
      <c r="F6" s="57" t="n"/>
      <c r="G6" s="57" t="n"/>
      <c r="H6" s="57" t="n"/>
      <c r="I6" s="57" t="n"/>
      <c r="J6" s="58" t="n"/>
      <c r="N6" s="1" t="n"/>
    </row>
    <row r="7">
      <c r="A7" s="1" t="n"/>
      <c r="N7" s="1" t="n"/>
    </row>
    <row r="8" ht="15.75" customHeight="1">
      <c r="A8" s="1" t="n"/>
      <c r="N8" s="1" t="n"/>
    </row>
    <row r="9" ht="15.75" customHeight="1">
      <c r="A9" s="1" t="n"/>
      <c r="N9" s="1" t="n"/>
    </row>
    <row r="10">
      <c r="A10" s="1" t="n"/>
      <c r="N10" s="1" t="n"/>
    </row>
    <row r="11">
      <c r="A11" s="1" t="n"/>
      <c r="N11" s="1" t="n"/>
    </row>
    <row r="12">
      <c r="A12" s="1" t="n"/>
      <c r="N12" s="1" t="n"/>
    </row>
    <row r="13">
      <c r="A13" s="1" t="n"/>
      <c r="N13" s="1" t="n"/>
    </row>
    <row r="14">
      <c r="A14" s="1" t="n"/>
      <c r="N14" s="1" t="n"/>
    </row>
    <row r="15">
      <c r="A15" s="1" t="n"/>
      <c r="N15" s="1" t="n"/>
    </row>
    <row r="16">
      <c r="A16" s="1" t="n"/>
      <c r="N16" s="1" t="n"/>
    </row>
    <row r="17">
      <c r="A17" s="1" t="n"/>
      <c r="N17" s="1" t="n"/>
    </row>
    <row r="18">
      <c r="A18" s="1" t="n"/>
      <c r="N18" s="1" t="n"/>
    </row>
    <row r="19">
      <c r="A19" s="1" t="n"/>
      <c r="N19" s="1" t="n"/>
    </row>
    <row r="20">
      <c r="A20" s="1" t="n"/>
      <c r="N20" s="1" t="n"/>
    </row>
    <row r="21">
      <c r="A21" s="1" t="n"/>
      <c r="N21" s="1" t="n"/>
    </row>
    <row r="22">
      <c r="A22" s="1" t="n"/>
      <c r="N22" s="1" t="n"/>
    </row>
    <row r="23">
      <c r="A23" s="1" t="n"/>
      <c r="N23" s="1" t="n"/>
    </row>
    <row r="24" ht="15.75" customHeight="1">
      <c r="A24" s="1" t="n"/>
      <c r="N24" s="1" t="n"/>
    </row>
    <row r="25" ht="15.75" customHeight="1">
      <c r="A25" s="1" t="n"/>
      <c r="N25" s="1" t="n"/>
    </row>
    <row r="26">
      <c r="A26" s="1" t="n"/>
      <c r="N26" s="1" t="n"/>
    </row>
    <row r="27">
      <c r="A27" s="1" t="n"/>
      <c r="N27" s="1" t="n"/>
    </row>
    <row r="28">
      <c r="A28" s="1" t="n"/>
      <c r="N28" s="1" t="n"/>
    </row>
    <row r="29">
      <c r="A29" s="1" t="n"/>
      <c r="N29" s="1" t="n"/>
    </row>
    <row r="30">
      <c r="A30" s="1" t="n"/>
      <c r="N30" s="1" t="n"/>
    </row>
    <row r="31">
      <c r="A31" s="1" t="n"/>
      <c r="N31" s="1" t="n"/>
    </row>
    <row r="32">
      <c r="A32" s="1" t="n"/>
      <c r="N32" s="1" t="n"/>
    </row>
    <row r="33">
      <c r="A33" s="1" t="n"/>
      <c r="N33" s="1" t="n"/>
    </row>
    <row r="34">
      <c r="A34" s="1" t="n"/>
      <c r="N34" s="1" t="n"/>
    </row>
    <row r="35">
      <c r="A35" s="1" t="n"/>
      <c r="N35" s="1" t="n"/>
    </row>
    <row r="36">
      <c r="A36" s="1" t="n"/>
      <c r="N36" s="1" t="n"/>
    </row>
    <row r="37">
      <c r="A37" s="1" t="n"/>
      <c r="N37" s="1" t="n"/>
    </row>
    <row r="38" ht="15.75" customHeight="1">
      <c r="A38" s="1" t="n"/>
      <c r="N38" s="1" t="n"/>
    </row>
    <row r="39">
      <c r="A39" s="1" t="n"/>
      <c r="N39" s="1" t="n"/>
    </row>
    <row r="40" ht="15" customHeight="1">
      <c r="A40" s="1" t="n"/>
      <c r="N40" s="1" t="n"/>
    </row>
    <row r="41" ht="15.75" customHeight="1">
      <c r="A41" s="1" t="n"/>
      <c r="N41" s="1" t="n"/>
    </row>
    <row r="42">
      <c r="A42" s="1" t="n"/>
      <c r="N42" s="1" t="n"/>
    </row>
    <row r="43">
      <c r="A43" s="1" t="n"/>
      <c r="N43" s="1" t="n"/>
    </row>
    <row r="44">
      <c r="A44" s="1" t="n"/>
      <c r="N44" s="1" t="n"/>
    </row>
    <row r="45">
      <c r="A45" s="1" t="n"/>
      <c r="N45" s="1" t="n"/>
    </row>
    <row r="46">
      <c r="A46" s="1" t="n"/>
      <c r="N46" s="1" t="n"/>
    </row>
    <row r="47">
      <c r="A47" s="1" t="n"/>
      <c r="N47" s="1" t="n"/>
    </row>
    <row r="48">
      <c r="A48" s="1" t="n"/>
      <c r="N48" s="1" t="n"/>
    </row>
    <row r="49">
      <c r="A49" s="1" t="n"/>
      <c r="N49" s="1" t="n"/>
    </row>
    <row r="50">
      <c r="A50" s="1" t="n"/>
      <c r="N50" s="1" t="n"/>
    </row>
    <row r="51">
      <c r="A51" s="1" t="n"/>
      <c r="N51" s="1" t="n"/>
    </row>
    <row r="52">
      <c r="A52" s="1" t="n"/>
      <c r="N52" s="1" t="n"/>
    </row>
    <row r="53">
      <c r="A53" s="1" t="n"/>
      <c r="N53" s="1" t="n"/>
    </row>
    <row r="54">
      <c r="A54" s="1" t="n"/>
      <c r="N54" s="1" t="n"/>
    </row>
    <row r="55">
      <c r="A55" s="1" t="n"/>
      <c r="N55" s="1" t="n"/>
    </row>
    <row r="56" ht="15" customHeight="1">
      <c r="A56" s="1" t="n"/>
      <c r="N56" s="1" t="n"/>
    </row>
    <row r="57">
      <c r="A57" s="1" t="n"/>
      <c r="N57" s="1" t="n"/>
    </row>
    <row r="58">
      <c r="A58" s="1" t="n"/>
      <c r="N58" s="1" t="n"/>
    </row>
    <row r="59">
      <c r="A59" s="1" t="n"/>
      <c r="N59" s="1" t="n"/>
    </row>
    <row r="60">
      <c r="A60" s="1" t="n"/>
      <c r="N60" s="1" t="n"/>
    </row>
    <row r="61">
      <c r="A61" s="1" t="n"/>
      <c r="N61" s="1" t="n"/>
    </row>
    <row r="62">
      <c r="A62" s="1" t="n"/>
      <c r="N62" s="1" t="n"/>
    </row>
    <row r="63">
      <c r="A63" s="1" t="n"/>
      <c r="N63" s="1" t="n"/>
    </row>
    <row r="64">
      <c r="A64" s="1" t="n"/>
      <c r="N64" s="1" t="n"/>
    </row>
    <row r="65">
      <c r="A65" s="1" t="n"/>
      <c r="N65" s="1" t="n"/>
    </row>
    <row r="66">
      <c r="A66" s="1" t="n"/>
      <c r="N66" s="1" t="n"/>
    </row>
    <row r="67">
      <c r="A67" s="1" t="n"/>
      <c r="N67" s="1" t="n"/>
    </row>
    <row r="68">
      <c r="A68" s="1" t="n"/>
      <c r="N68" s="1" t="n"/>
    </row>
    <row r="69">
      <c r="A69" s="1" t="n"/>
      <c r="N69" s="1" t="n"/>
    </row>
    <row r="70" ht="15" customHeight="1">
      <c r="A70" s="1" t="n"/>
      <c r="N70" s="1" t="n"/>
    </row>
    <row r="71">
      <c r="A71" s="1" t="n"/>
      <c r="N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</row>
  </sheetData>
  <mergeCells count="2">
    <mergeCell ref="E4:J5"/>
    <mergeCell ref="E6:J6"/>
  </mergeCells>
  <pageMargins left="0.7" right="0.7" top="0.75" bottom="0.75" header="0.3" footer="0.3"/>
  <pageSetup orientation="portrait" paperSize="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Alperen</dc:creator>
  <dcterms:created xmlns:dcterms="http://purl.org/dc/terms/" xmlns:xsi="http://www.w3.org/2001/XMLSchema-instance" xsi:type="dcterms:W3CDTF">2019-12-24T08:28:13Z</dcterms:created>
  <dcterms:modified xmlns:dcterms="http://purl.org/dc/terms/" xmlns:xsi="http://www.w3.org/2001/XMLSchema-instance" xsi:type="dcterms:W3CDTF">2020-02-11T08:52:12Z</dcterms:modified>
  <cp:lastModifiedBy>Alperen</cp:lastModifiedBy>
</cp:coreProperties>
</file>