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atorredm/Documents/Ch3_Classification_Paper/data/"/>
    </mc:Choice>
  </mc:AlternateContent>
  <xr:revisionPtr revIDLastSave="0" documentId="13_ncr:1_{F8FEBEBB-53FA-AC47-A750-4A12925393B4}" xr6:coauthVersionLast="45" xr6:coauthVersionMax="45" xr10:uidLastSave="{00000000-0000-0000-0000-000000000000}"/>
  <bookViews>
    <workbookView minimized="1" xWindow="0" yWindow="1260" windowWidth="38400" windowHeight="20340" xr2:uid="{00000000-000D-0000-FFFF-FFFF00000000}"/>
  </bookViews>
  <sheets>
    <sheet name="zonal_histo_stats_v1_cleaned" sheetId="1" r:id="rId1"/>
    <sheet name="zonal_histo_stats_v1_cleane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3" l="1"/>
  <c r="M4" i="3"/>
  <c r="N4" i="3"/>
  <c r="L5" i="3"/>
  <c r="M5" i="3"/>
  <c r="N5" i="3"/>
  <c r="L6" i="3"/>
  <c r="M6" i="3"/>
  <c r="N6" i="3"/>
  <c r="L7" i="3"/>
  <c r="M7" i="3"/>
  <c r="M48" i="3" s="1"/>
  <c r="N7" i="3"/>
  <c r="L8" i="3"/>
  <c r="M8" i="3"/>
  <c r="N8" i="3"/>
  <c r="L9" i="3"/>
  <c r="M9" i="3"/>
  <c r="N9" i="3"/>
  <c r="L10" i="3"/>
  <c r="M10" i="3"/>
  <c r="N10" i="3"/>
  <c r="L11" i="3"/>
  <c r="M11" i="3"/>
  <c r="N11" i="3"/>
  <c r="L12" i="3"/>
  <c r="M12" i="3"/>
  <c r="N12" i="3"/>
  <c r="L13" i="3"/>
  <c r="M13" i="3"/>
  <c r="N13" i="3"/>
  <c r="L14" i="3"/>
  <c r="M14" i="3"/>
  <c r="N14" i="3"/>
  <c r="L15" i="3"/>
  <c r="M15" i="3"/>
  <c r="N15" i="3"/>
  <c r="L16" i="3"/>
  <c r="M16" i="3"/>
  <c r="N16" i="3"/>
  <c r="L17" i="3"/>
  <c r="M17" i="3"/>
  <c r="N17" i="3"/>
  <c r="L18" i="3"/>
  <c r="M18" i="3"/>
  <c r="N18" i="3"/>
  <c r="L19" i="3"/>
  <c r="M19" i="3"/>
  <c r="N19" i="3"/>
  <c r="L20" i="3"/>
  <c r="M20" i="3"/>
  <c r="N20" i="3"/>
  <c r="L21" i="3"/>
  <c r="M21" i="3"/>
  <c r="N21" i="3"/>
  <c r="L22" i="3"/>
  <c r="M22" i="3"/>
  <c r="N22" i="3"/>
  <c r="L23" i="3"/>
  <c r="M23" i="3"/>
  <c r="N23" i="3"/>
  <c r="L24" i="3"/>
  <c r="M24" i="3"/>
  <c r="N24" i="3"/>
  <c r="L25" i="3"/>
  <c r="M25" i="3"/>
  <c r="N25" i="3"/>
  <c r="L26" i="3"/>
  <c r="M26" i="3"/>
  <c r="N26" i="3"/>
  <c r="L27" i="3"/>
  <c r="M27" i="3"/>
  <c r="N27" i="3"/>
  <c r="L28" i="3"/>
  <c r="M28" i="3"/>
  <c r="N28" i="3"/>
  <c r="L29" i="3"/>
  <c r="M29" i="3"/>
  <c r="N29" i="3"/>
  <c r="L30" i="3"/>
  <c r="M30" i="3"/>
  <c r="N30" i="3"/>
  <c r="L31" i="3"/>
  <c r="M31" i="3"/>
  <c r="N31" i="3"/>
  <c r="L32" i="3"/>
  <c r="M32" i="3"/>
  <c r="N32" i="3"/>
  <c r="L33" i="3"/>
  <c r="M33" i="3"/>
  <c r="N33" i="3"/>
  <c r="L34" i="3"/>
  <c r="M34" i="3"/>
  <c r="N34" i="3"/>
  <c r="L35" i="3"/>
  <c r="M35" i="3"/>
  <c r="N35" i="3"/>
  <c r="L36" i="3"/>
  <c r="M36" i="3"/>
  <c r="N36" i="3"/>
  <c r="L37" i="3"/>
  <c r="M37" i="3"/>
  <c r="N37" i="3"/>
  <c r="L38" i="3"/>
  <c r="M38" i="3"/>
  <c r="N38" i="3"/>
  <c r="L39" i="3"/>
  <c r="M39" i="3"/>
  <c r="N39" i="3"/>
  <c r="L40" i="3"/>
  <c r="M40" i="3"/>
  <c r="N40" i="3"/>
  <c r="L41" i="3"/>
  <c r="M41" i="3"/>
  <c r="N41" i="3"/>
  <c r="L42" i="3"/>
  <c r="M42" i="3"/>
  <c r="N42" i="3"/>
  <c r="L43" i="3"/>
  <c r="M43" i="3"/>
  <c r="N43" i="3"/>
  <c r="L44" i="3"/>
  <c r="M44" i="3"/>
  <c r="N44" i="3"/>
  <c r="L45" i="3"/>
  <c r="M45" i="3"/>
  <c r="N45" i="3"/>
  <c r="L46" i="3"/>
  <c r="M46" i="3"/>
  <c r="N46" i="3"/>
  <c r="M3" i="3"/>
  <c r="N3" i="3"/>
  <c r="L3" i="3"/>
  <c r="I4" i="3"/>
  <c r="J4" i="3"/>
  <c r="K4" i="3"/>
  <c r="I5" i="3"/>
  <c r="J5" i="3"/>
  <c r="K5" i="3"/>
  <c r="I6" i="3"/>
  <c r="J6" i="3"/>
  <c r="K6" i="3"/>
  <c r="I7" i="3"/>
  <c r="J7" i="3"/>
  <c r="K7" i="3"/>
  <c r="I8" i="3"/>
  <c r="J8" i="3"/>
  <c r="K8" i="3"/>
  <c r="I9" i="3"/>
  <c r="J9" i="3"/>
  <c r="K9" i="3"/>
  <c r="I10" i="3"/>
  <c r="J10" i="3"/>
  <c r="K10" i="3"/>
  <c r="I11" i="3"/>
  <c r="J11" i="3"/>
  <c r="K11" i="3"/>
  <c r="L48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I34" i="3"/>
  <c r="J34" i="3"/>
  <c r="K34" i="3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I45" i="3"/>
  <c r="J45" i="3"/>
  <c r="K45" i="3"/>
  <c r="I46" i="3"/>
  <c r="J46" i="3"/>
  <c r="K46" i="3"/>
  <c r="K3" i="3"/>
  <c r="J3" i="3"/>
  <c r="I3" i="3"/>
  <c r="I48" i="3" s="1"/>
  <c r="K48" i="3" l="1"/>
  <c r="N48" i="3"/>
  <c r="J48" i="3"/>
  <c r="C48" i="3"/>
  <c r="D48" i="3"/>
  <c r="E48" i="3"/>
  <c r="F48" i="3"/>
  <c r="G48" i="3"/>
  <c r="B48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3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2" i="1"/>
</calcChain>
</file>

<file path=xl/sharedStrings.xml><?xml version="1.0" encoding="utf-8"?>
<sst xmlns="http://schemas.openxmlformats.org/spreadsheetml/2006/main" count="105" uniqueCount="57">
  <si>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</si>
  <si>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</si>
  <si>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</si>
  <si>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</si>
  <si>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</si>
  <si>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</si>
  <si>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</si>
  <si>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</si>
  <si>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</si>
  <si>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</si>
  <si>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Cabatuan</t>
  </si>
  <si>
    <t>Calinog</t>
  </si>
  <si>
    <t>Carles</t>
  </si>
  <si>
    <t>Concepcion</t>
  </si>
  <si>
    <t>Dingle</t>
  </si>
  <si>
    <t>Due√±as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</si>
  <si>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</si>
  <si>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</si>
  <si>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</si>
  <si>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</si>
  <si>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</si>
  <si>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</si>
  <si>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</si>
  <si>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</si>
  <si>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Lemery</t>
  </si>
  <si>
    <t>Leon</t>
  </si>
  <si>
    <t>Maasin</t>
  </si>
  <si>
    <t>Miagao</t>
  </si>
  <si>
    <t>Mina</t>
  </si>
  <si>
    <t>New Lucena</t>
  </si>
  <si>
    <t>Oton</t>
  </si>
  <si>
    <t>Pavia</t>
  </si>
  <si>
    <t>Pototan</t>
  </si>
  <si>
    <t>San Dionisio</t>
  </si>
  <si>
    <t>San Enrique</t>
  </si>
  <si>
    <t>San Joaquin</t>
  </si>
  <si>
    <t>San Miguel</t>
  </si>
  <si>
    <t>San Rafael</t>
  </si>
  <si>
    <t>Santa Barbara</t>
  </si>
  <si>
    <t>Sara</t>
  </si>
  <si>
    <t>Tigbauan</t>
  </si>
  <si>
    <t>Tubungan</t>
  </si>
  <si>
    <t>Zarraga</t>
  </si>
  <si>
    <t>Passi City</t>
  </si>
  <si>
    <t>Rain-fed (Map)</t>
  </si>
  <si>
    <t>Irrigated (Map)</t>
  </si>
  <si>
    <t>Irrigated (DA)</t>
  </si>
  <si>
    <t>Rain-fed (DA)</t>
  </si>
  <si>
    <t>RF</t>
  </si>
  <si>
    <t>IRR (DA)</t>
  </si>
  <si>
    <t>Municipality</t>
  </si>
  <si>
    <t>Rain-fed Rice</t>
  </si>
  <si>
    <t>Irrigated Rice</t>
  </si>
  <si>
    <t>Sentinel-2A/B rice areas</t>
  </si>
  <si>
    <t>Provincial statistics</t>
  </si>
  <si>
    <t>Total Area</t>
  </si>
  <si>
    <t>Total Rice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</si>
</sst>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19" fillId="0" borderId="0" xfId="0" applyFont="1" applyBorder="1"/>
    <xf numFmtId="0" fontId="19" fillId="0" borderId="0" xfId="0" applyFont="1" applyFill="1" applyBorder="1"/>
    <xf numFmtId="0" fontId="19" fillId="0" borderId="0" xfId="0" applyFont="1" applyBorder="1" applyAlignment="1">
      <alignment horizontal="center"/>
    </xf>
    <xf numFmtId="43" fontId="19" fillId="0" borderId="0" xfId="43" applyFont="1" applyBorder="1"/>
    <xf numFmtId="43" fontId="19" fillId="0" borderId="0" xfId="43" applyFont="1"/>
    <xf numFmtId="43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9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zonal_histo_stats_v1_cleaned!$E$1</c:f>
              <c:strCache>
                <c:ptCount val="1"/>
                <c:pt idx="0">
                  <c:v>RF</c:v>
                </c:pt>
              </c:strCache>
            </c:strRef>
          </c:tx>
          <c:spPr>
            <a:ln w="19050">
              <a:noFill/>
            </a:ln>
          </c:spPr>
          <c:xVal>
            <c:numRef>
              <c:f>zonal_histo_stats_v1_cleaned!$B$2:$B$45</c:f>
              <c:numCache>
                <c:formatCode>General</c:formatCode>
                <c:ptCount val="44"/>
                <c:pt idx="0">
                  <c:v>141386</c:v>
                </c:pt>
                <c:pt idx="1">
                  <c:v>35718</c:v>
                </c:pt>
                <c:pt idx="2">
                  <c:v>145377</c:v>
                </c:pt>
                <c:pt idx="3">
                  <c:v>54244</c:v>
                </c:pt>
                <c:pt idx="4">
                  <c:v>124341</c:v>
                </c:pt>
                <c:pt idx="5">
                  <c:v>83977</c:v>
                </c:pt>
                <c:pt idx="6">
                  <c:v>226178</c:v>
                </c:pt>
                <c:pt idx="7">
                  <c:v>192410</c:v>
                </c:pt>
                <c:pt idx="8">
                  <c:v>43414</c:v>
                </c:pt>
                <c:pt idx="9">
                  <c:v>34286</c:v>
                </c:pt>
                <c:pt idx="10">
                  <c:v>167488</c:v>
                </c:pt>
                <c:pt idx="11">
                  <c:v>109559</c:v>
                </c:pt>
                <c:pt idx="12">
                  <c:v>121334</c:v>
                </c:pt>
                <c:pt idx="13">
                  <c:v>40909</c:v>
                </c:pt>
                <c:pt idx="14">
                  <c:v>131181</c:v>
                </c:pt>
                <c:pt idx="15">
                  <c:v>136231</c:v>
                </c:pt>
                <c:pt idx="16">
                  <c:v>142414</c:v>
                </c:pt>
                <c:pt idx="17">
                  <c:v>38189</c:v>
                </c:pt>
                <c:pt idx="18">
                  <c:v>38435</c:v>
                </c:pt>
                <c:pt idx="19">
                  <c:v>23252</c:v>
                </c:pt>
                <c:pt idx="20">
                  <c:v>47719</c:v>
                </c:pt>
                <c:pt idx="21">
                  <c:v>98090</c:v>
                </c:pt>
                <c:pt idx="22">
                  <c:v>116736</c:v>
                </c:pt>
                <c:pt idx="23">
                  <c:v>33586</c:v>
                </c:pt>
                <c:pt idx="24">
                  <c:v>235964</c:v>
                </c:pt>
                <c:pt idx="25">
                  <c:v>29628</c:v>
                </c:pt>
                <c:pt idx="26">
                  <c:v>28089</c:v>
                </c:pt>
                <c:pt idx="27">
                  <c:v>44466</c:v>
                </c:pt>
                <c:pt idx="28">
                  <c:v>94973</c:v>
                </c:pt>
                <c:pt idx="29">
                  <c:v>76464</c:v>
                </c:pt>
                <c:pt idx="30">
                  <c:v>256588</c:v>
                </c:pt>
                <c:pt idx="31">
                  <c:v>266868</c:v>
                </c:pt>
                <c:pt idx="32">
                  <c:v>36609</c:v>
                </c:pt>
                <c:pt idx="33">
                  <c:v>208255</c:v>
                </c:pt>
                <c:pt idx="34">
                  <c:v>125838</c:v>
                </c:pt>
                <c:pt idx="35">
                  <c:v>161555</c:v>
                </c:pt>
                <c:pt idx="36">
                  <c:v>28403</c:v>
                </c:pt>
                <c:pt idx="37">
                  <c:v>82702</c:v>
                </c:pt>
                <c:pt idx="38">
                  <c:v>108866</c:v>
                </c:pt>
                <c:pt idx="39">
                  <c:v>156166</c:v>
                </c:pt>
                <c:pt idx="40">
                  <c:v>211735</c:v>
                </c:pt>
                <c:pt idx="41">
                  <c:v>142121</c:v>
                </c:pt>
                <c:pt idx="42">
                  <c:v>8898</c:v>
                </c:pt>
                <c:pt idx="43">
                  <c:v>64072</c:v>
                </c:pt>
              </c:numCache>
            </c:numRef>
          </c:xVal>
          <c:yVal>
            <c:numRef>
              <c:f>zonal_histo_stats_v1_cleaned!$E$2:$E$45</c:f>
              <c:numCache>
                <c:formatCode>General</c:formatCode>
                <c:ptCount val="44"/>
                <c:pt idx="0">
                  <c:v>224594.99999999997</c:v>
                </c:pt>
                <c:pt idx="1">
                  <c:v>203385</c:v>
                </c:pt>
                <c:pt idx="2">
                  <c:v>105730</c:v>
                </c:pt>
                <c:pt idx="3">
                  <c:v>374782</c:v>
                </c:pt>
                <c:pt idx="4">
                  <c:v>380229</c:v>
                </c:pt>
                <c:pt idx="5">
                  <c:v>262557</c:v>
                </c:pt>
                <c:pt idx="6">
                  <c:v>379379</c:v>
                </c:pt>
                <c:pt idx="7">
                  <c:v>401962</c:v>
                </c:pt>
                <c:pt idx="8">
                  <c:v>136268</c:v>
                </c:pt>
                <c:pt idx="9">
                  <c:v>355302</c:v>
                </c:pt>
                <c:pt idx="10">
                  <c:v>12600</c:v>
                </c:pt>
                <c:pt idx="11">
                  <c:v>699548</c:v>
                </c:pt>
                <c:pt idx="12">
                  <c:v>269995</c:v>
                </c:pt>
                <c:pt idx="13">
                  <c:v>146910</c:v>
                </c:pt>
                <c:pt idx="14">
                  <c:v>303475</c:v>
                </c:pt>
                <c:pt idx="15">
                  <c:v>435652.00000000006</c:v>
                </c:pt>
                <c:pt idx="16">
                  <c:v>388950</c:v>
                </c:pt>
                <c:pt idx="17">
                  <c:v>105250</c:v>
                </c:pt>
                <c:pt idx="18">
                  <c:v>94825</c:v>
                </c:pt>
                <c:pt idx="19">
                  <c:v>203213</c:v>
                </c:pt>
                <c:pt idx="20">
                  <c:v>19839.999999999996</c:v>
                </c:pt>
                <c:pt idx="21">
                  <c:v>435663.99999999994</c:v>
                </c:pt>
                <c:pt idx="22">
                  <c:v>729085</c:v>
                </c:pt>
                <c:pt idx="23">
                  <c:v>5800</c:v>
                </c:pt>
                <c:pt idx="24">
                  <c:v>299389.99999999994</c:v>
                </c:pt>
                <c:pt idx="25">
                  <c:v>478100</c:v>
                </c:pt>
                <c:pt idx="26">
                  <c:v>186690</c:v>
                </c:pt>
                <c:pt idx="27">
                  <c:v>302285</c:v>
                </c:pt>
                <c:pt idx="28">
                  <c:v>145642</c:v>
                </c:pt>
                <c:pt idx="29">
                  <c:v>266860</c:v>
                </c:pt>
                <c:pt idx="30">
                  <c:v>326129</c:v>
                </c:pt>
                <c:pt idx="31">
                  <c:v>1015341</c:v>
                </c:pt>
                <c:pt idx="32">
                  <c:v>19060</c:v>
                </c:pt>
                <c:pt idx="33">
                  <c:v>314800</c:v>
                </c:pt>
                <c:pt idx="34">
                  <c:v>464350</c:v>
                </c:pt>
                <c:pt idx="35">
                  <c:v>171012</c:v>
                </c:pt>
                <c:pt idx="36">
                  <c:v>286085</c:v>
                </c:pt>
                <c:pt idx="37">
                  <c:v>228825</c:v>
                </c:pt>
                <c:pt idx="38">
                  <c:v>219350</c:v>
                </c:pt>
                <c:pt idx="39">
                  <c:v>702895</c:v>
                </c:pt>
                <c:pt idx="40">
                  <c:v>284695</c:v>
                </c:pt>
                <c:pt idx="41">
                  <c:v>239642.99999999997</c:v>
                </c:pt>
                <c:pt idx="42">
                  <c:v>183315.7</c:v>
                </c:pt>
                <c:pt idx="4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F69-FF4B-852E-146D12E4F872}"/>
            </c:ext>
          </c:extLst>
        </c:ser>
        <c:ser>
          <c:idx val="0"/>
          <c:order val="1"/>
          <c:tx>
            <c:strRef>
              <c:f>zonal_histo_stats_v1_cleaned!$E$1</c:f>
              <c:strCache>
                <c:ptCount val="1"/>
                <c:pt idx="0">
                  <c:v>RF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35302706367002"/>
                  <c:y val="-5.91068616422947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zonal_histo_stats_v1_cleaned!$B$2:$B$45</c:f>
              <c:numCache>
                <c:formatCode>General</c:formatCode>
                <c:ptCount val="44"/>
                <c:pt idx="0">
                  <c:v>141386</c:v>
                </c:pt>
                <c:pt idx="1">
                  <c:v>35718</c:v>
                </c:pt>
                <c:pt idx="2">
                  <c:v>145377</c:v>
                </c:pt>
                <c:pt idx="3">
                  <c:v>54244</c:v>
                </c:pt>
                <c:pt idx="4">
                  <c:v>124341</c:v>
                </c:pt>
                <c:pt idx="5">
                  <c:v>83977</c:v>
                </c:pt>
                <c:pt idx="6">
                  <c:v>226178</c:v>
                </c:pt>
                <c:pt idx="7">
                  <c:v>192410</c:v>
                </c:pt>
                <c:pt idx="8">
                  <c:v>43414</c:v>
                </c:pt>
                <c:pt idx="9">
                  <c:v>34286</c:v>
                </c:pt>
                <c:pt idx="10">
                  <c:v>167488</c:v>
                </c:pt>
                <c:pt idx="11">
                  <c:v>109559</c:v>
                </c:pt>
                <c:pt idx="12">
                  <c:v>121334</c:v>
                </c:pt>
                <c:pt idx="13">
                  <c:v>40909</c:v>
                </c:pt>
                <c:pt idx="14">
                  <c:v>131181</c:v>
                </c:pt>
                <c:pt idx="15">
                  <c:v>136231</c:v>
                </c:pt>
                <c:pt idx="16">
                  <c:v>142414</c:v>
                </c:pt>
                <c:pt idx="17">
                  <c:v>38189</c:v>
                </c:pt>
                <c:pt idx="18">
                  <c:v>38435</c:v>
                </c:pt>
                <c:pt idx="19">
                  <c:v>23252</c:v>
                </c:pt>
                <c:pt idx="20">
                  <c:v>47719</c:v>
                </c:pt>
                <c:pt idx="21">
                  <c:v>98090</c:v>
                </c:pt>
                <c:pt idx="22">
                  <c:v>116736</c:v>
                </c:pt>
                <c:pt idx="23">
                  <c:v>33586</c:v>
                </c:pt>
                <c:pt idx="24">
                  <c:v>235964</c:v>
                </c:pt>
                <c:pt idx="25">
                  <c:v>29628</c:v>
                </c:pt>
                <c:pt idx="26">
                  <c:v>28089</c:v>
                </c:pt>
                <c:pt idx="27">
                  <c:v>44466</c:v>
                </c:pt>
                <c:pt idx="28">
                  <c:v>94973</c:v>
                </c:pt>
                <c:pt idx="29">
                  <c:v>76464</c:v>
                </c:pt>
                <c:pt idx="30">
                  <c:v>256588</c:v>
                </c:pt>
                <c:pt idx="31">
                  <c:v>266868</c:v>
                </c:pt>
                <c:pt idx="32">
                  <c:v>36609</c:v>
                </c:pt>
                <c:pt idx="33">
                  <c:v>208255</c:v>
                </c:pt>
                <c:pt idx="34">
                  <c:v>125838</c:v>
                </c:pt>
                <c:pt idx="35">
                  <c:v>161555</c:v>
                </c:pt>
                <c:pt idx="36">
                  <c:v>28403</c:v>
                </c:pt>
                <c:pt idx="37">
                  <c:v>82702</c:v>
                </c:pt>
                <c:pt idx="38">
                  <c:v>108866</c:v>
                </c:pt>
                <c:pt idx="39">
                  <c:v>156166</c:v>
                </c:pt>
                <c:pt idx="40">
                  <c:v>211735</c:v>
                </c:pt>
                <c:pt idx="41">
                  <c:v>142121</c:v>
                </c:pt>
                <c:pt idx="42">
                  <c:v>8898</c:v>
                </c:pt>
                <c:pt idx="43">
                  <c:v>64072</c:v>
                </c:pt>
              </c:numCache>
            </c:numRef>
          </c:xVal>
          <c:yVal>
            <c:numRef>
              <c:f>zonal_histo_stats_v1_cleaned!$E$2:$E$45</c:f>
              <c:numCache>
                <c:formatCode>General</c:formatCode>
                <c:ptCount val="44"/>
                <c:pt idx="0">
                  <c:v>224594.99999999997</c:v>
                </c:pt>
                <c:pt idx="1">
                  <c:v>203385</c:v>
                </c:pt>
                <c:pt idx="2">
                  <c:v>105730</c:v>
                </c:pt>
                <c:pt idx="3">
                  <c:v>374782</c:v>
                </c:pt>
                <c:pt idx="4">
                  <c:v>380229</c:v>
                </c:pt>
                <c:pt idx="5">
                  <c:v>262557</c:v>
                </c:pt>
                <c:pt idx="6">
                  <c:v>379379</c:v>
                </c:pt>
                <c:pt idx="7">
                  <c:v>401962</c:v>
                </c:pt>
                <c:pt idx="8">
                  <c:v>136268</c:v>
                </c:pt>
                <c:pt idx="9">
                  <c:v>355302</c:v>
                </c:pt>
                <c:pt idx="10">
                  <c:v>12600</c:v>
                </c:pt>
                <c:pt idx="11">
                  <c:v>699548</c:v>
                </c:pt>
                <c:pt idx="12">
                  <c:v>269995</c:v>
                </c:pt>
                <c:pt idx="13">
                  <c:v>146910</c:v>
                </c:pt>
                <c:pt idx="14">
                  <c:v>303475</c:v>
                </c:pt>
                <c:pt idx="15">
                  <c:v>435652.00000000006</c:v>
                </c:pt>
                <c:pt idx="16">
                  <c:v>388950</c:v>
                </c:pt>
                <c:pt idx="17">
                  <c:v>105250</c:v>
                </c:pt>
                <c:pt idx="18">
                  <c:v>94825</c:v>
                </c:pt>
                <c:pt idx="19">
                  <c:v>203213</c:v>
                </c:pt>
                <c:pt idx="20">
                  <c:v>19839.999999999996</c:v>
                </c:pt>
                <c:pt idx="21">
                  <c:v>435663.99999999994</c:v>
                </c:pt>
                <c:pt idx="22">
                  <c:v>729085</c:v>
                </c:pt>
                <c:pt idx="23">
                  <c:v>5800</c:v>
                </c:pt>
                <c:pt idx="24">
                  <c:v>299389.99999999994</c:v>
                </c:pt>
                <c:pt idx="25">
                  <c:v>478100</c:v>
                </c:pt>
                <c:pt idx="26">
                  <c:v>186690</c:v>
                </c:pt>
                <c:pt idx="27">
                  <c:v>302285</c:v>
                </c:pt>
                <c:pt idx="28">
                  <c:v>145642</c:v>
                </c:pt>
                <c:pt idx="29">
                  <c:v>266860</c:v>
                </c:pt>
                <c:pt idx="30">
                  <c:v>326129</c:v>
                </c:pt>
                <c:pt idx="31">
                  <c:v>1015341</c:v>
                </c:pt>
                <c:pt idx="32">
                  <c:v>19060</c:v>
                </c:pt>
                <c:pt idx="33">
                  <c:v>314800</c:v>
                </c:pt>
                <c:pt idx="34">
                  <c:v>464350</c:v>
                </c:pt>
                <c:pt idx="35">
                  <c:v>171012</c:v>
                </c:pt>
                <c:pt idx="36">
                  <c:v>286085</c:v>
                </c:pt>
                <c:pt idx="37">
                  <c:v>228825</c:v>
                </c:pt>
                <c:pt idx="38">
                  <c:v>219350</c:v>
                </c:pt>
                <c:pt idx="39">
                  <c:v>702895</c:v>
                </c:pt>
                <c:pt idx="40">
                  <c:v>284695</c:v>
                </c:pt>
                <c:pt idx="41">
                  <c:v>239642.99999999997</c:v>
                </c:pt>
                <c:pt idx="42">
                  <c:v>183315.7</c:v>
                </c:pt>
                <c:pt idx="4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69-FF4B-852E-146D12E4F872}"/>
            </c:ext>
          </c:extLst>
        </c:ser>
        <c:ser>
          <c:idx val="2"/>
          <c:order val="2"/>
          <c:spPr>
            <a:ln w="19050">
              <a:noFill/>
            </a:ln>
          </c:spPr>
          <c:dPt>
            <c:idx val="1"/>
            <c:marker>
              <c:spPr>
                <a:ln>
                  <a:noFill/>
                </a:ln>
              </c:spPr>
            </c:marker>
            <c:bubble3D val="0"/>
            <c:spPr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2469-CE4D-B986-938C0B440350}"/>
              </c:ext>
            </c:extLst>
          </c:dPt>
          <c:xVal>
            <c:numRef>
              <c:f>zonal_histo_stats_v1_cleaned!$I$37:$J$37</c:f>
              <c:numCache>
                <c:formatCode>General</c:formatCode>
                <c:ptCount val="2"/>
                <c:pt idx="0">
                  <c:v>0</c:v>
                </c:pt>
                <c:pt idx="1">
                  <c:v>1200000</c:v>
                </c:pt>
              </c:numCache>
            </c:numRef>
          </c:xVal>
          <c:yVal>
            <c:numRef>
              <c:f>zonal_histo_stats_v1_cleaned!$I$38:$J$38</c:f>
              <c:numCache>
                <c:formatCode>General</c:formatCode>
                <c:ptCount val="2"/>
                <c:pt idx="0">
                  <c:v>0</c:v>
                </c:pt>
                <c:pt idx="1">
                  <c:v>1200000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69-CE4D-B986-938C0B440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423151"/>
        <c:axId val="621151967"/>
      </c:scatterChart>
      <c:valAx>
        <c:axId val="621423151"/>
        <c:scaling>
          <c:orientation val="minMax"/>
          <c:max val="120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sz="1000" b="1" i="0" kern="1200" baseline="0">
                    <a:solidFill>
                      <a:srgbClr val="000000"/>
                    </a:solidFill>
                    <a:effectLst/>
                  </a:rPr>
                  <a:t>Mapped Rain-fed Area (num. of pixels)</a:t>
                </a:r>
                <a:endParaRPr lang="en-NZ">
                  <a:effectLst/>
                </a:endParaRP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151967"/>
        <c:crosses val="autoZero"/>
        <c:crossBetween val="midCat"/>
        <c:dispUnits>
          <c:builtInUnit val="tenThousands"/>
          <c:dispUnitsLbl/>
        </c:dispUnits>
      </c:valAx>
      <c:valAx>
        <c:axId val="621151967"/>
        <c:scaling>
          <c:orientation val="minMax"/>
          <c:max val="120000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Provincial Statistics (num.</a:t>
                </a:r>
                <a:r>
                  <a:rPr lang="en-GB" baseline="0"/>
                  <a:t> of pixels)</a:t>
                </a: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423151"/>
        <c:crosses val="autoZero"/>
        <c:crossBetween val="midCat"/>
        <c:dispUnits>
          <c:builtInUnit val="tenThousands"/>
          <c:dispUnitsLbl/>
        </c:dispUnits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trendline>
            <c:spPr>
              <a:ln>
                <a:prstDash val="dash"/>
              </a:ln>
            </c:spPr>
            <c:trendlineType val="linear"/>
            <c:dispRSqr val="1"/>
            <c:dispEq val="1"/>
            <c:trendlineLbl>
              <c:layout>
                <c:manualLayout>
                  <c:x val="0.24818313604839129"/>
                  <c:y val="2.5446569178852643E-2"/>
                </c:manualLayout>
              </c:layout>
              <c:numFmt formatCode="General" sourceLinked="0"/>
            </c:trendlineLbl>
          </c:trendline>
          <c:xVal>
            <c:numRef>
              <c:f>zonal_histo_stats_v1_cleaned!$C$2:$C$45</c:f>
              <c:numCache>
                <c:formatCode>General</c:formatCode>
                <c:ptCount val="44"/>
                <c:pt idx="0">
                  <c:v>79715</c:v>
                </c:pt>
                <c:pt idx="1">
                  <c:v>33432</c:v>
                </c:pt>
                <c:pt idx="2">
                  <c:v>89269</c:v>
                </c:pt>
                <c:pt idx="3">
                  <c:v>11594</c:v>
                </c:pt>
                <c:pt idx="4">
                  <c:v>75129</c:v>
                </c:pt>
                <c:pt idx="5">
                  <c:v>122819</c:v>
                </c:pt>
                <c:pt idx="6">
                  <c:v>166293</c:v>
                </c:pt>
                <c:pt idx="7">
                  <c:v>137035</c:v>
                </c:pt>
                <c:pt idx="8">
                  <c:v>37710</c:v>
                </c:pt>
                <c:pt idx="9">
                  <c:v>2072</c:v>
                </c:pt>
                <c:pt idx="10">
                  <c:v>75814</c:v>
                </c:pt>
                <c:pt idx="11">
                  <c:v>25614</c:v>
                </c:pt>
                <c:pt idx="12">
                  <c:v>35256</c:v>
                </c:pt>
                <c:pt idx="13">
                  <c:v>33092</c:v>
                </c:pt>
                <c:pt idx="14">
                  <c:v>121367</c:v>
                </c:pt>
                <c:pt idx="15">
                  <c:v>24980</c:v>
                </c:pt>
                <c:pt idx="16">
                  <c:v>273640</c:v>
                </c:pt>
                <c:pt idx="17">
                  <c:v>25599</c:v>
                </c:pt>
                <c:pt idx="18">
                  <c:v>21262</c:v>
                </c:pt>
                <c:pt idx="19">
                  <c:v>9893</c:v>
                </c:pt>
                <c:pt idx="20">
                  <c:v>30489</c:v>
                </c:pt>
                <c:pt idx="21">
                  <c:v>23694</c:v>
                </c:pt>
                <c:pt idx="22">
                  <c:v>21846</c:v>
                </c:pt>
                <c:pt idx="23">
                  <c:v>83025</c:v>
                </c:pt>
                <c:pt idx="24">
                  <c:v>112370</c:v>
                </c:pt>
                <c:pt idx="25">
                  <c:v>10951</c:v>
                </c:pt>
                <c:pt idx="26">
                  <c:v>3177</c:v>
                </c:pt>
                <c:pt idx="27">
                  <c:v>25016</c:v>
                </c:pt>
                <c:pt idx="28">
                  <c:v>76655</c:v>
                </c:pt>
                <c:pt idx="29">
                  <c:v>42161</c:v>
                </c:pt>
                <c:pt idx="30">
                  <c:v>226062</c:v>
                </c:pt>
                <c:pt idx="31">
                  <c:v>33913</c:v>
                </c:pt>
                <c:pt idx="32">
                  <c:v>44846</c:v>
                </c:pt>
                <c:pt idx="33">
                  <c:v>297332</c:v>
                </c:pt>
                <c:pt idx="34">
                  <c:v>102128</c:v>
                </c:pt>
                <c:pt idx="35">
                  <c:v>32351</c:v>
                </c:pt>
                <c:pt idx="36">
                  <c:v>20721</c:v>
                </c:pt>
                <c:pt idx="37">
                  <c:v>76765</c:v>
                </c:pt>
                <c:pt idx="38">
                  <c:v>50946</c:v>
                </c:pt>
                <c:pt idx="39">
                  <c:v>90097</c:v>
                </c:pt>
                <c:pt idx="40">
                  <c:v>164308</c:v>
                </c:pt>
                <c:pt idx="41">
                  <c:v>104813</c:v>
                </c:pt>
                <c:pt idx="42">
                  <c:v>2068</c:v>
                </c:pt>
                <c:pt idx="43">
                  <c:v>84903</c:v>
                </c:pt>
              </c:numCache>
            </c:numRef>
          </c:xVal>
          <c:yVal>
            <c:numRef>
              <c:f>zonal_histo_stats_v1_cleaned!$G$2:$G$45</c:f>
              <c:numCache>
                <c:formatCode>General</c:formatCode>
                <c:ptCount val="44"/>
                <c:pt idx="0">
                  <c:v>498460.00000000006</c:v>
                </c:pt>
                <c:pt idx="1">
                  <c:v>79675</c:v>
                </c:pt>
                <c:pt idx="2">
                  <c:v>74894</c:v>
                </c:pt>
                <c:pt idx="3">
                  <c:v>102045</c:v>
                </c:pt>
                <c:pt idx="4">
                  <c:v>123124</c:v>
                </c:pt>
                <c:pt idx="5">
                  <c:v>383563</c:v>
                </c:pt>
                <c:pt idx="6">
                  <c:v>519504.99999999994</c:v>
                </c:pt>
                <c:pt idx="7">
                  <c:v>436487.99999999994</c:v>
                </c:pt>
                <c:pt idx="8">
                  <c:v>85998.000000000015</c:v>
                </c:pt>
                <c:pt idx="9">
                  <c:v>88650</c:v>
                </c:pt>
                <c:pt idx="10">
                  <c:v>2675</c:v>
                </c:pt>
                <c:pt idx="11">
                  <c:v>24645</c:v>
                </c:pt>
                <c:pt idx="12">
                  <c:v>0</c:v>
                </c:pt>
                <c:pt idx="13">
                  <c:v>119246</c:v>
                </c:pt>
                <c:pt idx="14">
                  <c:v>526949</c:v>
                </c:pt>
                <c:pt idx="15">
                  <c:v>37075</c:v>
                </c:pt>
                <c:pt idx="16">
                  <c:v>1051430</c:v>
                </c:pt>
                <c:pt idx="17">
                  <c:v>12875</c:v>
                </c:pt>
                <c:pt idx="18">
                  <c:v>39325</c:v>
                </c:pt>
                <c:pt idx="19">
                  <c:v>91824</c:v>
                </c:pt>
                <c:pt idx="20">
                  <c:v>11735</c:v>
                </c:pt>
                <c:pt idx="21">
                  <c:v>237780.00000000003</c:v>
                </c:pt>
                <c:pt idx="22">
                  <c:v>20175</c:v>
                </c:pt>
                <c:pt idx="23">
                  <c:v>281510</c:v>
                </c:pt>
                <c:pt idx="24">
                  <c:v>389785</c:v>
                </c:pt>
                <c:pt idx="25">
                  <c:v>112050</c:v>
                </c:pt>
                <c:pt idx="26">
                  <c:v>28125</c:v>
                </c:pt>
                <c:pt idx="27">
                  <c:v>241700</c:v>
                </c:pt>
                <c:pt idx="28">
                  <c:v>364717.99999999994</c:v>
                </c:pt>
                <c:pt idx="29">
                  <c:v>114050</c:v>
                </c:pt>
                <c:pt idx="30">
                  <c:v>567434</c:v>
                </c:pt>
                <c:pt idx="31">
                  <c:v>265574</c:v>
                </c:pt>
                <c:pt idx="32">
                  <c:v>108120</c:v>
                </c:pt>
                <c:pt idx="33">
                  <c:v>1023815</c:v>
                </c:pt>
                <c:pt idx="34">
                  <c:v>135011</c:v>
                </c:pt>
                <c:pt idx="35">
                  <c:v>96141</c:v>
                </c:pt>
                <c:pt idx="36">
                  <c:v>218719.99999999997</c:v>
                </c:pt>
                <c:pt idx="37">
                  <c:v>188825</c:v>
                </c:pt>
                <c:pt idx="38">
                  <c:v>202800</c:v>
                </c:pt>
                <c:pt idx="39">
                  <c:v>87100</c:v>
                </c:pt>
                <c:pt idx="40">
                  <c:v>258673.99999999997</c:v>
                </c:pt>
                <c:pt idx="41">
                  <c:v>202135</c:v>
                </c:pt>
                <c:pt idx="42">
                  <c:v>98348</c:v>
                </c:pt>
                <c:pt idx="43">
                  <c:v>369187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50-2A41-A33D-D58F834662A6}"/>
            </c:ext>
          </c:extLst>
        </c:ser>
        <c:ser>
          <c:idx val="0"/>
          <c:order val="1"/>
          <c:spPr>
            <a:ln w="12700">
              <a:solidFill>
                <a:schemeClr val="tx1"/>
              </a:solidFill>
            </a:ln>
          </c:spPr>
          <c:xVal>
            <c:numRef>
              <c:f>zonal_histo_stats_v1_cleaned!$I$37:$J$37</c:f>
              <c:numCache>
                <c:formatCode>General</c:formatCode>
                <c:ptCount val="2"/>
                <c:pt idx="0">
                  <c:v>0</c:v>
                </c:pt>
                <c:pt idx="1">
                  <c:v>1200000</c:v>
                </c:pt>
              </c:numCache>
            </c:numRef>
          </c:xVal>
          <c:yVal>
            <c:numRef>
              <c:f>zonal_histo_stats_v1_cleaned!$I$38:$J$38</c:f>
              <c:numCache>
                <c:formatCode>General</c:formatCode>
                <c:ptCount val="2"/>
                <c:pt idx="0">
                  <c:v>0</c:v>
                </c:pt>
                <c:pt idx="1">
                  <c:v>1200000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BA-8B42-BC0B-BB5C50BA0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423151"/>
        <c:axId val="621151967"/>
      </c:scatterChart>
      <c:valAx>
        <c:axId val="621423151"/>
        <c:scaling>
          <c:orientation val="minMax"/>
          <c:max val="120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Mapped Irrigated Area (num. of pixels)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151967"/>
        <c:crosses val="autoZero"/>
        <c:crossBetween val="midCat"/>
        <c:dispUnits>
          <c:builtInUnit val="tenThousands"/>
          <c:dispUnitsLbl/>
        </c:dispUnits>
      </c:valAx>
      <c:valAx>
        <c:axId val="621151967"/>
        <c:scaling>
          <c:orientation val="minMax"/>
          <c:max val="120000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Provincial Statistics (num. of pixels)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423151"/>
        <c:crosses val="autoZero"/>
        <c:crossBetween val="midCat"/>
        <c:dispUnits>
          <c:builtInUnit val="tenThousands"/>
          <c:dispUnitsLbl/>
        </c:dispUnits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9</xdr:row>
      <xdr:rowOff>12700</xdr:rowOff>
    </xdr:from>
    <xdr:to>
      <xdr:col>13</xdr:col>
      <xdr:colOff>762000</xdr:colOff>
      <xdr:row>30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B2B0A7B-6069-FB4F-86F4-5655644B7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571500</xdr:colOff>
      <xdr:row>9</xdr:row>
      <xdr:rowOff>63500</xdr:rowOff>
    </xdr:from>
    <xdr:to>
      <xdr:col>19</xdr:col>
      <xdr:colOff>412750</xdr:colOff>
      <xdr:row>31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4A9CA6E-A2D7-5648-AB73-7AE86EE71D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V28" sqref="V28"/>
    </sheetView>
  </sheetViews>
  <sheetFormatPr baseColWidth="10" defaultRowHeight="16"/>
  <sheetData>
    <row r="1" spans="1:7">
      <c r="A1" t="s">
        <v>50</v>
      </c>
      <c r="B1" t="s">
        <v>44</v>
      </c>
      <c r="C1" t="s">
        <v>45</v>
      </c>
      <c r="D1" t="s">
        <v>47</v>
      </c>
      <c r="E1" t="s">
        <v>48</v>
      </c>
      <c r="F1" t="s">
        <v>46</v>
      </c>
      <c r="G1" t="s">
        <v>49</v>
      </c>
    </row>
    <row r="2" spans="1:7">
      <c r="A2" t="s">
        <v>0</v>
      </c>
      <c r="B2">
        <v>141386</v>
      </c>
      <c r="C2">
        <v>79715</v>
      </c>
      <c r="D2">
        <v>2245.9499999999998</v>
      </c>
      <c r="E2">
        <f>D2*100</f>
        <v>224594.99999999997</v>
      </c>
      <c r="F2">
        <v>4984.6000000000004</v>
      </c>
      <c r="G2">
        <f>F2*100</f>
        <v>498460.00000000006</v>
      </c>
    </row>
    <row r="3" spans="1:7">
      <c r="A3" t="s">
        <v>1</v>
      </c>
      <c r="B3">
        <v>35718</v>
      </c>
      <c r="C3">
        <v>33432</v>
      </c>
      <c r="D3">
        <v>2033.85</v>
      </c>
      <c r="E3">
        <f t="shared" ref="E3:E45" si="0">D3*100</f>
        <v>203385</v>
      </c>
      <c r="F3">
        <v>796.75</v>
      </c>
      <c r="G3">
        <f t="shared" ref="G3:G45" si="1">F3*100</f>
        <v>79675</v>
      </c>
    </row>
    <row r="4" spans="1:7">
      <c r="A4" t="s">
        <v>2</v>
      </c>
      <c r="B4">
        <v>145377</v>
      </c>
      <c r="C4">
        <v>89269</v>
      </c>
      <c r="D4">
        <v>1057.3</v>
      </c>
      <c r="E4">
        <f t="shared" si="0"/>
        <v>105730</v>
      </c>
      <c r="F4">
        <v>748.94</v>
      </c>
      <c r="G4">
        <f t="shared" si="1"/>
        <v>74894</v>
      </c>
    </row>
    <row r="5" spans="1:7">
      <c r="A5" t="s">
        <v>3</v>
      </c>
      <c r="B5">
        <v>54244</v>
      </c>
      <c r="C5">
        <v>11594</v>
      </c>
      <c r="D5">
        <v>3747.82</v>
      </c>
      <c r="E5">
        <f t="shared" si="0"/>
        <v>374782</v>
      </c>
      <c r="F5">
        <v>1020.45</v>
      </c>
      <c r="G5">
        <f t="shared" si="1"/>
        <v>102045</v>
      </c>
    </row>
    <row r="6" spans="1:7">
      <c r="A6" t="s">
        <v>4</v>
      </c>
      <c r="B6">
        <v>124341</v>
      </c>
      <c r="C6">
        <v>75129</v>
      </c>
      <c r="D6">
        <v>3802.29</v>
      </c>
      <c r="E6">
        <f t="shared" si="0"/>
        <v>380229</v>
      </c>
      <c r="F6">
        <v>1231.24</v>
      </c>
      <c r="G6">
        <f t="shared" si="1"/>
        <v>123124</v>
      </c>
    </row>
    <row r="7" spans="1:7">
      <c r="A7" t="s">
        <v>5</v>
      </c>
      <c r="B7">
        <v>83977</v>
      </c>
      <c r="C7">
        <v>122819</v>
      </c>
      <c r="D7">
        <v>2625.57</v>
      </c>
      <c r="E7">
        <f t="shared" si="0"/>
        <v>262557</v>
      </c>
      <c r="F7">
        <v>3835.63</v>
      </c>
      <c r="G7">
        <f t="shared" si="1"/>
        <v>383563</v>
      </c>
    </row>
    <row r="8" spans="1:7">
      <c r="A8" t="s">
        <v>6</v>
      </c>
      <c r="B8">
        <v>226178</v>
      </c>
      <c r="C8">
        <v>166293</v>
      </c>
      <c r="D8">
        <v>3793.79</v>
      </c>
      <c r="E8">
        <f t="shared" si="0"/>
        <v>379379</v>
      </c>
      <c r="F8">
        <v>5195.0499999999993</v>
      </c>
      <c r="G8">
        <f t="shared" si="1"/>
        <v>519504.99999999994</v>
      </c>
    </row>
    <row r="9" spans="1:7">
      <c r="A9" t="s">
        <v>7</v>
      </c>
      <c r="B9">
        <v>192410</v>
      </c>
      <c r="C9">
        <v>137035</v>
      </c>
      <c r="D9">
        <v>4019.62</v>
      </c>
      <c r="E9">
        <f t="shared" si="0"/>
        <v>401962</v>
      </c>
      <c r="F9">
        <v>4364.8799999999992</v>
      </c>
      <c r="G9">
        <f t="shared" si="1"/>
        <v>436487.99999999994</v>
      </c>
    </row>
    <row r="10" spans="1:7">
      <c r="A10" t="s">
        <v>8</v>
      </c>
      <c r="B10">
        <v>43414</v>
      </c>
      <c r="C10">
        <v>37710</v>
      </c>
      <c r="D10">
        <v>1362.68</v>
      </c>
      <c r="E10">
        <f t="shared" si="0"/>
        <v>136268</v>
      </c>
      <c r="F10">
        <v>859.98000000000013</v>
      </c>
      <c r="G10">
        <f t="shared" si="1"/>
        <v>85998.000000000015</v>
      </c>
    </row>
    <row r="11" spans="1:7">
      <c r="A11" t="s">
        <v>9</v>
      </c>
      <c r="B11">
        <v>34286</v>
      </c>
      <c r="C11">
        <v>2072</v>
      </c>
      <c r="D11">
        <v>3553.02</v>
      </c>
      <c r="E11">
        <f t="shared" si="0"/>
        <v>355302</v>
      </c>
      <c r="F11">
        <v>886.5</v>
      </c>
      <c r="G11">
        <f t="shared" si="1"/>
        <v>88650</v>
      </c>
    </row>
    <row r="12" spans="1:7">
      <c r="A12" t="s">
        <v>10</v>
      </c>
      <c r="B12">
        <v>167488</v>
      </c>
      <c r="C12">
        <v>75814</v>
      </c>
      <c r="D12">
        <v>126</v>
      </c>
      <c r="E12">
        <f t="shared" si="0"/>
        <v>12600</v>
      </c>
      <c r="F12">
        <v>26.75</v>
      </c>
      <c r="G12">
        <f t="shared" si="1"/>
        <v>2675</v>
      </c>
    </row>
    <row r="13" spans="1:7">
      <c r="A13" t="s">
        <v>11</v>
      </c>
      <c r="B13">
        <v>109559</v>
      </c>
      <c r="C13">
        <v>25614</v>
      </c>
      <c r="D13">
        <v>6995.4800000000005</v>
      </c>
      <c r="E13">
        <f t="shared" si="0"/>
        <v>699548</v>
      </c>
      <c r="F13">
        <v>246.45</v>
      </c>
      <c r="G13">
        <f t="shared" si="1"/>
        <v>24645</v>
      </c>
    </row>
    <row r="14" spans="1:7">
      <c r="A14" t="s">
        <v>12</v>
      </c>
      <c r="B14">
        <v>121334</v>
      </c>
      <c r="C14">
        <v>35256</v>
      </c>
      <c r="D14">
        <v>2699.95</v>
      </c>
      <c r="E14">
        <f t="shared" si="0"/>
        <v>269995</v>
      </c>
      <c r="F14">
        <v>0</v>
      </c>
      <c r="G14">
        <f t="shared" si="1"/>
        <v>0</v>
      </c>
    </row>
    <row r="15" spans="1:7">
      <c r="A15" t="s">
        <v>13</v>
      </c>
      <c r="B15">
        <v>40909</v>
      </c>
      <c r="C15">
        <v>33092</v>
      </c>
      <c r="D15">
        <v>1469.1</v>
      </c>
      <c r="E15">
        <f t="shared" si="0"/>
        <v>146910</v>
      </c>
      <c r="F15">
        <v>1192.46</v>
      </c>
      <c r="G15">
        <f t="shared" si="1"/>
        <v>119246</v>
      </c>
    </row>
    <row r="16" spans="1:7">
      <c r="A16" t="s">
        <v>14</v>
      </c>
      <c r="B16">
        <v>131181</v>
      </c>
      <c r="C16">
        <v>121367</v>
      </c>
      <c r="D16">
        <v>3034.75</v>
      </c>
      <c r="E16">
        <f t="shared" si="0"/>
        <v>303475</v>
      </c>
      <c r="F16">
        <v>5269.49</v>
      </c>
      <c r="G16">
        <f t="shared" si="1"/>
        <v>526949</v>
      </c>
    </row>
    <row r="17" spans="1:7">
      <c r="A17" t="s">
        <v>15</v>
      </c>
      <c r="B17">
        <v>136231</v>
      </c>
      <c r="C17">
        <v>24980</v>
      </c>
      <c r="D17">
        <v>4356.5200000000004</v>
      </c>
      <c r="E17">
        <f t="shared" si="0"/>
        <v>435652.00000000006</v>
      </c>
      <c r="F17">
        <v>370.75</v>
      </c>
      <c r="G17">
        <f t="shared" si="1"/>
        <v>37075</v>
      </c>
    </row>
    <row r="18" spans="1:7">
      <c r="A18" t="s">
        <v>16</v>
      </c>
      <c r="B18">
        <v>142414</v>
      </c>
      <c r="C18">
        <v>273640</v>
      </c>
      <c r="D18">
        <v>3889.5</v>
      </c>
      <c r="E18">
        <f t="shared" si="0"/>
        <v>388950</v>
      </c>
      <c r="F18">
        <v>10514.300000000001</v>
      </c>
      <c r="G18">
        <f t="shared" si="1"/>
        <v>1051430</v>
      </c>
    </row>
    <row r="19" spans="1:7">
      <c r="A19" t="s">
        <v>17</v>
      </c>
      <c r="B19">
        <v>38189</v>
      </c>
      <c r="C19">
        <v>25599</v>
      </c>
      <c r="D19">
        <v>1052.5</v>
      </c>
      <c r="E19">
        <f t="shared" si="0"/>
        <v>105250</v>
      </c>
      <c r="F19">
        <v>128.75</v>
      </c>
      <c r="G19">
        <f t="shared" si="1"/>
        <v>12875</v>
      </c>
    </row>
    <row r="20" spans="1:7">
      <c r="A20" t="s">
        <v>18</v>
      </c>
      <c r="B20">
        <v>38435</v>
      </c>
      <c r="C20">
        <v>21262</v>
      </c>
      <c r="D20">
        <v>948.25</v>
      </c>
      <c r="E20">
        <f t="shared" si="0"/>
        <v>94825</v>
      </c>
      <c r="F20">
        <v>393.25</v>
      </c>
      <c r="G20">
        <f t="shared" si="1"/>
        <v>39325</v>
      </c>
    </row>
    <row r="21" spans="1:7">
      <c r="A21" t="s">
        <v>19</v>
      </c>
      <c r="B21">
        <v>23252</v>
      </c>
      <c r="C21">
        <v>9893</v>
      </c>
      <c r="D21">
        <v>2032.13</v>
      </c>
      <c r="E21">
        <f t="shared" si="0"/>
        <v>203213</v>
      </c>
      <c r="F21">
        <v>918.24</v>
      </c>
      <c r="G21">
        <f t="shared" si="1"/>
        <v>91824</v>
      </c>
    </row>
    <row r="22" spans="1:7">
      <c r="A22" t="s">
        <v>20</v>
      </c>
      <c r="B22">
        <v>47719</v>
      </c>
      <c r="C22">
        <v>30489</v>
      </c>
      <c r="D22">
        <v>198.39999999999998</v>
      </c>
      <c r="E22">
        <f t="shared" si="0"/>
        <v>19839.999999999996</v>
      </c>
      <c r="F22">
        <v>117.35</v>
      </c>
      <c r="G22">
        <f t="shared" si="1"/>
        <v>11735</v>
      </c>
    </row>
    <row r="23" spans="1:7">
      <c r="A23" t="s">
        <v>21</v>
      </c>
      <c r="B23">
        <v>98090</v>
      </c>
      <c r="C23">
        <v>23694</v>
      </c>
      <c r="D23">
        <v>4356.6399999999994</v>
      </c>
      <c r="E23">
        <f t="shared" si="0"/>
        <v>435663.99999999994</v>
      </c>
      <c r="F23">
        <v>2377.8000000000002</v>
      </c>
      <c r="G23">
        <f t="shared" si="1"/>
        <v>237780.00000000003</v>
      </c>
    </row>
    <row r="24" spans="1:7">
      <c r="A24" t="s">
        <v>22</v>
      </c>
      <c r="B24">
        <v>116736</v>
      </c>
      <c r="C24">
        <v>21846</v>
      </c>
      <c r="D24">
        <v>7290.85</v>
      </c>
      <c r="E24">
        <f t="shared" si="0"/>
        <v>729085</v>
      </c>
      <c r="F24">
        <v>201.75</v>
      </c>
      <c r="G24">
        <f t="shared" si="1"/>
        <v>20175</v>
      </c>
    </row>
    <row r="25" spans="1:7">
      <c r="A25" t="s">
        <v>23</v>
      </c>
      <c r="B25">
        <v>33586</v>
      </c>
      <c r="C25">
        <v>83025</v>
      </c>
      <c r="D25">
        <v>58</v>
      </c>
      <c r="E25">
        <f t="shared" si="0"/>
        <v>5800</v>
      </c>
      <c r="F25">
        <v>2815.1</v>
      </c>
      <c r="G25">
        <f t="shared" si="1"/>
        <v>281510</v>
      </c>
    </row>
    <row r="26" spans="1:7">
      <c r="A26" t="s">
        <v>24</v>
      </c>
      <c r="B26">
        <v>235964</v>
      </c>
      <c r="C26">
        <v>112370</v>
      </c>
      <c r="D26">
        <v>2993.8999999999996</v>
      </c>
      <c r="E26">
        <f t="shared" si="0"/>
        <v>299389.99999999994</v>
      </c>
      <c r="F26">
        <v>3897.85</v>
      </c>
      <c r="G26">
        <f t="shared" si="1"/>
        <v>389785</v>
      </c>
    </row>
    <row r="27" spans="1:7">
      <c r="A27" t="s">
        <v>25</v>
      </c>
      <c r="B27">
        <v>29628</v>
      </c>
      <c r="C27">
        <v>10951</v>
      </c>
      <c r="D27">
        <v>4781</v>
      </c>
      <c r="E27">
        <f t="shared" si="0"/>
        <v>478100</v>
      </c>
      <c r="F27">
        <v>1120.5</v>
      </c>
      <c r="G27">
        <f t="shared" si="1"/>
        <v>112050</v>
      </c>
    </row>
    <row r="28" spans="1:7">
      <c r="A28" t="s">
        <v>26</v>
      </c>
      <c r="B28">
        <v>28089</v>
      </c>
      <c r="C28">
        <v>3177</v>
      </c>
      <c r="D28">
        <v>1866.9</v>
      </c>
      <c r="E28">
        <f t="shared" si="0"/>
        <v>186690</v>
      </c>
      <c r="F28">
        <v>281.25</v>
      </c>
      <c r="G28">
        <f t="shared" si="1"/>
        <v>28125</v>
      </c>
    </row>
    <row r="29" spans="1:7">
      <c r="A29" t="s">
        <v>27</v>
      </c>
      <c r="B29">
        <v>44466</v>
      </c>
      <c r="C29">
        <v>25016</v>
      </c>
      <c r="D29">
        <v>3022.85</v>
      </c>
      <c r="E29">
        <f t="shared" si="0"/>
        <v>302285</v>
      </c>
      <c r="F29">
        <v>2417</v>
      </c>
      <c r="G29">
        <f t="shared" si="1"/>
        <v>241700</v>
      </c>
    </row>
    <row r="30" spans="1:7">
      <c r="A30" t="s">
        <v>28</v>
      </c>
      <c r="B30">
        <v>94973</v>
      </c>
      <c r="C30">
        <v>76655</v>
      </c>
      <c r="D30">
        <v>1456.42</v>
      </c>
      <c r="E30">
        <f t="shared" si="0"/>
        <v>145642</v>
      </c>
      <c r="F30">
        <v>3647.1799999999994</v>
      </c>
      <c r="G30">
        <f t="shared" si="1"/>
        <v>364717.99999999994</v>
      </c>
    </row>
    <row r="31" spans="1:7">
      <c r="A31" t="s">
        <v>29</v>
      </c>
      <c r="B31">
        <v>76464</v>
      </c>
      <c r="C31">
        <v>42161</v>
      </c>
      <c r="D31">
        <v>2668.6</v>
      </c>
      <c r="E31">
        <f t="shared" si="0"/>
        <v>266860</v>
      </c>
      <c r="F31">
        <v>1140.5</v>
      </c>
      <c r="G31">
        <f t="shared" si="1"/>
        <v>114050</v>
      </c>
    </row>
    <row r="32" spans="1:7">
      <c r="A32" t="s">
        <v>30</v>
      </c>
      <c r="B32">
        <v>256588</v>
      </c>
      <c r="C32">
        <v>226062</v>
      </c>
      <c r="D32">
        <v>3261.29</v>
      </c>
      <c r="E32">
        <f t="shared" si="0"/>
        <v>326129</v>
      </c>
      <c r="F32">
        <v>5674.34</v>
      </c>
      <c r="G32">
        <f t="shared" si="1"/>
        <v>567434</v>
      </c>
    </row>
    <row r="33" spans="1:10">
      <c r="A33" t="s">
        <v>43</v>
      </c>
      <c r="B33">
        <v>266868</v>
      </c>
      <c r="C33">
        <v>33913</v>
      </c>
      <c r="D33">
        <v>10153.41</v>
      </c>
      <c r="E33">
        <f t="shared" si="0"/>
        <v>1015341</v>
      </c>
      <c r="F33">
        <v>2655.7400000000002</v>
      </c>
      <c r="G33">
        <f t="shared" si="1"/>
        <v>265574</v>
      </c>
    </row>
    <row r="34" spans="1:10">
      <c r="A34" t="s">
        <v>31</v>
      </c>
      <c r="B34">
        <v>36609</v>
      </c>
      <c r="C34">
        <v>44846</v>
      </c>
      <c r="D34">
        <v>190.6</v>
      </c>
      <c r="E34">
        <f t="shared" si="0"/>
        <v>19060</v>
      </c>
      <c r="F34">
        <v>1081.2</v>
      </c>
      <c r="G34">
        <f t="shared" si="1"/>
        <v>108120</v>
      </c>
    </row>
    <row r="35" spans="1:10">
      <c r="A35" t="s">
        <v>32</v>
      </c>
      <c r="B35">
        <v>208255</v>
      </c>
      <c r="C35">
        <v>297332</v>
      </c>
      <c r="D35">
        <v>3148</v>
      </c>
      <c r="E35">
        <f t="shared" si="0"/>
        <v>314800</v>
      </c>
      <c r="F35">
        <v>10238.15</v>
      </c>
      <c r="G35">
        <f t="shared" si="1"/>
        <v>1023815</v>
      </c>
    </row>
    <row r="36" spans="1:10">
      <c r="A36" t="s">
        <v>33</v>
      </c>
      <c r="B36">
        <v>125838</v>
      </c>
      <c r="C36">
        <v>102128</v>
      </c>
      <c r="D36">
        <v>4643.5</v>
      </c>
      <c r="E36">
        <f t="shared" si="0"/>
        <v>464350</v>
      </c>
      <c r="F36">
        <v>1350.1100000000001</v>
      </c>
      <c r="G36">
        <f t="shared" si="1"/>
        <v>135011</v>
      </c>
    </row>
    <row r="37" spans="1:10">
      <c r="A37" t="s">
        <v>34</v>
      </c>
      <c r="B37">
        <v>161555</v>
      </c>
      <c r="C37">
        <v>32351</v>
      </c>
      <c r="D37">
        <v>1710.12</v>
      </c>
      <c r="E37">
        <f t="shared" si="0"/>
        <v>171012</v>
      </c>
      <c r="F37">
        <v>961.41</v>
      </c>
      <c r="G37">
        <f t="shared" si="1"/>
        <v>96141</v>
      </c>
      <c r="I37">
        <v>0</v>
      </c>
      <c r="J37">
        <v>1200000</v>
      </c>
    </row>
    <row r="38" spans="1:10">
      <c r="A38" t="s">
        <v>35</v>
      </c>
      <c r="B38">
        <v>28403</v>
      </c>
      <c r="C38">
        <v>20721</v>
      </c>
      <c r="D38">
        <v>2860.85</v>
      </c>
      <c r="E38">
        <f t="shared" si="0"/>
        <v>286085</v>
      </c>
      <c r="F38">
        <v>2187.1999999999998</v>
      </c>
      <c r="G38">
        <f t="shared" si="1"/>
        <v>218719.99999999997</v>
      </c>
      <c r="I38">
        <v>0</v>
      </c>
      <c r="J38">
        <v>1200000</v>
      </c>
    </row>
    <row r="39" spans="1:10">
      <c r="A39" t="s">
        <v>36</v>
      </c>
      <c r="B39">
        <v>82702</v>
      </c>
      <c r="C39">
        <v>76765</v>
      </c>
      <c r="D39">
        <v>2288.25</v>
      </c>
      <c r="E39">
        <f t="shared" si="0"/>
        <v>228825</v>
      </c>
      <c r="F39">
        <v>1888.25</v>
      </c>
      <c r="G39">
        <f t="shared" si="1"/>
        <v>188825</v>
      </c>
    </row>
    <row r="40" spans="1:10">
      <c r="A40" t="s">
        <v>37</v>
      </c>
      <c r="B40">
        <v>108866</v>
      </c>
      <c r="C40">
        <v>50946</v>
      </c>
      <c r="D40">
        <v>2193.5</v>
      </c>
      <c r="E40">
        <f t="shared" si="0"/>
        <v>219350</v>
      </c>
      <c r="F40">
        <v>2028</v>
      </c>
      <c r="G40">
        <f t="shared" si="1"/>
        <v>202800</v>
      </c>
    </row>
    <row r="41" spans="1:10">
      <c r="A41" t="s">
        <v>38</v>
      </c>
      <c r="B41">
        <v>156166</v>
      </c>
      <c r="C41">
        <v>90097</v>
      </c>
      <c r="D41">
        <v>7028.95</v>
      </c>
      <c r="E41">
        <f t="shared" si="0"/>
        <v>702895</v>
      </c>
      <c r="F41">
        <v>871</v>
      </c>
      <c r="G41">
        <f t="shared" si="1"/>
        <v>87100</v>
      </c>
    </row>
    <row r="42" spans="1:10">
      <c r="A42" t="s">
        <v>39</v>
      </c>
      <c r="B42">
        <v>211735</v>
      </c>
      <c r="C42">
        <v>164308</v>
      </c>
      <c r="D42">
        <v>2846.95</v>
      </c>
      <c r="E42">
        <f t="shared" si="0"/>
        <v>284695</v>
      </c>
      <c r="F42">
        <v>2586.7399999999998</v>
      </c>
      <c r="G42">
        <f t="shared" si="1"/>
        <v>258673.99999999997</v>
      </c>
    </row>
    <row r="43" spans="1:10">
      <c r="A43" t="s">
        <v>40</v>
      </c>
      <c r="B43">
        <v>142121</v>
      </c>
      <c r="C43">
        <v>104813</v>
      </c>
      <c r="D43">
        <v>2396.4299999999998</v>
      </c>
      <c r="E43">
        <f t="shared" si="0"/>
        <v>239642.99999999997</v>
      </c>
      <c r="F43">
        <v>2021.35</v>
      </c>
      <c r="G43">
        <f t="shared" si="1"/>
        <v>202135</v>
      </c>
    </row>
    <row r="44" spans="1:10">
      <c r="A44" t="s">
        <v>41</v>
      </c>
      <c r="B44">
        <v>8898</v>
      </c>
      <c r="C44">
        <v>2068</v>
      </c>
      <c r="D44">
        <v>1833.1570000000002</v>
      </c>
      <c r="E44">
        <f t="shared" si="0"/>
        <v>183315.7</v>
      </c>
      <c r="F44">
        <v>983.48</v>
      </c>
      <c r="G44">
        <f t="shared" si="1"/>
        <v>98348</v>
      </c>
    </row>
    <row r="45" spans="1:10">
      <c r="A45" t="s">
        <v>42</v>
      </c>
      <c r="B45">
        <v>64072</v>
      </c>
      <c r="C45">
        <v>84903</v>
      </c>
      <c r="D45">
        <v>0</v>
      </c>
      <c r="E45">
        <f t="shared" si="0"/>
        <v>0</v>
      </c>
      <c r="F45">
        <v>3691.87</v>
      </c>
      <c r="G45">
        <f t="shared" si="1"/>
        <v>369187</v>
      </c>
    </row>
  </sheetData>
  <sortState xmlns:xlrd2="http://schemas.microsoft.com/office/spreadsheetml/2017/richdata2" ref="A2:C45">
    <sortCondition ref="A2"/>
  </sortState>
  <pageMargins left="0.75" right="0.75" top="1" bottom="1" header="0.5" footer="0.5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8"/>
  <sheetViews>
    <sheetView topLeftCell="A22" workbookViewId="0">
      <selection activeCell="P17" sqref="P17"/>
    </sheetView>
  </sheetViews>
  <sheetFormatPr baseColWidth="10" defaultRowHeight="16"/>
  <cols>
    <col min="1" max="1" width="10.83203125" style="1"/>
    <col min="2" max="2" width="15.1640625" style="1" bestFit="1" customWidth="1"/>
    <col min="3" max="4" width="15" style="1" bestFit="1" customWidth="1"/>
    <col min="5" max="5" width="14" style="1" bestFit="1" customWidth="1"/>
    <col min="6" max="6" width="13" style="1" bestFit="1" customWidth="1"/>
    <col min="7" max="7" width="14" bestFit="1" customWidth="1"/>
    <col min="9" max="11" width="15" bestFit="1" customWidth="1"/>
    <col min="12" max="12" width="14" bestFit="1" customWidth="1"/>
    <col min="13" max="13" width="13" bestFit="1" customWidth="1"/>
    <col min="14" max="14" width="14" bestFit="1" customWidth="1"/>
  </cols>
  <sheetData>
    <row r="1" spans="1:14">
      <c r="A1" s="1" t="s">
        <v>50</v>
      </c>
      <c r="B1" s="3" t="s">
        <v>53</v>
      </c>
      <c r="C1" s="3"/>
      <c r="D1" s="3"/>
      <c r="E1" s="3" t="s">
        <v>54</v>
      </c>
      <c r="F1" s="3"/>
      <c r="G1" s="3"/>
    </row>
    <row r="2" spans="1:14">
      <c r="B2" s="1" t="s">
        <v>51</v>
      </c>
      <c r="C2" s="1" t="s">
        <v>52</v>
      </c>
      <c r="D2" s="1" t="s">
        <v>55</v>
      </c>
      <c r="E2" s="1" t="s">
        <v>51</v>
      </c>
      <c r="F2" s="1" t="s">
        <v>52</v>
      </c>
      <c r="G2" s="2" t="s">
        <v>55</v>
      </c>
    </row>
    <row r="3" spans="1:14">
      <c r="A3" s="1" t="s">
        <v>0</v>
      </c>
      <c r="B3" s="4">
        <v>14138600</v>
      </c>
      <c r="C3" s="4">
        <v>7971500</v>
      </c>
      <c r="D3" s="4">
        <f>SUM(B3:C3)</f>
        <v>22110100</v>
      </c>
      <c r="E3" s="4">
        <v>224594.99999999997</v>
      </c>
      <c r="F3" s="4">
        <v>498460.00000000006</v>
      </c>
      <c r="G3" s="5">
        <f>SUM(E3:F3)</f>
        <v>723055</v>
      </c>
      <c r="I3" s="4">
        <f>B3/1000000</f>
        <v>14.1386</v>
      </c>
      <c r="J3" s="4">
        <f>C3/1000000</f>
        <v>7.9714999999999998</v>
      </c>
      <c r="K3" s="4">
        <f t="shared" ref="K3:N3" si="0">D3/1000000</f>
        <v>22.110099999999999</v>
      </c>
      <c r="L3" s="4">
        <f>E3/10000</f>
        <v>22.459499999999998</v>
      </c>
      <c r="M3" s="4">
        <f t="shared" ref="M3:N3" si="1">F3/10000</f>
        <v>49.846000000000004</v>
      </c>
      <c r="N3" s="4">
        <f t="shared" si="1"/>
        <v>72.305499999999995</v>
      </c>
    </row>
    <row r="4" spans="1:14">
      <c r="A4" s="1" t="s">
        <v>1</v>
      </c>
      <c r="B4" s="4">
        <v>3571800</v>
      </c>
      <c r="C4" s="4">
        <v>3343200</v>
      </c>
      <c r="D4" s="4">
        <f t="shared" ref="D4:D46" si="2">SUM(B4:C4)</f>
        <v>6915000</v>
      </c>
      <c r="E4" s="4">
        <v>203385</v>
      </c>
      <c r="F4" s="4">
        <v>79675</v>
      </c>
      <c r="G4" s="5">
        <f t="shared" ref="G4:G46" si="3">SUM(E4:F4)</f>
        <v>283060</v>
      </c>
      <c r="I4" s="4">
        <f t="shared" ref="I4:I46" si="4">B4/1000000</f>
        <v>3.5718000000000001</v>
      </c>
      <c r="J4" s="4">
        <f t="shared" ref="J4:J46" si="5">C4/1000000</f>
        <v>3.3431999999999999</v>
      </c>
      <c r="K4" s="4">
        <f t="shared" ref="K4:K46" si="6">D4/1000000</f>
        <v>6.915</v>
      </c>
      <c r="L4" s="4">
        <f t="shared" ref="L4:L46" si="7">E4/10000</f>
        <v>20.3385</v>
      </c>
      <c r="M4" s="4">
        <f t="shared" ref="M4:M46" si="8">F4/10000</f>
        <v>7.9675000000000002</v>
      </c>
      <c r="N4" s="4">
        <f t="shared" ref="N4:N46" si="9">G4/10000</f>
        <v>28.306000000000001</v>
      </c>
    </row>
    <row r="5" spans="1:14">
      <c r="A5" s="1" t="s">
        <v>2</v>
      </c>
      <c r="B5" s="4">
        <v>14537700</v>
      </c>
      <c r="C5" s="4">
        <v>8926900</v>
      </c>
      <c r="D5" s="4">
        <f t="shared" si="2"/>
        <v>23464600</v>
      </c>
      <c r="E5" s="4">
        <v>105730</v>
      </c>
      <c r="F5" s="4">
        <v>74894</v>
      </c>
      <c r="G5" s="5">
        <f t="shared" si="3"/>
        <v>180624</v>
      </c>
      <c r="I5" s="4">
        <f t="shared" si="4"/>
        <v>14.537699999999999</v>
      </c>
      <c r="J5" s="4">
        <f t="shared" si="5"/>
        <v>8.9268999999999998</v>
      </c>
      <c r="K5" s="4">
        <f t="shared" si="6"/>
        <v>23.464600000000001</v>
      </c>
      <c r="L5" s="4">
        <f t="shared" si="7"/>
        <v>10.573</v>
      </c>
      <c r="M5" s="4">
        <f t="shared" si="8"/>
        <v>7.4893999999999998</v>
      </c>
      <c r="N5" s="4">
        <f t="shared" si="9"/>
        <v>18.0624</v>
      </c>
    </row>
    <row r="6" spans="1:14">
      <c r="A6" s="1" t="s">
        <v>3</v>
      </c>
      <c r="B6" s="4">
        <v>5424400</v>
      </c>
      <c r="C6" s="4">
        <v>1159400</v>
      </c>
      <c r="D6" s="4">
        <f t="shared" si="2"/>
        <v>6583800</v>
      </c>
      <c r="E6" s="4">
        <v>374782</v>
      </c>
      <c r="F6" s="4">
        <v>102045</v>
      </c>
      <c r="G6" s="5">
        <f t="shared" si="3"/>
        <v>476827</v>
      </c>
      <c r="I6" s="4">
        <f t="shared" si="4"/>
        <v>5.4244000000000003</v>
      </c>
      <c r="J6" s="4">
        <f t="shared" si="5"/>
        <v>1.1594</v>
      </c>
      <c r="K6" s="4">
        <f t="shared" si="6"/>
        <v>6.5838000000000001</v>
      </c>
      <c r="L6" s="4">
        <f t="shared" si="7"/>
        <v>37.478200000000001</v>
      </c>
      <c r="M6" s="4">
        <f t="shared" si="8"/>
        <v>10.204499999999999</v>
      </c>
      <c r="N6" s="4">
        <f t="shared" si="9"/>
        <v>47.682699999999997</v>
      </c>
    </row>
    <row r="7" spans="1:14">
      <c r="A7" s="1" t="s">
        <v>4</v>
      </c>
      <c r="B7" s="4">
        <v>12434100</v>
      </c>
      <c r="C7" s="4">
        <v>7512900</v>
      </c>
      <c r="D7" s="4">
        <f t="shared" si="2"/>
        <v>19947000</v>
      </c>
      <c r="E7" s="4">
        <v>380229</v>
      </c>
      <c r="F7" s="4">
        <v>123124</v>
      </c>
      <c r="G7" s="5">
        <f t="shared" si="3"/>
        <v>503353</v>
      </c>
      <c r="I7" s="4">
        <f t="shared" si="4"/>
        <v>12.434100000000001</v>
      </c>
      <c r="J7" s="4">
        <f t="shared" si="5"/>
        <v>7.5129000000000001</v>
      </c>
      <c r="K7" s="4">
        <f t="shared" si="6"/>
        <v>19.946999999999999</v>
      </c>
      <c r="L7" s="4">
        <f t="shared" si="7"/>
        <v>38.0229</v>
      </c>
      <c r="M7" s="4">
        <f t="shared" si="8"/>
        <v>12.3124</v>
      </c>
      <c r="N7" s="4">
        <f t="shared" si="9"/>
        <v>50.335299999999997</v>
      </c>
    </row>
    <row r="8" spans="1:14">
      <c r="A8" s="1" t="s">
        <v>5</v>
      </c>
      <c r="B8" s="4">
        <v>8397700</v>
      </c>
      <c r="C8" s="4">
        <v>12281900</v>
      </c>
      <c r="D8" s="4">
        <f t="shared" si="2"/>
        <v>20679600</v>
      </c>
      <c r="E8" s="4">
        <v>262557</v>
      </c>
      <c r="F8" s="4">
        <v>383563</v>
      </c>
      <c r="G8" s="5">
        <f t="shared" si="3"/>
        <v>646120</v>
      </c>
      <c r="I8" s="4">
        <f t="shared" si="4"/>
        <v>8.3977000000000004</v>
      </c>
      <c r="J8" s="4">
        <f t="shared" si="5"/>
        <v>12.2819</v>
      </c>
      <c r="K8" s="4">
        <f t="shared" si="6"/>
        <v>20.679600000000001</v>
      </c>
      <c r="L8" s="4">
        <f t="shared" si="7"/>
        <v>26.255700000000001</v>
      </c>
      <c r="M8" s="4">
        <f t="shared" si="8"/>
        <v>38.356299999999997</v>
      </c>
      <c r="N8" s="4">
        <f t="shared" si="9"/>
        <v>64.611999999999995</v>
      </c>
    </row>
    <row r="9" spans="1:14">
      <c r="A9" s="1" t="s">
        <v>6</v>
      </c>
      <c r="B9" s="4">
        <v>22617800</v>
      </c>
      <c r="C9" s="4">
        <v>16629300</v>
      </c>
      <c r="D9" s="4">
        <f t="shared" si="2"/>
        <v>39247100</v>
      </c>
      <c r="E9" s="4">
        <v>379379</v>
      </c>
      <c r="F9" s="4">
        <v>519504.99999999994</v>
      </c>
      <c r="G9" s="5">
        <f t="shared" si="3"/>
        <v>898884</v>
      </c>
      <c r="I9" s="4">
        <f t="shared" si="4"/>
        <v>22.617799999999999</v>
      </c>
      <c r="J9" s="4">
        <f t="shared" si="5"/>
        <v>16.629300000000001</v>
      </c>
      <c r="K9" s="4">
        <f t="shared" si="6"/>
        <v>39.247100000000003</v>
      </c>
      <c r="L9" s="4">
        <f t="shared" si="7"/>
        <v>37.937899999999999</v>
      </c>
      <c r="M9" s="4">
        <f t="shared" si="8"/>
        <v>51.950499999999991</v>
      </c>
      <c r="N9" s="4">
        <f t="shared" si="9"/>
        <v>89.888400000000004</v>
      </c>
    </row>
    <row r="10" spans="1:14">
      <c r="A10" s="1" t="s">
        <v>7</v>
      </c>
      <c r="B10" s="4">
        <v>19241000</v>
      </c>
      <c r="C10" s="4">
        <v>13703500</v>
      </c>
      <c r="D10" s="4">
        <f t="shared" si="2"/>
        <v>32944500</v>
      </c>
      <c r="E10" s="4">
        <v>401962</v>
      </c>
      <c r="F10" s="4">
        <v>436487.99999999994</v>
      </c>
      <c r="G10" s="5">
        <f t="shared" si="3"/>
        <v>838450</v>
      </c>
      <c r="I10" s="4">
        <f t="shared" si="4"/>
        <v>19.241</v>
      </c>
      <c r="J10" s="4">
        <f t="shared" si="5"/>
        <v>13.7035</v>
      </c>
      <c r="K10" s="4">
        <f t="shared" si="6"/>
        <v>32.944499999999998</v>
      </c>
      <c r="L10" s="4">
        <f t="shared" si="7"/>
        <v>40.196199999999997</v>
      </c>
      <c r="M10" s="4">
        <f t="shared" si="8"/>
        <v>43.648799999999994</v>
      </c>
      <c r="N10" s="4">
        <f t="shared" si="9"/>
        <v>83.844999999999999</v>
      </c>
    </row>
    <row r="11" spans="1:14">
      <c r="A11" s="1" t="s">
        <v>8</v>
      </c>
      <c r="B11" s="4">
        <v>4341400</v>
      </c>
      <c r="C11" s="4">
        <v>3771000</v>
      </c>
      <c r="D11" s="4">
        <f t="shared" si="2"/>
        <v>8112400</v>
      </c>
      <c r="E11" s="4">
        <v>136268</v>
      </c>
      <c r="F11" s="4">
        <v>85998.000000000015</v>
      </c>
      <c r="G11" s="5">
        <f t="shared" si="3"/>
        <v>222266</v>
      </c>
      <c r="I11" s="4">
        <f t="shared" si="4"/>
        <v>4.3414000000000001</v>
      </c>
      <c r="J11" s="4">
        <f t="shared" si="5"/>
        <v>3.7709999999999999</v>
      </c>
      <c r="K11" s="4">
        <f t="shared" si="6"/>
        <v>8.1123999999999992</v>
      </c>
      <c r="L11" s="4">
        <f t="shared" si="7"/>
        <v>13.626799999999999</v>
      </c>
      <c r="M11" s="4">
        <f t="shared" si="8"/>
        <v>8.5998000000000019</v>
      </c>
      <c r="N11" s="4">
        <f t="shared" si="9"/>
        <v>22.226600000000001</v>
      </c>
    </row>
    <row r="12" spans="1:14">
      <c r="A12" s="1" t="s">
        <v>9</v>
      </c>
      <c r="B12" s="4">
        <v>3428600</v>
      </c>
      <c r="C12" s="4">
        <v>207200</v>
      </c>
      <c r="D12" s="4">
        <f t="shared" si="2"/>
        <v>3635800</v>
      </c>
      <c r="E12" s="4">
        <v>355302</v>
      </c>
      <c r="F12" s="4">
        <v>88650</v>
      </c>
      <c r="G12" s="5">
        <f t="shared" si="3"/>
        <v>443952</v>
      </c>
      <c r="I12" s="4">
        <f t="shared" si="4"/>
        <v>3.4285999999999999</v>
      </c>
      <c r="J12" s="4">
        <f t="shared" si="5"/>
        <v>0.2072</v>
      </c>
      <c r="K12" s="4">
        <f t="shared" si="6"/>
        <v>3.6358000000000001</v>
      </c>
      <c r="L12" s="4">
        <f t="shared" si="7"/>
        <v>35.530200000000001</v>
      </c>
      <c r="M12" s="4">
        <f t="shared" si="8"/>
        <v>8.8650000000000002</v>
      </c>
      <c r="N12" s="4">
        <f t="shared" si="9"/>
        <v>44.395200000000003</v>
      </c>
    </row>
    <row r="13" spans="1:14">
      <c r="A13" s="1" t="s">
        <v>10</v>
      </c>
      <c r="B13" s="4">
        <v>16748800</v>
      </c>
      <c r="C13" s="4">
        <v>7581400</v>
      </c>
      <c r="D13" s="4">
        <f t="shared" si="2"/>
        <v>24330200</v>
      </c>
      <c r="E13" s="4">
        <v>12600</v>
      </c>
      <c r="F13" s="4">
        <v>2675</v>
      </c>
      <c r="G13" s="5">
        <f t="shared" si="3"/>
        <v>15275</v>
      </c>
      <c r="I13" s="4">
        <f t="shared" si="4"/>
        <v>16.748799999999999</v>
      </c>
      <c r="J13" s="4">
        <f t="shared" si="5"/>
        <v>7.5814000000000004</v>
      </c>
      <c r="K13" s="4">
        <f t="shared" si="6"/>
        <v>24.330200000000001</v>
      </c>
      <c r="L13" s="4">
        <f t="shared" si="7"/>
        <v>1.26</v>
      </c>
      <c r="M13" s="4">
        <f t="shared" si="8"/>
        <v>0.26750000000000002</v>
      </c>
      <c r="N13" s="4">
        <f t="shared" si="9"/>
        <v>1.5275000000000001</v>
      </c>
    </row>
    <row r="14" spans="1:14">
      <c r="A14" s="1" t="s">
        <v>11</v>
      </c>
      <c r="B14" s="4">
        <v>10955900</v>
      </c>
      <c r="C14" s="4">
        <v>2561400</v>
      </c>
      <c r="D14" s="4">
        <f t="shared" si="2"/>
        <v>13517300</v>
      </c>
      <c r="E14" s="4">
        <v>699548</v>
      </c>
      <c r="F14" s="4">
        <v>24645</v>
      </c>
      <c r="G14" s="5">
        <f t="shared" si="3"/>
        <v>724193</v>
      </c>
      <c r="I14" s="4">
        <f t="shared" si="4"/>
        <v>10.9559</v>
      </c>
      <c r="J14" s="4">
        <f t="shared" si="5"/>
        <v>2.5613999999999999</v>
      </c>
      <c r="K14" s="4">
        <f t="shared" si="6"/>
        <v>13.517300000000001</v>
      </c>
      <c r="L14" s="4">
        <f t="shared" si="7"/>
        <v>69.954800000000006</v>
      </c>
      <c r="M14" s="4">
        <f t="shared" si="8"/>
        <v>2.4645000000000001</v>
      </c>
      <c r="N14" s="4">
        <f t="shared" si="9"/>
        <v>72.419300000000007</v>
      </c>
    </row>
    <row r="15" spans="1:14">
      <c r="A15" s="1" t="s">
        <v>12</v>
      </c>
      <c r="B15" s="4">
        <v>12133400</v>
      </c>
      <c r="C15" s="4">
        <v>3525600</v>
      </c>
      <c r="D15" s="4">
        <f t="shared" si="2"/>
        <v>15659000</v>
      </c>
      <c r="E15" s="4">
        <v>269995</v>
      </c>
      <c r="F15" s="4">
        <v>0</v>
      </c>
      <c r="G15" s="5">
        <f t="shared" si="3"/>
        <v>269995</v>
      </c>
      <c r="I15" s="4">
        <f t="shared" si="4"/>
        <v>12.1334</v>
      </c>
      <c r="J15" s="4">
        <f t="shared" si="5"/>
        <v>3.5255999999999998</v>
      </c>
      <c r="K15" s="4">
        <f t="shared" si="6"/>
        <v>15.659000000000001</v>
      </c>
      <c r="L15" s="4">
        <f t="shared" si="7"/>
        <v>26.999500000000001</v>
      </c>
      <c r="M15" s="4">
        <f t="shared" si="8"/>
        <v>0</v>
      </c>
      <c r="N15" s="4">
        <f t="shared" si="9"/>
        <v>26.999500000000001</v>
      </c>
    </row>
    <row r="16" spans="1:14">
      <c r="A16" s="1" t="s">
        <v>13</v>
      </c>
      <c r="B16" s="4">
        <v>4090900</v>
      </c>
      <c r="C16" s="4">
        <v>3309200</v>
      </c>
      <c r="D16" s="4">
        <f t="shared" si="2"/>
        <v>7400100</v>
      </c>
      <c r="E16" s="4">
        <v>146910</v>
      </c>
      <c r="F16" s="4">
        <v>119246</v>
      </c>
      <c r="G16" s="5">
        <f t="shared" si="3"/>
        <v>266156</v>
      </c>
      <c r="I16" s="4">
        <f t="shared" si="4"/>
        <v>4.0909000000000004</v>
      </c>
      <c r="J16" s="4">
        <f t="shared" si="5"/>
        <v>3.3092000000000001</v>
      </c>
      <c r="K16" s="4">
        <f t="shared" si="6"/>
        <v>7.4001000000000001</v>
      </c>
      <c r="L16" s="4">
        <f t="shared" si="7"/>
        <v>14.691000000000001</v>
      </c>
      <c r="M16" s="4">
        <f t="shared" si="8"/>
        <v>11.9246</v>
      </c>
      <c r="N16" s="4">
        <f t="shared" si="9"/>
        <v>26.615600000000001</v>
      </c>
    </row>
    <row r="17" spans="1:14">
      <c r="A17" s="1" t="s">
        <v>14</v>
      </c>
      <c r="B17" s="4">
        <v>13118100</v>
      </c>
      <c r="C17" s="4">
        <v>12136700</v>
      </c>
      <c r="D17" s="4">
        <f t="shared" si="2"/>
        <v>25254800</v>
      </c>
      <c r="E17" s="4">
        <v>303475</v>
      </c>
      <c r="F17" s="4">
        <v>526949</v>
      </c>
      <c r="G17" s="5">
        <f t="shared" si="3"/>
        <v>830424</v>
      </c>
      <c r="I17" s="4">
        <f t="shared" si="4"/>
        <v>13.1181</v>
      </c>
      <c r="J17" s="4">
        <f t="shared" si="5"/>
        <v>12.136699999999999</v>
      </c>
      <c r="K17" s="4">
        <f t="shared" si="6"/>
        <v>25.254799999999999</v>
      </c>
      <c r="L17" s="4">
        <f t="shared" si="7"/>
        <v>30.3475</v>
      </c>
      <c r="M17" s="4">
        <f t="shared" si="8"/>
        <v>52.694899999999997</v>
      </c>
      <c r="N17" s="4">
        <f t="shared" si="9"/>
        <v>83.042400000000001</v>
      </c>
    </row>
    <row r="18" spans="1:14">
      <c r="A18" s="1" t="s">
        <v>15</v>
      </c>
      <c r="B18" s="4">
        <v>13623100</v>
      </c>
      <c r="C18" s="4">
        <v>2498000</v>
      </c>
      <c r="D18" s="4">
        <f t="shared" si="2"/>
        <v>16121100</v>
      </c>
      <c r="E18" s="4">
        <v>435652.00000000006</v>
      </c>
      <c r="F18" s="4">
        <v>37075</v>
      </c>
      <c r="G18" s="5">
        <f t="shared" si="3"/>
        <v>472727.00000000006</v>
      </c>
      <c r="I18" s="4">
        <f t="shared" si="4"/>
        <v>13.623100000000001</v>
      </c>
      <c r="J18" s="4">
        <f t="shared" si="5"/>
        <v>2.4980000000000002</v>
      </c>
      <c r="K18" s="4">
        <f t="shared" si="6"/>
        <v>16.121099999999998</v>
      </c>
      <c r="L18" s="4">
        <f t="shared" si="7"/>
        <v>43.565200000000004</v>
      </c>
      <c r="M18" s="4">
        <f t="shared" si="8"/>
        <v>3.7075</v>
      </c>
      <c r="N18" s="4">
        <f t="shared" si="9"/>
        <v>47.272700000000007</v>
      </c>
    </row>
    <row r="19" spans="1:14">
      <c r="A19" s="1" t="s">
        <v>16</v>
      </c>
      <c r="B19" s="4">
        <v>14241400</v>
      </c>
      <c r="C19" s="4">
        <v>27364000</v>
      </c>
      <c r="D19" s="4">
        <f t="shared" si="2"/>
        <v>41605400</v>
      </c>
      <c r="E19" s="4">
        <v>388950</v>
      </c>
      <c r="F19" s="4">
        <v>1051430</v>
      </c>
      <c r="G19" s="5">
        <f t="shared" si="3"/>
        <v>1440380</v>
      </c>
      <c r="I19" s="4">
        <f t="shared" si="4"/>
        <v>14.241400000000001</v>
      </c>
      <c r="J19" s="4">
        <f t="shared" si="5"/>
        <v>27.364000000000001</v>
      </c>
      <c r="K19" s="4">
        <f t="shared" si="6"/>
        <v>41.605400000000003</v>
      </c>
      <c r="L19" s="4">
        <f t="shared" si="7"/>
        <v>38.895000000000003</v>
      </c>
      <c r="M19" s="4">
        <f t="shared" si="8"/>
        <v>105.143</v>
      </c>
      <c r="N19" s="4">
        <f t="shared" si="9"/>
        <v>144.03800000000001</v>
      </c>
    </row>
    <row r="20" spans="1:14">
      <c r="A20" s="1" t="s">
        <v>17</v>
      </c>
      <c r="B20" s="4">
        <v>3818900</v>
      </c>
      <c r="C20" s="4">
        <v>2559900</v>
      </c>
      <c r="D20" s="4">
        <f t="shared" si="2"/>
        <v>6378800</v>
      </c>
      <c r="E20" s="4">
        <v>105250</v>
      </c>
      <c r="F20" s="4">
        <v>12875</v>
      </c>
      <c r="G20" s="5">
        <f t="shared" si="3"/>
        <v>118125</v>
      </c>
      <c r="I20" s="4">
        <f t="shared" si="4"/>
        <v>3.8189000000000002</v>
      </c>
      <c r="J20" s="4">
        <f t="shared" si="5"/>
        <v>2.5598999999999998</v>
      </c>
      <c r="K20" s="4">
        <f t="shared" si="6"/>
        <v>6.3788</v>
      </c>
      <c r="L20" s="4">
        <f t="shared" si="7"/>
        <v>10.525</v>
      </c>
      <c r="M20" s="4">
        <f t="shared" si="8"/>
        <v>1.2875000000000001</v>
      </c>
      <c r="N20" s="4">
        <f t="shared" si="9"/>
        <v>11.8125</v>
      </c>
    </row>
    <row r="21" spans="1:14">
      <c r="A21" s="1" t="s">
        <v>18</v>
      </c>
      <c r="B21" s="4">
        <v>3843500</v>
      </c>
      <c r="C21" s="4">
        <v>2126200</v>
      </c>
      <c r="D21" s="4">
        <f t="shared" si="2"/>
        <v>5969700</v>
      </c>
      <c r="E21" s="4">
        <v>94825</v>
      </c>
      <c r="F21" s="4">
        <v>39325</v>
      </c>
      <c r="G21" s="5">
        <f t="shared" si="3"/>
        <v>134150</v>
      </c>
      <c r="I21" s="4">
        <f t="shared" si="4"/>
        <v>3.8435000000000001</v>
      </c>
      <c r="J21" s="4">
        <f t="shared" si="5"/>
        <v>2.1261999999999999</v>
      </c>
      <c r="K21" s="4">
        <f t="shared" si="6"/>
        <v>5.9696999999999996</v>
      </c>
      <c r="L21" s="4">
        <f t="shared" si="7"/>
        <v>9.4824999999999999</v>
      </c>
      <c r="M21" s="4">
        <f t="shared" si="8"/>
        <v>3.9325000000000001</v>
      </c>
      <c r="N21" s="4">
        <f t="shared" si="9"/>
        <v>13.414999999999999</v>
      </c>
    </row>
    <row r="22" spans="1:14">
      <c r="A22" s="1" t="s">
        <v>19</v>
      </c>
      <c r="B22" s="4">
        <v>2325200</v>
      </c>
      <c r="C22" s="4">
        <v>989300</v>
      </c>
      <c r="D22" s="4">
        <f t="shared" si="2"/>
        <v>3314500</v>
      </c>
      <c r="E22" s="4">
        <v>203213</v>
      </c>
      <c r="F22" s="4">
        <v>91824</v>
      </c>
      <c r="G22" s="5">
        <f t="shared" si="3"/>
        <v>295037</v>
      </c>
      <c r="I22" s="4">
        <f t="shared" si="4"/>
        <v>2.3252000000000002</v>
      </c>
      <c r="J22" s="4">
        <f t="shared" si="5"/>
        <v>0.98929999999999996</v>
      </c>
      <c r="K22" s="4">
        <f t="shared" si="6"/>
        <v>3.3144999999999998</v>
      </c>
      <c r="L22" s="4">
        <f t="shared" si="7"/>
        <v>20.321300000000001</v>
      </c>
      <c r="M22" s="4">
        <f t="shared" si="8"/>
        <v>9.1823999999999995</v>
      </c>
      <c r="N22" s="4">
        <f t="shared" si="9"/>
        <v>29.503699999999998</v>
      </c>
    </row>
    <row r="23" spans="1:14">
      <c r="A23" s="1" t="s">
        <v>20</v>
      </c>
      <c r="B23" s="4">
        <v>4771900</v>
      </c>
      <c r="C23" s="4">
        <v>3048900</v>
      </c>
      <c r="D23" s="4">
        <f t="shared" si="2"/>
        <v>7820800</v>
      </c>
      <c r="E23" s="4">
        <v>19839.999999999996</v>
      </c>
      <c r="F23" s="4">
        <v>11735</v>
      </c>
      <c r="G23" s="5">
        <f t="shared" si="3"/>
        <v>31574.999999999996</v>
      </c>
      <c r="I23" s="4">
        <f t="shared" si="4"/>
        <v>4.7718999999999996</v>
      </c>
      <c r="J23" s="4">
        <f t="shared" si="5"/>
        <v>3.0489000000000002</v>
      </c>
      <c r="K23" s="4">
        <f t="shared" si="6"/>
        <v>7.8208000000000002</v>
      </c>
      <c r="L23" s="4">
        <f t="shared" si="7"/>
        <v>1.9839999999999995</v>
      </c>
      <c r="M23" s="4">
        <f t="shared" si="8"/>
        <v>1.1735</v>
      </c>
      <c r="N23" s="4">
        <f t="shared" si="9"/>
        <v>3.1574999999999998</v>
      </c>
    </row>
    <row r="24" spans="1:14">
      <c r="A24" s="1" t="s">
        <v>21</v>
      </c>
      <c r="B24" s="4">
        <v>9809000</v>
      </c>
      <c r="C24" s="4">
        <v>2369400</v>
      </c>
      <c r="D24" s="4">
        <f t="shared" si="2"/>
        <v>12178400</v>
      </c>
      <c r="E24" s="4">
        <v>435663.99999999994</v>
      </c>
      <c r="F24" s="4">
        <v>237780.00000000003</v>
      </c>
      <c r="G24" s="5">
        <f t="shared" si="3"/>
        <v>673444</v>
      </c>
      <c r="I24" s="4">
        <f t="shared" si="4"/>
        <v>9.8089999999999993</v>
      </c>
      <c r="J24" s="4">
        <f t="shared" si="5"/>
        <v>2.3694000000000002</v>
      </c>
      <c r="K24" s="4">
        <f t="shared" si="6"/>
        <v>12.1784</v>
      </c>
      <c r="L24" s="4">
        <f t="shared" si="7"/>
        <v>43.566399999999994</v>
      </c>
      <c r="M24" s="4">
        <f t="shared" si="8"/>
        <v>23.778000000000002</v>
      </c>
      <c r="N24" s="4">
        <f t="shared" si="9"/>
        <v>67.344399999999993</v>
      </c>
    </row>
    <row r="25" spans="1:14">
      <c r="A25" s="1" t="s">
        <v>22</v>
      </c>
      <c r="B25" s="4">
        <v>11673600</v>
      </c>
      <c r="C25" s="4">
        <v>2184600</v>
      </c>
      <c r="D25" s="4">
        <f t="shared" si="2"/>
        <v>13858200</v>
      </c>
      <c r="E25" s="4">
        <v>729085</v>
      </c>
      <c r="F25" s="4">
        <v>20175</v>
      </c>
      <c r="G25" s="5">
        <f t="shared" si="3"/>
        <v>749260</v>
      </c>
      <c r="I25" s="4">
        <f t="shared" si="4"/>
        <v>11.6736</v>
      </c>
      <c r="J25" s="4">
        <f t="shared" si="5"/>
        <v>2.1846000000000001</v>
      </c>
      <c r="K25" s="4">
        <f t="shared" si="6"/>
        <v>13.8582</v>
      </c>
      <c r="L25" s="4">
        <f t="shared" si="7"/>
        <v>72.908500000000004</v>
      </c>
      <c r="M25" s="4">
        <f t="shared" si="8"/>
        <v>2.0175000000000001</v>
      </c>
      <c r="N25" s="4">
        <f t="shared" si="9"/>
        <v>74.926000000000002</v>
      </c>
    </row>
    <row r="26" spans="1:14">
      <c r="A26" s="1" t="s">
        <v>23</v>
      </c>
      <c r="B26" s="4">
        <v>3358600</v>
      </c>
      <c r="C26" s="4">
        <v>8302500</v>
      </c>
      <c r="D26" s="4">
        <f t="shared" si="2"/>
        <v>11661100</v>
      </c>
      <c r="E26" s="4">
        <v>5800</v>
      </c>
      <c r="F26" s="4">
        <v>281510</v>
      </c>
      <c r="G26" s="5">
        <f t="shared" si="3"/>
        <v>287310</v>
      </c>
      <c r="I26" s="4">
        <f t="shared" si="4"/>
        <v>3.3586</v>
      </c>
      <c r="J26" s="4">
        <f t="shared" si="5"/>
        <v>8.3025000000000002</v>
      </c>
      <c r="K26" s="4">
        <f t="shared" si="6"/>
        <v>11.661099999999999</v>
      </c>
      <c r="L26" s="4">
        <f t="shared" si="7"/>
        <v>0.57999999999999996</v>
      </c>
      <c r="M26" s="4">
        <f t="shared" si="8"/>
        <v>28.151</v>
      </c>
      <c r="N26" s="4">
        <f t="shared" si="9"/>
        <v>28.731000000000002</v>
      </c>
    </row>
    <row r="27" spans="1:14">
      <c r="A27" s="1" t="s">
        <v>24</v>
      </c>
      <c r="B27" s="4">
        <v>23596400</v>
      </c>
      <c r="C27" s="4">
        <v>11237000</v>
      </c>
      <c r="D27" s="4">
        <f t="shared" si="2"/>
        <v>34833400</v>
      </c>
      <c r="E27" s="4">
        <v>299389.99999999994</v>
      </c>
      <c r="F27" s="4">
        <v>389785</v>
      </c>
      <c r="G27" s="5">
        <f t="shared" si="3"/>
        <v>689175</v>
      </c>
      <c r="I27" s="4">
        <f t="shared" si="4"/>
        <v>23.596399999999999</v>
      </c>
      <c r="J27" s="4">
        <f t="shared" si="5"/>
        <v>11.237</v>
      </c>
      <c r="K27" s="4">
        <f t="shared" si="6"/>
        <v>34.833399999999997</v>
      </c>
      <c r="L27" s="4">
        <f t="shared" si="7"/>
        <v>29.938999999999993</v>
      </c>
      <c r="M27" s="4">
        <f t="shared" si="8"/>
        <v>38.978499999999997</v>
      </c>
      <c r="N27" s="4">
        <f t="shared" si="9"/>
        <v>68.917500000000004</v>
      </c>
    </row>
    <row r="28" spans="1:14">
      <c r="A28" s="1" t="s">
        <v>25</v>
      </c>
      <c r="B28" s="4">
        <v>2962800</v>
      </c>
      <c r="C28" s="4">
        <v>1095100</v>
      </c>
      <c r="D28" s="4">
        <f t="shared" si="2"/>
        <v>4057900</v>
      </c>
      <c r="E28" s="4">
        <v>478100</v>
      </c>
      <c r="F28" s="4">
        <v>112050</v>
      </c>
      <c r="G28" s="5">
        <f t="shared" si="3"/>
        <v>590150</v>
      </c>
      <c r="I28" s="4">
        <f t="shared" si="4"/>
        <v>2.9628000000000001</v>
      </c>
      <c r="J28" s="4">
        <f t="shared" si="5"/>
        <v>1.0951</v>
      </c>
      <c r="K28" s="4">
        <f t="shared" si="6"/>
        <v>4.0579000000000001</v>
      </c>
      <c r="L28" s="4">
        <f t="shared" si="7"/>
        <v>47.81</v>
      </c>
      <c r="M28" s="4">
        <f t="shared" si="8"/>
        <v>11.205</v>
      </c>
      <c r="N28" s="4">
        <f t="shared" si="9"/>
        <v>59.015000000000001</v>
      </c>
    </row>
    <row r="29" spans="1:14">
      <c r="A29" s="1" t="s">
        <v>26</v>
      </c>
      <c r="B29" s="4">
        <v>2808900</v>
      </c>
      <c r="C29" s="4">
        <v>317700</v>
      </c>
      <c r="D29" s="4">
        <f t="shared" si="2"/>
        <v>3126600</v>
      </c>
      <c r="E29" s="4">
        <v>186690</v>
      </c>
      <c r="F29" s="4">
        <v>28125</v>
      </c>
      <c r="G29" s="5">
        <f t="shared" si="3"/>
        <v>214815</v>
      </c>
      <c r="I29" s="4">
        <f t="shared" si="4"/>
        <v>2.8089</v>
      </c>
      <c r="J29" s="4">
        <f t="shared" si="5"/>
        <v>0.31769999999999998</v>
      </c>
      <c r="K29" s="4">
        <f t="shared" si="6"/>
        <v>3.1265999999999998</v>
      </c>
      <c r="L29" s="4">
        <f t="shared" si="7"/>
        <v>18.669</v>
      </c>
      <c r="M29" s="4">
        <f t="shared" si="8"/>
        <v>2.8125</v>
      </c>
      <c r="N29" s="4">
        <f t="shared" si="9"/>
        <v>21.4815</v>
      </c>
    </row>
    <row r="30" spans="1:14">
      <c r="A30" s="1" t="s">
        <v>27</v>
      </c>
      <c r="B30" s="4">
        <v>4446600</v>
      </c>
      <c r="C30" s="4">
        <v>2501600</v>
      </c>
      <c r="D30" s="4">
        <f t="shared" si="2"/>
        <v>6948200</v>
      </c>
      <c r="E30" s="4">
        <v>302285</v>
      </c>
      <c r="F30" s="4">
        <v>241700</v>
      </c>
      <c r="G30" s="5">
        <f t="shared" si="3"/>
        <v>543985</v>
      </c>
      <c r="I30" s="4">
        <f t="shared" si="4"/>
        <v>4.4466000000000001</v>
      </c>
      <c r="J30" s="4">
        <f t="shared" si="5"/>
        <v>2.5015999999999998</v>
      </c>
      <c r="K30" s="4">
        <f t="shared" si="6"/>
        <v>6.9481999999999999</v>
      </c>
      <c r="L30" s="4">
        <f t="shared" si="7"/>
        <v>30.2285</v>
      </c>
      <c r="M30" s="4">
        <f t="shared" si="8"/>
        <v>24.17</v>
      </c>
      <c r="N30" s="4">
        <f t="shared" si="9"/>
        <v>54.398499999999999</v>
      </c>
    </row>
    <row r="31" spans="1:14">
      <c r="A31" s="1" t="s">
        <v>28</v>
      </c>
      <c r="B31" s="4">
        <v>9497300</v>
      </c>
      <c r="C31" s="4">
        <v>7665500</v>
      </c>
      <c r="D31" s="4">
        <f t="shared" si="2"/>
        <v>17162800</v>
      </c>
      <c r="E31" s="4">
        <v>145642</v>
      </c>
      <c r="F31" s="4">
        <v>364717.99999999994</v>
      </c>
      <c r="G31" s="5">
        <f t="shared" si="3"/>
        <v>510359.99999999994</v>
      </c>
      <c r="I31" s="4">
        <f t="shared" si="4"/>
        <v>9.4972999999999992</v>
      </c>
      <c r="J31" s="4">
        <f t="shared" si="5"/>
        <v>7.6654999999999998</v>
      </c>
      <c r="K31" s="4">
        <f t="shared" si="6"/>
        <v>17.162800000000001</v>
      </c>
      <c r="L31" s="4">
        <f t="shared" si="7"/>
        <v>14.5642</v>
      </c>
      <c r="M31" s="4">
        <f t="shared" si="8"/>
        <v>36.471799999999995</v>
      </c>
      <c r="N31" s="4">
        <f t="shared" si="9"/>
        <v>51.035999999999994</v>
      </c>
    </row>
    <row r="32" spans="1:14">
      <c r="A32" s="1" t="s">
        <v>29</v>
      </c>
      <c r="B32" s="4">
        <v>7646400</v>
      </c>
      <c r="C32" s="4">
        <v>4216100</v>
      </c>
      <c r="D32" s="4">
        <f t="shared" si="2"/>
        <v>11862500</v>
      </c>
      <c r="E32" s="4">
        <v>266860</v>
      </c>
      <c r="F32" s="4">
        <v>114050</v>
      </c>
      <c r="G32" s="5">
        <f t="shared" si="3"/>
        <v>380910</v>
      </c>
      <c r="I32" s="4">
        <f t="shared" si="4"/>
        <v>7.6463999999999999</v>
      </c>
      <c r="J32" s="4">
        <f t="shared" si="5"/>
        <v>4.2161</v>
      </c>
      <c r="K32" s="4">
        <f t="shared" si="6"/>
        <v>11.862500000000001</v>
      </c>
      <c r="L32" s="4">
        <f t="shared" si="7"/>
        <v>26.686</v>
      </c>
      <c r="M32" s="4">
        <f t="shared" si="8"/>
        <v>11.404999999999999</v>
      </c>
      <c r="N32" s="4">
        <f t="shared" si="9"/>
        <v>38.091000000000001</v>
      </c>
    </row>
    <row r="33" spans="1:14">
      <c r="A33" s="1" t="s">
        <v>30</v>
      </c>
      <c r="B33" s="4">
        <v>25658800</v>
      </c>
      <c r="C33" s="4">
        <v>22606200</v>
      </c>
      <c r="D33" s="4">
        <f t="shared" si="2"/>
        <v>48265000</v>
      </c>
      <c r="E33" s="4">
        <v>326129</v>
      </c>
      <c r="F33" s="4">
        <v>567434</v>
      </c>
      <c r="G33" s="5">
        <f t="shared" si="3"/>
        <v>893563</v>
      </c>
      <c r="I33" s="4">
        <f t="shared" si="4"/>
        <v>25.658799999999999</v>
      </c>
      <c r="J33" s="4">
        <f t="shared" si="5"/>
        <v>22.606200000000001</v>
      </c>
      <c r="K33" s="4">
        <f t="shared" si="6"/>
        <v>48.265000000000001</v>
      </c>
      <c r="L33" s="4">
        <f t="shared" si="7"/>
        <v>32.612900000000003</v>
      </c>
      <c r="M33" s="4">
        <f t="shared" si="8"/>
        <v>56.743400000000001</v>
      </c>
      <c r="N33" s="4">
        <f t="shared" si="9"/>
        <v>89.356300000000005</v>
      </c>
    </row>
    <row r="34" spans="1:14">
      <c r="A34" s="1" t="s">
        <v>43</v>
      </c>
      <c r="B34" s="4">
        <v>26686800</v>
      </c>
      <c r="C34" s="4">
        <v>3391300</v>
      </c>
      <c r="D34" s="4">
        <f t="shared" si="2"/>
        <v>30078100</v>
      </c>
      <c r="E34" s="4">
        <v>1015341</v>
      </c>
      <c r="F34" s="4">
        <v>265574</v>
      </c>
      <c r="G34" s="5">
        <f t="shared" si="3"/>
        <v>1280915</v>
      </c>
      <c r="I34" s="4">
        <f t="shared" si="4"/>
        <v>26.686800000000002</v>
      </c>
      <c r="J34" s="4">
        <f t="shared" si="5"/>
        <v>3.3913000000000002</v>
      </c>
      <c r="K34" s="4">
        <f t="shared" si="6"/>
        <v>30.078099999999999</v>
      </c>
      <c r="L34" s="4">
        <f t="shared" si="7"/>
        <v>101.5341</v>
      </c>
      <c r="M34" s="4">
        <f t="shared" si="8"/>
        <v>26.557400000000001</v>
      </c>
      <c r="N34" s="4">
        <f t="shared" si="9"/>
        <v>128.0915</v>
      </c>
    </row>
    <row r="35" spans="1:14">
      <c r="A35" s="1" t="s">
        <v>31</v>
      </c>
      <c r="B35" s="4">
        <v>3660900</v>
      </c>
      <c r="C35" s="4">
        <v>4484600</v>
      </c>
      <c r="D35" s="4">
        <f t="shared" si="2"/>
        <v>8145500</v>
      </c>
      <c r="E35" s="4">
        <v>19060</v>
      </c>
      <c r="F35" s="4">
        <v>108120</v>
      </c>
      <c r="G35" s="5">
        <f t="shared" si="3"/>
        <v>127180</v>
      </c>
      <c r="I35" s="4">
        <f t="shared" si="4"/>
        <v>3.6608999999999998</v>
      </c>
      <c r="J35" s="4">
        <f t="shared" si="5"/>
        <v>4.4846000000000004</v>
      </c>
      <c r="K35" s="4">
        <f t="shared" si="6"/>
        <v>8.1455000000000002</v>
      </c>
      <c r="L35" s="4">
        <f t="shared" si="7"/>
        <v>1.9059999999999999</v>
      </c>
      <c r="M35" s="4">
        <f t="shared" si="8"/>
        <v>10.811999999999999</v>
      </c>
      <c r="N35" s="4">
        <f t="shared" si="9"/>
        <v>12.718</v>
      </c>
    </row>
    <row r="36" spans="1:14">
      <c r="A36" s="1" t="s">
        <v>32</v>
      </c>
      <c r="B36" s="4">
        <v>20825500</v>
      </c>
      <c r="C36" s="4">
        <v>29733200</v>
      </c>
      <c r="D36" s="4">
        <f t="shared" si="2"/>
        <v>50558700</v>
      </c>
      <c r="E36" s="4">
        <v>314800</v>
      </c>
      <c r="F36" s="4">
        <v>1023815</v>
      </c>
      <c r="G36" s="5">
        <f t="shared" si="3"/>
        <v>1338615</v>
      </c>
      <c r="I36" s="4">
        <f t="shared" si="4"/>
        <v>20.825500000000002</v>
      </c>
      <c r="J36" s="4">
        <f t="shared" si="5"/>
        <v>29.7332</v>
      </c>
      <c r="K36" s="4">
        <f t="shared" si="6"/>
        <v>50.558700000000002</v>
      </c>
      <c r="L36" s="4">
        <f t="shared" si="7"/>
        <v>31.48</v>
      </c>
      <c r="M36" s="4">
        <f t="shared" si="8"/>
        <v>102.3815</v>
      </c>
      <c r="N36" s="4">
        <f t="shared" si="9"/>
        <v>133.86150000000001</v>
      </c>
    </row>
    <row r="37" spans="1:14">
      <c r="A37" s="1" t="s">
        <v>33</v>
      </c>
      <c r="B37" s="4">
        <v>12583800</v>
      </c>
      <c r="C37" s="4">
        <v>10212800</v>
      </c>
      <c r="D37" s="4">
        <f t="shared" si="2"/>
        <v>22796600</v>
      </c>
      <c r="E37" s="4">
        <v>464350</v>
      </c>
      <c r="F37" s="4">
        <v>135011</v>
      </c>
      <c r="G37" s="5">
        <f t="shared" si="3"/>
        <v>599361</v>
      </c>
      <c r="I37" s="4">
        <f t="shared" si="4"/>
        <v>12.5838</v>
      </c>
      <c r="J37" s="4">
        <f t="shared" si="5"/>
        <v>10.2128</v>
      </c>
      <c r="K37" s="4">
        <f t="shared" si="6"/>
        <v>22.796600000000002</v>
      </c>
      <c r="L37" s="4">
        <f t="shared" si="7"/>
        <v>46.435000000000002</v>
      </c>
      <c r="M37" s="4">
        <f t="shared" si="8"/>
        <v>13.501099999999999</v>
      </c>
      <c r="N37" s="4">
        <f t="shared" si="9"/>
        <v>59.936100000000003</v>
      </c>
    </row>
    <row r="38" spans="1:14">
      <c r="A38" s="1" t="s">
        <v>34</v>
      </c>
      <c r="B38" s="4">
        <v>16155500</v>
      </c>
      <c r="C38" s="4">
        <v>3235100</v>
      </c>
      <c r="D38" s="4">
        <f t="shared" si="2"/>
        <v>19390600</v>
      </c>
      <c r="E38" s="4">
        <v>171012</v>
      </c>
      <c r="F38" s="4">
        <v>96141</v>
      </c>
      <c r="G38" s="5">
        <f t="shared" si="3"/>
        <v>267153</v>
      </c>
      <c r="I38" s="4">
        <f t="shared" si="4"/>
        <v>16.1555</v>
      </c>
      <c r="J38" s="4">
        <f t="shared" si="5"/>
        <v>3.2351000000000001</v>
      </c>
      <c r="K38" s="4">
        <f t="shared" si="6"/>
        <v>19.390599999999999</v>
      </c>
      <c r="L38" s="4">
        <f t="shared" si="7"/>
        <v>17.101199999999999</v>
      </c>
      <c r="M38" s="4">
        <f t="shared" si="8"/>
        <v>9.6141000000000005</v>
      </c>
      <c r="N38" s="4">
        <f t="shared" si="9"/>
        <v>26.715299999999999</v>
      </c>
    </row>
    <row r="39" spans="1:14">
      <c r="A39" s="1" t="s">
        <v>35</v>
      </c>
      <c r="B39" s="4">
        <v>2840300</v>
      </c>
      <c r="C39" s="4">
        <v>2072100</v>
      </c>
      <c r="D39" s="4">
        <f t="shared" si="2"/>
        <v>4912400</v>
      </c>
      <c r="E39" s="4">
        <v>286085</v>
      </c>
      <c r="F39" s="4">
        <v>218719.99999999997</v>
      </c>
      <c r="G39" s="5">
        <f t="shared" si="3"/>
        <v>504805</v>
      </c>
      <c r="I39" s="4">
        <f t="shared" si="4"/>
        <v>2.8403</v>
      </c>
      <c r="J39" s="4">
        <f t="shared" si="5"/>
        <v>2.0720999999999998</v>
      </c>
      <c r="K39" s="4">
        <f t="shared" si="6"/>
        <v>4.9123999999999999</v>
      </c>
      <c r="L39" s="4">
        <f t="shared" si="7"/>
        <v>28.608499999999999</v>
      </c>
      <c r="M39" s="4">
        <f t="shared" si="8"/>
        <v>21.871999999999996</v>
      </c>
      <c r="N39" s="4">
        <f t="shared" si="9"/>
        <v>50.480499999999999</v>
      </c>
    </row>
    <row r="40" spans="1:14">
      <c r="A40" s="1" t="s">
        <v>36</v>
      </c>
      <c r="B40" s="4">
        <v>8270200</v>
      </c>
      <c r="C40" s="4">
        <v>7676500</v>
      </c>
      <c r="D40" s="4">
        <f t="shared" si="2"/>
        <v>15946700</v>
      </c>
      <c r="E40" s="4">
        <v>228825</v>
      </c>
      <c r="F40" s="4">
        <v>188825</v>
      </c>
      <c r="G40" s="5">
        <f t="shared" si="3"/>
        <v>417650</v>
      </c>
      <c r="I40" s="4">
        <f t="shared" si="4"/>
        <v>8.2702000000000009</v>
      </c>
      <c r="J40" s="4">
        <f t="shared" si="5"/>
        <v>7.6764999999999999</v>
      </c>
      <c r="K40" s="4">
        <f t="shared" si="6"/>
        <v>15.9467</v>
      </c>
      <c r="L40" s="4">
        <f t="shared" si="7"/>
        <v>22.8825</v>
      </c>
      <c r="M40" s="4">
        <f t="shared" si="8"/>
        <v>18.8825</v>
      </c>
      <c r="N40" s="4">
        <f t="shared" si="9"/>
        <v>41.765000000000001</v>
      </c>
    </row>
    <row r="41" spans="1:14">
      <c r="A41" s="1" t="s">
        <v>37</v>
      </c>
      <c r="B41" s="4">
        <v>10886600</v>
      </c>
      <c r="C41" s="4">
        <v>5094600</v>
      </c>
      <c r="D41" s="4">
        <f t="shared" si="2"/>
        <v>15981200</v>
      </c>
      <c r="E41" s="4">
        <v>219350</v>
      </c>
      <c r="F41" s="4">
        <v>202800</v>
      </c>
      <c r="G41" s="5">
        <f t="shared" si="3"/>
        <v>422150</v>
      </c>
      <c r="I41" s="4">
        <f t="shared" si="4"/>
        <v>10.8866</v>
      </c>
      <c r="J41" s="4">
        <f t="shared" si="5"/>
        <v>5.0945999999999998</v>
      </c>
      <c r="K41" s="4">
        <f t="shared" si="6"/>
        <v>15.981199999999999</v>
      </c>
      <c r="L41" s="4">
        <f t="shared" si="7"/>
        <v>21.934999999999999</v>
      </c>
      <c r="M41" s="4">
        <f t="shared" si="8"/>
        <v>20.28</v>
      </c>
      <c r="N41" s="4">
        <f t="shared" si="9"/>
        <v>42.215000000000003</v>
      </c>
    </row>
    <row r="42" spans="1:14">
      <c r="A42" s="1" t="s">
        <v>38</v>
      </c>
      <c r="B42" s="4">
        <v>15616600</v>
      </c>
      <c r="C42" s="4">
        <v>9009700</v>
      </c>
      <c r="D42" s="4">
        <f t="shared" si="2"/>
        <v>24626300</v>
      </c>
      <c r="E42" s="4">
        <v>702895</v>
      </c>
      <c r="F42" s="4">
        <v>87100</v>
      </c>
      <c r="G42" s="5">
        <f t="shared" si="3"/>
        <v>789995</v>
      </c>
      <c r="I42" s="4">
        <f t="shared" si="4"/>
        <v>15.6166</v>
      </c>
      <c r="J42" s="4">
        <f t="shared" si="5"/>
        <v>9.0097000000000005</v>
      </c>
      <c r="K42" s="4">
        <f t="shared" si="6"/>
        <v>24.626300000000001</v>
      </c>
      <c r="L42" s="4">
        <f t="shared" si="7"/>
        <v>70.289500000000004</v>
      </c>
      <c r="M42" s="4">
        <f t="shared" si="8"/>
        <v>8.7100000000000009</v>
      </c>
      <c r="N42" s="4">
        <f t="shared" si="9"/>
        <v>78.999499999999998</v>
      </c>
    </row>
    <row r="43" spans="1:14">
      <c r="A43" s="1" t="s">
        <v>39</v>
      </c>
      <c r="B43" s="4">
        <v>21173500</v>
      </c>
      <c r="C43" s="4">
        <v>16430800</v>
      </c>
      <c r="D43" s="4">
        <f t="shared" si="2"/>
        <v>37604300</v>
      </c>
      <c r="E43" s="4">
        <v>284695</v>
      </c>
      <c r="F43" s="4">
        <v>258673.99999999997</v>
      </c>
      <c r="G43" s="5">
        <f t="shared" si="3"/>
        <v>543369</v>
      </c>
      <c r="I43" s="4">
        <f t="shared" si="4"/>
        <v>21.173500000000001</v>
      </c>
      <c r="J43" s="4">
        <f t="shared" si="5"/>
        <v>16.430800000000001</v>
      </c>
      <c r="K43" s="4">
        <f t="shared" si="6"/>
        <v>37.604300000000002</v>
      </c>
      <c r="L43" s="4">
        <f t="shared" si="7"/>
        <v>28.4695</v>
      </c>
      <c r="M43" s="4">
        <f t="shared" si="8"/>
        <v>25.867399999999996</v>
      </c>
      <c r="N43" s="4">
        <f t="shared" si="9"/>
        <v>54.3369</v>
      </c>
    </row>
    <row r="44" spans="1:14">
      <c r="A44" s="1" t="s">
        <v>40</v>
      </c>
      <c r="B44" s="4">
        <v>14212100</v>
      </c>
      <c r="C44" s="4">
        <v>10481300</v>
      </c>
      <c r="D44" s="4">
        <f t="shared" si="2"/>
        <v>24693400</v>
      </c>
      <c r="E44" s="4">
        <v>239642.99999999997</v>
      </c>
      <c r="F44" s="4">
        <v>202135</v>
      </c>
      <c r="G44" s="5">
        <f t="shared" si="3"/>
        <v>441778</v>
      </c>
      <c r="I44" s="4">
        <f t="shared" si="4"/>
        <v>14.2121</v>
      </c>
      <c r="J44" s="4">
        <f t="shared" si="5"/>
        <v>10.481299999999999</v>
      </c>
      <c r="K44" s="4">
        <f t="shared" si="6"/>
        <v>24.6934</v>
      </c>
      <c r="L44" s="4">
        <f t="shared" si="7"/>
        <v>23.964299999999998</v>
      </c>
      <c r="M44" s="4">
        <f t="shared" si="8"/>
        <v>20.2135</v>
      </c>
      <c r="N44" s="4">
        <f t="shared" si="9"/>
        <v>44.177799999999998</v>
      </c>
    </row>
    <row r="45" spans="1:14">
      <c r="A45" s="1" t="s">
        <v>41</v>
      </c>
      <c r="B45" s="4">
        <v>889800</v>
      </c>
      <c r="C45" s="4">
        <v>206800</v>
      </c>
      <c r="D45" s="4">
        <f t="shared" si="2"/>
        <v>1096600</v>
      </c>
      <c r="E45" s="4">
        <v>183315.7</v>
      </c>
      <c r="F45" s="4">
        <v>98348</v>
      </c>
      <c r="G45" s="5">
        <f t="shared" si="3"/>
        <v>281663.7</v>
      </c>
      <c r="I45" s="4">
        <f t="shared" si="4"/>
        <v>0.88980000000000004</v>
      </c>
      <c r="J45" s="4">
        <f t="shared" si="5"/>
        <v>0.20680000000000001</v>
      </c>
      <c r="K45" s="4">
        <f t="shared" si="6"/>
        <v>1.0966</v>
      </c>
      <c r="L45" s="4">
        <f t="shared" si="7"/>
        <v>18.331570000000003</v>
      </c>
      <c r="M45" s="4">
        <f t="shared" si="8"/>
        <v>9.8347999999999995</v>
      </c>
      <c r="N45" s="4">
        <f t="shared" si="9"/>
        <v>28.166370000000001</v>
      </c>
    </row>
    <row r="46" spans="1:14">
      <c r="A46" s="1" t="s">
        <v>42</v>
      </c>
      <c r="B46" s="4">
        <v>6407200</v>
      </c>
      <c r="C46" s="4">
        <v>8490300</v>
      </c>
      <c r="D46" s="4">
        <f t="shared" si="2"/>
        <v>14897500</v>
      </c>
      <c r="E46" s="4">
        <v>0</v>
      </c>
      <c r="F46" s="4">
        <v>369187</v>
      </c>
      <c r="G46" s="5">
        <f t="shared" si="3"/>
        <v>369187</v>
      </c>
      <c r="I46" s="4">
        <f t="shared" si="4"/>
        <v>6.4071999999999996</v>
      </c>
      <c r="J46" s="4">
        <f t="shared" si="5"/>
        <v>8.4902999999999995</v>
      </c>
      <c r="K46" s="4">
        <f t="shared" si="6"/>
        <v>14.897500000000001</v>
      </c>
      <c r="L46" s="4">
        <f t="shared" si="7"/>
        <v>0</v>
      </c>
      <c r="M46" s="4">
        <f t="shared" si="8"/>
        <v>36.918700000000001</v>
      </c>
      <c r="N46" s="4">
        <f t="shared" si="9"/>
        <v>36.918700000000001</v>
      </c>
    </row>
    <row r="47" spans="1:14">
      <c r="B47" s="4"/>
      <c r="C47" s="4"/>
      <c r="D47" s="4"/>
      <c r="E47" s="4"/>
      <c r="F47" s="4"/>
      <c r="G47" s="6"/>
      <c r="I47" s="4"/>
      <c r="J47" s="4"/>
      <c r="K47" s="4"/>
      <c r="L47" s="4"/>
      <c r="M47" s="4"/>
      <c r="N47" s="6"/>
    </row>
    <row r="48" spans="1:14">
      <c r="A48" s="1" t="s">
        <v>56</v>
      </c>
      <c r="B48" s="4">
        <f>SUM(B3:B46)</f>
        <v>469471400</v>
      </c>
      <c r="C48" s="4">
        <f t="shared" ref="C48:G48" si="10">SUM(C3:C46)</f>
        <v>316222200</v>
      </c>
      <c r="D48" s="4">
        <f t="shared" si="10"/>
        <v>785693600</v>
      </c>
      <c r="E48" s="4">
        <f t="shared" si="10"/>
        <v>12809463.699999999</v>
      </c>
      <c r="F48" s="4">
        <f t="shared" si="10"/>
        <v>9921958</v>
      </c>
      <c r="G48" s="4">
        <f t="shared" si="10"/>
        <v>22731421.699999999</v>
      </c>
      <c r="I48" s="4">
        <f>SUM(I3:I46)</f>
        <v>469.47139999999996</v>
      </c>
      <c r="J48" s="4">
        <f>SUM(J3:J46)</f>
        <v>316.22219999999993</v>
      </c>
      <c r="K48" s="4">
        <f t="shared" ref="J48:N48" si="11">SUM(K3:K46)</f>
        <v>785.69359999999995</v>
      </c>
      <c r="L48" s="4">
        <f t="shared" si="11"/>
        <v>1280.9463700000001</v>
      </c>
      <c r="M48" s="4">
        <f t="shared" si="11"/>
        <v>992.19579999999974</v>
      </c>
      <c r="N48" s="4">
        <f t="shared" si="11"/>
        <v>2273.1421699999996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zonal_histo_stats_v1_cleaned</vt:lpstr>
      <vt:lpstr>zonal_histo_stats_v1_cleane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Marc G. dela Torre</dc:creator>
  <cp:lastModifiedBy>Daniel Marc G. dela Torre</cp:lastModifiedBy>
  <dcterms:created xsi:type="dcterms:W3CDTF">2020-06-10T11:06:31Z</dcterms:created>
  <dcterms:modified xsi:type="dcterms:W3CDTF">2020-06-18T00:23:14Z</dcterms:modified>
</cp:coreProperties>
</file>