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78E16411-71EF-F142-B351-FBB3341475E9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Sheet1" sheetId="12" state="hidden" r:id="rId9"/>
    <sheet name="Organigram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3" l="1"/>
  <c r="D41" i="3"/>
  <c r="D43" i="3"/>
  <c r="D40" i="3"/>
  <c r="D23" i="3"/>
  <c r="D24" i="3"/>
  <c r="D25" i="3"/>
  <c r="D28" i="3"/>
  <c r="D22" i="3"/>
  <c r="D14" i="3"/>
  <c r="D11" i="3"/>
  <c r="D7" i="3"/>
  <c r="D8" i="3"/>
  <c r="D9" i="3"/>
  <c r="D10" i="3"/>
  <c r="D12" i="3"/>
  <c r="D13" i="3"/>
  <c r="D15" i="3"/>
  <c r="D16" i="3"/>
  <c r="D17" i="3"/>
  <c r="D18" i="3"/>
  <c r="D19" i="3"/>
  <c r="D6" i="3"/>
  <c r="D34" i="3"/>
  <c r="D35" i="3"/>
  <c r="D36" i="3"/>
  <c r="D37" i="3"/>
  <c r="D31" i="3"/>
  <c r="D32" i="3"/>
  <c r="D33" i="3"/>
  <c r="G31" i="3"/>
  <c r="G12" i="3" l="1"/>
  <c r="G11" i="3"/>
  <c r="G10" i="3"/>
  <c r="G36" i="3"/>
  <c r="G41" i="3"/>
  <c r="G27" i="3"/>
  <c r="G26" i="3"/>
  <c r="F55" i="11"/>
  <c r="E55" i="11"/>
  <c r="F51" i="3"/>
  <c r="G48" i="3"/>
  <c r="G47" i="3"/>
  <c r="G46" i="3"/>
  <c r="G43" i="3"/>
  <c r="G42" i="3"/>
  <c r="G40" i="3"/>
  <c r="G37" i="3"/>
  <c r="G35" i="3"/>
  <c r="G34" i="3"/>
  <c r="G33" i="3"/>
  <c r="G32" i="3"/>
  <c r="G28" i="3"/>
  <c r="G25" i="3"/>
  <c r="G24" i="3"/>
  <c r="G23" i="3"/>
  <c r="G22" i="3"/>
  <c r="G19" i="3"/>
  <c r="G18" i="3"/>
  <c r="G17" i="3"/>
  <c r="G16" i="3"/>
  <c r="G15" i="3"/>
  <c r="G14" i="3"/>
  <c r="G13" i="3"/>
  <c r="G9" i="3"/>
  <c r="G8" i="3"/>
  <c r="G7" i="3"/>
  <c r="G6" i="3"/>
  <c r="G55" i="11" l="1"/>
  <c r="E51" i="3"/>
  <c r="G51" i="3"/>
</calcChain>
</file>

<file path=xl/sharedStrings.xml><?xml version="1.0" encoding="utf-8"?>
<sst xmlns="http://schemas.openxmlformats.org/spreadsheetml/2006/main" count="490" uniqueCount="299">
  <si>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</si>
  <si>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</si>
  <si>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</si>
  <si>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</si>
  <si>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</si>
  <si>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</si>
  <si>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</si>
  <si>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</si>
  <si>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</si>
  <si>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</si>
  <si>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</si>
  <si>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</si>
  <si>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</si>
  <si>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</si>
  <si>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</si>
  <si>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</si>
  <si>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</si>
  <si>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</si>
  <si>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</si>
  <si>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</si>
  <si>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</si>
  <si>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</si>
  <si>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</si>
  <si>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</si>
  <si>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</si>
  <si>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</si>
  <si>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</si>
  <si>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</si>
  <si>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</si>
  <si>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</si>
  <si>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</si>
  <si>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</si>
  <si>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</si>
  <si>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</si>
  <si>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</si>
  <si>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</si>
  <si>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</si>
  <si>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</si>
  <si>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</si>
  <si>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</si>
  <si>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</si>
  <si>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</si>
  <si>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</si>
  <si>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</si>
  <si>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</si>
  <si>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</si>
  <si>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</si>
  <si>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</si>
  <si>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</si>
  <si>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</si>
  <si>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</si>
  <si>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</si>
  <si>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</si>
  <si>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</si>
  <si>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</si>
  <si>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</si>
  <si>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</si>
  <si>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</si>
  <si>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</si>
  <si>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</si>
  <si>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</si>
  <si>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</si>
  <si>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</si>
  <si>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</si>
  <si>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</si>
  <si>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</si>
  <si>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</si>
  <si>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</si>
  <si>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</si>
  <si>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</si>
  <si>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</si>
  <si>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</si>
  <si>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</si>
  <si>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</si>
  <si>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</si>
  <si>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</si>
  <si>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</si>
  <si>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</si>
  <si>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</si>
  <si>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</si>
  <si>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</si>
  <si>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</si>
  <si>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</si>
  <si>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</si>
  <si>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</si>
  <si>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</si>
  <si>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</si>
  <si>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</si>
  <si>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</si>
  <si>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</si>
  <si>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</si>
  <si>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</si>
  <si>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</si>
  <si>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</si>
  <si>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</si>
  <si>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</si>
  <si>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</si>
  <si>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</si>
  <si>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</si>
  <si>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</si>
  <si>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</si>
  <si>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</si>
  <si>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</si>
  <si>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</si>
  <si>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</si>
  <si>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</si>
  <si>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</si>
  <si>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</si>
  <si>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</si>
  <si>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</si>
  <si>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</si>
  <si>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</si>
  <si>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</si>
  <si>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</si>
  <si>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</si>
  <si>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</si>
  <si>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</si>
  <si>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</si>
  <si>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</si>
  <si>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</si>
  <si>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</si>
  <si>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</si>
  <si>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</si>
  <si>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</si>
  <si>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</si>
  <si>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</si>
  <si>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</si>
  <si>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</si>
  <si>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</si>
  <si>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</si>
  <si>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</si>
  <si>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</si>
  <si>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</si>
  <si>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</si>
  <si>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</si>
  <si>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</si>
  <si>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</si>
  <si>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</si>
  <si>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</si>
  <si>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</si>
  <si>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</si>
  <si>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</si>
  <si>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</si>
  <si>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</si>
  <si>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</si>
  <si>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</si>
  <si>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</si>
  <si>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</si>
  <si>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</si>
  <si>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</si>
  <si>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</si>
  <si>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</si>
  <si>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</si>
  <si>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</si>
  <si>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</si>
  <si>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</si>
  <si>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</si>
  <si>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</si>
  <si>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</si>
  <si>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</si>
  <si>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</si>
  <si>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</si>
  <si>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</si>
  <si>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</si>
  <si>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</si>
  <si>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</si>
  <si>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</si>
  <si>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</si>
  <si>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</si>
  <si>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</si>
  <si>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</si>
  <si>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</si>
  <si>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</si>
  <si>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</si>
  <si>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</si>
  <si>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</si>
  <si>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</si>
  <si>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</si>
  <si>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</si>
  <si>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</si>
  <si>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</si>
  <si>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</si>
  <si>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</si>
  <si>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</si>
  <si>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</si>
  <si>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</si>
  <si>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</si>
  <si>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</si>
  <si>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</si>
  <si>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</si>
  <si>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</si>
  <si>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</si>
  <si>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</si>
  <si>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</si>
  <si>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</si>
  <si>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</si>
  <si>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</si>
  <si>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</si>
  <si>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</si>
  <si>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</si>
  <si>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</si>
  <si>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</si>
  <si>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</si>
  <si>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</si>
  <si>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</si>
  <si>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</si>
  <si>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</si>
  <si>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</si>
  <si>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</si>
  <si>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</si>
  <si>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</si>
  <si>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</si>
  <si>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</si>
  <si>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</si>
  <si>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</si>
  <si>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</si>
  <si>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</si>
  <si>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</si>
  <si>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</si>
  <si>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</si>
  <si>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</si>
  <si>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</si>
  <si>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</si>
  <si>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</si>
  <si>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</si>
  <si>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</si>
  <si>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</si>
  <si>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</si>
  <si>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</si>
  <si>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</si>
  <si>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</si>
  <si>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</si>
  <si>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</si>
  <si>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</si>
  <si>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</si>
  <si>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</si>
  <si>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</si>
  <si>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</si>
  <si>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</si>
  <si>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</si>
  <si>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</si>
  <si>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</si>
  <si>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</si>
  <si>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</si>
  <si>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</si>
  <si>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</si>
  <si>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</si>
  <si>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</si>
  <si>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</si>
  <si>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</si>
  <si>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</si>
  <si>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</si>
  <si>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</si>
  <si>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</si>
  <si>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</si>
  <si>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</si>
  <si>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</si>
  <si>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</si>
  <si>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</si>
  <si>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Projektziele Definieren</t>
  </si>
  <si>
    <t>Wirtschaftlichkeit Prüfen</t>
  </si>
  <si>
    <t>Lösungsvarianten</t>
  </si>
  <si>
    <t>Präsentation Vorbereiten</t>
  </si>
  <si>
    <t>Zwischen Meeting</t>
  </si>
  <si>
    <t>TAK</t>
  </si>
  <si>
    <t>Datenbank Struktur</t>
  </si>
  <si>
    <t>Kenan Tabinas</t>
  </si>
  <si>
    <t>Alles</t>
  </si>
  <si>
    <t>Konzept Abgeschlossen</t>
  </si>
  <si>
    <t>Entwicklung von der Kalender Synchronisation</t>
  </si>
  <si>
    <t>Erfassen von Aufgaben</t>
  </si>
  <si>
    <t>User Verwaltung</t>
  </si>
  <si>
    <t>Realisierung Abgeschlossen</t>
  </si>
  <si>
    <t>Release im Appstore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</si>
  <si>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</si>
  <si>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</si>
  <si>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</si>
  <si>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</si>
  <si>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</si>
  <si>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</si>
  <si>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S</t>
  </si>
  <si>
    <t>13/06/2025</t>
  </si>
  <si>
    <t>3.7</t>
  </si>
  <si>
    <t>3.8</t>
  </si>
  <si>
    <t>Testkonzept</t>
  </si>
  <si>
    <t>Berechitgungen</t>
  </si>
  <si>
    <t>Testdruchführung</t>
  </si>
  <si>
    <t>Erfassen von Projekten</t>
  </si>
  <si>
    <t>Chat</t>
  </si>
  <si>
    <t>Kick off Vorbereiten</t>
  </si>
  <si>
    <t>1.6</t>
  </si>
  <si>
    <t>1.7</t>
  </si>
  <si>
    <t>Projektinitalierungsauftrag</t>
  </si>
  <si>
    <t>Projektplan</t>
  </si>
  <si>
    <t>1.8</t>
  </si>
  <si>
    <t>Backend Endpoints bereitstellen</t>
  </si>
  <si>
    <t>Dokumentation</t>
  </si>
  <si>
    <t>Wechsel geplannt</t>
  </si>
  <si>
    <t>Architektur und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</si>
</sst>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2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3"/>
      <color theme="1"/>
      <name val=".AppleSystemUIFon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CC00"/>
        <bgColor rgb="FF000000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1" fillId="13" borderId="46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164" fontId="10" fillId="0" borderId="35" xfId="0" applyNumberFormat="1" applyFont="1" applyBorder="1" applyAlignment="1">
      <alignment horizontal="center" vertical="center"/>
    </xf>
    <xf numFmtId="0" fontId="23" fillId="0" borderId="0" xfId="0" applyFont="1"/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>
      <c r="A1" s="13" t="s">
        <v>249</v>
      </c>
    </row>
    <row r="2" spans="1:4" ht="17" thickBot="1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>
      <c r="A3" s="14"/>
      <c r="B3" s="7"/>
      <c r="C3" s="113"/>
      <c r="D3" s="8"/>
    </row>
    <row r="4" spans="1:4" ht="19.5" customHeight="1">
      <c r="A4" s="15"/>
      <c r="B4" s="9"/>
      <c r="C4" s="114"/>
      <c r="D4" s="10"/>
    </row>
    <row r="5" spans="1:4" ht="19.5" customHeight="1">
      <c r="A5" s="15"/>
      <c r="B5" s="9"/>
      <c r="C5" s="114"/>
      <c r="D5" s="10"/>
    </row>
    <row r="6" spans="1:4" ht="19.5" customHeight="1">
      <c r="A6" s="15"/>
      <c r="B6" s="9"/>
      <c r="C6" s="114"/>
      <c r="D6" s="10"/>
    </row>
    <row r="7" spans="1:4" ht="19.5" customHeight="1">
      <c r="A7" s="15"/>
      <c r="B7" s="9"/>
      <c r="C7" s="114"/>
      <c r="D7" s="10"/>
    </row>
    <row r="8" spans="1:4" ht="19.5" customHeight="1">
      <c r="A8" s="15"/>
      <c r="B8" s="9"/>
      <c r="C8" s="114"/>
      <c r="D8" s="10"/>
    </row>
    <row r="9" spans="1:4" ht="19.5" customHeight="1">
      <c r="A9" s="15"/>
      <c r="B9" s="9"/>
      <c r="C9" s="114"/>
      <c r="D9" s="10"/>
    </row>
    <row r="10" spans="1:4" ht="19.5" customHeight="1">
      <c r="A10" s="15"/>
      <c r="B10" s="9"/>
      <c r="C10" s="114"/>
      <c r="D10" s="10"/>
    </row>
    <row r="11" spans="1:4" ht="19.5" customHeight="1">
      <c r="A11" s="15"/>
      <c r="B11" s="9"/>
      <c r="C11" s="114"/>
      <c r="D11" s="10"/>
    </row>
    <row r="12" spans="1:4" ht="19.5" customHeight="1">
      <c r="A12" s="16"/>
      <c r="B12" s="9"/>
      <c r="C12" s="114"/>
      <c r="D12" s="10"/>
    </row>
    <row r="13" spans="1:4" ht="19.5" customHeight="1">
      <c r="A13" s="15"/>
      <c r="B13" s="9"/>
      <c r="C13" s="114"/>
      <c r="D13" s="10"/>
    </row>
    <row r="14" spans="1:4" ht="19.5" customHeight="1">
      <c r="A14" s="15"/>
      <c r="B14" s="9"/>
      <c r="C14" s="114"/>
      <c r="D14" s="10"/>
    </row>
    <row r="15" spans="1:4" ht="19.5" customHeight="1">
      <c r="A15" s="15"/>
      <c r="B15" s="9"/>
      <c r="C15" s="114"/>
      <c r="D15" s="10"/>
    </row>
    <row r="16" spans="1:4" ht="19.5" customHeight="1">
      <c r="A16" s="15"/>
      <c r="B16" s="9"/>
      <c r="C16" s="114"/>
      <c r="D16" s="10"/>
    </row>
    <row r="17" spans="1:4" ht="19.5" customHeight="1">
      <c r="A17" s="15"/>
      <c r="B17" s="9"/>
      <c r="C17" s="114"/>
      <c r="D17" s="10"/>
    </row>
    <row r="18" spans="1:4" ht="19.5" customHeight="1">
      <c r="A18" s="15"/>
      <c r="B18" s="9"/>
      <c r="C18" s="114"/>
      <c r="D18" s="10"/>
    </row>
    <row r="19" spans="1:4" ht="19.5" customHeight="1">
      <c r="A19" s="15"/>
      <c r="B19" s="9"/>
      <c r="C19" s="114"/>
      <c r="D19" s="10"/>
    </row>
    <row r="20" spans="1:4" ht="19.5" customHeight="1">
      <c r="A20" s="15"/>
      <c r="B20" s="9"/>
      <c r="C20" s="114"/>
      <c r="D20" s="10"/>
    </row>
    <row r="21" spans="1:4" ht="19.5" customHeight="1">
      <c r="A21" s="15"/>
      <c r="B21" s="9"/>
      <c r="C21" s="114"/>
      <c r="D21" s="10"/>
    </row>
    <row r="22" spans="1:4" ht="19.5" customHeight="1">
      <c r="A22" s="15"/>
      <c r="B22" s="9"/>
      <c r="C22" s="114"/>
      <c r="D22" s="10"/>
    </row>
    <row r="23" spans="1:4" ht="19.5" customHeight="1">
      <c r="A23" s="15"/>
      <c r="B23" s="9"/>
      <c r="C23" s="114"/>
      <c r="D23" s="10"/>
    </row>
    <row r="24" spans="1:4" ht="19.5" customHeight="1" thickBot="1">
      <c r="A24" s="17"/>
      <c r="B24" s="11"/>
      <c r="C24" s="115"/>
      <c r="D24" s="12"/>
    </row>
    <row r="26" spans="1:4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/>
  <sheetData>
    <row r="1" spans="1:1" ht="21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>
      <c r="B1" s="13" t="s">
        <v>248</v>
      </c>
    </row>
    <row r="2" spans="1:5" ht="17" thickBot="1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>
      <c r="A24">
        <v>22</v>
      </c>
      <c r="B24" s="17" t="s">
        <v>13</v>
      </c>
      <c r="C24" s="11" t="s">
        <v>219</v>
      </c>
      <c r="D24" s="115"/>
      <c r="E24" s="119"/>
    </row>
    <row r="26" spans="1:5">
      <c r="B26" t="s">
        <v>222</v>
      </c>
    </row>
    <row r="28" spans="1:5" ht="16">
      <c r="B28" s="116" t="s">
        <v>202</v>
      </c>
    </row>
    <row r="29" spans="1:5" ht="16">
      <c r="B29" s="116" t="s">
        <v>203</v>
      </c>
    </row>
    <row r="30" spans="1:5" ht="16">
      <c r="B30" s="116" t="s">
        <v>204</v>
      </c>
    </row>
    <row r="31" spans="1:5" ht="16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>
      <c r="A1" s="150" t="s">
        <v>250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/>
      <c r="C5" s="120"/>
      <c r="E5" s="120"/>
      <c r="G5" s="120"/>
    </row>
    <row r="6" spans="1:8" s="123" customFormat="1" ht="21"/>
    <row r="7" spans="1:8" s="121" customFormat="1" ht="83.25" customHeight="1">
      <c r="A7" s="122"/>
      <c r="C7" s="122"/>
      <c r="E7" s="122"/>
      <c r="G7" s="122"/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/>
      <c r="C9" s="122"/>
      <c r="E9" s="122"/>
      <c r="G9" s="122"/>
    </row>
    <row r="10" spans="1:8" s="123" customFormat="1" ht="21"/>
    <row r="11" spans="1:8" s="121" customFormat="1" ht="83.25" customHeight="1">
      <c r="A11" s="122"/>
      <c r="C11" s="122"/>
      <c r="E11" s="122"/>
      <c r="G11" s="122"/>
    </row>
    <row r="12" spans="1:8" s="123" customFormat="1" ht="21">
      <c r="A12" s="124"/>
      <c r="C12" s="124"/>
      <c r="E12" s="124"/>
      <c r="G12" s="124"/>
    </row>
    <row r="13" spans="1:8" s="121" customFormat="1" ht="83.25" customHeight="1">
      <c r="A13" s="122"/>
      <c r="C13" s="122"/>
      <c r="E13" s="122"/>
      <c r="G13" s="122"/>
    </row>
    <row r="14" spans="1:8" ht="21">
      <c r="A14" s="124"/>
      <c r="C14" s="124"/>
      <c r="E14" s="124"/>
      <c r="G14" s="124"/>
    </row>
    <row r="15" spans="1:8" s="3" customFormat="1" ht="83.25" customHeight="1">
      <c r="A15" s="122"/>
      <c r="C15" s="122"/>
      <c r="E15" s="122"/>
      <c r="G15" s="122"/>
    </row>
    <row r="16" spans="1:8" ht="21">
      <c r="A16" s="124"/>
      <c r="C16" s="124"/>
      <c r="E16" s="124"/>
      <c r="G16" s="124"/>
    </row>
    <row r="17" spans="1:7" ht="83.25" customHeight="1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>
      <c r="A1" s="150" t="s">
        <v>251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/>
    <row r="7" spans="1:8" s="121" customFormat="1" ht="83.25" customHeight="1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>
      <c r="C10" s="124"/>
      <c r="E10" s="124"/>
      <c r="G10" s="124"/>
    </row>
    <row r="11" spans="1:8" s="121" customFormat="1" ht="83.25" customHeight="1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>
      <c r="A12" s="124"/>
      <c r="C12" s="124"/>
      <c r="E12" s="124"/>
    </row>
    <row r="13" spans="1:8" s="121" customFormat="1" ht="83.25" customHeight="1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>
      <c r="A14" s="124"/>
      <c r="C14" s="2"/>
      <c r="E14" s="2"/>
      <c r="G14" s="2"/>
    </row>
    <row r="15" spans="1:8" s="3" customFormat="1" ht="83.25" customHeight="1">
      <c r="A15" s="122" t="s">
        <v>228</v>
      </c>
      <c r="C15" s="112"/>
      <c r="E15" s="112"/>
      <c r="G15" s="112"/>
    </row>
    <row r="16" spans="1:8" ht="21">
      <c r="A16" s="124"/>
    </row>
    <row r="17" spans="1:1" ht="83.25" customHeight="1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/>
  <sheetData>
    <row r="1" spans="1:1" ht="29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/>
  <sheetData>
    <row r="1" spans="1:1" ht="29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>
      <c r="A1" s="136" t="s">
        <v>254</v>
      </c>
    </row>
    <row r="2" spans="1:61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256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9"/>
    </row>
    <row r="3" spans="1:61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  <c r="AJ3" s="183" t="s">
        <v>34</v>
      </c>
      <c r="AK3" s="181"/>
      <c r="AL3" s="181"/>
      <c r="AM3" s="182"/>
      <c r="AN3" s="183" t="s">
        <v>35</v>
      </c>
      <c r="AO3" s="181"/>
      <c r="AP3" s="181"/>
      <c r="AQ3" s="182"/>
      <c r="AR3" s="183" t="s">
        <v>36</v>
      </c>
      <c r="AS3" s="181"/>
      <c r="AT3" s="181"/>
      <c r="AU3" s="181"/>
      <c r="AV3" s="182"/>
      <c r="AW3" s="183" t="s">
        <v>37</v>
      </c>
      <c r="AX3" s="181"/>
      <c r="AY3" s="181"/>
      <c r="AZ3" s="182"/>
      <c r="BA3" s="183" t="s">
        <v>38</v>
      </c>
      <c r="BB3" s="181"/>
      <c r="BC3" s="181"/>
      <c r="BD3" s="182"/>
      <c r="BE3" s="183" t="s">
        <v>39</v>
      </c>
      <c r="BF3" s="181"/>
      <c r="BG3" s="181"/>
      <c r="BH3" s="181"/>
      <c r="BI3" s="184"/>
    </row>
    <row r="4" spans="1:61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>
      <c r="A19" s="161" t="s">
        <v>123</v>
      </c>
      <c r="B19" s="162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>
      <c r="A27" s="161" t="s">
        <v>138</v>
      </c>
      <c r="B27" s="162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>
      <c r="A50" s="161" t="s">
        <v>174</v>
      </c>
      <c r="B50" s="162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>
      <c r="A57" s="163" t="s">
        <v>180</v>
      </c>
      <c r="B57" s="164"/>
      <c r="C57" s="164"/>
      <c r="D57" s="164"/>
      <c r="E57" s="164"/>
      <c r="F57" s="164"/>
    </row>
    <row r="58" spans="1:62" ht="16" thickBot="1">
      <c r="A58" s="108" t="s">
        <v>181</v>
      </c>
      <c r="B58" s="108"/>
      <c r="C58" s="165" t="s">
        <v>182</v>
      </c>
      <c r="D58" s="166"/>
      <c r="E58" s="167" t="s">
        <v>183</v>
      </c>
      <c r="F58" s="168"/>
      <c r="G58" s="106"/>
      <c r="H58" s="107"/>
      <c r="BJ58" s="106"/>
    </row>
    <row r="59" spans="1:62" ht="15">
      <c r="A59" s="109" t="s">
        <v>184</v>
      </c>
      <c r="B59" s="109"/>
      <c r="C59" s="153" t="s">
        <v>185</v>
      </c>
      <c r="D59" s="154"/>
      <c r="E59" s="169" t="s">
        <v>100</v>
      </c>
      <c r="F59" s="170"/>
      <c r="G59" s="106"/>
      <c r="H59" s="107"/>
      <c r="BJ59" s="106"/>
    </row>
    <row r="60" spans="1:62" ht="15">
      <c r="A60" s="110" t="s">
        <v>186</v>
      </c>
      <c r="B60" s="110"/>
      <c r="C60" s="153" t="s">
        <v>187</v>
      </c>
      <c r="D60" s="154"/>
      <c r="E60" s="155" t="s">
        <v>133</v>
      </c>
      <c r="F60" s="156"/>
      <c r="G60" s="106"/>
      <c r="H60" s="107"/>
      <c r="BJ60" s="106"/>
    </row>
    <row r="61" spans="1:62" ht="15">
      <c r="A61" s="110" t="s">
        <v>188</v>
      </c>
      <c r="B61" s="110"/>
      <c r="C61" s="153" t="s">
        <v>189</v>
      </c>
      <c r="D61" s="154"/>
      <c r="E61" s="155" t="s">
        <v>160</v>
      </c>
      <c r="F61" s="156"/>
      <c r="G61" s="106"/>
      <c r="H61" s="107"/>
      <c r="BJ61" s="106"/>
    </row>
    <row r="62" spans="1:62" ht="15">
      <c r="A62" s="110" t="s">
        <v>190</v>
      </c>
      <c r="B62" s="110"/>
      <c r="C62" s="153" t="s">
        <v>191</v>
      </c>
      <c r="D62" s="154"/>
      <c r="E62" s="155" t="s">
        <v>126</v>
      </c>
      <c r="F62" s="156"/>
      <c r="G62" s="106"/>
      <c r="H62" s="107"/>
      <c r="BJ62" s="106"/>
    </row>
    <row r="63" spans="1:62" ht="16" thickBot="1">
      <c r="A63" s="111" t="s">
        <v>192</v>
      </c>
      <c r="B63" s="111"/>
      <c r="C63" s="157" t="s">
        <v>193</v>
      </c>
      <c r="D63" s="158"/>
      <c r="E63" s="159" t="s">
        <v>107</v>
      </c>
      <c r="F63" s="160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5"/>
  <sheetViews>
    <sheetView tabSelected="1" zoomScale="116" zoomScaleNormal="130" workbookViewId="0">
      <selection activeCell="F42" sqref="F42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10.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>
      <c r="A1" s="136" t="s">
        <v>280</v>
      </c>
    </row>
    <row r="2" spans="1:35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257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</row>
    <row r="3" spans="1:35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</row>
    <row r="4" spans="1:35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>
      <c r="A6" s="44" t="s">
        <v>97</v>
      </c>
      <c r="B6" s="45" t="s">
        <v>277</v>
      </c>
      <c r="C6" s="148">
        <v>45663</v>
      </c>
      <c r="D6" s="148">
        <f>C6 + 7</f>
        <v>45670</v>
      </c>
      <c r="E6" s="47">
        <v>8</v>
      </c>
      <c r="F6" s="47">
        <v>8</v>
      </c>
      <c r="G6" s="48">
        <f t="shared" ref="G6:G13" si="0">F6-E6</f>
        <v>0</v>
      </c>
      <c r="H6" s="49" t="s">
        <v>99</v>
      </c>
      <c r="I6" s="50" t="s">
        <v>264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>
      <c r="A7" s="44" t="s">
        <v>101</v>
      </c>
      <c r="B7" s="45" t="s">
        <v>278</v>
      </c>
      <c r="C7" s="148">
        <v>45663</v>
      </c>
      <c r="D7" s="148">
        <f t="shared" ref="D7:D19" si="1">C7 + 7</f>
        <v>45670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264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>
      <c r="A8" s="44" t="s">
        <v>103</v>
      </c>
      <c r="B8" s="45" t="s">
        <v>279</v>
      </c>
      <c r="C8" s="148">
        <v>45670</v>
      </c>
      <c r="D8" s="148">
        <f t="shared" si="1"/>
        <v>45677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264</v>
      </c>
      <c r="J8" s="55"/>
      <c r="K8" s="5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>
      <c r="A9" s="44" t="s">
        <v>105</v>
      </c>
      <c r="B9" s="147" t="s">
        <v>278</v>
      </c>
      <c r="C9" s="148">
        <v>45670</v>
      </c>
      <c r="D9" s="148">
        <f t="shared" si="1"/>
        <v>45677</v>
      </c>
      <c r="E9" s="59">
        <v>4</v>
      </c>
      <c r="F9" s="59">
        <v>4</v>
      </c>
      <c r="G9" s="48">
        <f t="shared" si="0"/>
        <v>0</v>
      </c>
      <c r="H9" s="49" t="s">
        <v>99</v>
      </c>
      <c r="I9" s="50" t="s">
        <v>264</v>
      </c>
      <c r="J9" s="61"/>
      <c r="K9" s="56"/>
      <c r="L9" s="137"/>
      <c r="M9" s="137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>
      <c r="A10" s="44" t="s">
        <v>108</v>
      </c>
      <c r="B10" s="57" t="s">
        <v>292</v>
      </c>
      <c r="C10" s="148">
        <v>45670</v>
      </c>
      <c r="D10" s="148">
        <f t="shared" si="1"/>
        <v>45677</v>
      </c>
      <c r="E10" s="59">
        <v>4</v>
      </c>
      <c r="F10" s="59">
        <v>4</v>
      </c>
      <c r="G10" s="48">
        <f t="shared" si="0"/>
        <v>0</v>
      </c>
      <c r="H10" s="49" t="s">
        <v>99</v>
      </c>
      <c r="I10" s="50" t="s">
        <v>264</v>
      </c>
      <c r="J10" s="144"/>
      <c r="K10" s="146"/>
      <c r="L10" s="137"/>
      <c r="M10" s="137"/>
      <c r="N10" s="137"/>
      <c r="O10" s="13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43" customFormat="1" ht="12" customHeight="1" outlineLevel="1">
      <c r="A11" s="44" t="s">
        <v>290</v>
      </c>
      <c r="B11" s="57" t="s">
        <v>289</v>
      </c>
      <c r="C11" s="148">
        <v>45684</v>
      </c>
      <c r="D11" s="148">
        <f>C11 + 21</f>
        <v>45705</v>
      </c>
      <c r="E11" s="59">
        <v>16</v>
      </c>
      <c r="F11" s="59">
        <v>16</v>
      </c>
      <c r="G11" s="48">
        <f t="shared" si="0"/>
        <v>0</v>
      </c>
      <c r="H11" s="49" t="s">
        <v>99</v>
      </c>
      <c r="I11" s="50" t="s">
        <v>264</v>
      </c>
      <c r="J11" s="144"/>
      <c r="K11" s="137"/>
      <c r="L11" s="137"/>
      <c r="M11" s="56"/>
      <c r="N11" s="56"/>
      <c r="O11" s="56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>
      <c r="A12" s="44" t="s">
        <v>291</v>
      </c>
      <c r="B12" s="57" t="s">
        <v>293</v>
      </c>
      <c r="C12" s="148">
        <v>45691</v>
      </c>
      <c r="D12" s="148">
        <f t="shared" si="1"/>
        <v>45698</v>
      </c>
      <c r="E12" s="59">
        <v>4</v>
      </c>
      <c r="F12" s="59">
        <v>4</v>
      </c>
      <c r="G12" s="48">
        <f t="shared" si="0"/>
        <v>0</v>
      </c>
      <c r="H12" s="49" t="s">
        <v>99</v>
      </c>
      <c r="I12" s="50" t="s">
        <v>264</v>
      </c>
      <c r="J12" s="144"/>
      <c r="K12" s="137"/>
      <c r="L12" s="137"/>
      <c r="M12" s="137"/>
      <c r="N12" s="75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>
      <c r="A13" s="44" t="s">
        <v>294</v>
      </c>
      <c r="B13" s="45" t="s">
        <v>109</v>
      </c>
      <c r="C13" s="148">
        <v>45698</v>
      </c>
      <c r="D13" s="148">
        <f t="shared" si="1"/>
        <v>45705</v>
      </c>
      <c r="E13" s="47">
        <v>2</v>
      </c>
      <c r="F13" s="47">
        <v>2</v>
      </c>
      <c r="G13" s="48">
        <f t="shared" si="0"/>
        <v>0</v>
      </c>
      <c r="H13" s="49" t="s">
        <v>99</v>
      </c>
      <c r="I13" s="50" t="s">
        <v>264</v>
      </c>
      <c r="J13" s="52"/>
      <c r="K13" s="52"/>
      <c r="L13" s="52"/>
      <c r="M13" s="52"/>
      <c r="N13" s="62"/>
      <c r="O13" s="7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 s="43" customFormat="1" ht="12" customHeight="1" outlineLevel="1">
      <c r="A14" s="74" t="s">
        <v>110</v>
      </c>
      <c r="B14" s="57" t="s">
        <v>259</v>
      </c>
      <c r="C14" s="148">
        <v>45705</v>
      </c>
      <c r="D14" s="148">
        <f>C14 + 14</f>
        <v>45719</v>
      </c>
      <c r="E14" s="59">
        <v>8</v>
      </c>
      <c r="F14" s="59">
        <v>8</v>
      </c>
      <c r="G14" s="47">
        <f t="shared" ref="G14:G19" si="2">F14-E14</f>
        <v>0</v>
      </c>
      <c r="H14" s="49" t="s">
        <v>99</v>
      </c>
      <c r="I14" s="50" t="s">
        <v>264</v>
      </c>
      <c r="J14" s="61"/>
      <c r="K14" s="62"/>
      <c r="L14" s="62"/>
      <c r="M14" s="62"/>
      <c r="N14" s="62"/>
      <c r="O14" s="52"/>
      <c r="P14" s="56"/>
      <c r="Q14" s="56"/>
      <c r="R14" s="62"/>
      <c r="S14" s="62"/>
      <c r="T14" s="143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>
      <c r="A15" s="74" t="s">
        <v>113</v>
      </c>
      <c r="B15" s="57" t="s">
        <v>98</v>
      </c>
      <c r="C15" s="148">
        <v>45719</v>
      </c>
      <c r="D15" s="148">
        <f t="shared" si="1"/>
        <v>45726</v>
      </c>
      <c r="E15" s="59">
        <v>8</v>
      </c>
      <c r="F15" s="59">
        <v>8</v>
      </c>
      <c r="G15" s="47">
        <f t="shared" si="2"/>
        <v>0</v>
      </c>
      <c r="H15" s="49" t="s">
        <v>99</v>
      </c>
      <c r="I15" s="50" t="s">
        <v>264</v>
      </c>
      <c r="J15" s="61"/>
      <c r="K15" s="62"/>
      <c r="L15" s="62"/>
      <c r="M15" s="62"/>
      <c r="N15" s="62"/>
      <c r="O15" s="62"/>
      <c r="P15" s="62"/>
      <c r="Q15" s="62"/>
      <c r="R15" s="75"/>
      <c r="S15" s="62"/>
      <c r="T15" s="143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>
      <c r="A16" s="74" t="s">
        <v>114</v>
      </c>
      <c r="B16" s="57" t="s">
        <v>260</v>
      </c>
      <c r="C16" s="148">
        <v>45719</v>
      </c>
      <c r="D16" s="148">
        <f t="shared" si="1"/>
        <v>45726</v>
      </c>
      <c r="E16" s="59">
        <v>8</v>
      </c>
      <c r="F16" s="59">
        <v>8</v>
      </c>
      <c r="G16" s="47">
        <f t="shared" si="2"/>
        <v>0</v>
      </c>
      <c r="H16" s="49" t="s">
        <v>99</v>
      </c>
      <c r="I16" s="50" t="s">
        <v>264</v>
      </c>
      <c r="J16" s="61"/>
      <c r="K16" s="62"/>
      <c r="L16" s="62"/>
      <c r="M16" s="62"/>
      <c r="N16" s="62"/>
      <c r="O16" s="62"/>
      <c r="P16" s="62"/>
      <c r="Q16" s="62"/>
      <c r="R16" s="75"/>
      <c r="S16" s="62"/>
      <c r="T16" s="143"/>
      <c r="U16" s="62"/>
      <c r="V16" s="137"/>
      <c r="W16" s="137"/>
      <c r="X16" s="137"/>
      <c r="Y16" s="137"/>
      <c r="Z16" s="137"/>
      <c r="AA16" s="137"/>
      <c r="AB16" s="62"/>
      <c r="AC16" s="62"/>
      <c r="AD16" s="62"/>
      <c r="AE16" s="62"/>
      <c r="AF16" s="62"/>
      <c r="AG16" s="62"/>
      <c r="AH16" s="62"/>
      <c r="AI16" s="62"/>
    </row>
    <row r="17" spans="1:35" s="43" customFormat="1" ht="12" customHeight="1" outlineLevel="1">
      <c r="A17" s="74" t="s">
        <v>116</v>
      </c>
      <c r="B17" s="57" t="s">
        <v>261</v>
      </c>
      <c r="C17" s="148">
        <v>45726</v>
      </c>
      <c r="D17" s="148">
        <f t="shared" si="1"/>
        <v>45733</v>
      </c>
      <c r="E17" s="59">
        <v>8</v>
      </c>
      <c r="F17" s="59">
        <v>8</v>
      </c>
      <c r="G17" s="47">
        <f t="shared" si="2"/>
        <v>0</v>
      </c>
      <c r="H17" s="49" t="s">
        <v>99</v>
      </c>
      <c r="I17" s="50" t="s">
        <v>264</v>
      </c>
      <c r="J17" s="61"/>
      <c r="K17" s="62"/>
      <c r="L17" s="62"/>
      <c r="M17" s="62"/>
      <c r="N17" s="62"/>
      <c r="O17" s="62"/>
      <c r="P17" s="62"/>
      <c r="Q17" s="62"/>
      <c r="R17" s="62"/>
      <c r="S17" s="75"/>
      <c r="T17" s="62"/>
      <c r="U17" s="143"/>
      <c r="V17" s="137"/>
      <c r="W17" s="137"/>
      <c r="X17" s="137"/>
      <c r="Y17" s="137"/>
      <c r="Z17" s="137"/>
      <c r="AA17" s="137"/>
      <c r="AB17" s="62"/>
      <c r="AC17" s="62"/>
      <c r="AD17" s="62"/>
      <c r="AE17" s="62"/>
      <c r="AF17" s="62"/>
      <c r="AG17" s="62"/>
      <c r="AH17" s="62"/>
      <c r="AI17" s="62"/>
    </row>
    <row r="18" spans="1:35" s="43" customFormat="1" ht="12" customHeight="1" outlineLevel="1">
      <c r="A18" s="74" t="s">
        <v>118</v>
      </c>
      <c r="B18" s="57" t="s">
        <v>262</v>
      </c>
      <c r="C18" s="148">
        <v>45733</v>
      </c>
      <c r="D18" s="148">
        <f t="shared" si="1"/>
        <v>45740</v>
      </c>
      <c r="E18" s="59">
        <v>4</v>
      </c>
      <c r="F18" s="59">
        <v>4</v>
      </c>
      <c r="G18" s="59">
        <f t="shared" si="2"/>
        <v>0</v>
      </c>
      <c r="H18" s="49" t="s">
        <v>99</v>
      </c>
      <c r="I18" s="50" t="s">
        <v>264</v>
      </c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75"/>
      <c r="U18" s="143"/>
      <c r="V18" s="137"/>
      <c r="W18" s="137"/>
      <c r="X18" s="137"/>
      <c r="Y18" s="137"/>
      <c r="Z18" s="137"/>
      <c r="AA18" s="137"/>
      <c r="AB18" s="62"/>
      <c r="AC18" s="62"/>
      <c r="AD18" s="62"/>
      <c r="AE18" s="62"/>
      <c r="AF18" s="62"/>
      <c r="AG18" s="62"/>
      <c r="AH18" s="62"/>
      <c r="AI18" s="62"/>
    </row>
    <row r="19" spans="1:35" s="43" customFormat="1" ht="12" customHeight="1" outlineLevel="1">
      <c r="A19" s="74" t="s">
        <v>120</v>
      </c>
      <c r="B19" s="45" t="s">
        <v>263</v>
      </c>
      <c r="C19" s="148">
        <v>45740</v>
      </c>
      <c r="D19" s="148">
        <f t="shared" si="1"/>
        <v>45747</v>
      </c>
      <c r="E19" s="47">
        <v>2</v>
      </c>
      <c r="F19" s="47">
        <v>2</v>
      </c>
      <c r="G19" s="47">
        <f t="shared" si="2"/>
        <v>0</v>
      </c>
      <c r="H19" s="49" t="s">
        <v>99</v>
      </c>
      <c r="I19" s="50" t="s">
        <v>264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77"/>
      <c r="V19" s="143"/>
      <c r="W19" s="138"/>
      <c r="X19" s="138"/>
      <c r="Y19" s="138"/>
      <c r="Z19" s="138"/>
      <c r="AA19" s="138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>
      <c r="A20" s="66"/>
      <c r="B20" s="67"/>
      <c r="C20" s="68"/>
      <c r="D20" s="68"/>
      <c r="E20" s="69"/>
      <c r="F20" s="69"/>
      <c r="G20" s="78"/>
      <c r="H20" s="79"/>
      <c r="I20" s="70"/>
      <c r="J20" s="8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s="43" customFormat="1" ht="12" customHeight="1">
      <c r="A21" s="161" t="s">
        <v>123</v>
      </c>
      <c r="B21" s="162"/>
      <c r="C21" s="36"/>
      <c r="D21" s="36"/>
      <c r="E21" s="37"/>
      <c r="F21" s="37"/>
      <c r="G21" s="38"/>
      <c r="H21" s="39"/>
      <c r="I21" s="40"/>
      <c r="J21" s="7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140"/>
      <c r="W21" s="140"/>
      <c r="X21" s="1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s="43" customFormat="1" ht="12" customHeight="1" outlineLevel="1">
      <c r="A22" s="44" t="s">
        <v>124</v>
      </c>
      <c r="B22" s="45" t="s">
        <v>258</v>
      </c>
      <c r="C22" s="148">
        <v>45747</v>
      </c>
      <c r="D22" s="148">
        <f t="shared" ref="D22:D28" si="3">C22 + 7</f>
        <v>45754</v>
      </c>
      <c r="E22" s="47">
        <v>8</v>
      </c>
      <c r="F22" s="47">
        <v>16</v>
      </c>
      <c r="G22" s="47">
        <f t="shared" ref="G22:G28" si="4">F22-E22</f>
        <v>8</v>
      </c>
      <c r="H22" s="145" t="s">
        <v>99</v>
      </c>
      <c r="I22" s="50" t="s">
        <v>264</v>
      </c>
      <c r="J22" s="5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75"/>
      <c r="W22" s="142"/>
      <c r="X22" s="14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s="43" customFormat="1" ht="12" customHeight="1" outlineLevel="1">
      <c r="A23" s="74" t="s">
        <v>127</v>
      </c>
      <c r="B23" s="57" t="s">
        <v>297</v>
      </c>
      <c r="C23" s="148">
        <v>45747</v>
      </c>
      <c r="D23" s="148">
        <f t="shared" si="3"/>
        <v>45754</v>
      </c>
      <c r="E23" s="59">
        <v>8</v>
      </c>
      <c r="F23" s="59">
        <v>3</v>
      </c>
      <c r="G23" s="47">
        <f t="shared" si="4"/>
        <v>-5</v>
      </c>
      <c r="H23" s="49" t="s">
        <v>112</v>
      </c>
      <c r="I23" s="50" t="s">
        <v>264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62"/>
      <c r="X23" s="62"/>
      <c r="Y23" s="62"/>
      <c r="Z23" s="62"/>
      <c r="AA23" s="62"/>
      <c r="AB23" s="62"/>
      <c r="AC23" s="62"/>
      <c r="AD23" s="142"/>
      <c r="AE23" s="62"/>
      <c r="AF23" s="62"/>
      <c r="AG23" s="62"/>
      <c r="AH23" s="62"/>
      <c r="AI23" s="62"/>
    </row>
    <row r="24" spans="1:35" s="43" customFormat="1" ht="12" customHeight="1" outlineLevel="1">
      <c r="A24" s="44" t="s">
        <v>129</v>
      </c>
      <c r="B24" s="57" t="s">
        <v>298</v>
      </c>
      <c r="C24" s="148">
        <v>45754</v>
      </c>
      <c r="D24" s="148">
        <f t="shared" si="3"/>
        <v>45761</v>
      </c>
      <c r="E24" s="59">
        <v>8</v>
      </c>
      <c r="F24" s="59">
        <v>3</v>
      </c>
      <c r="G24" s="47">
        <f t="shared" si="4"/>
        <v>-5</v>
      </c>
      <c r="H24" s="49" t="s">
        <v>112</v>
      </c>
      <c r="I24" s="50" t="s">
        <v>264</v>
      </c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5"/>
      <c r="X24" s="62"/>
      <c r="Y24" s="62"/>
      <c r="Z24" s="62"/>
      <c r="AA24" s="62"/>
      <c r="AB24" s="62"/>
      <c r="AC24" s="62"/>
      <c r="AD24" s="142"/>
      <c r="AE24" s="62"/>
      <c r="AF24" s="62"/>
      <c r="AG24" s="62"/>
      <c r="AH24" s="62"/>
      <c r="AI24" s="62"/>
    </row>
    <row r="25" spans="1:35" s="43" customFormat="1" ht="12" customHeight="1" outlineLevel="1">
      <c r="A25" s="74" t="s">
        <v>131</v>
      </c>
      <c r="B25" s="57" t="s">
        <v>265</v>
      </c>
      <c r="C25" s="148">
        <v>45763</v>
      </c>
      <c r="D25" s="148">
        <f t="shared" si="3"/>
        <v>45770</v>
      </c>
      <c r="E25" s="59">
        <v>8</v>
      </c>
      <c r="F25" s="59">
        <v>8</v>
      </c>
      <c r="G25" s="47">
        <f t="shared" si="4"/>
        <v>0</v>
      </c>
      <c r="H25" s="145" t="s">
        <v>99</v>
      </c>
      <c r="I25" s="50" t="s">
        <v>264</v>
      </c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75"/>
      <c r="Y25" s="14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>
      <c r="A26" s="74" t="s">
        <v>136</v>
      </c>
      <c r="B26" s="57" t="s">
        <v>285</v>
      </c>
      <c r="C26" s="148"/>
      <c r="D26" s="148"/>
      <c r="E26" s="59">
        <v>0</v>
      </c>
      <c r="F26" s="59">
        <v>8</v>
      </c>
      <c r="G26" s="59">
        <f t="shared" si="4"/>
        <v>8</v>
      </c>
      <c r="H26" s="145" t="s">
        <v>99</v>
      </c>
      <c r="I26" s="50" t="s">
        <v>264</v>
      </c>
      <c r="J26" s="144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14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43" customFormat="1" ht="12" customHeight="1" outlineLevel="1">
      <c r="A27" s="74" t="s">
        <v>282</v>
      </c>
      <c r="B27" s="57" t="s">
        <v>284</v>
      </c>
      <c r="C27" s="148"/>
      <c r="D27" s="148"/>
      <c r="E27" s="59">
        <v>0</v>
      </c>
      <c r="F27" s="59">
        <v>8</v>
      </c>
      <c r="G27" s="59">
        <f t="shared" si="4"/>
        <v>8</v>
      </c>
      <c r="H27" s="145" t="s">
        <v>99</v>
      </c>
      <c r="I27" s="50" t="s">
        <v>264</v>
      </c>
      <c r="J27" s="14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142"/>
      <c r="AB27" s="62"/>
      <c r="AC27" s="62"/>
      <c r="AD27" s="142"/>
      <c r="AE27" s="62"/>
      <c r="AF27" s="62"/>
      <c r="AG27" s="62"/>
      <c r="AH27" s="62"/>
      <c r="AI27" s="62"/>
    </row>
    <row r="28" spans="1:35" s="43" customFormat="1" ht="12" customHeight="1" outlineLevel="1">
      <c r="A28" s="74" t="s">
        <v>283</v>
      </c>
      <c r="B28" s="45" t="s">
        <v>268</v>
      </c>
      <c r="C28" s="148">
        <v>45763</v>
      </c>
      <c r="D28" s="148">
        <f t="shared" si="3"/>
        <v>45770</v>
      </c>
      <c r="E28" s="47">
        <v>0</v>
      </c>
      <c r="F28" s="47"/>
      <c r="G28" s="47">
        <f t="shared" si="4"/>
        <v>0</v>
      </c>
      <c r="H28" s="47" t="s">
        <v>112</v>
      </c>
      <c r="I28" s="50" t="s">
        <v>264</v>
      </c>
      <c r="J28" s="8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77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</row>
    <row r="29" spans="1:35" s="43" customFormat="1" ht="12" customHeight="1">
      <c r="A29" s="66"/>
      <c r="B29" s="67"/>
      <c r="C29" s="68"/>
      <c r="D29" s="68"/>
      <c r="E29" s="69"/>
      <c r="F29" s="69"/>
      <c r="G29" s="78"/>
      <c r="H29" s="79"/>
      <c r="I29" s="70"/>
      <c r="J29" s="8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s="43" customFormat="1" ht="12" customHeight="1">
      <c r="A30" s="161" t="s">
        <v>138</v>
      </c>
      <c r="B30" s="162"/>
      <c r="C30" s="36"/>
      <c r="D30" s="36"/>
      <c r="E30" s="37"/>
      <c r="F30" s="37"/>
      <c r="G30" s="38"/>
      <c r="H30" s="39"/>
      <c r="I30" s="40"/>
      <c r="J30" s="7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0"/>
      <c r="Z30" s="140"/>
      <c r="AA30" s="140"/>
      <c r="AB30" s="140"/>
      <c r="AC30" s="41"/>
      <c r="AD30" s="41"/>
      <c r="AE30" s="41"/>
      <c r="AF30" s="41"/>
      <c r="AG30" s="41"/>
      <c r="AH30" s="41"/>
      <c r="AI30" s="41"/>
    </row>
    <row r="31" spans="1:35" s="43" customFormat="1" ht="12" customHeight="1" outlineLevel="1">
      <c r="A31" s="74" t="s">
        <v>139</v>
      </c>
      <c r="B31" s="102" t="s">
        <v>295</v>
      </c>
      <c r="C31" s="148">
        <v>45768</v>
      </c>
      <c r="D31" s="148">
        <f t="shared" ref="D31:D32" si="5">C31 + 7</f>
        <v>45775</v>
      </c>
      <c r="E31" s="59">
        <v>16</v>
      </c>
      <c r="F31" s="59">
        <v>16</v>
      </c>
      <c r="G31" s="47">
        <f>F31-E31</f>
        <v>0</v>
      </c>
      <c r="H31" s="145" t="s">
        <v>99</v>
      </c>
      <c r="I31" s="50" t="s">
        <v>264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75"/>
      <c r="Z31" s="142"/>
      <c r="AA31" s="142"/>
      <c r="AB31" s="62"/>
      <c r="AC31" s="62"/>
      <c r="AD31" s="62"/>
      <c r="AE31" s="62"/>
      <c r="AF31" s="62"/>
      <c r="AG31" s="52"/>
      <c r="AH31" s="52"/>
      <c r="AI31" s="62"/>
    </row>
    <row r="32" spans="1:35" s="43" customFormat="1" ht="12" customHeight="1" outlineLevel="1">
      <c r="A32" s="74" t="s">
        <v>141</v>
      </c>
      <c r="B32" s="57" t="s">
        <v>269</v>
      </c>
      <c r="C32" s="148">
        <v>45768</v>
      </c>
      <c r="D32" s="148">
        <f t="shared" si="5"/>
        <v>45775</v>
      </c>
      <c r="E32" s="59">
        <v>16</v>
      </c>
      <c r="F32" s="59">
        <v>16</v>
      </c>
      <c r="G32" s="47">
        <f>F32-E32</f>
        <v>0</v>
      </c>
      <c r="H32" s="145" t="s">
        <v>99</v>
      </c>
      <c r="I32" s="50" t="s">
        <v>264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75"/>
      <c r="Z32" s="62"/>
      <c r="AA32" s="142"/>
      <c r="AB32" s="142"/>
      <c r="AC32" s="62"/>
      <c r="AD32" s="62"/>
      <c r="AE32" s="62"/>
      <c r="AF32" s="62"/>
      <c r="AG32" s="52"/>
      <c r="AH32" s="52"/>
      <c r="AI32" s="62"/>
    </row>
    <row r="33" spans="1:35" s="43" customFormat="1" ht="12" customHeight="1" outlineLevel="1">
      <c r="A33" s="74" t="s">
        <v>142</v>
      </c>
      <c r="B33" s="57" t="s">
        <v>287</v>
      </c>
      <c r="C33" s="148">
        <v>45775</v>
      </c>
      <c r="D33" s="148">
        <f>C33 + 7</f>
        <v>45782</v>
      </c>
      <c r="E33" s="59">
        <v>16</v>
      </c>
      <c r="F33" s="59">
        <v>16</v>
      </c>
      <c r="G33" s="47">
        <f t="shared" ref="G33:G37" si="6">F33-E33</f>
        <v>0</v>
      </c>
      <c r="H33" s="145" t="s">
        <v>99</v>
      </c>
      <c r="I33" s="50" t="s">
        <v>264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75"/>
      <c r="AA33" s="62"/>
      <c r="AB33" s="142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>
      <c r="A34" s="74" t="s">
        <v>144</v>
      </c>
      <c r="B34" s="57" t="s">
        <v>270</v>
      </c>
      <c r="C34" s="148">
        <v>45776</v>
      </c>
      <c r="D34" s="148">
        <f t="shared" ref="D34:D37" si="7">C34 + 7</f>
        <v>45783</v>
      </c>
      <c r="E34" s="59">
        <v>16</v>
      </c>
      <c r="F34" s="59">
        <v>16</v>
      </c>
      <c r="G34" s="47">
        <f t="shared" si="6"/>
        <v>0</v>
      </c>
      <c r="H34" s="145" t="s">
        <v>99</v>
      </c>
      <c r="I34" s="50" t="s">
        <v>264</v>
      </c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2"/>
      <c r="Z34" s="62"/>
      <c r="AA34" s="75"/>
      <c r="AB34" s="52"/>
      <c r="AC34" s="142"/>
      <c r="AD34" s="52"/>
      <c r="AE34" s="52"/>
      <c r="AF34" s="52"/>
      <c r="AG34" s="52"/>
      <c r="AH34" s="52"/>
      <c r="AI34" s="52"/>
    </row>
    <row r="35" spans="1:35" s="43" customFormat="1" ht="12" customHeight="1" outlineLevel="1">
      <c r="A35" s="74" t="s">
        <v>146</v>
      </c>
      <c r="B35" s="57" t="s">
        <v>288</v>
      </c>
      <c r="C35" s="148">
        <v>45777</v>
      </c>
      <c r="D35" s="148">
        <f t="shared" si="7"/>
        <v>45784</v>
      </c>
      <c r="E35" s="59">
        <v>8</v>
      </c>
      <c r="F35" s="59">
        <v>16</v>
      </c>
      <c r="G35" s="47">
        <f t="shared" si="6"/>
        <v>8</v>
      </c>
      <c r="H35" s="145" t="s">
        <v>99</v>
      </c>
      <c r="I35" s="50" t="s">
        <v>264</v>
      </c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52"/>
      <c r="Z35" s="62"/>
      <c r="AA35" s="62"/>
      <c r="AB35" s="75"/>
      <c r="AC35" s="62"/>
      <c r="AD35" s="142"/>
      <c r="AE35" s="52"/>
      <c r="AF35" s="52"/>
      <c r="AG35" s="52"/>
      <c r="AH35" s="52"/>
      <c r="AI35" s="52"/>
    </row>
    <row r="36" spans="1:35" s="43" customFormat="1" ht="12" customHeight="1" outlineLevel="1">
      <c r="A36" s="74" t="s">
        <v>148</v>
      </c>
      <c r="B36" s="45" t="s">
        <v>271</v>
      </c>
      <c r="C36" s="148">
        <v>45778</v>
      </c>
      <c r="D36" s="148">
        <f t="shared" si="7"/>
        <v>45785</v>
      </c>
      <c r="E36" s="59">
        <v>8</v>
      </c>
      <c r="F36" s="47">
        <v>16</v>
      </c>
      <c r="G36" s="47">
        <f t="shared" si="6"/>
        <v>8</v>
      </c>
      <c r="H36" s="145" t="s">
        <v>99</v>
      </c>
      <c r="I36" s="50" t="s">
        <v>264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52"/>
      <c r="X36" s="52"/>
      <c r="Y36" s="52"/>
      <c r="Z36" s="52"/>
      <c r="AA36" s="52"/>
      <c r="AB36" s="75"/>
      <c r="AC36" s="52"/>
      <c r="AD36" s="142"/>
      <c r="AE36" s="52"/>
      <c r="AF36" s="52"/>
      <c r="AG36" s="52"/>
      <c r="AH36" s="52"/>
      <c r="AI36" s="52"/>
    </row>
    <row r="37" spans="1:35" s="43" customFormat="1" ht="12" customHeight="1" outlineLevel="1">
      <c r="A37" s="74" t="s">
        <v>150</v>
      </c>
      <c r="B37" s="45" t="s">
        <v>272</v>
      </c>
      <c r="C37" s="148">
        <v>45779</v>
      </c>
      <c r="D37" s="148">
        <f t="shared" si="7"/>
        <v>45786</v>
      </c>
      <c r="E37" s="47">
        <v>0</v>
      </c>
      <c r="F37" s="47"/>
      <c r="G37" s="47">
        <f t="shared" si="6"/>
        <v>0</v>
      </c>
      <c r="H37" s="145" t="s">
        <v>99</v>
      </c>
      <c r="I37" s="50" t="s">
        <v>264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2"/>
      <c r="V37" s="62"/>
      <c r="W37" s="62"/>
      <c r="X37" s="62"/>
      <c r="Y37" s="52"/>
      <c r="Z37" s="52"/>
      <c r="AA37" s="52"/>
      <c r="AB37" s="77"/>
      <c r="AC37" s="52"/>
      <c r="AD37" s="52"/>
      <c r="AE37" s="142"/>
      <c r="AF37" s="52"/>
      <c r="AG37" s="52"/>
      <c r="AH37" s="52"/>
      <c r="AI37" s="52"/>
    </row>
    <row r="38" spans="1:35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spans="1:35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40"/>
      <c r="AD39" s="140"/>
      <c r="AE39" s="140"/>
      <c r="AF39" s="41"/>
      <c r="AG39" s="41"/>
      <c r="AH39" s="41"/>
      <c r="AI39" s="41"/>
    </row>
    <row r="40" spans="1:35" s="43" customFormat="1" ht="12" customHeight="1" outlineLevel="1">
      <c r="A40" s="44" t="s">
        <v>159</v>
      </c>
      <c r="B40" s="45" t="s">
        <v>273</v>
      </c>
      <c r="C40" s="148">
        <v>45796</v>
      </c>
      <c r="D40" s="148">
        <f t="shared" ref="D40:D43" si="8">C40 + 7</f>
        <v>45803</v>
      </c>
      <c r="E40" s="47">
        <v>8</v>
      </c>
      <c r="F40" s="47">
        <v>0</v>
      </c>
      <c r="G40" s="47">
        <f>F40-E40</f>
        <v>-8</v>
      </c>
      <c r="H40" s="49" t="s">
        <v>112</v>
      </c>
      <c r="I40" s="50" t="s">
        <v>264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75"/>
      <c r="AD40" s="52"/>
      <c r="AE40" s="52"/>
      <c r="AF40" s="52"/>
      <c r="AG40" s="52"/>
      <c r="AH40" s="52"/>
      <c r="AI40" s="52"/>
    </row>
    <row r="41" spans="1:35" s="43" customFormat="1" ht="12" customHeight="1" outlineLevel="1">
      <c r="A41" s="44" t="s">
        <v>161</v>
      </c>
      <c r="B41" s="57" t="s">
        <v>296</v>
      </c>
      <c r="C41" s="148">
        <v>45803</v>
      </c>
      <c r="D41" s="148">
        <f t="shared" si="8"/>
        <v>45810</v>
      </c>
      <c r="E41" s="59">
        <v>8</v>
      </c>
      <c r="F41" s="59">
        <v>36</v>
      </c>
      <c r="G41" s="47">
        <f t="shared" ref="G41" si="9">F41-E41</f>
        <v>28</v>
      </c>
      <c r="H41" s="145" t="s">
        <v>99</v>
      </c>
      <c r="I41" s="50" t="s">
        <v>264</v>
      </c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52"/>
      <c r="Z41" s="62"/>
      <c r="AA41" s="62"/>
      <c r="AB41" s="52"/>
      <c r="AC41" s="62"/>
      <c r="AD41" s="75"/>
      <c r="AE41" s="142"/>
      <c r="AF41" s="52"/>
      <c r="AG41" s="52"/>
      <c r="AH41" s="52"/>
      <c r="AI41" s="52"/>
    </row>
    <row r="42" spans="1:35" s="43" customFormat="1" ht="12" customHeight="1" outlineLevel="1">
      <c r="A42" s="44" t="s">
        <v>163</v>
      </c>
      <c r="B42" s="45" t="s">
        <v>286</v>
      </c>
      <c r="C42" s="148">
        <v>45810</v>
      </c>
      <c r="D42" s="148">
        <f>C42 + 7</f>
        <v>45817</v>
      </c>
      <c r="E42" s="47">
        <v>8</v>
      </c>
      <c r="F42" s="47">
        <v>8</v>
      </c>
      <c r="G42" s="47">
        <f>F42-E42</f>
        <v>0</v>
      </c>
      <c r="H42" s="145" t="s">
        <v>99</v>
      </c>
      <c r="I42" s="50" t="s">
        <v>264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5"/>
      <c r="AF42" s="52"/>
      <c r="AG42" s="52"/>
      <c r="AH42" s="52"/>
      <c r="AI42" s="52"/>
    </row>
    <row r="43" spans="1:35" s="43" customFormat="1" ht="12" customHeight="1" outlineLevel="1">
      <c r="A43" s="44" t="s">
        <v>165</v>
      </c>
      <c r="B43" s="45" t="s">
        <v>276</v>
      </c>
      <c r="C43" s="148">
        <v>45810</v>
      </c>
      <c r="D43" s="148">
        <f t="shared" si="8"/>
        <v>45817</v>
      </c>
      <c r="E43" s="47">
        <v>8</v>
      </c>
      <c r="F43" s="47">
        <v>8</v>
      </c>
      <c r="G43" s="47">
        <f>F43-E43</f>
        <v>0</v>
      </c>
      <c r="H43" s="47" t="s">
        <v>112</v>
      </c>
      <c r="I43" s="50" t="s">
        <v>264</v>
      </c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77"/>
      <c r="AF43" s="52"/>
      <c r="AG43" s="52"/>
      <c r="AH43" s="52"/>
      <c r="AI43" s="52"/>
    </row>
    <row r="44" spans="1:35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140"/>
      <c r="AG45" s="41"/>
      <c r="AH45" s="41"/>
      <c r="AI45" s="41"/>
    </row>
    <row r="46" spans="1:35" s="43" customFormat="1" ht="12" customHeight="1" outlineLevel="1">
      <c r="A46" s="44" t="s">
        <v>168</v>
      </c>
      <c r="B46" s="45" t="s">
        <v>274</v>
      </c>
      <c r="C46" s="46" t="s">
        <v>281</v>
      </c>
      <c r="D46" s="46">
        <v>40466</v>
      </c>
      <c r="E46" s="47">
        <v>3</v>
      </c>
      <c r="F46" s="47">
        <v>3</v>
      </c>
      <c r="G46" s="47">
        <f>F46-E46</f>
        <v>0</v>
      </c>
      <c r="H46" s="49" t="s">
        <v>112</v>
      </c>
      <c r="I46" s="50" t="s">
        <v>264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>
      <c r="A47" s="44" t="s">
        <v>170</v>
      </c>
      <c r="B47" s="45" t="s">
        <v>275</v>
      </c>
      <c r="C47" s="46" t="s">
        <v>281</v>
      </c>
      <c r="D47" s="46">
        <v>40466</v>
      </c>
      <c r="E47" s="47">
        <v>8</v>
      </c>
      <c r="F47" s="47">
        <v>8</v>
      </c>
      <c r="G47" s="47">
        <f>F47-E47</f>
        <v>0</v>
      </c>
      <c r="H47" s="49" t="s">
        <v>112</v>
      </c>
      <c r="I47" s="50" t="s">
        <v>264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5"/>
      <c r="AG47" s="52"/>
      <c r="AH47" s="52"/>
      <c r="AI47" s="52"/>
    </row>
    <row r="48" spans="1:35" s="43" customFormat="1" ht="12" customHeight="1" outlineLevel="1">
      <c r="A48" s="44" t="s">
        <v>172</v>
      </c>
      <c r="B48" s="45" t="s">
        <v>173</v>
      </c>
      <c r="C48" s="46" t="s">
        <v>281</v>
      </c>
      <c r="D48" s="46">
        <v>40471</v>
      </c>
      <c r="E48" s="47">
        <v>4</v>
      </c>
      <c r="F48" s="47">
        <v>4</v>
      </c>
      <c r="G48" s="47">
        <f>F48-E48</f>
        <v>0</v>
      </c>
      <c r="H48" s="49" t="s">
        <v>112</v>
      </c>
      <c r="I48" s="50" t="s">
        <v>264</v>
      </c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77"/>
      <c r="AG48" s="52"/>
      <c r="AH48" s="52"/>
      <c r="AI48" s="52"/>
    </row>
    <row r="49" spans="1:36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 spans="1:36" s="43" customFormat="1" ht="3" customHeight="1">
      <c r="A50" s="101"/>
      <c r="B50" s="102"/>
      <c r="C50" s="68"/>
      <c r="D50" s="68"/>
      <c r="E50" s="79"/>
      <c r="F50" s="79"/>
      <c r="G50" s="79"/>
      <c r="H50" s="79"/>
      <c r="I50" s="79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6">
      <c r="B51" s="104" t="s">
        <v>179</v>
      </c>
      <c r="C51" s="79"/>
      <c r="D51" s="79"/>
      <c r="E51" s="105">
        <f>SUM(E5:E49)</f>
        <v>259</v>
      </c>
      <c r="F51" s="105">
        <f>SUM(F5:F49)</f>
        <v>309</v>
      </c>
      <c r="G51" s="105">
        <f>ABS(SUM(G5:G49))</f>
        <v>50</v>
      </c>
    </row>
    <row r="53" spans="1:36" ht="15">
      <c r="A53" s="163" t="s">
        <v>180</v>
      </c>
      <c r="B53" s="164"/>
      <c r="C53" s="164"/>
      <c r="D53" s="164"/>
      <c r="E53" s="164"/>
      <c r="F53" s="164"/>
    </row>
    <row r="54" spans="1:36" ht="16" thickBot="1">
      <c r="A54" s="108" t="s">
        <v>181</v>
      </c>
      <c r="B54" s="108"/>
      <c r="C54" s="165" t="s">
        <v>182</v>
      </c>
      <c r="D54" s="166"/>
      <c r="E54" s="167" t="s">
        <v>183</v>
      </c>
      <c r="F54" s="168"/>
      <c r="G54" s="106"/>
      <c r="H54" s="107"/>
      <c r="AJ54" s="106"/>
    </row>
    <row r="55" spans="1:36" ht="15">
      <c r="A55" s="109" t="s">
        <v>266</v>
      </c>
      <c r="B55" s="109"/>
      <c r="C55" s="153" t="s">
        <v>267</v>
      </c>
      <c r="D55" s="154"/>
      <c r="E55" s="169" t="s">
        <v>264</v>
      </c>
      <c r="F55" s="170"/>
      <c r="G55" s="106"/>
      <c r="H55" s="107"/>
      <c r="AJ55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5:B45"/>
    <mergeCell ref="A5:B5"/>
    <mergeCell ref="A21:B21"/>
    <mergeCell ref="A30:B30"/>
    <mergeCell ref="A39:B39"/>
    <mergeCell ref="A53:F53"/>
    <mergeCell ref="C54:D54"/>
    <mergeCell ref="E54:F54"/>
    <mergeCell ref="C55:D55"/>
    <mergeCell ref="E55:F55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596-0BAB-E340-ADBF-68603683A998}">
  <dimension ref="H10:I25"/>
  <sheetViews>
    <sheetView workbookViewId="0">
      <selection activeCell="I19" sqref="I19"/>
    </sheetView>
  </sheetViews>
  <sheetFormatPr baseColWidth="10" defaultRowHeight="15"/>
  <sheetData>
    <row r="10" spans="8:9" ht="17">
      <c r="H10" s="149"/>
      <c r="I10" s="149"/>
    </row>
    <row r="11" spans="8:9" ht="17">
      <c r="H11" s="149"/>
      <c r="I11" s="149"/>
    </row>
    <row r="12" spans="8:9" ht="17">
      <c r="H12" s="149"/>
      <c r="I12" s="149"/>
    </row>
    <row r="13" spans="8:9" ht="17">
      <c r="H13" s="149"/>
      <c r="I13" s="149"/>
    </row>
    <row r="14" spans="8:9" ht="17">
      <c r="H14" s="149"/>
      <c r="I14" s="149"/>
    </row>
    <row r="15" spans="8:9" ht="17">
      <c r="H15" s="149"/>
      <c r="I15" s="149"/>
    </row>
    <row r="16" spans="8:9" ht="17">
      <c r="H16" s="149"/>
      <c r="I16" s="149"/>
    </row>
    <row r="17" spans="8:9" ht="17">
      <c r="H17" s="149"/>
      <c r="I17" s="149"/>
    </row>
    <row r="18" spans="8:9" ht="17">
      <c r="H18" s="149"/>
      <c r="I18" s="149"/>
    </row>
    <row r="19" spans="8:9" ht="17">
      <c r="H19" s="149"/>
      <c r="I19" s="149"/>
    </row>
    <row r="20" spans="8:9" ht="17">
      <c r="H20" s="149"/>
      <c r="I20" s="149"/>
    </row>
    <row r="21" spans="8:9" ht="17">
      <c r="H21" s="149"/>
      <c r="I21" s="149"/>
    </row>
    <row r="22" spans="8:9" ht="17">
      <c r="H22" s="149"/>
      <c r="I22" s="149"/>
    </row>
    <row r="23" spans="8:9" ht="17">
      <c r="H23" s="149"/>
      <c r="I23" s="149"/>
    </row>
    <row r="24" spans="8:9" ht="17">
      <c r="H24" s="149"/>
      <c r="I24" s="149"/>
    </row>
    <row r="25" spans="8:9" ht="17">
      <c r="H25" s="149"/>
      <c r="I25" s="14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Sheet1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2025-06-08T12:30:00Z</dcterms:modified>
</cp:coreProperties>
</file>