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33620D43-C76B-8B4B-B7B4-9E5CF0193D17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 IST" sheetId="13" r:id="rId8"/>
    <sheet name="GANTT" sheetId="3" r:id="rId9"/>
    <sheet name="Sheet3" sheetId="14" r:id="rId10"/>
    <sheet name="Sheet1" sheetId="12" state="hidden" r:id="rId11"/>
    <sheet name="Organigram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3" l="1"/>
  <c r="E51" i="13"/>
  <c r="G48" i="13"/>
  <c r="G47" i="13"/>
  <c r="G46" i="13"/>
  <c r="G43" i="13"/>
  <c r="D43" i="13"/>
  <c r="G42" i="13"/>
  <c r="D42" i="13"/>
  <c r="G41" i="13"/>
  <c r="D41" i="13"/>
  <c r="G40" i="13"/>
  <c r="D40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28" i="13"/>
  <c r="D28" i="13"/>
  <c r="G27" i="13"/>
  <c r="G26" i="13"/>
  <c r="G25" i="13"/>
  <c r="D25" i="13"/>
  <c r="G24" i="13"/>
  <c r="D24" i="13"/>
  <c r="G23" i="13"/>
  <c r="D23" i="13"/>
  <c r="G22" i="13"/>
  <c r="D22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1" i="13" l="1"/>
  <c r="D42" i="3"/>
  <c r="D41" i="3"/>
  <c r="D43" i="3"/>
  <c r="D40" i="3"/>
  <c r="D23" i="3"/>
  <c r="D24" i="3"/>
  <c r="D25" i="3"/>
  <c r="D28" i="3"/>
  <c r="D22" i="3"/>
  <c r="D14" i="3"/>
  <c r="D11" i="3"/>
  <c r="D7" i="3"/>
  <c r="D8" i="3"/>
  <c r="D9" i="3"/>
  <c r="D10" i="3"/>
  <c r="D12" i="3"/>
  <c r="D13" i="3"/>
  <c r="D15" i="3"/>
  <c r="D16" i="3"/>
  <c r="D17" i="3"/>
  <c r="D18" i="3"/>
  <c r="D19" i="3"/>
  <c r="D6" i="3"/>
  <c r="D34" i="3"/>
  <c r="D35" i="3"/>
  <c r="D36" i="3"/>
  <c r="D37" i="3"/>
  <c r="D31" i="3"/>
  <c r="D32" i="3"/>
  <c r="D33" i="3"/>
  <c r="G31" i="3"/>
  <c r="G12" i="3" l="1"/>
  <c r="G11" i="3"/>
  <c r="G10" i="3"/>
  <c r="G36" i="3"/>
  <c r="G41" i="3"/>
  <c r="G27" i="3"/>
  <c r="G26" i="3"/>
  <c r="F55" i="11"/>
  <c r="E55" i="11"/>
  <c r="F51" i="3"/>
  <c r="G48" i="3"/>
  <c r="G47" i="3"/>
  <c r="G46" i="3"/>
  <c r="G43" i="3"/>
  <c r="G42" i="3"/>
  <c r="G40" i="3"/>
  <c r="G37" i="3"/>
  <c r="G35" i="3"/>
  <c r="G34" i="3"/>
  <c r="G33" i="3"/>
  <c r="G32" i="3"/>
  <c r="G28" i="3"/>
  <c r="G25" i="3"/>
  <c r="G24" i="3"/>
  <c r="G23" i="3"/>
  <c r="G22" i="3"/>
  <c r="G19" i="3"/>
  <c r="G18" i="3"/>
  <c r="G17" i="3"/>
  <c r="G16" i="3"/>
  <c r="G15" i="3"/>
  <c r="G14" i="3"/>
  <c r="G13" i="3"/>
  <c r="G9" i="3"/>
  <c r="G8" i="3"/>
  <c r="G7" i="3"/>
  <c r="G6" i="3"/>
  <c r="G55" i="11" l="1"/>
  <c r="E51" i="3"/>
  <c r="G51" i="3"/>
</calcChain>
</file>

<file path=xl/sharedStrings.xml><?xml version="1.0" encoding="utf-8"?>
<sst xmlns="http://schemas.openxmlformats.org/spreadsheetml/2006/main" count="691" uniqueCount="299">
  <si>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</si>
  <si>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</si>
  <si>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</si>
  <si>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</si>
  <si>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</si>
  <si>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</si>
  <si>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</si>
  <si>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</si>
  <si>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</si>
  <si>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</si>
  <si>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</si>
  <si>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</si>
  <si>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</si>
  <si>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</si>
  <si>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</si>
  <si>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</si>
  <si>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</si>
  <si>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</si>
  <si>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</si>
  <si>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</si>
  <si>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</si>
  <si>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</si>
  <si>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</si>
  <si>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</si>
  <si>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</si>
  <si>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</si>
  <si>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</si>
  <si>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</si>
  <si>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</si>
  <si>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</si>
  <si>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</si>
  <si>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</si>
  <si>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</si>
  <si>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</si>
  <si>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</si>
  <si>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</si>
  <si>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</si>
  <si>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</si>
  <si>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</si>
  <si>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</si>
  <si>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</si>
  <si>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</si>
  <si>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</si>
  <si>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</si>
  <si>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</si>
  <si>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</si>
  <si>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</si>
  <si>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</si>
  <si>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</si>
  <si>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</si>
  <si>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</si>
  <si>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</si>
  <si>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</si>
  <si>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</si>
  <si>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</si>
  <si>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</si>
  <si>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</si>
  <si>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</si>
  <si>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</si>
  <si>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</si>
  <si>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</si>
  <si>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</si>
  <si>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</si>
  <si>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</si>
  <si>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</si>
  <si>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</si>
  <si>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</si>
  <si>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</si>
  <si>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</si>
  <si>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</si>
  <si>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</si>
  <si>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</si>
  <si>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</si>
  <si>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</si>
  <si>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</si>
  <si>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</si>
  <si>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</si>
  <si>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</si>
  <si>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</si>
  <si>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</si>
  <si>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</si>
  <si>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</si>
  <si>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</si>
  <si>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</si>
  <si>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</si>
  <si>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</si>
  <si>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</si>
  <si>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</si>
  <si>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</si>
  <si>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</si>
  <si>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</si>
  <si>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</si>
  <si>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</si>
  <si>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</si>
  <si>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</si>
  <si>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</si>
  <si>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</si>
  <si>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</si>
  <si>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</si>
  <si>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</si>
  <si>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</si>
  <si>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</si>
  <si>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</si>
  <si>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</si>
  <si>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</si>
  <si>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</si>
  <si>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</si>
  <si>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</si>
  <si>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</si>
  <si>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</si>
  <si>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</si>
  <si>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</si>
  <si>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</si>
  <si>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</si>
  <si>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</si>
  <si>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</si>
  <si>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</si>
  <si>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</si>
  <si>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</si>
  <si>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</si>
  <si>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</si>
  <si>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</si>
  <si>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</si>
  <si>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</si>
  <si>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</si>
  <si>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</si>
  <si>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</si>
  <si>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</si>
  <si>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</si>
  <si>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</si>
  <si>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</si>
  <si>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</si>
  <si>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</si>
  <si>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</si>
  <si>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</si>
  <si>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</si>
  <si>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</si>
  <si>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</si>
  <si>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</si>
  <si>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</si>
  <si>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</si>
  <si>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</si>
  <si>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</si>
  <si>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</si>
  <si>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</si>
  <si>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</si>
  <si>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</si>
  <si>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</si>
  <si>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</si>
  <si>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</si>
  <si>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</si>
  <si>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</si>
  <si>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</si>
  <si>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</si>
  <si>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</si>
  <si>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</si>
  <si>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</si>
  <si>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</si>
  <si>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</si>
  <si>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</si>
  <si>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</si>
  <si>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</si>
  <si>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</si>
  <si>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</si>
  <si>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</si>
  <si>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</si>
  <si>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</si>
  <si>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</si>
  <si>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</si>
  <si>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</si>
  <si>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</si>
  <si>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</si>
  <si>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</si>
  <si>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</si>
  <si>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</si>
  <si>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</si>
  <si>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</si>
  <si>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</si>
  <si>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</si>
  <si>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</si>
  <si>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</si>
  <si>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</si>
  <si>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</si>
  <si>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</si>
  <si>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</si>
  <si>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</si>
  <si>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</si>
  <si>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</si>
  <si>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</si>
  <si>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</si>
  <si>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</si>
  <si>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</si>
  <si>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</si>
  <si>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</si>
  <si>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</si>
  <si>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</si>
  <si>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</si>
  <si>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</si>
  <si>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</si>
  <si>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</si>
  <si>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</si>
  <si>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</si>
  <si>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</si>
  <si>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</si>
  <si>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</si>
  <si>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</si>
  <si>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</si>
  <si>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</si>
  <si>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</si>
  <si>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</si>
  <si>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</si>
  <si>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</si>
  <si>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</si>
  <si>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</si>
  <si>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</si>
  <si>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</si>
  <si>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</si>
  <si>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</si>
  <si>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</si>
  <si>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</si>
  <si>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</si>
  <si>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</si>
  <si>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</si>
  <si>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</si>
  <si>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</si>
  <si>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</si>
  <si>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</si>
  <si>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</si>
  <si>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</si>
  <si>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</si>
  <si>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</si>
  <si>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</si>
  <si>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</si>
  <si>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</si>
  <si>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</si>
  <si>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</si>
  <si>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</si>
  <si>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</si>
  <si>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</si>
  <si>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</si>
  <si>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</si>
  <si>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</si>
  <si>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</si>
  <si>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</si>
  <si>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</si>
  <si>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</si>
  <si>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</si>
  <si>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</si>
  <si>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</si>
  <si>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</si>
  <si>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</si>
  <si>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</si>
  <si>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</si>
  <si>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</si>
  <si>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</si>
  <si>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</si>
  <si>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</si>
  <si>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</si>
  <si>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</si>
  <si>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Projektziele Definieren</t>
  </si>
  <si>
    <t>Wirtschaftlichkeit Prüfen</t>
  </si>
  <si>
    <t>Lösungsvarianten</t>
  </si>
  <si>
    <t>Präsentation Vorbereiten</t>
  </si>
  <si>
    <t>Zwischen Meeting</t>
  </si>
  <si>
    <t>TAK</t>
  </si>
  <si>
    <t>Datenbank Struktur</t>
  </si>
  <si>
    <t>Kenan Tabinas</t>
  </si>
  <si>
    <t>Alles</t>
  </si>
  <si>
    <t>Konzept Abgeschlossen</t>
  </si>
  <si>
    <t>Entwicklung von der Kalender Synchronisation</t>
  </si>
  <si>
    <t>Erfassen von Aufgaben</t>
  </si>
  <si>
    <t>User Verwaltung</t>
  </si>
  <si>
    <t>Realisierung Abgeschlossen</t>
  </si>
  <si>
    <t>Release im Appstore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</si>
  <si>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</si>
  <si>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</si>
  <si>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</si>
  <si>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</si>
  <si>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</si>
  <si>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</si>
  <si>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S</t>
  </si>
  <si>
    <t>13/06/2025</t>
  </si>
  <si>
    <t>3.7</t>
  </si>
  <si>
    <t>3.8</t>
  </si>
  <si>
    <t>Testkonzept</t>
  </si>
  <si>
    <t>Testdruchführung</t>
  </si>
  <si>
    <t>Erfassen von Projekten</t>
  </si>
  <si>
    <t>Chat</t>
  </si>
  <si>
    <t>Kick off Vorbereiten</t>
  </si>
  <si>
    <t>1.6</t>
  </si>
  <si>
    <t>1.7</t>
  </si>
  <si>
    <t>Projektinitalierungsauftrag</t>
  </si>
  <si>
    <t>Projektplan</t>
  </si>
  <si>
    <t>1.8</t>
  </si>
  <si>
    <t>Backend Endpoints bereitstellen</t>
  </si>
  <si>
    <t>Dokumentation</t>
  </si>
  <si>
    <t>Architektur und Deployment</t>
  </si>
  <si>
    <t>Security by Design</t>
  </si>
  <si>
    <t>Berechtigungen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</si>
</sst>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2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3"/>
      <color theme="1"/>
      <name val=".AppleSystemUIFon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CC00"/>
        <bgColor rgb="FF000000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1" fillId="13" borderId="46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4" fontId="10" fillId="0" borderId="35" xfId="0" applyNumberFormat="1" applyFont="1" applyBorder="1" applyAlignment="1">
      <alignment horizontal="center" vertical="center"/>
    </xf>
    <xf numFmtId="0" fontId="23" fillId="0" borderId="0" xfId="0" applyFont="1"/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>
      <c r="A1" s="13" t="s">
        <v>249</v>
      </c>
    </row>
    <row r="2" spans="1:4" ht="17" thickBot="1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>
      <c r="A3" s="14"/>
      <c r="B3" s="7"/>
      <c r="C3" s="113"/>
      <c r="D3" s="8"/>
    </row>
    <row r="4" spans="1:4" ht="19.5" customHeight="1">
      <c r="A4" s="15"/>
      <c r="B4" s="9"/>
      <c r="C4" s="114"/>
      <c r="D4" s="10"/>
    </row>
    <row r="5" spans="1:4" ht="19.5" customHeight="1">
      <c r="A5" s="15"/>
      <c r="B5" s="9"/>
      <c r="C5" s="114"/>
      <c r="D5" s="10"/>
    </row>
    <row r="6" spans="1:4" ht="19.5" customHeight="1">
      <c r="A6" s="15"/>
      <c r="B6" s="9"/>
      <c r="C6" s="114"/>
      <c r="D6" s="10"/>
    </row>
    <row r="7" spans="1:4" ht="19.5" customHeight="1">
      <c r="A7" s="15"/>
      <c r="B7" s="9"/>
      <c r="C7" s="114"/>
      <c r="D7" s="10"/>
    </row>
    <row r="8" spans="1:4" ht="19.5" customHeight="1">
      <c r="A8" s="15"/>
      <c r="B8" s="9"/>
      <c r="C8" s="114"/>
      <c r="D8" s="10"/>
    </row>
    <row r="9" spans="1:4" ht="19.5" customHeight="1">
      <c r="A9" s="15"/>
      <c r="B9" s="9"/>
      <c r="C9" s="114"/>
      <c r="D9" s="10"/>
    </row>
    <row r="10" spans="1:4" ht="19.5" customHeight="1">
      <c r="A10" s="15"/>
      <c r="B10" s="9"/>
      <c r="C10" s="114"/>
      <c r="D10" s="10"/>
    </row>
    <row r="11" spans="1:4" ht="19.5" customHeight="1">
      <c r="A11" s="15"/>
      <c r="B11" s="9"/>
      <c r="C11" s="114"/>
      <c r="D11" s="10"/>
    </row>
    <row r="12" spans="1:4" ht="19.5" customHeight="1">
      <c r="A12" s="16"/>
      <c r="B12" s="9"/>
      <c r="C12" s="114"/>
      <c r="D12" s="10"/>
    </row>
    <row r="13" spans="1:4" ht="19.5" customHeight="1">
      <c r="A13" s="15"/>
      <c r="B13" s="9"/>
      <c r="C13" s="114"/>
      <c r="D13" s="10"/>
    </row>
    <row r="14" spans="1:4" ht="19.5" customHeight="1">
      <c r="A14" s="15"/>
      <c r="B14" s="9"/>
      <c r="C14" s="114"/>
      <c r="D14" s="10"/>
    </row>
    <row r="15" spans="1:4" ht="19.5" customHeight="1">
      <c r="A15" s="15"/>
      <c r="B15" s="9"/>
      <c r="C15" s="114"/>
      <c r="D15" s="10"/>
    </row>
    <row r="16" spans="1:4" ht="19.5" customHeight="1">
      <c r="A16" s="15"/>
      <c r="B16" s="9"/>
      <c r="C16" s="114"/>
      <c r="D16" s="10"/>
    </row>
    <row r="17" spans="1:4" ht="19.5" customHeight="1">
      <c r="A17" s="15"/>
      <c r="B17" s="9"/>
      <c r="C17" s="114"/>
      <c r="D17" s="10"/>
    </row>
    <row r="18" spans="1:4" ht="19.5" customHeight="1">
      <c r="A18" s="15"/>
      <c r="B18" s="9"/>
      <c r="C18" s="114"/>
      <c r="D18" s="10"/>
    </row>
    <row r="19" spans="1:4" ht="19.5" customHeight="1">
      <c r="A19" s="15"/>
      <c r="B19" s="9"/>
      <c r="C19" s="114"/>
      <c r="D19" s="10"/>
    </row>
    <row r="20" spans="1:4" ht="19.5" customHeight="1">
      <c r="A20" s="15"/>
      <c r="B20" s="9"/>
      <c r="C20" s="114"/>
      <c r="D20" s="10"/>
    </row>
    <row r="21" spans="1:4" ht="19.5" customHeight="1">
      <c r="A21" s="15"/>
      <c r="B21" s="9"/>
      <c r="C21" s="114"/>
      <c r="D21" s="10"/>
    </row>
    <row r="22" spans="1:4" ht="19.5" customHeight="1">
      <c r="A22" s="15"/>
      <c r="B22" s="9"/>
      <c r="C22" s="114"/>
      <c r="D22" s="10"/>
    </row>
    <row r="23" spans="1:4" ht="19.5" customHeight="1">
      <c r="A23" s="15"/>
      <c r="B23" s="9"/>
      <c r="C23" s="114"/>
      <c r="D23" s="10"/>
    </row>
    <row r="24" spans="1:4" ht="19.5" customHeight="1" thickBot="1">
      <c r="A24" s="17"/>
      <c r="B24" s="11"/>
      <c r="C24" s="115"/>
      <c r="D24" s="12"/>
    </row>
    <row r="26" spans="1:4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9E5F-EAEB-954B-8E78-C7732AD800F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596-0BAB-E340-ADBF-68603683A998}">
  <dimension ref="H10:I25"/>
  <sheetViews>
    <sheetView workbookViewId="0">
      <selection activeCell="I19" sqref="I19"/>
    </sheetView>
  </sheetViews>
  <sheetFormatPr baseColWidth="10" defaultRowHeight="15"/>
  <sheetData>
    <row r="10" spans="8:9" ht="17">
      <c r="H10" s="149"/>
      <c r="I10" s="149"/>
    </row>
    <row r="11" spans="8:9" ht="17">
      <c r="H11" s="149"/>
      <c r="I11" s="149"/>
    </row>
    <row r="12" spans="8:9" ht="17">
      <c r="H12" s="149"/>
      <c r="I12" s="149"/>
    </row>
    <row r="13" spans="8:9" ht="17">
      <c r="H13" s="149"/>
      <c r="I13" s="149"/>
    </row>
    <row r="14" spans="8:9" ht="17">
      <c r="H14" s="149"/>
      <c r="I14" s="149"/>
    </row>
    <row r="15" spans="8:9" ht="17">
      <c r="H15" s="149"/>
      <c r="I15" s="149"/>
    </row>
    <row r="16" spans="8:9" ht="17">
      <c r="H16" s="149"/>
      <c r="I16" s="149"/>
    </row>
    <row r="17" spans="8:9" ht="17">
      <c r="H17" s="149"/>
      <c r="I17" s="149"/>
    </row>
    <row r="18" spans="8:9" ht="17">
      <c r="H18" s="149"/>
      <c r="I18" s="149"/>
    </row>
    <row r="19" spans="8:9" ht="17">
      <c r="H19" s="149"/>
      <c r="I19" s="149"/>
    </row>
    <row r="20" spans="8:9" ht="17">
      <c r="H20" s="149"/>
      <c r="I20" s="149"/>
    </row>
    <row r="21" spans="8:9" ht="17">
      <c r="H21" s="149"/>
      <c r="I21" s="149"/>
    </row>
    <row r="22" spans="8:9" ht="17">
      <c r="H22" s="149"/>
      <c r="I22" s="149"/>
    </row>
    <row r="23" spans="8:9" ht="17">
      <c r="H23" s="149"/>
      <c r="I23" s="149"/>
    </row>
    <row r="24" spans="8:9" ht="17">
      <c r="H24" s="149"/>
      <c r="I24" s="149"/>
    </row>
    <row r="25" spans="8:9" ht="17">
      <c r="H25" s="149"/>
      <c r="I25" s="1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/>
  <sheetData>
    <row r="1" spans="1:1" ht="21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>
      <c r="B1" s="13" t="s">
        <v>248</v>
      </c>
    </row>
    <row r="2" spans="1:5" ht="17" thickBot="1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>
      <c r="A24">
        <v>22</v>
      </c>
      <c r="B24" s="17" t="s">
        <v>13</v>
      </c>
      <c r="C24" s="11" t="s">
        <v>219</v>
      </c>
      <c r="D24" s="115"/>
      <c r="E24" s="119"/>
    </row>
    <row r="26" spans="1:5">
      <c r="B26" t="s">
        <v>222</v>
      </c>
    </row>
    <row r="28" spans="1:5" ht="16">
      <c r="B28" s="116" t="s">
        <v>202</v>
      </c>
    </row>
    <row r="29" spans="1:5" ht="16">
      <c r="B29" s="116" t="s">
        <v>203</v>
      </c>
    </row>
    <row r="30" spans="1:5" ht="16">
      <c r="B30" s="116" t="s">
        <v>204</v>
      </c>
    </row>
    <row r="31" spans="1:5" ht="16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>
      <c r="A1" s="150" t="s">
        <v>250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/>
      <c r="C5" s="120"/>
      <c r="E5" s="120"/>
      <c r="G5" s="120"/>
    </row>
    <row r="6" spans="1:8" s="123" customFormat="1" ht="21"/>
    <row r="7" spans="1:8" s="121" customFormat="1" ht="83.25" customHeight="1">
      <c r="A7" s="122"/>
      <c r="C7" s="122"/>
      <c r="E7" s="122"/>
      <c r="G7" s="122"/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/>
      <c r="C9" s="122"/>
      <c r="E9" s="122"/>
      <c r="G9" s="122"/>
    </row>
    <row r="10" spans="1:8" s="123" customFormat="1" ht="21"/>
    <row r="11" spans="1:8" s="121" customFormat="1" ht="83.25" customHeight="1">
      <c r="A11" s="122"/>
      <c r="C11" s="122"/>
      <c r="E11" s="122"/>
      <c r="G11" s="122"/>
    </row>
    <row r="12" spans="1:8" s="123" customFormat="1" ht="21">
      <c r="A12" s="124"/>
      <c r="C12" s="124"/>
      <c r="E12" s="124"/>
      <c r="G12" s="124"/>
    </row>
    <row r="13" spans="1:8" s="121" customFormat="1" ht="83.25" customHeight="1">
      <c r="A13" s="122"/>
      <c r="C13" s="122"/>
      <c r="E13" s="122"/>
      <c r="G13" s="122"/>
    </row>
    <row r="14" spans="1:8" ht="21">
      <c r="A14" s="124"/>
      <c r="C14" s="124"/>
      <c r="E14" s="124"/>
      <c r="G14" s="124"/>
    </row>
    <row r="15" spans="1:8" s="3" customFormat="1" ht="83.25" customHeight="1">
      <c r="A15" s="122"/>
      <c r="C15" s="122"/>
      <c r="E15" s="122"/>
      <c r="G15" s="122"/>
    </row>
    <row r="16" spans="1:8" ht="21">
      <c r="A16" s="124"/>
      <c r="C16" s="124"/>
      <c r="E16" s="124"/>
      <c r="G16" s="124"/>
    </row>
    <row r="17" spans="1:7" ht="83.25" customHeight="1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>
      <c r="A1" s="150" t="s">
        <v>251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/>
    <row r="7" spans="1:8" s="121" customFormat="1" ht="83.25" customHeight="1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>
      <c r="C10" s="124"/>
      <c r="E10" s="124"/>
      <c r="G10" s="124"/>
    </row>
    <row r="11" spans="1:8" s="121" customFormat="1" ht="83.25" customHeight="1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>
      <c r="A12" s="124"/>
      <c r="C12" s="124"/>
      <c r="E12" s="124"/>
    </row>
    <row r="13" spans="1:8" s="121" customFormat="1" ht="83.25" customHeight="1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>
      <c r="A14" s="124"/>
      <c r="C14" s="2"/>
      <c r="E14" s="2"/>
      <c r="G14" s="2"/>
    </row>
    <row r="15" spans="1:8" s="3" customFormat="1" ht="83.25" customHeight="1">
      <c r="A15" s="122" t="s">
        <v>228</v>
      </c>
      <c r="C15" s="112"/>
      <c r="E15" s="112"/>
      <c r="G15" s="112"/>
    </row>
    <row r="16" spans="1:8" ht="21">
      <c r="A16" s="124"/>
    </row>
    <row r="17" spans="1:1" ht="83.25" customHeight="1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/>
  <sheetData>
    <row r="1" spans="1:1" ht="29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/>
  <sheetData>
    <row r="1" spans="1:1" ht="29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>
      <c r="A1" s="136" t="s">
        <v>254</v>
      </c>
    </row>
    <row r="2" spans="1:61" ht="18" customHeight="1">
      <c r="A2" s="155" t="s">
        <v>22</v>
      </c>
      <c r="B2" s="156"/>
      <c r="C2" s="21" t="s">
        <v>23</v>
      </c>
      <c r="D2" s="21" t="s">
        <v>24</v>
      </c>
      <c r="E2" s="157" t="s">
        <v>25</v>
      </c>
      <c r="F2" s="157"/>
      <c r="G2" s="157"/>
      <c r="H2" s="21" t="s">
        <v>26</v>
      </c>
      <c r="I2" s="22" t="s">
        <v>27</v>
      </c>
      <c r="J2" s="158" t="s">
        <v>256</v>
      </c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1"/>
    </row>
    <row r="3" spans="1:61" ht="18" customHeight="1">
      <c r="A3" s="24"/>
      <c r="B3" s="25"/>
      <c r="C3" s="26"/>
      <c r="D3" s="26"/>
      <c r="E3" s="27"/>
      <c r="F3" s="27"/>
      <c r="G3" s="27"/>
      <c r="H3" s="26"/>
      <c r="I3" s="28"/>
      <c r="J3" s="162" t="s">
        <v>28</v>
      </c>
      <c r="K3" s="163"/>
      <c r="L3" s="163"/>
      <c r="M3" s="164"/>
      <c r="N3" s="165" t="s">
        <v>29</v>
      </c>
      <c r="O3" s="163"/>
      <c r="P3" s="163"/>
      <c r="Q3" s="164"/>
      <c r="R3" s="162" t="s">
        <v>30</v>
      </c>
      <c r="S3" s="163"/>
      <c r="T3" s="163"/>
      <c r="U3" s="164"/>
      <c r="V3" s="165" t="s">
        <v>31</v>
      </c>
      <c r="W3" s="163"/>
      <c r="X3" s="163"/>
      <c r="Y3" s="163"/>
      <c r="Z3" s="163"/>
      <c r="AA3" s="165" t="s">
        <v>32</v>
      </c>
      <c r="AB3" s="163"/>
      <c r="AC3" s="163"/>
      <c r="AD3" s="164"/>
      <c r="AE3" s="165" t="s">
        <v>33</v>
      </c>
      <c r="AF3" s="163"/>
      <c r="AG3" s="163"/>
      <c r="AH3" s="163"/>
      <c r="AI3" s="164"/>
      <c r="AJ3" s="165" t="s">
        <v>34</v>
      </c>
      <c r="AK3" s="163"/>
      <c r="AL3" s="163"/>
      <c r="AM3" s="164"/>
      <c r="AN3" s="165" t="s">
        <v>35</v>
      </c>
      <c r="AO3" s="163"/>
      <c r="AP3" s="163"/>
      <c r="AQ3" s="164"/>
      <c r="AR3" s="165" t="s">
        <v>36</v>
      </c>
      <c r="AS3" s="163"/>
      <c r="AT3" s="163"/>
      <c r="AU3" s="163"/>
      <c r="AV3" s="164"/>
      <c r="AW3" s="165" t="s">
        <v>37</v>
      </c>
      <c r="AX3" s="163"/>
      <c r="AY3" s="163"/>
      <c r="AZ3" s="164"/>
      <c r="BA3" s="165" t="s">
        <v>38</v>
      </c>
      <c r="BB3" s="163"/>
      <c r="BC3" s="163"/>
      <c r="BD3" s="164"/>
      <c r="BE3" s="165" t="s">
        <v>39</v>
      </c>
      <c r="BF3" s="163"/>
      <c r="BG3" s="163"/>
      <c r="BH3" s="163"/>
      <c r="BI3" s="166"/>
    </row>
    <row r="4" spans="1:61" s="35" customFormat="1" ht="18" customHeight="1">
      <c r="A4" s="153"/>
      <c r="B4" s="15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>
      <c r="A5" s="171" t="s">
        <v>96</v>
      </c>
      <c r="B5" s="172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>
      <c r="A19" s="171" t="s">
        <v>123</v>
      </c>
      <c r="B19" s="172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>
      <c r="A27" s="171" t="s">
        <v>138</v>
      </c>
      <c r="B27" s="172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>
      <c r="A39" s="171" t="s">
        <v>158</v>
      </c>
      <c r="B39" s="17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>
      <c r="A45" s="171" t="s">
        <v>167</v>
      </c>
      <c r="B45" s="17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>
      <c r="A50" s="171" t="s">
        <v>174</v>
      </c>
      <c r="B50" s="172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>
      <c r="A57" s="173" t="s">
        <v>180</v>
      </c>
      <c r="B57" s="174"/>
      <c r="C57" s="174"/>
      <c r="D57" s="174"/>
      <c r="E57" s="174"/>
      <c r="F57" s="174"/>
    </row>
    <row r="58" spans="1:62" ht="16" thickBot="1">
      <c r="A58" s="108" t="s">
        <v>181</v>
      </c>
      <c r="B58" s="108"/>
      <c r="C58" s="175" t="s">
        <v>182</v>
      </c>
      <c r="D58" s="176"/>
      <c r="E58" s="177" t="s">
        <v>183</v>
      </c>
      <c r="F58" s="178"/>
      <c r="G58" s="106"/>
      <c r="H58" s="107"/>
      <c r="BJ58" s="106"/>
    </row>
    <row r="59" spans="1:62" ht="15">
      <c r="A59" s="109" t="s">
        <v>184</v>
      </c>
      <c r="B59" s="109"/>
      <c r="C59" s="167" t="s">
        <v>185</v>
      </c>
      <c r="D59" s="168"/>
      <c r="E59" s="179" t="s">
        <v>100</v>
      </c>
      <c r="F59" s="180"/>
      <c r="G59" s="106"/>
      <c r="H59" s="107"/>
      <c r="BJ59" s="106"/>
    </row>
    <row r="60" spans="1:62" ht="15">
      <c r="A60" s="110" t="s">
        <v>186</v>
      </c>
      <c r="B60" s="110"/>
      <c r="C60" s="167" t="s">
        <v>187</v>
      </c>
      <c r="D60" s="168"/>
      <c r="E60" s="169" t="s">
        <v>133</v>
      </c>
      <c r="F60" s="170"/>
      <c r="G60" s="106"/>
      <c r="H60" s="107"/>
      <c r="BJ60" s="106"/>
    </row>
    <row r="61" spans="1:62" ht="15">
      <c r="A61" s="110" t="s">
        <v>188</v>
      </c>
      <c r="B61" s="110"/>
      <c r="C61" s="167" t="s">
        <v>189</v>
      </c>
      <c r="D61" s="168"/>
      <c r="E61" s="169" t="s">
        <v>160</v>
      </c>
      <c r="F61" s="170"/>
      <c r="G61" s="106"/>
      <c r="H61" s="107"/>
      <c r="BJ61" s="106"/>
    </row>
    <row r="62" spans="1:62" ht="15">
      <c r="A62" s="110" t="s">
        <v>190</v>
      </c>
      <c r="B62" s="110"/>
      <c r="C62" s="167" t="s">
        <v>191</v>
      </c>
      <c r="D62" s="168"/>
      <c r="E62" s="169" t="s">
        <v>126</v>
      </c>
      <c r="F62" s="170"/>
      <c r="G62" s="106"/>
      <c r="H62" s="107"/>
      <c r="BJ62" s="106"/>
    </row>
    <row r="63" spans="1:62" ht="16" thickBot="1">
      <c r="A63" s="111" t="s">
        <v>192</v>
      </c>
      <c r="B63" s="111"/>
      <c r="C63" s="181" t="s">
        <v>193</v>
      </c>
      <c r="D63" s="182"/>
      <c r="E63" s="183" t="s">
        <v>107</v>
      </c>
      <c r="F63" s="184"/>
      <c r="G63" s="106"/>
      <c r="H63" s="107"/>
      <c r="BJ63" s="106"/>
    </row>
  </sheetData>
  <mergeCells count="35">
    <mergeCell ref="C61:D61"/>
    <mergeCell ref="E61:F61"/>
    <mergeCell ref="C62:D62"/>
    <mergeCell ref="E62:F62"/>
    <mergeCell ref="C63:D63"/>
    <mergeCell ref="E63:F6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5811-A9DB-5242-AD07-B3F8A400B4CB}">
  <sheetPr>
    <pageSetUpPr fitToPage="1"/>
  </sheetPr>
  <dimension ref="A1:AJ55"/>
  <sheetViews>
    <sheetView tabSelected="1" topLeftCell="A3" zoomScale="116" zoomScaleNormal="130" workbookViewId="0">
      <selection activeCell="AO21" sqref="AO20:AO21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280</v>
      </c>
    </row>
    <row r="2" spans="1:35" ht="18" customHeight="1">
      <c r="A2" s="155" t="s">
        <v>22</v>
      </c>
      <c r="B2" s="156"/>
      <c r="C2" s="21" t="s">
        <v>23</v>
      </c>
      <c r="D2" s="21" t="s">
        <v>24</v>
      </c>
      <c r="E2" s="157" t="s">
        <v>25</v>
      </c>
      <c r="F2" s="157"/>
      <c r="G2" s="157"/>
      <c r="H2" s="21" t="s">
        <v>26</v>
      </c>
      <c r="I2" s="22" t="s">
        <v>27</v>
      </c>
      <c r="J2" s="158" t="s">
        <v>257</v>
      </c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62" t="s">
        <v>28</v>
      </c>
      <c r="K3" s="163"/>
      <c r="L3" s="163"/>
      <c r="M3" s="164"/>
      <c r="N3" s="165" t="s">
        <v>29</v>
      </c>
      <c r="O3" s="163"/>
      <c r="P3" s="163"/>
      <c r="Q3" s="164"/>
      <c r="R3" s="162" t="s">
        <v>30</v>
      </c>
      <c r="S3" s="163"/>
      <c r="T3" s="163"/>
      <c r="U3" s="164"/>
      <c r="V3" s="165" t="s">
        <v>31</v>
      </c>
      <c r="W3" s="163"/>
      <c r="X3" s="163"/>
      <c r="Y3" s="163"/>
      <c r="Z3" s="163"/>
      <c r="AA3" s="165" t="s">
        <v>32</v>
      </c>
      <c r="AB3" s="163"/>
      <c r="AC3" s="163"/>
      <c r="AD3" s="164"/>
      <c r="AE3" s="165" t="s">
        <v>33</v>
      </c>
      <c r="AF3" s="163"/>
      <c r="AG3" s="163"/>
      <c r="AH3" s="163"/>
      <c r="AI3" s="164"/>
    </row>
    <row r="4" spans="1:35" s="35" customFormat="1" ht="18" customHeight="1">
      <c r="A4" s="153"/>
      <c r="B4" s="15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71" t="s">
        <v>96</v>
      </c>
      <c r="B5" s="17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277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 t="shared" ref="G6:G19" si="0"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278</v>
      </c>
      <c r="C7" s="148">
        <v>45663</v>
      </c>
      <c r="D7" s="148">
        <f t="shared" ref="D7:D19" si="1">C7 + 7</f>
        <v>45670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279</v>
      </c>
      <c r="C8" s="148">
        <v>45670</v>
      </c>
      <c r="D8" s="148">
        <f t="shared" si="1"/>
        <v>45677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278</v>
      </c>
      <c r="C9" s="148">
        <v>45670</v>
      </c>
      <c r="D9" s="148">
        <f t="shared" si="1"/>
        <v>45677</v>
      </c>
      <c r="E9" s="59">
        <v>4</v>
      </c>
      <c r="F9" s="59">
        <v>4</v>
      </c>
      <c r="G9" s="48">
        <f t="shared" si="0"/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291</v>
      </c>
      <c r="C10" s="148">
        <v>45670</v>
      </c>
      <c r="D10" s="148">
        <f t="shared" si="1"/>
        <v>45677</v>
      </c>
      <c r="E10" s="59">
        <v>4</v>
      </c>
      <c r="F10" s="59">
        <v>4</v>
      </c>
      <c r="G10" s="48">
        <f t="shared" si="0"/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289</v>
      </c>
      <c r="B11" s="57" t="s">
        <v>288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 t="shared" si="0"/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290</v>
      </c>
      <c r="B12" s="57" t="s">
        <v>292</v>
      </c>
      <c r="C12" s="148">
        <v>45691</v>
      </c>
      <c r="D12" s="148">
        <f t="shared" si="1"/>
        <v>45698</v>
      </c>
      <c r="E12" s="59">
        <v>4</v>
      </c>
      <c r="F12" s="59">
        <v>4</v>
      </c>
      <c r="G12" s="48">
        <f t="shared" si="0"/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293</v>
      </c>
      <c r="B13" s="45" t="s">
        <v>109</v>
      </c>
      <c r="C13" s="148">
        <v>45698</v>
      </c>
      <c r="D13" s="148">
        <f t="shared" si="1"/>
        <v>45705</v>
      </c>
      <c r="E13" s="47">
        <v>2</v>
      </c>
      <c r="F13" s="47">
        <v>2</v>
      </c>
      <c r="G13" s="48">
        <f t="shared" si="0"/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6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 t="shared" si="0"/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1"/>
        <v>45726</v>
      </c>
      <c r="E15" s="59">
        <v>8</v>
      </c>
      <c r="F15" s="59">
        <v>8</v>
      </c>
      <c r="G15" s="47">
        <f t="shared" si="0"/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62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1"/>
        <v>45726</v>
      </c>
      <c r="E16" s="59">
        <v>8</v>
      </c>
      <c r="F16" s="59">
        <v>8</v>
      </c>
      <c r="G16" s="47">
        <f t="shared" si="0"/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62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1"/>
        <v>45733</v>
      </c>
      <c r="E17" s="59">
        <v>8</v>
      </c>
      <c r="F17" s="59">
        <v>8</v>
      </c>
      <c r="G17" s="47">
        <f t="shared" si="0"/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62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1"/>
        <v>45740</v>
      </c>
      <c r="E18" s="59">
        <v>4</v>
      </c>
      <c r="F18" s="59">
        <v>4</v>
      </c>
      <c r="G18" s="59">
        <f t="shared" si="0"/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62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1"/>
        <v>45747</v>
      </c>
      <c r="E19" s="47">
        <v>2</v>
      </c>
      <c r="F19" s="47"/>
      <c r="G19" s="47">
        <f t="shared" si="0"/>
        <v>-2</v>
      </c>
      <c r="H19" s="49" t="s">
        <v>112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38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/>
      <c r="F20" s="69"/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71" t="s">
        <v>123</v>
      </c>
      <c r="B21" s="17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2">C22 + 7</f>
        <v>45754</v>
      </c>
      <c r="E22" s="47">
        <v>8</v>
      </c>
      <c r="F22" s="47"/>
      <c r="G22" s="47">
        <f t="shared" ref="G22:G28" si="3">F22-E22</f>
        <v>-8</v>
      </c>
      <c r="H22" s="49" t="s">
        <v>112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297</v>
      </c>
      <c r="C23" s="148">
        <v>45747</v>
      </c>
      <c r="D23" s="148">
        <f t="shared" si="2"/>
        <v>45754</v>
      </c>
      <c r="E23" s="59">
        <v>8</v>
      </c>
      <c r="F23" s="59"/>
      <c r="G23" s="47">
        <f t="shared" si="3"/>
        <v>-8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296</v>
      </c>
      <c r="C24" s="148">
        <v>45754</v>
      </c>
      <c r="D24" s="148">
        <f t="shared" si="2"/>
        <v>45761</v>
      </c>
      <c r="E24" s="59">
        <v>8</v>
      </c>
      <c r="F24" s="59"/>
      <c r="G24" s="47">
        <f t="shared" si="3"/>
        <v>-8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265</v>
      </c>
      <c r="C25" s="148">
        <v>45763</v>
      </c>
      <c r="D25" s="148">
        <f t="shared" si="2"/>
        <v>45770</v>
      </c>
      <c r="E25" s="59">
        <v>8</v>
      </c>
      <c r="F25" s="59"/>
      <c r="G25" s="47">
        <f t="shared" si="3"/>
        <v>-8</v>
      </c>
      <c r="H25" s="49" t="s">
        <v>112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298</v>
      </c>
      <c r="C26" s="148"/>
      <c r="D26" s="148"/>
      <c r="E26" s="59">
        <v>0</v>
      </c>
      <c r="F26" s="59"/>
      <c r="G26" s="59">
        <f t="shared" si="3"/>
        <v>0</v>
      </c>
      <c r="H26" s="49" t="s">
        <v>112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282</v>
      </c>
      <c r="B27" s="57" t="s">
        <v>284</v>
      </c>
      <c r="C27" s="148"/>
      <c r="D27" s="148"/>
      <c r="E27" s="59">
        <v>0</v>
      </c>
      <c r="F27" s="59"/>
      <c r="G27" s="59">
        <f t="shared" si="3"/>
        <v>0</v>
      </c>
      <c r="H27" s="49" t="s">
        <v>112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283</v>
      </c>
      <c r="B28" s="45" t="s">
        <v>268</v>
      </c>
      <c r="C28" s="148">
        <v>45763</v>
      </c>
      <c r="D28" s="148">
        <f t="shared" si="2"/>
        <v>45770</v>
      </c>
      <c r="E28" s="47">
        <v>0</v>
      </c>
      <c r="F28" s="47"/>
      <c r="G28" s="47">
        <f t="shared" si="3"/>
        <v>0</v>
      </c>
      <c r="H28" s="49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/>
      <c r="F29" s="69"/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71" t="s">
        <v>138</v>
      </c>
      <c r="B30" s="17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294</v>
      </c>
      <c r="C31" s="148">
        <v>45768</v>
      </c>
      <c r="D31" s="148">
        <f t="shared" ref="D31:D32" si="4">C31 + 7</f>
        <v>45775</v>
      </c>
      <c r="E31" s="59">
        <v>16</v>
      </c>
      <c r="F31" s="59"/>
      <c r="G31" s="47">
        <f t="shared" ref="G31:G37" si="5">F31-E31</f>
        <v>-16</v>
      </c>
      <c r="H31" s="49" t="s">
        <v>112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62"/>
      <c r="AA31" s="6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269</v>
      </c>
      <c r="C32" s="148">
        <v>45768</v>
      </c>
      <c r="D32" s="148">
        <f t="shared" si="4"/>
        <v>45775</v>
      </c>
      <c r="E32" s="59">
        <v>16</v>
      </c>
      <c r="F32" s="59"/>
      <c r="G32" s="47">
        <f t="shared" si="5"/>
        <v>-16</v>
      </c>
      <c r="H32" s="49" t="s">
        <v>112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52"/>
      <c r="AB32" s="52"/>
      <c r="AC32" s="52"/>
      <c r="AD32" s="52"/>
      <c r="AE32" s="62"/>
      <c r="AF32" s="52"/>
      <c r="AG32" s="62"/>
      <c r="AH32" s="52"/>
      <c r="AI32" s="62"/>
    </row>
    <row r="33" spans="1:35" s="43" customFormat="1" ht="12" customHeight="1" outlineLevel="1">
      <c r="A33" s="74" t="s">
        <v>142</v>
      </c>
      <c r="B33" s="57" t="s">
        <v>286</v>
      </c>
      <c r="C33" s="148">
        <v>45775</v>
      </c>
      <c r="D33" s="148">
        <f>C33 + 7</f>
        <v>45782</v>
      </c>
      <c r="E33" s="59">
        <v>16</v>
      </c>
      <c r="F33" s="59"/>
      <c r="G33" s="47">
        <f t="shared" si="5"/>
        <v>-16</v>
      </c>
      <c r="H33" s="49" t="s">
        <v>112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52"/>
      <c r="AB33" s="52"/>
      <c r="AC33" s="52"/>
      <c r="AD33" s="5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270</v>
      </c>
      <c r="C34" s="148">
        <v>45776</v>
      </c>
      <c r="D34" s="148">
        <f t="shared" ref="D34:D37" si="6">C34 + 7</f>
        <v>45783</v>
      </c>
      <c r="E34" s="59">
        <v>16</v>
      </c>
      <c r="F34" s="59"/>
      <c r="G34" s="47">
        <f t="shared" si="5"/>
        <v>-16</v>
      </c>
      <c r="H34" s="49" t="s">
        <v>112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5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287</v>
      </c>
      <c r="C35" s="148">
        <v>45777</v>
      </c>
      <c r="D35" s="148">
        <f t="shared" si="6"/>
        <v>45784</v>
      </c>
      <c r="E35" s="59">
        <v>8</v>
      </c>
      <c r="F35" s="59"/>
      <c r="G35" s="47">
        <f t="shared" si="5"/>
        <v>-8</v>
      </c>
      <c r="H35" s="49" t="s">
        <v>112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52"/>
      <c r="AD35" s="5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271</v>
      </c>
      <c r="C36" s="148">
        <v>45778</v>
      </c>
      <c r="D36" s="148">
        <f t="shared" si="6"/>
        <v>45785</v>
      </c>
      <c r="E36" s="59">
        <v>8</v>
      </c>
      <c r="F36" s="47"/>
      <c r="G36" s="47">
        <f t="shared" si="5"/>
        <v>-8</v>
      </c>
      <c r="H36" s="49" t="s">
        <v>112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5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272</v>
      </c>
      <c r="C37" s="148">
        <v>45779</v>
      </c>
      <c r="D37" s="148">
        <f t="shared" si="6"/>
        <v>45786</v>
      </c>
      <c r="E37" s="47">
        <v>0</v>
      </c>
      <c r="F37" s="47"/>
      <c r="G37" s="47">
        <f t="shared" si="5"/>
        <v>0</v>
      </c>
      <c r="H37" s="49" t="s">
        <v>112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5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71" t="s">
        <v>158</v>
      </c>
      <c r="B39" s="17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273</v>
      </c>
      <c r="C40" s="148">
        <v>45796</v>
      </c>
      <c r="D40" s="148">
        <f t="shared" ref="D40:D43" si="7">C40 + 7</f>
        <v>45803</v>
      </c>
      <c r="E40" s="47">
        <v>8</v>
      </c>
      <c r="F40" s="47"/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295</v>
      </c>
      <c r="C41" s="148">
        <v>45803</v>
      </c>
      <c r="D41" s="148">
        <f t="shared" si="7"/>
        <v>45810</v>
      </c>
      <c r="E41" s="59">
        <v>8</v>
      </c>
      <c r="F41" s="59"/>
      <c r="G41" s="47">
        <f>F41-E41</f>
        <v>-8</v>
      </c>
      <c r="H41" s="49" t="s">
        <v>112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5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285</v>
      </c>
      <c r="C42" s="148">
        <v>45810</v>
      </c>
      <c r="D42" s="148">
        <f>C42 + 7</f>
        <v>45817</v>
      </c>
      <c r="E42" s="47">
        <v>8</v>
      </c>
      <c r="F42" s="47"/>
      <c r="G42" s="47">
        <f>F42-E42</f>
        <v>-8</v>
      </c>
      <c r="H42" s="49" t="s">
        <v>112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5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276</v>
      </c>
      <c r="C43" s="148">
        <v>45810</v>
      </c>
      <c r="D43" s="148">
        <f t="shared" si="7"/>
        <v>45817</v>
      </c>
      <c r="E43" s="47">
        <v>8</v>
      </c>
      <c r="F43" s="47"/>
      <c r="G43" s="47">
        <f>F43-E43</f>
        <v>-8</v>
      </c>
      <c r="H43" s="49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5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71" t="s">
        <v>167</v>
      </c>
      <c r="B45" s="17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274</v>
      </c>
      <c r="C46" s="46" t="s">
        <v>281</v>
      </c>
      <c r="D46" s="46">
        <v>40466</v>
      </c>
      <c r="E46" s="47">
        <v>3</v>
      </c>
      <c r="F46" s="47"/>
      <c r="G46" s="47">
        <f>F46-E46</f>
        <v>-3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275</v>
      </c>
      <c r="C47" s="46" t="s">
        <v>281</v>
      </c>
      <c r="D47" s="46">
        <v>40466</v>
      </c>
      <c r="E47" s="47">
        <v>8</v>
      </c>
      <c r="F47" s="47"/>
      <c r="G47" s="47">
        <f>F47-E47</f>
        <v>-8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281</v>
      </c>
      <c r="D48" s="46">
        <v>40471</v>
      </c>
      <c r="E48" s="47">
        <v>4</v>
      </c>
      <c r="F48" s="47"/>
      <c r="G48" s="47">
        <f>F48-E48</f>
        <v>-4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259</v>
      </c>
      <c r="F51" s="105">
        <f>SUM(F5:F49)</f>
        <v>98</v>
      </c>
      <c r="G51" s="105">
        <f>ABS(SUM(G5:G49))</f>
        <v>161</v>
      </c>
    </row>
    <row r="53" spans="1:36" ht="16" thickBot="1">
      <c r="A53" s="173" t="s">
        <v>180</v>
      </c>
      <c r="B53" s="174"/>
      <c r="C53" s="174"/>
      <c r="D53" s="174"/>
      <c r="E53" s="174"/>
      <c r="F53" s="174"/>
    </row>
    <row r="54" spans="1:36" ht="16" thickBot="1">
      <c r="A54" s="108" t="s">
        <v>181</v>
      </c>
      <c r="B54" s="108"/>
      <c r="C54" s="175" t="s">
        <v>182</v>
      </c>
      <c r="D54" s="176"/>
      <c r="E54" s="177" t="s">
        <v>183</v>
      </c>
      <c r="F54" s="185"/>
      <c r="G54" s="106"/>
      <c r="H54" s="107"/>
      <c r="AJ54" s="106"/>
    </row>
    <row r="55" spans="1:36" ht="15">
      <c r="A55" s="109" t="s">
        <v>266</v>
      </c>
      <c r="B55" s="109"/>
      <c r="C55" s="167" t="s">
        <v>267</v>
      </c>
      <c r="D55" s="168"/>
      <c r="E55" s="186" t="s">
        <v>264</v>
      </c>
      <c r="F55" s="187"/>
      <c r="G55" s="106"/>
      <c r="H55" s="107"/>
      <c r="AJ55" s="106"/>
    </row>
  </sheetData>
  <mergeCells count="20">
    <mergeCell ref="A45:B45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:B4"/>
    <mergeCell ref="A5:B5"/>
    <mergeCell ref="A21:B21"/>
    <mergeCell ref="A30:B30"/>
    <mergeCell ref="A39:B39"/>
    <mergeCell ref="A53:F53"/>
    <mergeCell ref="C54:D54"/>
    <mergeCell ref="E54:F54"/>
    <mergeCell ref="C55:D55"/>
    <mergeCell ref="E55:F55"/>
  </mergeCells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5"/>
  <sheetViews>
    <sheetView topLeftCell="A3" zoomScale="116" zoomScaleNormal="130" workbookViewId="0">
      <selection activeCell="T36" sqref="T36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280</v>
      </c>
    </row>
    <row r="2" spans="1:35" ht="18" customHeight="1">
      <c r="A2" s="155" t="s">
        <v>22</v>
      </c>
      <c r="B2" s="156"/>
      <c r="C2" s="21" t="s">
        <v>23</v>
      </c>
      <c r="D2" s="21" t="s">
        <v>24</v>
      </c>
      <c r="E2" s="157" t="s">
        <v>25</v>
      </c>
      <c r="F2" s="157"/>
      <c r="G2" s="157"/>
      <c r="H2" s="21" t="s">
        <v>26</v>
      </c>
      <c r="I2" s="22" t="s">
        <v>27</v>
      </c>
      <c r="J2" s="158" t="s">
        <v>257</v>
      </c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62" t="s">
        <v>28</v>
      </c>
      <c r="K3" s="163"/>
      <c r="L3" s="163"/>
      <c r="M3" s="164"/>
      <c r="N3" s="165" t="s">
        <v>29</v>
      </c>
      <c r="O3" s="163"/>
      <c r="P3" s="163"/>
      <c r="Q3" s="164"/>
      <c r="R3" s="162" t="s">
        <v>30</v>
      </c>
      <c r="S3" s="163"/>
      <c r="T3" s="163"/>
      <c r="U3" s="164"/>
      <c r="V3" s="165" t="s">
        <v>31</v>
      </c>
      <c r="W3" s="163"/>
      <c r="X3" s="163"/>
      <c r="Y3" s="163"/>
      <c r="Z3" s="163"/>
      <c r="AA3" s="165" t="s">
        <v>32</v>
      </c>
      <c r="AB3" s="163"/>
      <c r="AC3" s="163"/>
      <c r="AD3" s="164"/>
      <c r="AE3" s="165" t="s">
        <v>33</v>
      </c>
      <c r="AF3" s="163"/>
      <c r="AG3" s="163"/>
      <c r="AH3" s="163"/>
      <c r="AI3" s="164"/>
    </row>
    <row r="4" spans="1:35" s="35" customFormat="1" ht="18" customHeight="1">
      <c r="A4" s="153"/>
      <c r="B4" s="15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71" t="s">
        <v>96</v>
      </c>
      <c r="B5" s="17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277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 t="shared" ref="G6:G13" si="0"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278</v>
      </c>
      <c r="C7" s="148">
        <v>45663</v>
      </c>
      <c r="D7" s="148">
        <f t="shared" ref="D7:D19" si="1">C7 + 7</f>
        <v>45670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279</v>
      </c>
      <c r="C8" s="148">
        <v>45670</v>
      </c>
      <c r="D8" s="148">
        <f t="shared" si="1"/>
        <v>45677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278</v>
      </c>
      <c r="C9" s="148">
        <v>45670</v>
      </c>
      <c r="D9" s="148">
        <f t="shared" si="1"/>
        <v>45677</v>
      </c>
      <c r="E9" s="59">
        <v>4</v>
      </c>
      <c r="F9" s="59">
        <v>4</v>
      </c>
      <c r="G9" s="48">
        <f t="shared" si="0"/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291</v>
      </c>
      <c r="C10" s="148">
        <v>45670</v>
      </c>
      <c r="D10" s="148">
        <f t="shared" si="1"/>
        <v>45677</v>
      </c>
      <c r="E10" s="59">
        <v>4</v>
      </c>
      <c r="F10" s="59">
        <v>4</v>
      </c>
      <c r="G10" s="48">
        <f t="shared" si="0"/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289</v>
      </c>
      <c r="B11" s="57" t="s">
        <v>288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 t="shared" si="0"/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290</v>
      </c>
      <c r="B12" s="57" t="s">
        <v>292</v>
      </c>
      <c r="C12" s="148">
        <v>45691</v>
      </c>
      <c r="D12" s="148">
        <f t="shared" si="1"/>
        <v>45698</v>
      </c>
      <c r="E12" s="59">
        <v>4</v>
      </c>
      <c r="F12" s="59">
        <v>4</v>
      </c>
      <c r="G12" s="48">
        <f t="shared" si="0"/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293</v>
      </c>
      <c r="B13" s="45" t="s">
        <v>109</v>
      </c>
      <c r="C13" s="148">
        <v>45698</v>
      </c>
      <c r="D13" s="148">
        <f t="shared" si="1"/>
        <v>45705</v>
      </c>
      <c r="E13" s="47">
        <v>2</v>
      </c>
      <c r="F13" s="47">
        <v>2</v>
      </c>
      <c r="G13" s="48">
        <f t="shared" si="0"/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 t="shared" ref="G14:G19" si="2">F14-E14</f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143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1"/>
        <v>45726</v>
      </c>
      <c r="E15" s="59">
        <v>8</v>
      </c>
      <c r="F15" s="59">
        <v>8</v>
      </c>
      <c r="G15" s="47">
        <f t="shared" si="2"/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143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1"/>
        <v>45726</v>
      </c>
      <c r="E16" s="59">
        <v>8</v>
      </c>
      <c r="F16" s="59">
        <v>8</v>
      </c>
      <c r="G16" s="47">
        <f t="shared" si="2"/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143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1"/>
        <v>45733</v>
      </c>
      <c r="E17" s="59">
        <v>8</v>
      </c>
      <c r="F17" s="59">
        <v>8</v>
      </c>
      <c r="G17" s="47">
        <f t="shared" si="2"/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143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1"/>
        <v>45740</v>
      </c>
      <c r="E18" s="59">
        <v>4</v>
      </c>
      <c r="F18" s="59">
        <v>4</v>
      </c>
      <c r="G18" s="59">
        <f t="shared" si="2"/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143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1"/>
        <v>45747</v>
      </c>
      <c r="E19" s="47">
        <v>2</v>
      </c>
      <c r="F19" s="47">
        <v>2</v>
      </c>
      <c r="G19" s="47">
        <f t="shared" si="2"/>
        <v>0</v>
      </c>
      <c r="H19" s="49" t="s">
        <v>99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43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/>
      <c r="F20" s="69"/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71" t="s">
        <v>123</v>
      </c>
      <c r="B21" s="17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3">C22 + 7</f>
        <v>45754</v>
      </c>
      <c r="E22" s="47">
        <v>8</v>
      </c>
      <c r="F22" s="47">
        <v>16</v>
      </c>
      <c r="G22" s="47">
        <f t="shared" ref="G22:G28" si="4">F22-E22</f>
        <v>8</v>
      </c>
      <c r="H22" s="145" t="s">
        <v>99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142"/>
      <c r="X22" s="14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297</v>
      </c>
      <c r="C23" s="148">
        <v>45747</v>
      </c>
      <c r="D23" s="148">
        <f t="shared" si="3"/>
        <v>45754</v>
      </c>
      <c r="E23" s="59">
        <v>8</v>
      </c>
      <c r="F23" s="59">
        <v>3</v>
      </c>
      <c r="G23" s="47">
        <f t="shared" si="4"/>
        <v>-5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14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296</v>
      </c>
      <c r="C24" s="148">
        <v>45754</v>
      </c>
      <c r="D24" s="148">
        <f t="shared" si="3"/>
        <v>45761</v>
      </c>
      <c r="E24" s="59">
        <v>8</v>
      </c>
      <c r="F24" s="59">
        <v>3</v>
      </c>
      <c r="G24" s="47">
        <f t="shared" si="4"/>
        <v>-5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14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265</v>
      </c>
      <c r="C25" s="148">
        <v>45763</v>
      </c>
      <c r="D25" s="148">
        <f t="shared" si="3"/>
        <v>45770</v>
      </c>
      <c r="E25" s="59">
        <v>8</v>
      </c>
      <c r="F25" s="59">
        <v>8</v>
      </c>
      <c r="G25" s="47">
        <f t="shared" si="4"/>
        <v>0</v>
      </c>
      <c r="H25" s="145" t="s">
        <v>99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14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298</v>
      </c>
      <c r="C26" s="148"/>
      <c r="D26" s="148"/>
      <c r="E26" s="59">
        <v>0</v>
      </c>
      <c r="F26" s="59">
        <v>8</v>
      </c>
      <c r="G26" s="59">
        <f t="shared" si="4"/>
        <v>8</v>
      </c>
      <c r="H26" s="145" t="s">
        <v>99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14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282</v>
      </c>
      <c r="B27" s="57" t="s">
        <v>284</v>
      </c>
      <c r="C27" s="148"/>
      <c r="D27" s="148"/>
      <c r="E27" s="59">
        <v>0</v>
      </c>
      <c r="F27" s="59">
        <v>8</v>
      </c>
      <c r="G27" s="59">
        <f t="shared" si="4"/>
        <v>8</v>
      </c>
      <c r="H27" s="145" t="s">
        <v>99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142"/>
      <c r="AB27" s="62"/>
      <c r="AC27" s="62"/>
      <c r="AD27" s="14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283</v>
      </c>
      <c r="B28" s="45" t="s">
        <v>268</v>
      </c>
      <c r="C28" s="148">
        <v>45763</v>
      </c>
      <c r="D28" s="148">
        <f t="shared" si="3"/>
        <v>45770</v>
      </c>
      <c r="E28" s="47">
        <v>0</v>
      </c>
      <c r="F28" s="47"/>
      <c r="G28" s="47">
        <f t="shared" si="4"/>
        <v>0</v>
      </c>
      <c r="H28" s="47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14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/>
      <c r="F29" s="69"/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71" t="s">
        <v>138</v>
      </c>
      <c r="B30" s="17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294</v>
      </c>
      <c r="C31" s="148">
        <v>45768</v>
      </c>
      <c r="D31" s="148">
        <f t="shared" ref="D31:D32" si="5">C31 + 7</f>
        <v>45775</v>
      </c>
      <c r="E31" s="59">
        <v>16</v>
      </c>
      <c r="F31" s="59">
        <v>16</v>
      </c>
      <c r="G31" s="47">
        <f>F31-E31</f>
        <v>0</v>
      </c>
      <c r="H31" s="145" t="s">
        <v>99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142"/>
      <c r="AA31" s="14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269</v>
      </c>
      <c r="C32" s="148">
        <v>45768</v>
      </c>
      <c r="D32" s="148">
        <f t="shared" si="5"/>
        <v>45775</v>
      </c>
      <c r="E32" s="59">
        <v>16</v>
      </c>
      <c r="F32" s="59">
        <v>16</v>
      </c>
      <c r="G32" s="47">
        <f>F32-E32</f>
        <v>0</v>
      </c>
      <c r="H32" s="145" t="s">
        <v>99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142"/>
      <c r="AB32" s="142"/>
      <c r="AC32" s="62"/>
      <c r="AD32" s="62"/>
      <c r="AE32" s="62"/>
      <c r="AF32" s="62"/>
      <c r="AG32" s="52"/>
      <c r="AH32" s="52"/>
      <c r="AI32" s="62"/>
    </row>
    <row r="33" spans="1:35" s="43" customFormat="1" ht="12" customHeight="1" outlineLevel="1">
      <c r="A33" s="74" t="s">
        <v>142</v>
      </c>
      <c r="B33" s="57" t="s">
        <v>286</v>
      </c>
      <c r="C33" s="148">
        <v>45775</v>
      </c>
      <c r="D33" s="148">
        <f>C33 + 7</f>
        <v>45782</v>
      </c>
      <c r="E33" s="59">
        <v>16</v>
      </c>
      <c r="F33" s="59">
        <v>16</v>
      </c>
      <c r="G33" s="47">
        <f t="shared" ref="G33:G37" si="6">F33-E33</f>
        <v>0</v>
      </c>
      <c r="H33" s="145" t="s">
        <v>99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62"/>
      <c r="AB33" s="142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270</v>
      </c>
      <c r="C34" s="148">
        <v>45776</v>
      </c>
      <c r="D34" s="148">
        <f t="shared" ref="D34:D37" si="7">C34 + 7</f>
        <v>45783</v>
      </c>
      <c r="E34" s="59">
        <v>16</v>
      </c>
      <c r="F34" s="59">
        <v>16</v>
      </c>
      <c r="G34" s="47">
        <f t="shared" si="6"/>
        <v>0</v>
      </c>
      <c r="H34" s="145" t="s">
        <v>99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14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287</v>
      </c>
      <c r="C35" s="148">
        <v>45777</v>
      </c>
      <c r="D35" s="148">
        <f t="shared" si="7"/>
        <v>45784</v>
      </c>
      <c r="E35" s="59">
        <v>8</v>
      </c>
      <c r="F35" s="59">
        <v>16</v>
      </c>
      <c r="G35" s="47">
        <f t="shared" si="6"/>
        <v>8</v>
      </c>
      <c r="H35" s="145" t="s">
        <v>99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62"/>
      <c r="AD35" s="14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271</v>
      </c>
      <c r="C36" s="148">
        <v>45778</v>
      </c>
      <c r="D36" s="148">
        <f t="shared" si="7"/>
        <v>45785</v>
      </c>
      <c r="E36" s="59">
        <v>8</v>
      </c>
      <c r="F36" s="47">
        <v>16</v>
      </c>
      <c r="G36" s="47">
        <f t="shared" si="6"/>
        <v>8</v>
      </c>
      <c r="H36" s="145" t="s">
        <v>99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14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272</v>
      </c>
      <c r="C37" s="148">
        <v>45779</v>
      </c>
      <c r="D37" s="148">
        <f t="shared" si="7"/>
        <v>45786</v>
      </c>
      <c r="E37" s="47">
        <v>0</v>
      </c>
      <c r="F37" s="47"/>
      <c r="G37" s="47">
        <f t="shared" si="6"/>
        <v>0</v>
      </c>
      <c r="H37" s="145" t="s">
        <v>99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14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71" t="s">
        <v>158</v>
      </c>
      <c r="B39" s="17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273</v>
      </c>
      <c r="C40" s="148">
        <v>45796</v>
      </c>
      <c r="D40" s="148">
        <f t="shared" ref="D40:D43" si="8">C40 + 7</f>
        <v>45803</v>
      </c>
      <c r="E40" s="47">
        <v>8</v>
      </c>
      <c r="F40" s="47">
        <v>0</v>
      </c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295</v>
      </c>
      <c r="C41" s="148">
        <v>45803</v>
      </c>
      <c r="D41" s="148">
        <f t="shared" si="8"/>
        <v>45810</v>
      </c>
      <c r="E41" s="59">
        <v>8</v>
      </c>
      <c r="F41" s="59">
        <v>36</v>
      </c>
      <c r="G41" s="47">
        <f t="shared" ref="G41" si="9">F41-E41</f>
        <v>28</v>
      </c>
      <c r="H41" s="145" t="s">
        <v>99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14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285</v>
      </c>
      <c r="C42" s="148">
        <v>45810</v>
      </c>
      <c r="D42" s="148">
        <f>C42 + 7</f>
        <v>45817</v>
      </c>
      <c r="E42" s="47">
        <v>8</v>
      </c>
      <c r="F42" s="47">
        <v>8</v>
      </c>
      <c r="G42" s="47">
        <f>F42-E42</f>
        <v>0</v>
      </c>
      <c r="H42" s="145" t="s">
        <v>99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14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276</v>
      </c>
      <c r="C43" s="148">
        <v>45810</v>
      </c>
      <c r="D43" s="148">
        <f t="shared" si="8"/>
        <v>45817</v>
      </c>
      <c r="E43" s="47">
        <v>8</v>
      </c>
      <c r="F43" s="47">
        <v>8</v>
      </c>
      <c r="G43" s="47">
        <f>F43-E43</f>
        <v>0</v>
      </c>
      <c r="H43" s="47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14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71" t="s">
        <v>167</v>
      </c>
      <c r="B45" s="17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274</v>
      </c>
      <c r="C46" s="46" t="s">
        <v>281</v>
      </c>
      <c r="D46" s="46">
        <v>40466</v>
      </c>
      <c r="E46" s="47">
        <v>3</v>
      </c>
      <c r="F46" s="47">
        <v>3</v>
      </c>
      <c r="G46" s="47">
        <f>F46-E46</f>
        <v>0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275</v>
      </c>
      <c r="C47" s="46" t="s">
        <v>281</v>
      </c>
      <c r="D47" s="46">
        <v>40466</v>
      </c>
      <c r="E47" s="47">
        <v>8</v>
      </c>
      <c r="F47" s="47">
        <v>8</v>
      </c>
      <c r="G47" s="47">
        <f>F47-E47</f>
        <v>0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281</v>
      </c>
      <c r="D48" s="46">
        <v>40471</v>
      </c>
      <c r="E48" s="47">
        <v>4</v>
      </c>
      <c r="F48" s="47">
        <v>4</v>
      </c>
      <c r="G48" s="47">
        <f>F48-E48</f>
        <v>0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259</v>
      </c>
      <c r="F51" s="105">
        <f>SUM(F5:F49)</f>
        <v>309</v>
      </c>
      <c r="G51" s="105">
        <f>ABS(SUM(G5:G49))</f>
        <v>50</v>
      </c>
    </row>
    <row r="53" spans="1:36" ht="15">
      <c r="A53" s="173" t="s">
        <v>180</v>
      </c>
      <c r="B53" s="174"/>
      <c r="C53" s="174"/>
      <c r="D53" s="174"/>
      <c r="E53" s="174"/>
      <c r="F53" s="174"/>
    </row>
    <row r="54" spans="1:36" ht="16" thickBot="1">
      <c r="A54" s="108" t="s">
        <v>181</v>
      </c>
      <c r="B54" s="108"/>
      <c r="C54" s="175" t="s">
        <v>182</v>
      </c>
      <c r="D54" s="176"/>
      <c r="E54" s="177" t="s">
        <v>183</v>
      </c>
      <c r="F54" s="178"/>
      <c r="G54" s="106"/>
      <c r="H54" s="107"/>
      <c r="AJ54" s="106"/>
    </row>
    <row r="55" spans="1:36" ht="15">
      <c r="A55" s="109" t="s">
        <v>266</v>
      </c>
      <c r="B55" s="109"/>
      <c r="C55" s="167" t="s">
        <v>267</v>
      </c>
      <c r="D55" s="168"/>
      <c r="E55" s="179" t="s">
        <v>264</v>
      </c>
      <c r="F55" s="180"/>
      <c r="G55" s="106"/>
      <c r="H55" s="107"/>
      <c r="AJ55" s="106"/>
    </row>
  </sheetData>
  <mergeCells count="20">
    <mergeCell ref="A53:F53"/>
    <mergeCell ref="C54:D54"/>
    <mergeCell ref="E54:F54"/>
    <mergeCell ref="C55:D55"/>
    <mergeCell ref="E55:F55"/>
    <mergeCell ref="A45:B45"/>
    <mergeCell ref="A5:B5"/>
    <mergeCell ref="A21:B21"/>
    <mergeCell ref="A30:B30"/>
    <mergeCell ref="A39:B39"/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 IST</vt:lpstr>
      <vt:lpstr>GANTT</vt:lpstr>
      <vt:lpstr>Sheet3</vt:lpstr>
      <vt:lpstr>Sheet1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2025-06-09T15:44:42Z</dcterms:modified>
</cp:coreProperties>
</file>