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13_ncr:1_{71198309-3EF1-4D9E-8E54-5A2D7D164E58}" xr6:coauthVersionLast="47" xr6:coauthVersionMax="47" xr10:uidLastSave="{00000000-0000-0000-0000-000000000000}"/>
  <bookViews>
    <workbookView xWindow="14295" yWindow="0" windowWidth="14610" windowHeight="15585" xr2:uid="{F9C3F9E0-AD8E-4E8D-BA89-39D49B88157E}"/>
  </bookViews>
  <sheets>
    <sheet name="data_nasaba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8" i="1"/>
  <c r="I5" i="1"/>
  <c r="I4" i="1"/>
</calcChain>
</file>

<file path=xl/sharedStrings.xml><?xml version="1.0" encoding="utf-8"?>
<sst xmlns="http://schemas.openxmlformats.org/spreadsheetml/2006/main" count="75" uniqueCount="67">
  <si>
    <t>No.</t>
  </si>
  <si>
    <t>Nama Depan</t>
  </si>
  <si>
    <t>Nama Belakang</t>
  </si>
  <si>
    <t>Nama Lengkap Nasabah</t>
  </si>
  <si>
    <t>Inisial Nama</t>
  </si>
  <si>
    <t>Tempat Lahir</t>
  </si>
  <si>
    <t>Kode Nasabah</t>
  </si>
  <si>
    <t>Jenis Kartu</t>
  </si>
  <si>
    <t>Lokasi KCU</t>
  </si>
  <si>
    <t>Jumlah Tabungan</t>
  </si>
  <si>
    <t>putra</t>
  </si>
  <si>
    <t>arya</t>
  </si>
  <si>
    <t>nadia</t>
  </si>
  <si>
    <t>rahma</t>
  </si>
  <si>
    <t>budi</t>
  </si>
  <si>
    <t>santoso</t>
  </si>
  <si>
    <t>siti</t>
  </si>
  <si>
    <t>aminah</t>
  </si>
  <si>
    <t>riko</t>
  </si>
  <si>
    <t>pratama</t>
  </si>
  <si>
    <t>lina</t>
  </si>
  <si>
    <t>kusuma</t>
  </si>
  <si>
    <t>fajar</t>
  </si>
  <si>
    <t>hidayat</t>
  </si>
  <si>
    <t>maya</t>
  </si>
  <si>
    <t>sari</t>
  </si>
  <si>
    <t>agus</t>
  </si>
  <si>
    <t>kurniawan</t>
  </si>
  <si>
    <t>fitri</t>
  </si>
  <si>
    <t>nursanti</t>
  </si>
  <si>
    <t>dimas</t>
  </si>
  <si>
    <t>arief</t>
  </si>
  <si>
    <t>indah</t>
  </si>
  <si>
    <t>permata</t>
  </si>
  <si>
    <t>erwin</t>
  </si>
  <si>
    <t>saputra</t>
  </si>
  <si>
    <t>rina</t>
  </si>
  <si>
    <t>fauziah</t>
  </si>
  <si>
    <t>hasan</t>
  </si>
  <si>
    <t>basri</t>
  </si>
  <si>
    <r>
      <t xml:space="preserve">Data Nasabah Bank </t>
    </r>
    <r>
      <rPr>
        <b/>
        <sz val="36"/>
        <color theme="1"/>
        <rFont val="Calibri"/>
        <family val="2"/>
        <scheme val="minor"/>
      </rPr>
      <t>AINE</t>
    </r>
    <r>
      <rPr>
        <b/>
        <i/>
        <sz val="22"/>
        <color theme="1"/>
        <rFont val="Consolas"/>
        <family val="3"/>
      </rPr>
      <t>Simpan</t>
    </r>
  </si>
  <si>
    <t>Tanggal Rekap</t>
  </si>
  <si>
    <t>Jam</t>
  </si>
  <si>
    <t>Jakarta</t>
  </si>
  <si>
    <t>Surabaya</t>
  </si>
  <si>
    <t>Bandung</t>
  </si>
  <si>
    <t>Medan</t>
  </si>
  <si>
    <t>Nias</t>
  </si>
  <si>
    <t>Batam</t>
  </si>
  <si>
    <t>Aceh</t>
  </si>
  <si>
    <t>Yogyakarta</t>
  </si>
  <si>
    <t>S101</t>
  </si>
  <si>
    <t>G202</t>
  </si>
  <si>
    <t>P303</t>
  </si>
  <si>
    <t>X404</t>
  </si>
  <si>
    <t>S102</t>
  </si>
  <si>
    <t>G203</t>
  </si>
  <si>
    <t>P304</t>
  </si>
  <si>
    <t>X405</t>
  </si>
  <si>
    <t>S103</t>
  </si>
  <si>
    <t>G204</t>
  </si>
  <si>
    <t>X406</t>
  </si>
  <si>
    <t>S104</t>
  </si>
  <si>
    <t>G205</t>
  </si>
  <si>
    <t>P306</t>
  </si>
  <si>
    <t>:</t>
  </si>
  <si>
    <t>T305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</si>
</sst>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22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8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358D-18EE-476B-9973-EA03502E2E01}">
  <dimension ref="A3:K22"/>
  <sheetViews>
    <sheetView tabSelected="1" zoomScaleNormal="100" workbookViewId="0">
      <selection activeCell="F24" sqref="F24"/>
    </sheetView>
  </sheetViews>
  <sheetFormatPr defaultRowHeight="15" x14ac:dyDescent="0.25"/>
  <cols>
    <col min="1" max="1" width="4.140625" bestFit="1" customWidth="1"/>
    <col min="2" max="2" width="10.140625" customWidth="1"/>
    <col min="3" max="3" width="11.7109375" customWidth="1"/>
    <col min="4" max="4" width="19.7109375" customWidth="1"/>
    <col min="5" max="5" width="11.85546875" bestFit="1" customWidth="1"/>
    <col min="6" max="6" width="12.42578125" bestFit="1" customWidth="1"/>
    <col min="7" max="7" width="13.7109375" bestFit="1" customWidth="1"/>
    <col min="8" max="8" width="3" customWidth="1"/>
    <col min="9" max="9" width="9.5703125" customWidth="1"/>
    <col min="10" max="10" width="12.42578125" customWidth="1"/>
    <col min="11" max="11" width="16.42578125" bestFit="1" customWidth="1"/>
  </cols>
  <sheetData>
    <row r="3" spans="1:11" ht="46.5" x14ac:dyDescent="0.7">
      <c r="A3" s="1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G4" t="s">
        <v>41</v>
      </c>
      <c r="H4" t="s">
        <v>65</v>
      </c>
      <c r="I4" s="11">
        <f>DATE(2025,4,28)</f>
        <v>45775</v>
      </c>
      <c r="J4" s="11"/>
    </row>
    <row r="5" spans="1:11" x14ac:dyDescent="0.25">
      <c r="G5" t="s">
        <v>42</v>
      </c>
      <c r="H5" t="s">
        <v>65</v>
      </c>
      <c r="I5" s="13">
        <f>TIME(20,18,0)</f>
        <v>0.84583333333333333</v>
      </c>
      <c r="J5" s="12"/>
    </row>
    <row r="7" spans="1:11" ht="30" x14ac:dyDescent="0.25">
      <c r="A7" s="5" t="s">
        <v>0</v>
      </c>
      <c r="B7" s="6" t="s">
        <v>1</v>
      </c>
      <c r="C7" s="6" t="s">
        <v>2</v>
      </c>
      <c r="D7" s="6" t="s">
        <v>3</v>
      </c>
      <c r="E7" s="5" t="s">
        <v>4</v>
      </c>
      <c r="F7" s="5" t="s">
        <v>5</v>
      </c>
      <c r="G7" s="5" t="s">
        <v>6</v>
      </c>
      <c r="H7" s="7" t="s">
        <v>7</v>
      </c>
      <c r="I7" s="8"/>
      <c r="J7" s="5" t="s">
        <v>8</v>
      </c>
      <c r="K7" s="5" t="s">
        <v>9</v>
      </c>
    </row>
    <row r="8" spans="1:11" x14ac:dyDescent="0.25">
      <c r="A8" s="4">
        <v>1</v>
      </c>
      <c r="B8" s="2" t="s">
        <v>11</v>
      </c>
      <c r="C8" s="4" t="s">
        <v>10</v>
      </c>
      <c r="D8" s="4" t="str">
        <f>UPPER(CONCATENATE(B8," ",C8))</f>
        <v>ARYA PUTRA</v>
      </c>
      <c r="E8" s="3" t="str">
        <f>UPPER(CONCATENATE(LEFT(D8,1),MID(D8,FIND(" ",D8,1)+1,1)))</f>
        <v>AP</v>
      </c>
      <c r="F8" s="4" t="s">
        <v>43</v>
      </c>
      <c r="G8" s="4" t="s">
        <v>51</v>
      </c>
      <c r="H8" s="9" t="str">
        <f>IF(LEFT(G8,1)="S","Silver",IF(LEFT(G8,1)="G","Gold",IF(LEFT(G8,1)="P","Platinum",IF(LEFT(G8,1)="X","Express","Tabunganku"))))</f>
        <v>Silver</v>
      </c>
      <c r="I8" s="10"/>
      <c r="J8" s="4" t="str">
        <f>IF(F8="Jakarta","Jawa Barat","Luar Jawa")</f>
        <v>Jawa Barat</v>
      </c>
      <c r="K8" s="4">
        <v>50000000</v>
      </c>
    </row>
    <row r="9" spans="1:11" x14ac:dyDescent="0.25">
      <c r="A9" s="4">
        <v>2</v>
      </c>
      <c r="B9" s="2" t="s">
        <v>12</v>
      </c>
      <c r="C9" s="4" t="s">
        <v>13</v>
      </c>
      <c r="D9" s="4" t="str">
        <f t="shared" ref="D9:D22" si="0">UPPER(CONCATENATE(B9," ",C9))</f>
        <v>NADIA RAHMA</v>
      </c>
      <c r="E9" s="3" t="str">
        <f t="shared" ref="E9:E22" si="1">UPPER(CONCATENATE(LEFT(D9,1),MID(D9,FIND(" ",D9,1)+1,1)))</f>
        <v>NR</v>
      </c>
      <c r="F9" s="4" t="s">
        <v>43</v>
      </c>
      <c r="G9" s="4" t="s">
        <v>52</v>
      </c>
      <c r="H9" s="9" t="str">
        <f t="shared" ref="H9:H22" si="2">IF(LEFT(G9,1)="S","Silver",IF(LEFT(G9,1)="G","Gold",IF(LEFT(G9,1)="P","Platinum",IF(LEFT(G9,1)="X","Express","Tabunganku"))))</f>
        <v>Gold</v>
      </c>
      <c r="I9" s="10"/>
      <c r="J9" s="4" t="str">
        <f t="shared" ref="J9:J22" si="3">IF(F9="Jakarta","Jawa Barat","Luar Jawa")</f>
        <v>Jawa Barat</v>
      </c>
      <c r="K9" s="4">
        <v>17000000</v>
      </c>
    </row>
    <row r="10" spans="1:11" x14ac:dyDescent="0.25">
      <c r="A10" s="4">
        <v>3</v>
      </c>
      <c r="B10" s="2" t="s">
        <v>14</v>
      </c>
      <c r="C10" s="4" t="s">
        <v>15</v>
      </c>
      <c r="D10" s="4" t="str">
        <f t="shared" si="0"/>
        <v>BUDI SANTOSO</v>
      </c>
      <c r="E10" s="3" t="str">
        <f t="shared" si="1"/>
        <v>BS</v>
      </c>
      <c r="F10" s="4" t="s">
        <v>44</v>
      </c>
      <c r="G10" s="4" t="s">
        <v>53</v>
      </c>
      <c r="H10" s="9" t="str">
        <f t="shared" si="2"/>
        <v>Platinum</v>
      </c>
      <c r="I10" s="10"/>
      <c r="J10" s="4" t="str">
        <f t="shared" si="3"/>
        <v>Luar Jawa</v>
      </c>
      <c r="K10" s="4">
        <v>10000000</v>
      </c>
    </row>
    <row r="11" spans="1:11" x14ac:dyDescent="0.25">
      <c r="A11" s="4">
        <v>4</v>
      </c>
      <c r="B11" s="2" t="s">
        <v>16</v>
      </c>
      <c r="C11" s="4" t="s">
        <v>17</v>
      </c>
      <c r="D11" s="4" t="str">
        <f t="shared" si="0"/>
        <v>SITI AMINAH</v>
      </c>
      <c r="E11" s="3" t="str">
        <f t="shared" si="1"/>
        <v>SA</v>
      </c>
      <c r="F11" s="4" t="s">
        <v>45</v>
      </c>
      <c r="G11" s="4" t="s">
        <v>54</v>
      </c>
      <c r="H11" s="9" t="str">
        <f t="shared" si="2"/>
        <v>Express</v>
      </c>
      <c r="I11" s="10"/>
      <c r="J11" s="4" t="str">
        <f t="shared" si="3"/>
        <v>Luar Jawa</v>
      </c>
      <c r="K11" s="4">
        <v>22000000</v>
      </c>
    </row>
    <row r="12" spans="1:11" x14ac:dyDescent="0.25">
      <c r="A12" s="4">
        <v>5</v>
      </c>
      <c r="B12" s="2" t="s">
        <v>18</v>
      </c>
      <c r="C12" s="4" t="s">
        <v>19</v>
      </c>
      <c r="D12" s="4" t="str">
        <f t="shared" si="0"/>
        <v>RIKO PRATAMA</v>
      </c>
      <c r="E12" s="3" t="str">
        <f t="shared" si="1"/>
        <v>RP</v>
      </c>
      <c r="F12" s="4" t="s">
        <v>44</v>
      </c>
      <c r="G12" s="4" t="s">
        <v>55</v>
      </c>
      <c r="H12" s="9" t="str">
        <f t="shared" si="2"/>
        <v>Silver</v>
      </c>
      <c r="I12" s="10"/>
      <c r="J12" s="4" t="str">
        <f t="shared" si="3"/>
        <v>Luar Jawa</v>
      </c>
      <c r="K12" s="4">
        <v>5000000</v>
      </c>
    </row>
    <row r="13" spans="1:11" x14ac:dyDescent="0.25">
      <c r="A13" s="4">
        <v>6</v>
      </c>
      <c r="B13" s="2" t="s">
        <v>20</v>
      </c>
      <c r="C13" s="4" t="s">
        <v>21</v>
      </c>
      <c r="D13" s="4" t="str">
        <f t="shared" si="0"/>
        <v>LINA KUSUMA</v>
      </c>
      <c r="E13" s="3" t="str">
        <f t="shared" si="1"/>
        <v>LK</v>
      </c>
      <c r="F13" s="4" t="s">
        <v>46</v>
      </c>
      <c r="G13" s="4" t="s">
        <v>56</v>
      </c>
      <c r="H13" s="9" t="str">
        <f t="shared" si="2"/>
        <v>Gold</v>
      </c>
      <c r="I13" s="10"/>
      <c r="J13" s="4" t="str">
        <f t="shared" si="3"/>
        <v>Luar Jawa</v>
      </c>
      <c r="K13" s="4">
        <v>8200000</v>
      </c>
    </row>
    <row r="14" spans="1:11" x14ac:dyDescent="0.25">
      <c r="A14" s="4">
        <v>7</v>
      </c>
      <c r="B14" s="2" t="s">
        <v>22</v>
      </c>
      <c r="C14" s="4" t="s">
        <v>23</v>
      </c>
      <c r="D14" s="4" t="str">
        <f t="shared" si="0"/>
        <v>FAJAR HIDAYAT</v>
      </c>
      <c r="E14" s="3" t="str">
        <f t="shared" si="1"/>
        <v>FH</v>
      </c>
      <c r="F14" s="4" t="s">
        <v>43</v>
      </c>
      <c r="G14" s="4" t="s">
        <v>57</v>
      </c>
      <c r="H14" s="9" t="str">
        <f t="shared" si="2"/>
        <v>Platinum</v>
      </c>
      <c r="I14" s="10"/>
      <c r="J14" s="4" t="str">
        <f t="shared" si="3"/>
        <v>Jawa Barat</v>
      </c>
      <c r="K14" s="4">
        <v>13400000</v>
      </c>
    </row>
    <row r="15" spans="1:11" x14ac:dyDescent="0.25">
      <c r="A15" s="4">
        <v>8</v>
      </c>
      <c r="B15" s="2" t="s">
        <v>24</v>
      </c>
      <c r="C15" s="4" t="s">
        <v>25</v>
      </c>
      <c r="D15" s="4" t="str">
        <f t="shared" si="0"/>
        <v>MAYA SARI</v>
      </c>
      <c r="E15" s="3" t="str">
        <f t="shared" si="1"/>
        <v>MS</v>
      </c>
      <c r="F15" s="4" t="s">
        <v>47</v>
      </c>
      <c r="G15" s="4" t="s">
        <v>58</v>
      </c>
      <c r="H15" s="9" t="str">
        <f t="shared" si="2"/>
        <v>Express</v>
      </c>
      <c r="I15" s="10"/>
      <c r="J15" s="4" t="str">
        <f t="shared" si="3"/>
        <v>Luar Jawa</v>
      </c>
      <c r="K15" s="4">
        <v>2700000</v>
      </c>
    </row>
    <row r="16" spans="1:11" x14ac:dyDescent="0.25">
      <c r="A16" s="4">
        <v>9</v>
      </c>
      <c r="B16" s="2" t="s">
        <v>26</v>
      </c>
      <c r="C16" s="4" t="s">
        <v>27</v>
      </c>
      <c r="D16" s="4" t="str">
        <f t="shared" si="0"/>
        <v>AGUS KURNIAWAN</v>
      </c>
      <c r="E16" s="3" t="str">
        <f t="shared" si="1"/>
        <v>AK</v>
      </c>
      <c r="F16" s="4" t="s">
        <v>46</v>
      </c>
      <c r="G16" s="4" t="s">
        <v>59</v>
      </c>
      <c r="H16" s="9" t="str">
        <f t="shared" si="2"/>
        <v>Silver</v>
      </c>
      <c r="I16" s="10"/>
      <c r="J16" s="4" t="str">
        <f t="shared" si="3"/>
        <v>Luar Jawa</v>
      </c>
      <c r="K16" s="4">
        <v>24000000</v>
      </c>
    </row>
    <row r="17" spans="1:11" x14ac:dyDescent="0.25">
      <c r="A17" s="4">
        <v>10</v>
      </c>
      <c r="B17" s="2" t="s">
        <v>28</v>
      </c>
      <c r="C17" s="4" t="s">
        <v>29</v>
      </c>
      <c r="D17" s="4" t="str">
        <f t="shared" si="0"/>
        <v>FITRI NURSANTI</v>
      </c>
      <c r="E17" s="3" t="str">
        <f t="shared" si="1"/>
        <v>FN</v>
      </c>
      <c r="F17" s="4" t="s">
        <v>47</v>
      </c>
      <c r="G17" s="4" t="s">
        <v>60</v>
      </c>
      <c r="H17" s="9" t="str">
        <f t="shared" si="2"/>
        <v>Gold</v>
      </c>
      <c r="I17" s="10"/>
      <c r="J17" s="4" t="str">
        <f t="shared" si="3"/>
        <v>Luar Jawa</v>
      </c>
      <c r="K17" s="4">
        <v>5400000</v>
      </c>
    </row>
    <row r="18" spans="1:11" x14ac:dyDescent="0.25">
      <c r="A18" s="4">
        <v>11</v>
      </c>
      <c r="B18" s="2" t="s">
        <v>30</v>
      </c>
      <c r="C18" s="4" t="s">
        <v>31</v>
      </c>
      <c r="D18" s="4" t="str">
        <f t="shared" si="0"/>
        <v>DIMAS ARIEF</v>
      </c>
      <c r="E18" s="3" t="str">
        <f t="shared" si="1"/>
        <v>DA</v>
      </c>
      <c r="F18" s="4" t="s">
        <v>48</v>
      </c>
      <c r="G18" s="4" t="s">
        <v>66</v>
      </c>
      <c r="H18" s="9" t="str">
        <f t="shared" si="2"/>
        <v>Tabunganku</v>
      </c>
      <c r="I18" s="10"/>
      <c r="J18" s="4" t="str">
        <f t="shared" si="3"/>
        <v>Luar Jawa</v>
      </c>
      <c r="K18" s="4">
        <v>10700000</v>
      </c>
    </row>
    <row r="19" spans="1:11" x14ac:dyDescent="0.25">
      <c r="A19" s="4">
        <v>12</v>
      </c>
      <c r="B19" s="2" t="s">
        <v>32</v>
      </c>
      <c r="C19" s="4" t="s">
        <v>33</v>
      </c>
      <c r="D19" s="4" t="str">
        <f t="shared" si="0"/>
        <v>INDAH PERMATA</v>
      </c>
      <c r="E19" s="3" t="str">
        <f t="shared" si="1"/>
        <v>IP</v>
      </c>
      <c r="F19" s="4" t="s">
        <v>49</v>
      </c>
      <c r="G19" s="4" t="s">
        <v>61</v>
      </c>
      <c r="H19" s="9" t="str">
        <f t="shared" si="2"/>
        <v>Express</v>
      </c>
      <c r="I19" s="10"/>
      <c r="J19" s="4" t="str">
        <f t="shared" si="3"/>
        <v>Luar Jawa</v>
      </c>
      <c r="K19" s="4">
        <v>10430000</v>
      </c>
    </row>
    <row r="20" spans="1:11" x14ac:dyDescent="0.25">
      <c r="A20" s="4">
        <v>13</v>
      </c>
      <c r="B20" s="2" t="s">
        <v>34</v>
      </c>
      <c r="C20" s="4" t="s">
        <v>35</v>
      </c>
      <c r="D20" s="4" t="str">
        <f t="shared" si="0"/>
        <v>ERWIN SAPUTRA</v>
      </c>
      <c r="E20" s="3" t="str">
        <f t="shared" si="1"/>
        <v>ES</v>
      </c>
      <c r="F20" s="4" t="s">
        <v>50</v>
      </c>
      <c r="G20" s="4" t="s">
        <v>62</v>
      </c>
      <c r="H20" s="9" t="str">
        <f t="shared" si="2"/>
        <v>Silver</v>
      </c>
      <c r="I20" s="10"/>
      <c r="J20" s="4" t="str">
        <f t="shared" si="3"/>
        <v>Luar Jawa</v>
      </c>
      <c r="K20" s="4">
        <v>10160000</v>
      </c>
    </row>
    <row r="21" spans="1:11" x14ac:dyDescent="0.25">
      <c r="A21" s="4">
        <v>14</v>
      </c>
      <c r="B21" s="2" t="s">
        <v>36</v>
      </c>
      <c r="C21" s="4" t="s">
        <v>37</v>
      </c>
      <c r="D21" s="4" t="str">
        <f t="shared" si="0"/>
        <v>RINA FAUZIAH</v>
      </c>
      <c r="E21" s="3" t="str">
        <f t="shared" si="1"/>
        <v>RF</v>
      </c>
      <c r="F21" s="4" t="s">
        <v>46</v>
      </c>
      <c r="G21" s="4" t="s">
        <v>63</v>
      </c>
      <c r="H21" s="9" t="str">
        <f t="shared" si="2"/>
        <v>Gold</v>
      </c>
      <c r="I21" s="10"/>
      <c r="J21" s="4" t="str">
        <f t="shared" si="3"/>
        <v>Luar Jawa</v>
      </c>
      <c r="K21" s="4">
        <v>9890000</v>
      </c>
    </row>
    <row r="22" spans="1:11" x14ac:dyDescent="0.25">
      <c r="A22" s="4">
        <v>15</v>
      </c>
      <c r="B22" s="2" t="s">
        <v>38</v>
      </c>
      <c r="C22" s="4" t="s">
        <v>39</v>
      </c>
      <c r="D22" s="4" t="str">
        <f t="shared" si="0"/>
        <v>HASAN BASRI</v>
      </c>
      <c r="E22" s="3" t="str">
        <f t="shared" si="1"/>
        <v>HB</v>
      </c>
      <c r="F22" s="4" t="s">
        <v>47</v>
      </c>
      <c r="G22" s="4" t="s">
        <v>64</v>
      </c>
      <c r="H22" s="9" t="str">
        <f t="shared" si="2"/>
        <v>Platinum</v>
      </c>
      <c r="I22" s="10"/>
      <c r="J22" s="4" t="str">
        <f t="shared" si="3"/>
        <v>Luar Jawa</v>
      </c>
      <c r="K22" s="4">
        <v>9620000</v>
      </c>
    </row>
  </sheetData>
  <mergeCells count="19">
    <mergeCell ref="H18:I18"/>
    <mergeCell ref="H19:I19"/>
    <mergeCell ref="H20:I20"/>
    <mergeCell ref="H21:I21"/>
    <mergeCell ref="H22:I22"/>
    <mergeCell ref="H12:I12"/>
    <mergeCell ref="H13:I13"/>
    <mergeCell ref="H14:I14"/>
    <mergeCell ref="H15:I15"/>
    <mergeCell ref="H16:I16"/>
    <mergeCell ref="H17:I17"/>
    <mergeCell ref="A3:K3"/>
    <mergeCell ref="H7:I7"/>
    <mergeCell ref="H8:I8"/>
    <mergeCell ref="H9:I9"/>
    <mergeCell ref="H10:I10"/>
    <mergeCell ref="H11:I11"/>
    <mergeCell ref="I4:J4"/>
    <mergeCell ref="I5:J5"/>
  </mergeCells>
  <phoneticPr fontId="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data_nasabah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 Ardius Gulo</dc:creator>
  <cp:lastModifiedBy>Delfi Ardius Gulo</cp:lastModifiedBy>
  <dcterms:created xsi:type="dcterms:W3CDTF">2025-04-28T12:57:24Z</dcterms:created>
  <dcterms:modified xsi:type="dcterms:W3CDTF">2025-04-28T13:35:13Z</dcterms:modified>
</cp:coreProperties>
</file>