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ivyavenkatesh/Dropbox (Cambridge University)/Tutorials/python_terry/pythondir/day2-subs/02_sitesofinterest/"/>
    </mc:Choice>
  </mc:AlternateContent>
  <bookViews>
    <workbookView xWindow="420" yWindow="460" windowWidth="33600" windowHeight="19380" tabRatio="500" activeTab="4"/>
  </bookViews>
  <sheets>
    <sheet name="Sheet4" sheetId="4" r:id="rId1"/>
    <sheet name="aacode" sheetId="2" r:id="rId2"/>
    <sheet name="fromHAnumberingPaper" sheetId="1" r:id="rId3"/>
    <sheet name="fromHAnumberingPaper_summary" sheetId="3" r:id="rId4"/>
    <sheet name="subs-of-I-input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4" l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<sst xmlns="http://schemas.openxmlformats.org/spreadsheetml/2006/main" count="583" uniqueCount="213">
  <si>
    <t xml:space="preserve">Sites of interest </t>
  </si>
  <si>
    <t>Mutation</t>
  </si>
  <si>
    <t>H3</t>
  </si>
  <si>
    <t>Tyr</t>
  </si>
  <si>
    <t>His</t>
  </si>
  <si>
    <t>Any</t>
  </si>
  <si>
    <t>Asn</t>
  </si>
  <si>
    <t>Ala</t>
  </si>
  <si>
    <t>Val</t>
  </si>
  <si>
    <t>Thr</t>
  </si>
  <si>
    <t>Asp</t>
  </si>
  <si>
    <t>Arg</t>
  </si>
  <si>
    <t>Lys</t>
  </si>
  <si>
    <t>H1pdm</t>
  </si>
  <si>
    <t>Glu</t>
  </si>
  <si>
    <t>Ser</t>
  </si>
  <si>
    <t>Gly</t>
  </si>
  <si>
    <t>Gln</t>
  </si>
  <si>
    <t>L</t>
  </si>
  <si>
    <t>del</t>
  </si>
  <si>
    <t>Ile</t>
  </si>
  <si>
    <t>Leu</t>
  </si>
  <si>
    <t xml:space="preserve">Decrease in fusion pH; increased stability </t>
  </si>
  <si>
    <t xml:space="preserve">Loss of N-glycosylation; increased virulence </t>
  </si>
  <si>
    <t xml:space="preserve">Increased virus binding to a2-6 glycans </t>
  </si>
  <si>
    <t xml:space="preserve">Increased stability </t>
  </si>
  <si>
    <t xml:space="preserve">Increased infectivity in SIAT Cells </t>
  </si>
  <si>
    <t xml:space="preserve">Increase in fusion pH </t>
  </si>
  <si>
    <t xml:space="preserve">Poly-basic cleavage; increased pathogenicity </t>
  </si>
  <si>
    <t xml:space="preserve">Increase in fusion pH; increased stability </t>
  </si>
  <si>
    <t xml:space="preserve">Increase in fusion pH; decreased stability </t>
  </si>
  <si>
    <t>Loss of N-9lycosylation; increased binding and transmission</t>
  </si>
  <si>
    <t xml:space="preserve">Loss of N-glycosylation; increased binding and transmission </t>
  </si>
  <si>
    <t xml:space="preserve">increase in fusion pH </t>
  </si>
  <si>
    <t>alanine</t>
  </si>
  <si>
    <t>ala</t>
  </si>
  <si>
    <t>A</t>
  </si>
  <si>
    <t>arginine</t>
  </si>
  <si>
    <t>arg</t>
  </si>
  <si>
    <t>R</t>
  </si>
  <si>
    <t>asn</t>
  </si>
  <si>
    <t>N</t>
  </si>
  <si>
    <t>asp</t>
  </si>
  <si>
    <t>D</t>
  </si>
  <si>
    <t>cys</t>
  </si>
  <si>
    <t>C</t>
  </si>
  <si>
    <t>glu</t>
  </si>
  <si>
    <t>E</t>
  </si>
  <si>
    <t>gln</t>
  </si>
  <si>
    <t>Q</t>
  </si>
  <si>
    <t>glycine</t>
  </si>
  <si>
    <t>gly</t>
  </si>
  <si>
    <t>G</t>
  </si>
  <si>
    <t>histidine</t>
  </si>
  <si>
    <t>his</t>
  </si>
  <si>
    <t>H</t>
  </si>
  <si>
    <t>ile</t>
  </si>
  <si>
    <t>I</t>
  </si>
  <si>
    <t>leucine</t>
  </si>
  <si>
    <t>leu</t>
  </si>
  <si>
    <t>lysine</t>
  </si>
  <si>
    <t>lys</t>
  </si>
  <si>
    <t>K</t>
  </si>
  <si>
    <t>methionine</t>
  </si>
  <si>
    <t>met</t>
  </si>
  <si>
    <t>M</t>
  </si>
  <si>
    <t>phenylalanine</t>
  </si>
  <si>
    <t>phe</t>
  </si>
  <si>
    <t>F</t>
  </si>
  <si>
    <t>pro</t>
  </si>
  <si>
    <t>P</t>
  </si>
  <si>
    <t>serine</t>
  </si>
  <si>
    <t>ser</t>
  </si>
  <si>
    <t>S</t>
  </si>
  <si>
    <t>threonine</t>
  </si>
  <si>
    <t>thr</t>
  </si>
  <si>
    <t>T</t>
  </si>
  <si>
    <t>trp</t>
  </si>
  <si>
    <t>tyrosine</t>
  </si>
  <si>
    <t>tyr</t>
  </si>
  <si>
    <t>Y</t>
  </si>
  <si>
    <t>val</t>
  </si>
  <si>
    <t>V</t>
  </si>
  <si>
    <t>acid</t>
  </si>
  <si>
    <t>Three</t>
  </si>
  <si>
    <t>letter</t>
  </si>
  <si>
    <t>code</t>
  </si>
  <si>
    <t>One</t>
  </si>
  <si>
    <t>lasparagine</t>
  </si>
  <si>
    <t>lcysteine</t>
  </si>
  <si>
    <t>lglutamine</t>
  </si>
  <si>
    <t>lisoleucine</t>
  </si>
  <si>
    <t>lproline</t>
  </si>
  <si>
    <t>ltryptophan</t>
  </si>
  <si>
    <t>lvaline</t>
  </si>
  <si>
    <t>Amino</t>
  </si>
  <si>
    <t>laspartic acid</t>
  </si>
  <si>
    <t>lglutamic acid</t>
  </si>
  <si>
    <t>Pro</t>
  </si>
  <si>
    <t>any</t>
  </si>
  <si>
    <t>X</t>
  </si>
  <si>
    <t>Y7H</t>
  </si>
  <si>
    <t>H8Q</t>
  </si>
  <si>
    <t>N11X</t>
  </si>
  <si>
    <t>E75K</t>
  </si>
  <si>
    <t>H103Y</t>
  </si>
  <si>
    <t>S122N</t>
  </si>
  <si>
    <t>S124P</t>
  </si>
  <si>
    <t>A130"-"</t>
  </si>
  <si>
    <t>S134A</t>
  </si>
  <si>
    <t>A135V</t>
  </si>
  <si>
    <t>G140R</t>
  </si>
  <si>
    <t>I152T</t>
  </si>
  <si>
    <t>N155D</t>
  </si>
  <si>
    <t>T157A</t>
  </si>
  <si>
    <t>N183K</t>
  </si>
  <si>
    <t>D184G</t>
  </si>
  <si>
    <t>E187G</t>
  </si>
  <si>
    <t>T189I</t>
  </si>
  <si>
    <t>K190R</t>
  </si>
  <si>
    <t>Q193R</t>
  </si>
  <si>
    <t>Q193H</t>
  </si>
  <si>
    <t>N194K</t>
  </si>
  <si>
    <t>V211I</t>
  </si>
  <si>
    <t>Q223L</t>
  </si>
  <si>
    <t>S224N</t>
  </si>
  <si>
    <t>G225S</t>
  </si>
  <si>
    <t>P236S</t>
  </si>
  <si>
    <t>E252K</t>
  </si>
  <si>
    <t>T316I</t>
  </si>
  <si>
    <t>"-"327R</t>
  </si>
  <si>
    <t>"-"327K</t>
  </si>
  <si>
    <t>K385I</t>
  </si>
  <si>
    <t>N441K</t>
  </si>
  <si>
    <t>N444D</t>
  </si>
  <si>
    <t>R494K</t>
  </si>
  <si>
    <t>effect</t>
  </si>
  <si>
    <t xml:space="preserve">almost in the middle of HA1 of unfolded HA and at the top of folded HA </t>
  </si>
  <si>
    <t xml:space="preserve">esterase </t>
  </si>
  <si>
    <t xml:space="preserve">receptor binding </t>
  </si>
  <si>
    <t>HA1</t>
  </si>
  <si>
    <t xml:space="preserve">disulphide bridge </t>
  </si>
  <si>
    <t>14</t>
  </si>
  <si>
    <t xml:space="preserve">cleavage site </t>
  </si>
  <si>
    <t>324-329</t>
  </si>
  <si>
    <t>PSIQSR</t>
  </si>
  <si>
    <t>GLFGAIAGFIEGGWTGMIDGWYG</t>
  </si>
  <si>
    <t xml:space="preserve">Fusion peptide </t>
  </si>
  <si>
    <t>TM</t>
  </si>
  <si>
    <t>H3 numbering</t>
  </si>
  <si>
    <t>antigenic sites</t>
  </si>
  <si>
    <t>Sa</t>
  </si>
  <si>
    <t>Sb</t>
  </si>
  <si>
    <t>Ca1</t>
  </si>
  <si>
    <t>Ca2</t>
  </si>
  <si>
    <t>Cb</t>
  </si>
  <si>
    <t>fusion (stem)</t>
  </si>
  <si>
    <t>N and C terminal regions of HA1 (F′ subdomain) and HA2 (F subdomain)</t>
  </si>
  <si>
    <t xml:space="preserve">two subdomains between F′ and receptor binding regions, located in the middle of folded HA </t>
  </si>
  <si>
    <t>187-198</t>
  </si>
  <si>
    <t>74-79</t>
  </si>
  <si>
    <t xml:space="preserve">Asn-X-Ser/Thr </t>
  </si>
  <si>
    <t>acquisition of glycosylation sites (near receptor-binding)</t>
  </si>
  <si>
    <t>increased binding affinity for Neu5Gc- containing receptors.</t>
  </si>
  <si>
    <t>155</t>
  </si>
  <si>
    <t>V/I</t>
  </si>
  <si>
    <t>sialic acid binding site</t>
  </si>
  <si>
    <t>111-265</t>
  </si>
  <si>
    <t>receptor binding specificity</t>
  </si>
  <si>
    <t>E190 and G225 preferentially binds to alpha2-3 receptors in avians, D190 and G225 favors both alpha2-3 and ,2-6 receptors in pigs, D190 and D225 effectively binds to alpha2-6 receptors in humans</t>
  </si>
  <si>
    <t>-Sheet4!</t>
  </si>
  <si>
    <t>H1N1pdm numbering</t>
  </si>
  <si>
    <t>HA2</t>
  </si>
  <si>
    <t>328-487</t>
  </si>
  <si>
    <t>109-261</t>
  </si>
  <si>
    <t>116-263</t>
  </si>
  <si>
    <t>322-327</t>
  </si>
  <si>
    <t>4</t>
  </si>
  <si>
    <t>464</t>
  </si>
  <si>
    <t>330-352</t>
  </si>
  <si>
    <t>328-350</t>
  </si>
  <si>
    <t>513-540</t>
  </si>
  <si>
    <t>Cys on HA1 and HA2</t>
  </si>
  <si>
    <t>11-64, 277-329</t>
  </si>
  <si>
    <t>65-115, 263-276</t>
  </si>
  <si>
    <t>128-129, 156-160, 162-167</t>
  </si>
  <si>
    <t>169-173, 206-208, 238-240</t>
  </si>
  <si>
    <t>140-145, 224-225</t>
  </si>
  <si>
    <t>190, 225</t>
  </si>
  <si>
    <t xml:space="preserve">HA2 </t>
  </si>
  <si>
    <t>330-489</t>
  </si>
  <si>
    <t>514-541</t>
  </si>
  <si>
    <t>1-55, 275-327</t>
  </si>
  <si>
    <t>56-108, 261-274</t>
  </si>
  <si>
    <t>124-125, 153-157, 159-164</t>
  </si>
  <si>
    <t>184-195</t>
  </si>
  <si>
    <t>166-170, 203-205, 235-237</t>
  </si>
  <si>
    <t>137-142, 221-222</t>
  </si>
  <si>
    <t>65-70</t>
  </si>
  <si>
    <t>152</t>
  </si>
  <si>
    <t>104-263</t>
  </si>
  <si>
    <t>187, 222</t>
  </si>
  <si>
    <t>Broad strokes</t>
  </si>
  <si>
    <t>specific bits</t>
  </si>
  <si>
    <t>de327R</t>
  </si>
  <si>
    <t>del327K</t>
  </si>
  <si>
    <t>A130del</t>
  </si>
  <si>
    <t xml:space="preserve">mutation (H1pdm number) </t>
  </si>
  <si>
    <t>increased stability, Decrease in fusion pH</t>
  </si>
  <si>
    <t>increased stability; Increase in fusion pH</t>
  </si>
  <si>
    <t>stability</t>
  </si>
  <si>
    <t>glycanBinding</t>
  </si>
  <si>
    <t>glycosylationLoss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</si>
</sst>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MT"/>
      <family val="2"/>
    </font>
    <font>
      <u/>
      <sz val="12"/>
      <color theme="10"/>
      <name val="ArialMT"/>
      <family val="2"/>
    </font>
    <font>
      <u/>
      <sz val="12"/>
      <color theme="11"/>
      <name val="ArialMT"/>
      <family val="2"/>
    </font>
    <font>
      <i/>
      <sz val="12"/>
      <color theme="1"/>
      <name val="ArialMT"/>
    </font>
    <font>
      <sz val="12"/>
      <color rgb="FF000000"/>
      <name val="ArialMT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Border="1"/>
    <xf numFmtId="49" fontId="0" fillId="3" borderId="6" xfId="0" applyNumberFormat="1" applyFill="1" applyBorder="1"/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2" borderId="12" xfId="0" applyNumberFormat="1" applyFill="1" applyBorder="1" applyAlignment="1">
      <alignment vertical="center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2" borderId="12" xfId="0" applyNumberFormat="1" applyFill="1" applyBorder="1" applyAlignment="1"/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49" fontId="3" fillId="0" borderId="14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49" fontId="0" fillId="0" borderId="14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20" workbookViewId="0">
      <selection activeCell="F35" sqref="F35"/>
    </sheetView>
  </sheetViews>
  <sheetFormatPr baseColWidth="10" defaultRowHeight="16" x14ac:dyDescent="0.2"/>
  <cols>
    <col min="1" max="1" width="11.5" bestFit="1" customWidth="1"/>
    <col min="2" max="2" width="16.83203125" style="4" bestFit="1" customWidth="1"/>
    <col min="3" max="3" width="47.33203125" style="5" customWidth="1"/>
    <col min="4" max="4" width="21.6640625" style="3" bestFit="1" customWidth="1"/>
    <col min="5" max="5" width="15.1640625" style="3" bestFit="1" customWidth="1"/>
    <col min="6" max="6" width="21.6640625" style="3" bestFit="1" customWidth="1"/>
    <col min="7" max="7" width="15.1640625" style="2" bestFit="1" customWidth="1"/>
    <col min="8" max="11" width="10.83203125" style="1"/>
  </cols>
  <sheetData>
    <row r="1" spans="1:11" ht="17" thickBot="1" x14ac:dyDescent="0.25"/>
    <row r="2" spans="1:11" ht="17" thickBot="1" x14ac:dyDescent="0.25">
      <c r="A2" s="11"/>
      <c r="B2" s="6"/>
      <c r="C2" s="17"/>
      <c r="D2" s="51" t="s">
        <v>149</v>
      </c>
      <c r="E2" s="52"/>
      <c r="F2" s="53" t="s">
        <v>171</v>
      </c>
      <c r="G2" s="54"/>
      <c r="J2"/>
      <c r="K2"/>
    </row>
    <row r="3" spans="1:11" ht="17" thickBot="1" x14ac:dyDescent="0.25">
      <c r="A3" s="11"/>
      <c r="B3" s="7"/>
      <c r="C3" s="18"/>
      <c r="D3" s="27" t="s">
        <v>140</v>
      </c>
      <c r="E3" s="22" t="s">
        <v>189</v>
      </c>
      <c r="F3" s="33" t="s">
        <v>140</v>
      </c>
      <c r="G3" s="12" t="s">
        <v>172</v>
      </c>
      <c r="H3"/>
      <c r="I3"/>
      <c r="J3"/>
      <c r="K3"/>
    </row>
    <row r="4" spans="1:11" ht="32" x14ac:dyDescent="0.2">
      <c r="A4" s="49" t="s">
        <v>202</v>
      </c>
      <c r="B4" s="6" t="s">
        <v>156</v>
      </c>
      <c r="C4" s="19" t="s">
        <v>157</v>
      </c>
      <c r="D4" s="28" t="s">
        <v>183</v>
      </c>
      <c r="E4" s="23" t="s">
        <v>190</v>
      </c>
      <c r="F4" s="28" t="s">
        <v>192</v>
      </c>
      <c r="G4" s="13" t="s">
        <v>173</v>
      </c>
      <c r="H4"/>
      <c r="I4"/>
      <c r="J4"/>
      <c r="K4"/>
    </row>
    <row r="5" spans="1:11" ht="32" x14ac:dyDescent="0.2">
      <c r="A5" s="49"/>
      <c r="B5" s="7" t="s">
        <v>138</v>
      </c>
      <c r="C5" s="19" t="s">
        <v>158</v>
      </c>
      <c r="D5" s="29" t="s">
        <v>184</v>
      </c>
      <c r="E5" s="23"/>
      <c r="F5" s="29" t="s">
        <v>193</v>
      </c>
      <c r="G5" s="13"/>
      <c r="H5"/>
      <c r="I5"/>
      <c r="J5"/>
      <c r="K5"/>
    </row>
    <row r="6" spans="1:11" ht="32" x14ac:dyDescent="0.2">
      <c r="A6" s="49"/>
      <c r="B6" s="8" t="s">
        <v>139</v>
      </c>
      <c r="C6" s="20" t="s">
        <v>137</v>
      </c>
      <c r="D6" s="30" t="s">
        <v>175</v>
      </c>
      <c r="E6" s="24"/>
      <c r="F6" s="30" t="s">
        <v>174</v>
      </c>
      <c r="G6" s="14"/>
      <c r="H6"/>
      <c r="I6"/>
      <c r="J6"/>
      <c r="K6"/>
    </row>
    <row r="7" spans="1:11" x14ac:dyDescent="0.2">
      <c r="A7" s="50" t="s">
        <v>203</v>
      </c>
      <c r="B7" s="9"/>
      <c r="C7" s="21"/>
      <c r="D7" s="31"/>
      <c r="E7" s="25"/>
      <c r="F7" s="31"/>
      <c r="G7" s="15"/>
      <c r="H7"/>
      <c r="I7"/>
      <c r="J7"/>
      <c r="K7"/>
    </row>
    <row r="8" spans="1:11" x14ac:dyDescent="0.2">
      <c r="A8" s="50"/>
      <c r="B8" s="7" t="s">
        <v>143</v>
      </c>
      <c r="C8" s="19" t="s">
        <v>145</v>
      </c>
      <c r="D8" s="29" t="s">
        <v>144</v>
      </c>
      <c r="E8" s="23"/>
      <c r="F8" s="29" t="s">
        <v>176</v>
      </c>
      <c r="G8" s="13"/>
      <c r="H8"/>
      <c r="I8"/>
      <c r="J8"/>
      <c r="K8"/>
    </row>
    <row r="9" spans="1:11" x14ac:dyDescent="0.2">
      <c r="A9" s="50"/>
      <c r="B9" s="7" t="s">
        <v>141</v>
      </c>
      <c r="C9" s="19" t="s">
        <v>182</v>
      </c>
      <c r="D9" s="29" t="s">
        <v>142</v>
      </c>
      <c r="E9" s="23">
        <f>329+137</f>
        <v>466</v>
      </c>
      <c r="F9" s="29" t="s">
        <v>177</v>
      </c>
      <c r="G9" s="13" t="s">
        <v>178</v>
      </c>
      <c r="H9"/>
      <c r="I9"/>
      <c r="J9"/>
      <c r="K9"/>
    </row>
    <row r="10" spans="1:11" x14ac:dyDescent="0.2">
      <c r="A10" s="50"/>
      <c r="B10" s="7" t="s">
        <v>147</v>
      </c>
      <c r="C10" s="19" t="s">
        <v>146</v>
      </c>
      <c r="D10" s="29"/>
      <c r="E10" s="13" t="s">
        <v>179</v>
      </c>
      <c r="F10" s="29"/>
      <c r="G10" s="13" t="s">
        <v>180</v>
      </c>
      <c r="H10"/>
      <c r="I10"/>
      <c r="J10"/>
      <c r="K10"/>
    </row>
    <row r="11" spans="1:11" x14ac:dyDescent="0.2">
      <c r="A11" s="50"/>
      <c r="B11" s="7" t="s">
        <v>148</v>
      </c>
      <c r="C11" s="19"/>
      <c r="D11" s="29"/>
      <c r="E11" s="35" t="s">
        <v>191</v>
      </c>
      <c r="F11" s="29"/>
      <c r="G11" s="36" t="s">
        <v>181</v>
      </c>
      <c r="H11"/>
      <c r="I11"/>
      <c r="J11"/>
      <c r="K11"/>
    </row>
    <row r="12" spans="1:11" x14ac:dyDescent="0.2">
      <c r="A12" s="50"/>
      <c r="B12" s="7"/>
      <c r="C12" s="19"/>
      <c r="D12" s="29"/>
      <c r="E12" s="23"/>
      <c r="F12" s="29"/>
      <c r="G12" s="13"/>
      <c r="H12"/>
      <c r="I12"/>
      <c r="J12"/>
      <c r="K12"/>
    </row>
    <row r="13" spans="1:11" x14ac:dyDescent="0.2">
      <c r="A13" s="50"/>
      <c r="B13" s="7" t="s">
        <v>150</v>
      </c>
      <c r="C13" s="19"/>
      <c r="D13" s="29"/>
      <c r="E13" s="23"/>
      <c r="F13" s="29"/>
      <c r="G13" s="13"/>
      <c r="H13"/>
      <c r="I13"/>
      <c r="J13"/>
      <c r="K13"/>
    </row>
    <row r="14" spans="1:11" x14ac:dyDescent="0.2">
      <c r="A14" s="50"/>
      <c r="B14" s="7" t="s">
        <v>151</v>
      </c>
      <c r="C14" s="19"/>
      <c r="D14" s="29" t="s">
        <v>185</v>
      </c>
      <c r="E14" s="23"/>
      <c r="F14" s="29" t="s">
        <v>194</v>
      </c>
      <c r="G14" s="13"/>
      <c r="H14"/>
      <c r="I14"/>
      <c r="J14"/>
      <c r="K14"/>
    </row>
    <row r="15" spans="1:11" x14ac:dyDescent="0.2">
      <c r="A15" s="50"/>
      <c r="B15" s="7" t="s">
        <v>152</v>
      </c>
      <c r="C15" s="19"/>
      <c r="D15" s="29" t="s">
        <v>159</v>
      </c>
      <c r="E15" s="23"/>
      <c r="F15" s="29" t="s">
        <v>195</v>
      </c>
      <c r="G15" s="13"/>
      <c r="H15"/>
      <c r="I15"/>
      <c r="J15"/>
      <c r="K15"/>
    </row>
    <row r="16" spans="1:11" x14ac:dyDescent="0.2">
      <c r="A16" s="50"/>
      <c r="B16" s="7" t="s">
        <v>153</v>
      </c>
      <c r="C16" s="19"/>
      <c r="D16" s="29" t="s">
        <v>186</v>
      </c>
      <c r="E16" s="23"/>
      <c r="F16" s="29" t="s">
        <v>196</v>
      </c>
      <c r="G16" s="13"/>
      <c r="H16"/>
      <c r="I16"/>
      <c r="J16"/>
      <c r="K16"/>
    </row>
    <row r="17" spans="1:11" x14ac:dyDescent="0.2">
      <c r="A17" s="50"/>
      <c r="B17" s="7" t="s">
        <v>154</v>
      </c>
      <c r="C17" s="19"/>
      <c r="D17" s="29" t="s">
        <v>187</v>
      </c>
      <c r="E17" s="23"/>
      <c r="F17" s="29" t="s">
        <v>197</v>
      </c>
      <c r="G17" s="13"/>
      <c r="H17"/>
      <c r="I17"/>
      <c r="J17"/>
      <c r="K17"/>
    </row>
    <row r="18" spans="1:11" s="37" customFormat="1" x14ac:dyDescent="0.2">
      <c r="A18" s="50"/>
      <c r="B18" s="43" t="s">
        <v>155</v>
      </c>
      <c r="C18" s="44"/>
      <c r="D18" s="45" t="s">
        <v>160</v>
      </c>
      <c r="E18" s="46"/>
      <c r="F18" s="45" t="s">
        <v>198</v>
      </c>
      <c r="G18" s="47"/>
    </row>
    <row r="19" spans="1:11" s="37" customFormat="1" x14ac:dyDescent="0.2">
      <c r="A19" s="50"/>
      <c r="B19" s="38"/>
      <c r="C19" s="39"/>
      <c r="D19" s="40"/>
      <c r="E19" s="41"/>
      <c r="F19" s="40"/>
      <c r="G19" s="42"/>
    </row>
    <row r="20" spans="1:11" s="37" customFormat="1" ht="32" x14ac:dyDescent="0.2">
      <c r="A20" s="50"/>
      <c r="B20" s="7" t="s">
        <v>165</v>
      </c>
      <c r="C20" s="19" t="s">
        <v>163</v>
      </c>
      <c r="D20" s="29" t="s">
        <v>164</v>
      </c>
      <c r="E20" s="23"/>
      <c r="F20" s="29" t="s">
        <v>199</v>
      </c>
      <c r="G20" s="13"/>
    </row>
    <row r="21" spans="1:11" s="37" customFormat="1" ht="65" thickBot="1" x14ac:dyDescent="0.25">
      <c r="A21" s="50"/>
      <c r="B21" s="10" t="s">
        <v>168</v>
      </c>
      <c r="C21" s="18" t="s">
        <v>169</v>
      </c>
      <c r="D21" s="32" t="s">
        <v>188</v>
      </c>
      <c r="E21" s="26"/>
      <c r="F21" s="32" t="s">
        <v>201</v>
      </c>
      <c r="G21" s="16"/>
    </row>
    <row r="22" spans="1:11" x14ac:dyDescent="0.2">
      <c r="B22" s="7"/>
      <c r="C22" s="19"/>
      <c r="D22" s="29"/>
      <c r="E22" s="23"/>
      <c r="F22" s="29"/>
      <c r="G22" s="13"/>
      <c r="H22"/>
      <c r="I22"/>
      <c r="J22"/>
      <c r="K22"/>
    </row>
    <row r="23" spans="1:11" ht="32" x14ac:dyDescent="0.2">
      <c r="B23" s="7" t="s">
        <v>161</v>
      </c>
      <c r="C23" s="19" t="s">
        <v>162</v>
      </c>
      <c r="D23" s="29"/>
      <c r="E23" s="23"/>
      <c r="F23" s="29"/>
      <c r="G23" s="13"/>
      <c r="H23"/>
      <c r="I23"/>
      <c r="J23"/>
      <c r="K23"/>
    </row>
    <row r="24" spans="1:11" x14ac:dyDescent="0.2">
      <c r="B24" s="7"/>
      <c r="C24" s="19"/>
      <c r="D24" s="29"/>
      <c r="E24" s="13"/>
      <c r="F24" s="29"/>
      <c r="G24" s="23"/>
      <c r="H24"/>
      <c r="I24"/>
      <c r="J24"/>
      <c r="K24"/>
    </row>
    <row r="25" spans="1:11" x14ac:dyDescent="0.2">
      <c r="B25" s="7"/>
      <c r="C25" s="19" t="s">
        <v>166</v>
      </c>
      <c r="D25" s="29" t="s">
        <v>167</v>
      </c>
      <c r="E25" s="23"/>
      <c r="F25" s="29" t="s">
        <v>200</v>
      </c>
      <c r="G25" s="13"/>
      <c r="H25"/>
      <c r="I25"/>
      <c r="J25"/>
      <c r="K25"/>
    </row>
    <row r="26" spans="1:11" ht="17" thickBot="1" x14ac:dyDescent="0.25">
      <c r="B26" s="10"/>
      <c r="C26" s="18"/>
      <c r="D26" s="32"/>
      <c r="E26" s="26"/>
      <c r="F26" s="32"/>
      <c r="G26" s="16"/>
      <c r="H26"/>
      <c r="I26"/>
      <c r="J26"/>
      <c r="K26"/>
    </row>
    <row r="31" spans="1:11" ht="17" thickBot="1" x14ac:dyDescent="0.25"/>
    <row r="32" spans="1:11" ht="17" thickBot="1" x14ac:dyDescent="0.25">
      <c r="B32" s="6"/>
      <c r="C32" s="17"/>
      <c r="D32" s="53" t="s">
        <v>171</v>
      </c>
      <c r="E32" s="54"/>
    </row>
    <row r="33" spans="2:5" ht="17" thickBot="1" x14ac:dyDescent="0.25">
      <c r="B33" s="7"/>
      <c r="C33" s="18"/>
      <c r="D33" s="33" t="s">
        <v>140</v>
      </c>
      <c r="E33" s="12" t="s">
        <v>172</v>
      </c>
    </row>
    <row r="34" spans="2:5" ht="32" x14ac:dyDescent="0.2">
      <c r="B34" s="6" t="s">
        <v>156</v>
      </c>
      <c r="C34" s="17" t="s">
        <v>157</v>
      </c>
      <c r="D34" s="28" t="s">
        <v>192</v>
      </c>
      <c r="E34" s="48" t="s">
        <v>173</v>
      </c>
    </row>
    <row r="35" spans="2:5" ht="32" x14ac:dyDescent="0.2">
      <c r="B35" s="7" t="s">
        <v>138</v>
      </c>
      <c r="C35" s="19" t="s">
        <v>158</v>
      </c>
      <c r="D35" s="29" t="s">
        <v>193</v>
      </c>
      <c r="E35" s="13"/>
    </row>
    <row r="36" spans="2:5" ht="33" thickBot="1" x14ac:dyDescent="0.25">
      <c r="B36" s="10" t="s">
        <v>139</v>
      </c>
      <c r="C36" s="18" t="s">
        <v>137</v>
      </c>
      <c r="D36" s="32" t="s">
        <v>174</v>
      </c>
      <c r="E36" s="16"/>
    </row>
    <row r="37" spans="2:5" x14ac:dyDescent="0.2">
      <c r="B37" s="7"/>
      <c r="C37" s="19"/>
      <c r="D37" s="29"/>
      <c r="E37" s="13"/>
    </row>
    <row r="38" spans="2:5" x14ac:dyDescent="0.2">
      <c r="B38" s="7" t="s">
        <v>143</v>
      </c>
      <c r="C38" s="19" t="s">
        <v>145</v>
      </c>
      <c r="D38" s="29" t="s">
        <v>176</v>
      </c>
      <c r="E38" s="13"/>
    </row>
    <row r="39" spans="2:5" x14ac:dyDescent="0.2">
      <c r="B39" s="7" t="s">
        <v>141</v>
      </c>
      <c r="C39" s="19" t="s">
        <v>182</v>
      </c>
      <c r="D39" s="29" t="s">
        <v>177</v>
      </c>
      <c r="E39" s="13" t="s">
        <v>178</v>
      </c>
    </row>
    <row r="40" spans="2:5" x14ac:dyDescent="0.2">
      <c r="B40" s="7" t="s">
        <v>147</v>
      </c>
      <c r="C40" s="19" t="s">
        <v>146</v>
      </c>
      <c r="D40" s="29"/>
      <c r="E40" s="13" t="s">
        <v>180</v>
      </c>
    </row>
    <row r="41" spans="2:5" x14ac:dyDescent="0.2">
      <c r="B41" s="7" t="s">
        <v>148</v>
      </c>
      <c r="C41" s="19"/>
      <c r="D41" s="29"/>
      <c r="E41" s="36" t="s">
        <v>181</v>
      </c>
    </row>
    <row r="42" spans="2:5" x14ac:dyDescent="0.2">
      <c r="B42" s="7"/>
      <c r="C42" s="19"/>
      <c r="D42" s="29"/>
      <c r="E42" s="13"/>
    </row>
    <row r="43" spans="2:5" x14ac:dyDescent="0.2">
      <c r="B43" s="7" t="s">
        <v>150</v>
      </c>
      <c r="C43" s="19"/>
      <c r="D43" s="29"/>
      <c r="E43" s="13"/>
    </row>
    <row r="44" spans="2:5" x14ac:dyDescent="0.2">
      <c r="B44" s="7" t="s">
        <v>151</v>
      </c>
      <c r="C44" s="19"/>
      <c r="D44" s="29" t="s">
        <v>194</v>
      </c>
      <c r="E44" s="13"/>
    </row>
    <row r="45" spans="2:5" x14ac:dyDescent="0.2">
      <c r="B45" s="7" t="s">
        <v>152</v>
      </c>
      <c r="C45" s="19"/>
      <c r="D45" s="29" t="s">
        <v>195</v>
      </c>
      <c r="E45" s="13"/>
    </row>
    <row r="46" spans="2:5" x14ac:dyDescent="0.2">
      <c r="B46" s="7" t="s">
        <v>153</v>
      </c>
      <c r="C46" s="19"/>
      <c r="D46" s="29" t="s">
        <v>196</v>
      </c>
      <c r="E46" s="13"/>
    </row>
    <row r="47" spans="2:5" x14ac:dyDescent="0.2">
      <c r="B47" s="7" t="s">
        <v>154</v>
      </c>
      <c r="C47" s="19"/>
      <c r="D47" s="29" t="s">
        <v>197</v>
      </c>
      <c r="E47" s="13"/>
    </row>
    <row r="48" spans="2:5" x14ac:dyDescent="0.2">
      <c r="B48" s="43" t="s">
        <v>155</v>
      </c>
      <c r="C48" s="44"/>
      <c r="D48" s="45" t="s">
        <v>198</v>
      </c>
      <c r="E48" s="47"/>
    </row>
    <row r="49" spans="2:5" x14ac:dyDescent="0.2">
      <c r="B49" s="38"/>
      <c r="C49" s="39"/>
      <c r="D49" s="40"/>
      <c r="E49" s="42"/>
    </row>
    <row r="50" spans="2:5" ht="32" x14ac:dyDescent="0.2">
      <c r="B50" s="7" t="s">
        <v>165</v>
      </c>
      <c r="C50" s="19" t="s">
        <v>163</v>
      </c>
      <c r="D50" s="29" t="s">
        <v>199</v>
      </c>
      <c r="E50" s="13"/>
    </row>
    <row r="51" spans="2:5" ht="65" thickBot="1" x14ac:dyDescent="0.25">
      <c r="B51" s="10" t="s">
        <v>168</v>
      </c>
      <c r="C51" s="18" t="s">
        <v>169</v>
      </c>
      <c r="D51" s="32" t="s">
        <v>201</v>
      </c>
      <c r="E51" s="16"/>
    </row>
    <row r="52" spans="2:5" x14ac:dyDescent="0.2">
      <c r="B52" s="7"/>
      <c r="C52" s="19"/>
      <c r="D52" s="29"/>
      <c r="E52" s="13"/>
    </row>
    <row r="53" spans="2:5" ht="32" x14ac:dyDescent="0.2">
      <c r="B53" s="7" t="s">
        <v>161</v>
      </c>
      <c r="C53" s="19" t="s">
        <v>162</v>
      </c>
      <c r="D53" s="29"/>
      <c r="E53" s="13"/>
    </row>
    <row r="54" spans="2:5" x14ac:dyDescent="0.2">
      <c r="B54" s="7"/>
      <c r="C54" s="19"/>
      <c r="D54" s="29"/>
      <c r="E54" s="34"/>
    </row>
    <row r="55" spans="2:5" x14ac:dyDescent="0.2">
      <c r="B55" s="7"/>
      <c r="C55" s="19" t="s">
        <v>166</v>
      </c>
      <c r="D55" s="29" t="s">
        <v>200</v>
      </c>
      <c r="E55" s="13"/>
    </row>
    <row r="56" spans="2:5" ht="17" thickBot="1" x14ac:dyDescent="0.25">
      <c r="B56" s="10"/>
      <c r="C56" s="18"/>
      <c r="D56" s="32"/>
      <c r="E56" s="16"/>
    </row>
  </sheetData>
  <mergeCells count="5">
    <mergeCell ref="A4:A6"/>
    <mergeCell ref="A7:A21"/>
    <mergeCell ref="D2:E2"/>
    <mergeCell ref="F2:G2"/>
    <mergeCell ref="D32:E3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opLeftCell="A2" workbookViewId="0">
      <selection activeCell="F25" sqref="F25"/>
    </sheetView>
  </sheetViews>
  <sheetFormatPr baseColWidth="10" defaultRowHeight="16" x14ac:dyDescent="0.2"/>
  <cols>
    <col min="1" max="1" width="14.1640625" customWidth="1"/>
    <col min="3" max="3" width="10.83203125" style="1"/>
  </cols>
  <sheetData>
    <row r="2" spans="1:8" x14ac:dyDescent="0.2">
      <c r="A2" t="s">
        <v>95</v>
      </c>
      <c r="B2" t="s">
        <v>83</v>
      </c>
      <c r="C2" s="1" t="s">
        <v>84</v>
      </c>
      <c r="D2" t="s">
        <v>85</v>
      </c>
      <c r="E2" t="s">
        <v>86</v>
      </c>
      <c r="F2" t="s">
        <v>87</v>
      </c>
      <c r="G2" t="s">
        <v>85</v>
      </c>
      <c r="H2" t="s">
        <v>86</v>
      </c>
    </row>
    <row r="3" spans="1:8" x14ac:dyDescent="0.2">
      <c r="A3" t="s">
        <v>34</v>
      </c>
      <c r="B3" t="s">
        <v>35</v>
      </c>
      <c r="C3" s="1" t="s">
        <v>36</v>
      </c>
    </row>
    <row r="4" spans="1:8" x14ac:dyDescent="0.2">
      <c r="A4" t="s">
        <v>37</v>
      </c>
      <c r="B4" t="s">
        <v>38</v>
      </c>
      <c r="C4" s="1" t="s">
        <v>39</v>
      </c>
    </row>
    <row r="5" spans="1:8" x14ac:dyDescent="0.2">
      <c r="A5" t="s">
        <v>88</v>
      </c>
      <c r="B5" t="s">
        <v>40</v>
      </c>
      <c r="C5" s="1" t="s">
        <v>41</v>
      </c>
    </row>
    <row r="6" spans="1:8" x14ac:dyDescent="0.2">
      <c r="A6" t="s">
        <v>96</v>
      </c>
      <c r="B6" t="s">
        <v>42</v>
      </c>
      <c r="C6" s="1" t="s">
        <v>43</v>
      </c>
    </row>
    <row r="7" spans="1:8" x14ac:dyDescent="0.2">
      <c r="A7" t="s">
        <v>89</v>
      </c>
      <c r="B7" t="s">
        <v>44</v>
      </c>
      <c r="C7" s="1" t="s">
        <v>45</v>
      </c>
    </row>
    <row r="8" spans="1:8" x14ac:dyDescent="0.2">
      <c r="A8" t="s">
        <v>97</v>
      </c>
      <c r="B8" t="s">
        <v>46</v>
      </c>
      <c r="C8" s="1" t="s">
        <v>47</v>
      </c>
    </row>
    <row r="9" spans="1:8" x14ac:dyDescent="0.2">
      <c r="A9" t="s">
        <v>90</v>
      </c>
      <c r="B9" t="s">
        <v>48</v>
      </c>
      <c r="C9" s="1" t="s">
        <v>49</v>
      </c>
    </row>
    <row r="10" spans="1:8" x14ac:dyDescent="0.2">
      <c r="A10" t="s">
        <v>50</v>
      </c>
      <c r="B10" t="s">
        <v>51</v>
      </c>
      <c r="C10" s="1" t="s">
        <v>52</v>
      </c>
    </row>
    <row r="11" spans="1:8" x14ac:dyDescent="0.2">
      <c r="A11" t="s">
        <v>53</v>
      </c>
      <c r="B11" t="s">
        <v>54</v>
      </c>
      <c r="C11" s="1" t="s">
        <v>55</v>
      </c>
    </row>
    <row r="12" spans="1:8" x14ac:dyDescent="0.2">
      <c r="A12" t="s">
        <v>91</v>
      </c>
      <c r="B12" t="s">
        <v>56</v>
      </c>
      <c r="C12" s="1" t="s">
        <v>57</v>
      </c>
    </row>
    <row r="13" spans="1:8" x14ac:dyDescent="0.2">
      <c r="A13" t="s">
        <v>58</v>
      </c>
      <c r="B13" t="s">
        <v>59</v>
      </c>
      <c r="C13" s="1" t="s">
        <v>18</v>
      </c>
    </row>
    <row r="14" spans="1:8" x14ac:dyDescent="0.2">
      <c r="A14" t="s">
        <v>60</v>
      </c>
      <c r="B14" t="s">
        <v>61</v>
      </c>
      <c r="C14" s="1" t="s">
        <v>62</v>
      </c>
    </row>
    <row r="15" spans="1:8" x14ac:dyDescent="0.2">
      <c r="A15" t="s">
        <v>63</v>
      </c>
      <c r="B15" t="s">
        <v>64</v>
      </c>
      <c r="C15" s="1" t="s">
        <v>65</v>
      </c>
    </row>
    <row r="16" spans="1:8" x14ac:dyDescent="0.2">
      <c r="A16" t="s">
        <v>66</v>
      </c>
      <c r="B16" t="s">
        <v>67</v>
      </c>
      <c r="C16" s="1" t="s">
        <v>68</v>
      </c>
    </row>
    <row r="17" spans="1:3" x14ac:dyDescent="0.2">
      <c r="A17" t="s">
        <v>92</v>
      </c>
      <c r="B17" t="s">
        <v>69</v>
      </c>
      <c r="C17" s="1" t="s">
        <v>70</v>
      </c>
    </row>
    <row r="18" spans="1:3" x14ac:dyDescent="0.2">
      <c r="A18" t="s">
        <v>71</v>
      </c>
      <c r="B18" t="s">
        <v>72</v>
      </c>
      <c r="C18" s="1" t="s">
        <v>73</v>
      </c>
    </row>
    <row r="19" spans="1:3" x14ac:dyDescent="0.2">
      <c r="A19" t="s">
        <v>74</v>
      </c>
      <c r="B19" t="s">
        <v>75</v>
      </c>
      <c r="C19" s="1" t="s">
        <v>76</v>
      </c>
    </row>
    <row r="20" spans="1:3" x14ac:dyDescent="0.2">
      <c r="A20" t="s">
        <v>93</v>
      </c>
      <c r="B20" t="s">
        <v>77</v>
      </c>
      <c r="C20" s="1" t="s">
        <v>49</v>
      </c>
    </row>
    <row r="21" spans="1:3" x14ac:dyDescent="0.2">
      <c r="A21" t="s">
        <v>78</v>
      </c>
      <c r="B21" t="s">
        <v>79</v>
      </c>
      <c r="C21" s="1" t="s">
        <v>80</v>
      </c>
    </row>
    <row r="22" spans="1:3" x14ac:dyDescent="0.2">
      <c r="A22" t="s">
        <v>94</v>
      </c>
      <c r="B22" t="s">
        <v>81</v>
      </c>
      <c r="C22" s="1" t="s">
        <v>82</v>
      </c>
    </row>
    <row r="23" spans="1:3" x14ac:dyDescent="0.2">
      <c r="B23" t="s">
        <v>99</v>
      </c>
      <c r="C23" s="1" t="s">
        <v>100</v>
      </c>
    </row>
    <row r="24" spans="1:3" x14ac:dyDescent="0.2">
      <c r="B24" t="s">
        <v>19</v>
      </c>
      <c r="C24" s="1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opLeftCell="A26" workbookViewId="0">
      <selection activeCell="F42" sqref="F42:F76"/>
    </sheetView>
  </sheetViews>
  <sheetFormatPr baseColWidth="10" defaultRowHeight="16" x14ac:dyDescent="0.2"/>
  <cols>
    <col min="8" max="8" width="54.6640625" bestFit="1" customWidth="1"/>
  </cols>
  <sheetData>
    <row r="1" spans="1:8" x14ac:dyDescent="0.2">
      <c r="A1" t="s">
        <v>0</v>
      </c>
    </row>
    <row r="2" spans="1:8" x14ac:dyDescent="0.2">
      <c r="A2" t="s">
        <v>1</v>
      </c>
      <c r="C2" t="s">
        <v>13</v>
      </c>
      <c r="G2" t="s">
        <v>2</v>
      </c>
    </row>
    <row r="3" spans="1:8" x14ac:dyDescent="0.2">
      <c r="A3" t="s">
        <v>3</v>
      </c>
      <c r="B3" t="str">
        <f>VLOOKUP(A3,aacode!$B$3:$C$24,2,FALSE)</f>
        <v>Y</v>
      </c>
      <c r="C3">
        <v>7</v>
      </c>
      <c r="D3" t="str">
        <f>VLOOKUP(E3,aacode!$B$3:$C$24,2,FALSE)</f>
        <v>H</v>
      </c>
      <c r="E3" t="s">
        <v>4</v>
      </c>
      <c r="G3">
        <v>17</v>
      </c>
      <c r="H3" t="s">
        <v>33</v>
      </c>
    </row>
    <row r="4" spans="1:8" x14ac:dyDescent="0.2">
      <c r="A4" t="s">
        <v>4</v>
      </c>
      <c r="B4" t="str">
        <f>VLOOKUP(A4,aacode!$B$3:$C$24,2,FALSE)</f>
        <v>H</v>
      </c>
      <c r="C4">
        <v>8</v>
      </c>
      <c r="D4" t="str">
        <f>VLOOKUP(E4,aacode!$B$3:$C$24,2,FALSE)</f>
        <v>Q</v>
      </c>
      <c r="E4" t="s">
        <v>17</v>
      </c>
      <c r="G4">
        <v>18</v>
      </c>
      <c r="H4" t="s">
        <v>22</v>
      </c>
    </row>
    <row r="5" spans="1:8" x14ac:dyDescent="0.2">
      <c r="A5" t="s">
        <v>6</v>
      </c>
      <c r="B5" t="str">
        <f>VLOOKUP(A5,aacode!$B$3:$C$24,2,FALSE)</f>
        <v>N</v>
      </c>
      <c r="C5">
        <v>11</v>
      </c>
      <c r="D5" t="str">
        <f>VLOOKUP(E5,aacode!$B$3:$C$24,2,FALSE)</f>
        <v>X</v>
      </c>
      <c r="E5" t="s">
        <v>5</v>
      </c>
      <c r="G5">
        <v>21</v>
      </c>
      <c r="H5" t="s">
        <v>23</v>
      </c>
    </row>
    <row r="6" spans="1:8" x14ac:dyDescent="0.2">
      <c r="A6" t="s">
        <v>14</v>
      </c>
      <c r="B6" t="str">
        <f>VLOOKUP(A6,aacode!$B$3:$C$24,2,FALSE)</f>
        <v>E</v>
      </c>
      <c r="C6">
        <v>75</v>
      </c>
      <c r="D6" t="str">
        <f>VLOOKUP(E6,aacode!$B$3:$C$24,2,FALSE)</f>
        <v>K</v>
      </c>
      <c r="E6" t="s">
        <v>12</v>
      </c>
      <c r="G6">
        <v>83</v>
      </c>
      <c r="H6" t="s">
        <v>24</v>
      </c>
    </row>
    <row r="7" spans="1:8" x14ac:dyDescent="0.2">
      <c r="A7" t="s">
        <v>4</v>
      </c>
      <c r="B7" t="str">
        <f>VLOOKUP(A7,aacode!$B$3:$C$24,2,FALSE)</f>
        <v>H</v>
      </c>
      <c r="C7">
        <v>103</v>
      </c>
      <c r="D7" t="str">
        <f>VLOOKUP(E7,aacode!$B$3:$C$24,2,FALSE)</f>
        <v>Y</v>
      </c>
      <c r="E7" t="s">
        <v>3</v>
      </c>
      <c r="G7">
        <v>110</v>
      </c>
      <c r="H7" t="s">
        <v>25</v>
      </c>
    </row>
    <row r="8" spans="1:8" x14ac:dyDescent="0.2">
      <c r="A8" t="s">
        <v>15</v>
      </c>
      <c r="B8" t="str">
        <f>VLOOKUP(A8,aacode!$B$3:$C$24,2,FALSE)</f>
        <v>S</v>
      </c>
      <c r="C8">
        <v>122</v>
      </c>
      <c r="D8" t="str">
        <f>VLOOKUP(E8,aacode!$B$3:$C$24,2,FALSE)</f>
        <v>N</v>
      </c>
      <c r="E8" t="s">
        <v>6</v>
      </c>
      <c r="G8">
        <v>126</v>
      </c>
      <c r="H8" t="s">
        <v>24</v>
      </c>
    </row>
    <row r="9" spans="1:8" x14ac:dyDescent="0.2">
      <c r="A9" t="s">
        <v>15</v>
      </c>
      <c r="B9" t="str">
        <f>VLOOKUP(A9,aacode!$B$3:$C$24,2,FALSE)</f>
        <v>S</v>
      </c>
      <c r="C9">
        <v>124</v>
      </c>
      <c r="D9" t="str">
        <f>VLOOKUP(E9,aacode!$B$3:$C$24,2,FALSE)</f>
        <v>P</v>
      </c>
      <c r="E9" t="s">
        <v>98</v>
      </c>
      <c r="G9">
        <v>128</v>
      </c>
      <c r="H9" t="s">
        <v>24</v>
      </c>
    </row>
    <row r="10" spans="1:8" x14ac:dyDescent="0.2">
      <c r="A10" t="s">
        <v>7</v>
      </c>
      <c r="B10" t="str">
        <f>VLOOKUP(A10,aacode!$B$3:$C$24,2,FALSE)</f>
        <v>A</v>
      </c>
      <c r="C10">
        <v>130</v>
      </c>
      <c r="D10" t="str">
        <f>VLOOKUP(E10,aacode!$B$3:$C$24,2,FALSE)</f>
        <v>-Sheet4!</v>
      </c>
      <c r="E10" t="s">
        <v>19</v>
      </c>
      <c r="G10" t="s">
        <v>19</v>
      </c>
      <c r="H10" t="s">
        <v>24</v>
      </c>
    </row>
    <row r="11" spans="1:8" x14ac:dyDescent="0.2">
      <c r="A11" t="s">
        <v>15</v>
      </c>
      <c r="B11" t="str">
        <f>VLOOKUP(A11,aacode!$B$3:$C$24,2,FALSE)</f>
        <v>S</v>
      </c>
      <c r="C11">
        <v>134</v>
      </c>
      <c r="D11" t="str">
        <f>VLOOKUP(E11,aacode!$B$3:$C$24,2,FALSE)</f>
        <v>A</v>
      </c>
      <c r="E11" t="s">
        <v>7</v>
      </c>
      <c r="G11">
        <v>137</v>
      </c>
      <c r="H11" t="s">
        <v>24</v>
      </c>
    </row>
    <row r="12" spans="1:8" x14ac:dyDescent="0.2">
      <c r="A12" t="s">
        <v>7</v>
      </c>
      <c r="B12" t="str">
        <f>VLOOKUP(A12,aacode!$B$3:$C$24,2,FALSE)</f>
        <v>A</v>
      </c>
      <c r="C12">
        <v>135</v>
      </c>
      <c r="D12" t="str">
        <f>VLOOKUP(E12,aacode!$B$3:$C$24,2,FALSE)</f>
        <v>V</v>
      </c>
      <c r="E12" t="s">
        <v>8</v>
      </c>
      <c r="G12">
        <v>138</v>
      </c>
      <c r="H12" t="s">
        <v>26</v>
      </c>
    </row>
    <row r="13" spans="1:8" x14ac:dyDescent="0.2">
      <c r="A13" t="s">
        <v>16</v>
      </c>
      <c r="B13" t="str">
        <f>VLOOKUP(A13,aacode!$B$3:$C$24,2,FALSE)</f>
        <v>G</v>
      </c>
      <c r="C13">
        <v>140</v>
      </c>
      <c r="D13" t="str">
        <f>VLOOKUP(E13,aacode!$B$3:$C$24,2,FALSE)</f>
        <v>R</v>
      </c>
      <c r="E13" t="s">
        <v>11</v>
      </c>
      <c r="G13">
        <v>143</v>
      </c>
      <c r="H13" t="s">
        <v>24</v>
      </c>
    </row>
    <row r="14" spans="1:8" x14ac:dyDescent="0.2">
      <c r="A14" t="s">
        <v>56</v>
      </c>
      <c r="B14" t="str">
        <f>VLOOKUP(A14,aacode!$B$3:$C$24,2,FALSE)</f>
        <v>I</v>
      </c>
      <c r="C14">
        <v>152</v>
      </c>
      <c r="D14" t="str">
        <f>VLOOKUP(E14,aacode!$B$3:$C$24,2,FALSE)</f>
        <v>T</v>
      </c>
      <c r="E14" t="s">
        <v>9</v>
      </c>
      <c r="G14">
        <v>155</v>
      </c>
      <c r="H14" t="s">
        <v>24</v>
      </c>
    </row>
    <row r="15" spans="1:8" x14ac:dyDescent="0.2">
      <c r="A15" t="s">
        <v>6</v>
      </c>
      <c r="B15" t="str">
        <f>VLOOKUP(A15,aacode!$B$3:$C$24,2,FALSE)</f>
        <v>N</v>
      </c>
      <c r="C15">
        <v>155</v>
      </c>
      <c r="D15" t="str">
        <f>VLOOKUP(E15,aacode!$B$3:$C$24,2,FALSE)</f>
        <v>D</v>
      </c>
      <c r="E15" t="s">
        <v>10</v>
      </c>
      <c r="G15">
        <v>158</v>
      </c>
      <c r="H15" t="s">
        <v>31</v>
      </c>
    </row>
    <row r="16" spans="1:8" x14ac:dyDescent="0.2">
      <c r="A16" t="s">
        <v>9</v>
      </c>
      <c r="B16" t="str">
        <f>VLOOKUP(A16,aacode!$B$3:$C$24,2,FALSE)</f>
        <v>T</v>
      </c>
      <c r="C16">
        <v>157</v>
      </c>
      <c r="D16" t="str">
        <f>VLOOKUP(E16,aacode!$B$3:$C$24,2,FALSE)</f>
        <v>A</v>
      </c>
      <c r="E16" t="s">
        <v>7</v>
      </c>
      <c r="G16">
        <v>160</v>
      </c>
      <c r="H16" t="s">
        <v>32</v>
      </c>
    </row>
    <row r="17" spans="1:8" x14ac:dyDescent="0.2">
      <c r="A17" t="s">
        <v>6</v>
      </c>
      <c r="B17" t="str">
        <f>VLOOKUP(A17,aacode!$B$3:$C$24,2,FALSE)</f>
        <v>N</v>
      </c>
      <c r="C17">
        <v>183</v>
      </c>
      <c r="D17" t="str">
        <f>VLOOKUP(E17,aacode!$B$3:$C$24,2,FALSE)</f>
        <v>K</v>
      </c>
      <c r="E17" t="s">
        <v>12</v>
      </c>
      <c r="G17">
        <v>186</v>
      </c>
      <c r="H17" t="s">
        <v>24</v>
      </c>
    </row>
    <row r="18" spans="1:8" x14ac:dyDescent="0.2">
      <c r="A18" t="s">
        <v>10</v>
      </c>
      <c r="B18" t="str">
        <f>VLOOKUP(A18,aacode!$B$3:$C$24,2,FALSE)</f>
        <v>D</v>
      </c>
      <c r="C18">
        <v>184</v>
      </c>
      <c r="D18" t="str">
        <f>VLOOKUP(E18,aacode!$B$3:$C$24,2,FALSE)</f>
        <v>G</v>
      </c>
      <c r="E18" t="s">
        <v>16</v>
      </c>
      <c r="G18">
        <v>187</v>
      </c>
      <c r="H18" t="s">
        <v>24</v>
      </c>
    </row>
    <row r="19" spans="1:8" x14ac:dyDescent="0.2">
      <c r="A19" t="s">
        <v>14</v>
      </c>
      <c r="B19" t="str">
        <f>VLOOKUP(A19,aacode!$B$3:$C$24,2,FALSE)</f>
        <v>E</v>
      </c>
      <c r="C19">
        <v>187</v>
      </c>
      <c r="D19" t="str">
        <f>VLOOKUP(E19,aacode!$B$3:$C$24,2,FALSE)</f>
        <v>G</v>
      </c>
      <c r="E19" t="s">
        <v>16</v>
      </c>
      <c r="G19">
        <v>190</v>
      </c>
      <c r="H19" t="s">
        <v>24</v>
      </c>
    </row>
    <row r="20" spans="1:8" x14ac:dyDescent="0.2">
      <c r="A20" t="s">
        <v>9</v>
      </c>
      <c r="B20" t="str">
        <f>VLOOKUP(A20,aacode!$B$3:$C$24,2,FALSE)</f>
        <v>T</v>
      </c>
      <c r="C20">
        <v>189</v>
      </c>
      <c r="D20" t="str">
        <f>VLOOKUP(E20,aacode!$B$3:$C$24,2,FALSE)</f>
        <v>I</v>
      </c>
      <c r="E20" t="s">
        <v>56</v>
      </c>
      <c r="G20">
        <v>192</v>
      </c>
      <c r="H20" t="s">
        <v>24</v>
      </c>
    </row>
    <row r="21" spans="1:8" x14ac:dyDescent="0.2">
      <c r="A21" t="s">
        <v>12</v>
      </c>
      <c r="B21" t="str">
        <f>VLOOKUP(A21,aacode!$B$3:$C$24,2,FALSE)</f>
        <v>K</v>
      </c>
      <c r="C21">
        <v>190</v>
      </c>
      <c r="D21" t="str">
        <f>VLOOKUP(E21,aacode!$B$3:$C$24,2,FALSE)</f>
        <v>R</v>
      </c>
      <c r="E21" t="s">
        <v>11</v>
      </c>
      <c r="G21">
        <v>193</v>
      </c>
      <c r="H21" t="s">
        <v>24</v>
      </c>
    </row>
    <row r="22" spans="1:8" x14ac:dyDescent="0.2">
      <c r="A22" t="s">
        <v>17</v>
      </c>
      <c r="B22" t="str">
        <f>VLOOKUP(A22,aacode!$B$3:$C$24,2,FALSE)</f>
        <v>Q</v>
      </c>
      <c r="C22">
        <v>193</v>
      </c>
      <c r="D22" t="str">
        <f>VLOOKUP(E22,aacode!$B$3:$C$24,2,FALSE)</f>
        <v>R</v>
      </c>
      <c r="E22" t="s">
        <v>11</v>
      </c>
      <c r="G22">
        <v>196</v>
      </c>
      <c r="H22" t="s">
        <v>24</v>
      </c>
    </row>
    <row r="23" spans="1:8" x14ac:dyDescent="0.2">
      <c r="A23" t="s">
        <v>17</v>
      </c>
      <c r="B23" t="str">
        <f>VLOOKUP(A23,aacode!$B$3:$C$24,2,FALSE)</f>
        <v>Q</v>
      </c>
      <c r="C23">
        <v>193</v>
      </c>
      <c r="D23" t="str">
        <f>VLOOKUP(E23,aacode!$B$3:$C$24,2,FALSE)</f>
        <v>H</v>
      </c>
      <c r="E23" t="s">
        <v>4</v>
      </c>
      <c r="G23">
        <v>196</v>
      </c>
      <c r="H23" t="s">
        <v>24</v>
      </c>
    </row>
    <row r="24" spans="1:8" x14ac:dyDescent="0.2">
      <c r="A24" t="s">
        <v>6</v>
      </c>
      <c r="B24" t="str">
        <f>VLOOKUP(A24,aacode!$B$3:$C$24,2,FALSE)</f>
        <v>N</v>
      </c>
      <c r="C24">
        <v>194</v>
      </c>
      <c r="D24" t="str">
        <f>VLOOKUP(E24,aacode!$B$3:$C$24,2,FALSE)</f>
        <v>K</v>
      </c>
      <c r="E24" t="s">
        <v>12</v>
      </c>
      <c r="G24">
        <v>197</v>
      </c>
      <c r="H24" t="s">
        <v>24</v>
      </c>
    </row>
    <row r="25" spans="1:8" x14ac:dyDescent="0.2">
      <c r="A25" t="s">
        <v>8</v>
      </c>
      <c r="B25" t="str">
        <f>VLOOKUP(A25,aacode!$B$3:$C$24,2,FALSE)</f>
        <v>V</v>
      </c>
      <c r="C25">
        <v>211</v>
      </c>
      <c r="D25" t="str">
        <f>VLOOKUP(E25,aacode!$B$3:$C$24,2,FALSE)</f>
        <v>I</v>
      </c>
      <c r="E25" t="s">
        <v>20</v>
      </c>
      <c r="G25">
        <v>214</v>
      </c>
      <c r="H25" t="s">
        <v>24</v>
      </c>
    </row>
    <row r="26" spans="1:8" x14ac:dyDescent="0.2">
      <c r="A26" t="s">
        <v>17</v>
      </c>
      <c r="B26" t="str">
        <f>VLOOKUP(A26,aacode!$B$3:$C$24,2,FALSE)</f>
        <v>Q</v>
      </c>
      <c r="C26">
        <v>223</v>
      </c>
      <c r="D26" t="str">
        <f>VLOOKUP(E26,aacode!$B$3:$C$24,2,FALSE)</f>
        <v>L</v>
      </c>
      <c r="E26" t="s">
        <v>21</v>
      </c>
      <c r="G26">
        <v>226</v>
      </c>
      <c r="H26" t="s">
        <v>24</v>
      </c>
    </row>
    <row r="27" spans="1:8" x14ac:dyDescent="0.2">
      <c r="A27" t="s">
        <v>15</v>
      </c>
      <c r="B27" t="str">
        <f>VLOOKUP(A27,aacode!$B$3:$C$24,2,FALSE)</f>
        <v>S</v>
      </c>
      <c r="C27">
        <v>224</v>
      </c>
      <c r="D27" t="str">
        <f>VLOOKUP(E27,aacode!$B$3:$C$24,2,FALSE)</f>
        <v>N</v>
      </c>
      <c r="E27" t="s">
        <v>6</v>
      </c>
      <c r="G27">
        <v>227</v>
      </c>
      <c r="H27" t="s">
        <v>24</v>
      </c>
    </row>
    <row r="28" spans="1:8" x14ac:dyDescent="0.2">
      <c r="A28" t="s">
        <v>16</v>
      </c>
      <c r="B28" t="str">
        <f>VLOOKUP(A28,aacode!$B$3:$C$24,2,FALSE)</f>
        <v>G</v>
      </c>
      <c r="C28">
        <v>225</v>
      </c>
      <c r="D28" t="str">
        <f>VLOOKUP(E28,aacode!$B$3:$C$24,2,FALSE)</f>
        <v>S</v>
      </c>
      <c r="E28" t="s">
        <v>15</v>
      </c>
      <c r="G28">
        <v>228</v>
      </c>
      <c r="H28" t="s">
        <v>24</v>
      </c>
    </row>
    <row r="29" spans="1:8" x14ac:dyDescent="0.2">
      <c r="A29" t="s">
        <v>98</v>
      </c>
      <c r="B29" t="str">
        <f>VLOOKUP(A29,aacode!$B$3:$C$24,2,FALSE)</f>
        <v>P</v>
      </c>
      <c r="C29">
        <v>236</v>
      </c>
      <c r="D29" t="str">
        <f>VLOOKUP(E29,aacode!$B$3:$C$24,2,FALSE)</f>
        <v>S</v>
      </c>
      <c r="E29" t="s">
        <v>15</v>
      </c>
      <c r="G29">
        <v>239</v>
      </c>
      <c r="H29" t="s">
        <v>24</v>
      </c>
    </row>
    <row r="30" spans="1:8" x14ac:dyDescent="0.2">
      <c r="A30" t="s">
        <v>14</v>
      </c>
      <c r="B30" t="str">
        <f>VLOOKUP(A30,aacode!$B$3:$C$24,2,FALSE)</f>
        <v>E</v>
      </c>
      <c r="C30">
        <v>252</v>
      </c>
      <c r="D30" t="str">
        <f>VLOOKUP(E30,aacode!$B$3:$C$24,2,FALSE)</f>
        <v>K</v>
      </c>
      <c r="E30" t="s">
        <v>12</v>
      </c>
      <c r="G30">
        <v>255</v>
      </c>
      <c r="H30" t="s">
        <v>24</v>
      </c>
    </row>
    <row r="31" spans="1:8" x14ac:dyDescent="0.2">
      <c r="A31" t="s">
        <v>9</v>
      </c>
      <c r="B31" t="str">
        <f>VLOOKUP(A31,aacode!$B$3:$C$24,2,FALSE)</f>
        <v>T</v>
      </c>
      <c r="C31">
        <v>316</v>
      </c>
      <c r="D31" t="str">
        <f>VLOOKUP(E31,aacode!$B$3:$C$24,2,FALSE)</f>
        <v>I</v>
      </c>
      <c r="E31" t="s">
        <v>20</v>
      </c>
      <c r="G31">
        <v>318</v>
      </c>
      <c r="H31" t="s">
        <v>27</v>
      </c>
    </row>
    <row r="32" spans="1:8" x14ac:dyDescent="0.2">
      <c r="A32" t="s">
        <v>19</v>
      </c>
      <c r="B32" t="str">
        <f>VLOOKUP(A32,aacode!$B$3:$C$24,2,FALSE)</f>
        <v>-Sheet4!</v>
      </c>
      <c r="C32">
        <v>327</v>
      </c>
      <c r="D32" t="str">
        <f>VLOOKUP(E32,aacode!$B$3:$C$24,2,FALSE)</f>
        <v>R</v>
      </c>
      <c r="E32" t="s">
        <v>11</v>
      </c>
      <c r="G32">
        <v>329</v>
      </c>
      <c r="H32" t="s">
        <v>28</v>
      </c>
    </row>
    <row r="33" spans="1:8" x14ac:dyDescent="0.2">
      <c r="A33" t="s">
        <v>19</v>
      </c>
      <c r="B33" t="str">
        <f>VLOOKUP(A33,aacode!$B$3:$C$24,2,FALSE)</f>
        <v>-Sheet4!</v>
      </c>
      <c r="C33">
        <v>327</v>
      </c>
      <c r="D33" t="str">
        <f>VLOOKUP(E33,aacode!$B$3:$C$24,2,FALSE)</f>
        <v>K</v>
      </c>
      <c r="E33" t="s">
        <v>12</v>
      </c>
      <c r="G33">
        <v>329</v>
      </c>
      <c r="H33" t="s">
        <v>28</v>
      </c>
    </row>
    <row r="34" spans="1:8" x14ac:dyDescent="0.2">
      <c r="A34" t="s">
        <v>12</v>
      </c>
      <c r="B34" t="str">
        <f>VLOOKUP(A34,aacode!$B$3:$C$24,2,FALSE)</f>
        <v>K</v>
      </c>
      <c r="C34">
        <v>385</v>
      </c>
      <c r="D34" t="str">
        <f>VLOOKUP(E34,aacode!$B$3:$C$24,2,FALSE)</f>
        <v>I</v>
      </c>
      <c r="E34" t="s">
        <v>56</v>
      </c>
      <c r="G34">
        <v>387</v>
      </c>
      <c r="H34" t="s">
        <v>29</v>
      </c>
    </row>
    <row r="35" spans="1:8" x14ac:dyDescent="0.2">
      <c r="A35" t="s">
        <v>6</v>
      </c>
      <c r="B35" t="str">
        <f>VLOOKUP(A35,aacode!$B$3:$C$24,2,FALSE)</f>
        <v>N</v>
      </c>
      <c r="C35">
        <v>441</v>
      </c>
      <c r="D35" t="str">
        <f>VLOOKUP(E35,aacode!$B$3:$C$24,2,FALSE)</f>
        <v>K</v>
      </c>
      <c r="E35" t="s">
        <v>12</v>
      </c>
      <c r="G35">
        <v>443</v>
      </c>
      <c r="H35" t="s">
        <v>30</v>
      </c>
    </row>
    <row r="36" spans="1:8" x14ac:dyDescent="0.2">
      <c r="A36" t="s">
        <v>6</v>
      </c>
      <c r="B36" t="str">
        <f>VLOOKUP(A36,aacode!$B$3:$C$24,2,FALSE)</f>
        <v>N</v>
      </c>
      <c r="C36">
        <v>444</v>
      </c>
      <c r="D36" t="str">
        <f>VLOOKUP(E36,aacode!$B$3:$C$24,2,FALSE)</f>
        <v>D</v>
      </c>
      <c r="E36" t="s">
        <v>10</v>
      </c>
      <c r="G36">
        <v>446</v>
      </c>
      <c r="H36" t="s">
        <v>27</v>
      </c>
    </row>
    <row r="37" spans="1:8" x14ac:dyDescent="0.2">
      <c r="A37" t="s">
        <v>11</v>
      </c>
      <c r="B37" t="str">
        <f>VLOOKUP(A37,aacode!$B$3:$C$24,2,FALSE)</f>
        <v>R</v>
      </c>
      <c r="C37">
        <v>494</v>
      </c>
      <c r="D37" t="str">
        <f>VLOOKUP(E37,aacode!$B$3:$C$24,2,FALSE)</f>
        <v>K</v>
      </c>
      <c r="E37" t="s">
        <v>12</v>
      </c>
      <c r="G37">
        <v>496</v>
      </c>
      <c r="H37" t="s">
        <v>24</v>
      </c>
    </row>
    <row r="41" spans="1:8" x14ac:dyDescent="0.2">
      <c r="B41" t="s">
        <v>13</v>
      </c>
      <c r="C41" t="s">
        <v>2</v>
      </c>
      <c r="E41" t="s">
        <v>13</v>
      </c>
      <c r="F41" t="s">
        <v>2</v>
      </c>
    </row>
    <row r="42" spans="1:8" x14ac:dyDescent="0.2">
      <c r="A42" t="s">
        <v>80</v>
      </c>
      <c r="B42">
        <v>7</v>
      </c>
      <c r="C42">
        <v>17</v>
      </c>
      <c r="D42" t="s">
        <v>55</v>
      </c>
      <c r="E42" t="str">
        <f t="shared" ref="E42:E76" si="0">CONCATENATE(A42,B42,D42)</f>
        <v>Y7H</v>
      </c>
      <c r="F42" t="str">
        <f>CONCATENATE(A42,C42,D42)</f>
        <v>Y17H</v>
      </c>
      <c r="G42" t="s">
        <v>33</v>
      </c>
    </row>
    <row r="43" spans="1:8" x14ac:dyDescent="0.2">
      <c r="A43" t="s">
        <v>55</v>
      </c>
      <c r="B43">
        <v>8</v>
      </c>
      <c r="C43">
        <v>18</v>
      </c>
      <c r="D43" t="s">
        <v>49</v>
      </c>
      <c r="E43" t="str">
        <f t="shared" si="0"/>
        <v>H8Q</v>
      </c>
      <c r="F43" t="str">
        <f t="shared" ref="F43:F76" si="1">CONCATENATE(A43,C43,D43)</f>
        <v>H18Q</v>
      </c>
      <c r="G43" t="s">
        <v>22</v>
      </c>
    </row>
    <row r="44" spans="1:8" x14ac:dyDescent="0.2">
      <c r="A44" t="s">
        <v>41</v>
      </c>
      <c r="B44">
        <v>11</v>
      </c>
      <c r="C44">
        <v>21</v>
      </c>
      <c r="D44" t="s">
        <v>100</v>
      </c>
      <c r="E44" t="str">
        <f t="shared" si="0"/>
        <v>N11X</v>
      </c>
      <c r="F44" t="str">
        <f t="shared" si="1"/>
        <v>N21X</v>
      </c>
      <c r="G44" t="s">
        <v>23</v>
      </c>
    </row>
    <row r="45" spans="1:8" x14ac:dyDescent="0.2">
      <c r="A45" t="s">
        <v>47</v>
      </c>
      <c r="B45">
        <v>75</v>
      </c>
      <c r="C45">
        <v>83</v>
      </c>
      <c r="D45" t="s">
        <v>62</v>
      </c>
      <c r="E45" t="str">
        <f t="shared" si="0"/>
        <v>E75K</v>
      </c>
      <c r="F45" t="str">
        <f t="shared" si="1"/>
        <v>E83K</v>
      </c>
      <c r="G45" t="s">
        <v>24</v>
      </c>
    </row>
    <row r="46" spans="1:8" x14ac:dyDescent="0.2">
      <c r="A46" t="s">
        <v>55</v>
      </c>
      <c r="B46">
        <v>103</v>
      </c>
      <c r="C46">
        <v>110</v>
      </c>
      <c r="D46" t="s">
        <v>80</v>
      </c>
      <c r="E46" t="str">
        <f t="shared" si="0"/>
        <v>H103Y</v>
      </c>
      <c r="F46" t="str">
        <f t="shared" si="1"/>
        <v>H110Y</v>
      </c>
      <c r="G46" t="s">
        <v>25</v>
      </c>
    </row>
    <row r="47" spans="1:8" x14ac:dyDescent="0.2">
      <c r="A47" t="s">
        <v>73</v>
      </c>
      <c r="B47">
        <v>122</v>
      </c>
      <c r="C47">
        <v>126</v>
      </c>
      <c r="D47" t="s">
        <v>41</v>
      </c>
      <c r="E47" t="str">
        <f t="shared" si="0"/>
        <v>S122N</v>
      </c>
      <c r="F47" t="str">
        <f t="shared" si="1"/>
        <v>S126N</v>
      </c>
      <c r="G47" t="s">
        <v>24</v>
      </c>
    </row>
    <row r="48" spans="1:8" x14ac:dyDescent="0.2">
      <c r="A48" t="s">
        <v>73</v>
      </c>
      <c r="B48">
        <v>124</v>
      </c>
      <c r="C48">
        <v>128</v>
      </c>
      <c r="D48" t="s">
        <v>70</v>
      </c>
      <c r="E48" t="str">
        <f t="shared" si="0"/>
        <v>S124P</v>
      </c>
      <c r="F48" t="str">
        <f t="shared" si="1"/>
        <v>S128P</v>
      </c>
      <c r="G48" t="s">
        <v>24</v>
      </c>
    </row>
    <row r="49" spans="1:7" x14ac:dyDescent="0.2">
      <c r="A49" t="s">
        <v>36</v>
      </c>
      <c r="B49">
        <v>130</v>
      </c>
      <c r="C49">
        <v>130</v>
      </c>
      <c r="D49" t="s">
        <v>19</v>
      </c>
      <c r="E49" t="str">
        <f t="shared" si="0"/>
        <v>A130del</v>
      </c>
      <c r="F49" t="str">
        <f t="shared" si="1"/>
        <v>A130del</v>
      </c>
      <c r="G49" t="s">
        <v>24</v>
      </c>
    </row>
    <row r="50" spans="1:7" x14ac:dyDescent="0.2">
      <c r="A50" t="s">
        <v>73</v>
      </c>
      <c r="B50">
        <v>134</v>
      </c>
      <c r="C50">
        <v>137</v>
      </c>
      <c r="D50" t="s">
        <v>36</v>
      </c>
      <c r="E50" t="str">
        <f t="shared" si="0"/>
        <v>S134A</v>
      </c>
      <c r="F50" t="str">
        <f t="shared" si="1"/>
        <v>S137A</v>
      </c>
      <c r="G50" t="s">
        <v>24</v>
      </c>
    </row>
    <row r="51" spans="1:7" x14ac:dyDescent="0.2">
      <c r="A51" t="s">
        <v>36</v>
      </c>
      <c r="B51">
        <v>135</v>
      </c>
      <c r="C51">
        <v>138</v>
      </c>
      <c r="D51" t="s">
        <v>82</v>
      </c>
      <c r="E51" t="str">
        <f t="shared" si="0"/>
        <v>A135V</v>
      </c>
      <c r="F51" t="str">
        <f t="shared" si="1"/>
        <v>A138V</v>
      </c>
      <c r="G51" t="s">
        <v>26</v>
      </c>
    </row>
    <row r="52" spans="1:7" x14ac:dyDescent="0.2">
      <c r="A52" t="s">
        <v>52</v>
      </c>
      <c r="B52">
        <v>140</v>
      </c>
      <c r="C52">
        <v>143</v>
      </c>
      <c r="D52" t="s">
        <v>39</v>
      </c>
      <c r="E52" t="str">
        <f t="shared" si="0"/>
        <v>G140R</v>
      </c>
      <c r="F52" t="str">
        <f t="shared" si="1"/>
        <v>G143R</v>
      </c>
      <c r="G52" t="s">
        <v>24</v>
      </c>
    </row>
    <row r="53" spans="1:7" x14ac:dyDescent="0.2">
      <c r="A53" t="s">
        <v>57</v>
      </c>
      <c r="B53">
        <v>152</v>
      </c>
      <c r="C53">
        <v>155</v>
      </c>
      <c r="D53" t="s">
        <v>76</v>
      </c>
      <c r="E53" t="str">
        <f t="shared" si="0"/>
        <v>I152T</v>
      </c>
      <c r="F53" t="str">
        <f t="shared" si="1"/>
        <v>I155T</v>
      </c>
      <c r="G53" t="s">
        <v>24</v>
      </c>
    </row>
    <row r="54" spans="1:7" x14ac:dyDescent="0.2">
      <c r="A54" t="s">
        <v>41</v>
      </c>
      <c r="B54">
        <v>155</v>
      </c>
      <c r="C54">
        <v>158</v>
      </c>
      <c r="D54" t="s">
        <v>43</v>
      </c>
      <c r="E54" t="str">
        <f t="shared" si="0"/>
        <v>N155D</v>
      </c>
      <c r="F54" t="str">
        <f t="shared" si="1"/>
        <v>N158D</v>
      </c>
      <c r="G54" t="s">
        <v>31</v>
      </c>
    </row>
    <row r="55" spans="1:7" x14ac:dyDescent="0.2">
      <c r="A55" t="s">
        <v>76</v>
      </c>
      <c r="B55">
        <v>157</v>
      </c>
      <c r="C55">
        <v>160</v>
      </c>
      <c r="D55" t="s">
        <v>36</v>
      </c>
      <c r="E55" t="str">
        <f t="shared" si="0"/>
        <v>T157A</v>
      </c>
      <c r="F55" t="str">
        <f t="shared" si="1"/>
        <v>T160A</v>
      </c>
      <c r="G55" t="s">
        <v>32</v>
      </c>
    </row>
    <row r="56" spans="1:7" x14ac:dyDescent="0.2">
      <c r="A56" t="s">
        <v>41</v>
      </c>
      <c r="B56">
        <v>183</v>
      </c>
      <c r="C56">
        <v>186</v>
      </c>
      <c r="D56" t="s">
        <v>62</v>
      </c>
      <c r="E56" t="str">
        <f t="shared" si="0"/>
        <v>N183K</v>
      </c>
      <c r="F56" t="str">
        <f t="shared" si="1"/>
        <v>N186K</v>
      </c>
      <c r="G56" t="s">
        <v>24</v>
      </c>
    </row>
    <row r="57" spans="1:7" x14ac:dyDescent="0.2">
      <c r="A57" t="s">
        <v>43</v>
      </c>
      <c r="B57">
        <v>184</v>
      </c>
      <c r="C57">
        <v>187</v>
      </c>
      <c r="D57" t="s">
        <v>52</v>
      </c>
      <c r="E57" t="str">
        <f t="shared" si="0"/>
        <v>D184G</v>
      </c>
      <c r="F57" t="str">
        <f t="shared" si="1"/>
        <v>D187G</v>
      </c>
      <c r="G57" t="s">
        <v>24</v>
      </c>
    </row>
    <row r="58" spans="1:7" x14ac:dyDescent="0.2">
      <c r="A58" t="s">
        <v>47</v>
      </c>
      <c r="B58">
        <v>187</v>
      </c>
      <c r="C58">
        <v>190</v>
      </c>
      <c r="D58" t="s">
        <v>52</v>
      </c>
      <c r="E58" t="str">
        <f t="shared" si="0"/>
        <v>E187G</v>
      </c>
      <c r="F58" t="str">
        <f t="shared" si="1"/>
        <v>E190G</v>
      </c>
      <c r="G58" t="s">
        <v>24</v>
      </c>
    </row>
    <row r="59" spans="1:7" x14ac:dyDescent="0.2">
      <c r="A59" t="s">
        <v>76</v>
      </c>
      <c r="B59">
        <v>189</v>
      </c>
      <c r="C59">
        <v>192</v>
      </c>
      <c r="D59" t="s">
        <v>57</v>
      </c>
      <c r="E59" t="str">
        <f t="shared" si="0"/>
        <v>T189I</v>
      </c>
      <c r="F59" t="str">
        <f t="shared" si="1"/>
        <v>T192I</v>
      </c>
      <c r="G59" t="s">
        <v>24</v>
      </c>
    </row>
    <row r="60" spans="1:7" x14ac:dyDescent="0.2">
      <c r="A60" t="s">
        <v>62</v>
      </c>
      <c r="B60">
        <v>190</v>
      </c>
      <c r="C60">
        <v>193</v>
      </c>
      <c r="D60" t="s">
        <v>39</v>
      </c>
      <c r="E60" t="str">
        <f t="shared" si="0"/>
        <v>K190R</v>
      </c>
      <c r="F60" t="str">
        <f t="shared" si="1"/>
        <v>K193R</v>
      </c>
      <c r="G60" t="s">
        <v>24</v>
      </c>
    </row>
    <row r="61" spans="1:7" x14ac:dyDescent="0.2">
      <c r="A61" t="s">
        <v>49</v>
      </c>
      <c r="B61">
        <v>193</v>
      </c>
      <c r="C61">
        <v>196</v>
      </c>
      <c r="D61" t="s">
        <v>39</v>
      </c>
      <c r="E61" t="str">
        <f t="shared" si="0"/>
        <v>Q193R</v>
      </c>
      <c r="F61" t="str">
        <f t="shared" si="1"/>
        <v>Q196R</v>
      </c>
      <c r="G61" t="s">
        <v>24</v>
      </c>
    </row>
    <row r="62" spans="1:7" x14ac:dyDescent="0.2">
      <c r="A62" t="s">
        <v>49</v>
      </c>
      <c r="B62">
        <v>193</v>
      </c>
      <c r="C62">
        <v>196</v>
      </c>
      <c r="D62" t="s">
        <v>55</v>
      </c>
      <c r="E62" t="str">
        <f t="shared" si="0"/>
        <v>Q193H</v>
      </c>
      <c r="F62" t="str">
        <f t="shared" si="1"/>
        <v>Q196H</v>
      </c>
      <c r="G62" t="s">
        <v>24</v>
      </c>
    </row>
    <row r="63" spans="1:7" x14ac:dyDescent="0.2">
      <c r="A63" t="s">
        <v>41</v>
      </c>
      <c r="B63">
        <v>194</v>
      </c>
      <c r="C63">
        <v>197</v>
      </c>
      <c r="D63" t="s">
        <v>62</v>
      </c>
      <c r="E63" t="str">
        <f t="shared" si="0"/>
        <v>N194K</v>
      </c>
      <c r="F63" t="str">
        <f t="shared" si="1"/>
        <v>N197K</v>
      </c>
      <c r="G63" t="s">
        <v>24</v>
      </c>
    </row>
    <row r="64" spans="1:7" x14ac:dyDescent="0.2">
      <c r="A64" t="s">
        <v>82</v>
      </c>
      <c r="B64">
        <v>211</v>
      </c>
      <c r="C64">
        <v>214</v>
      </c>
      <c r="D64" t="s">
        <v>57</v>
      </c>
      <c r="E64" t="str">
        <f t="shared" si="0"/>
        <v>V211I</v>
      </c>
      <c r="F64" t="str">
        <f t="shared" si="1"/>
        <v>V214I</v>
      </c>
      <c r="G64" t="s">
        <v>24</v>
      </c>
    </row>
    <row r="65" spans="1:7" x14ac:dyDescent="0.2">
      <c r="A65" t="s">
        <v>49</v>
      </c>
      <c r="B65">
        <v>223</v>
      </c>
      <c r="C65">
        <v>226</v>
      </c>
      <c r="D65" t="s">
        <v>18</v>
      </c>
      <c r="E65" t="str">
        <f t="shared" si="0"/>
        <v>Q223L</v>
      </c>
      <c r="F65" t="str">
        <f t="shared" si="1"/>
        <v>Q226L</v>
      </c>
      <c r="G65" t="s">
        <v>24</v>
      </c>
    </row>
    <row r="66" spans="1:7" x14ac:dyDescent="0.2">
      <c r="A66" t="s">
        <v>73</v>
      </c>
      <c r="B66">
        <v>224</v>
      </c>
      <c r="C66">
        <v>227</v>
      </c>
      <c r="D66" t="s">
        <v>41</v>
      </c>
      <c r="E66" t="str">
        <f t="shared" si="0"/>
        <v>S224N</v>
      </c>
      <c r="F66" t="str">
        <f t="shared" si="1"/>
        <v>S227N</v>
      </c>
      <c r="G66" t="s">
        <v>24</v>
      </c>
    </row>
    <row r="67" spans="1:7" x14ac:dyDescent="0.2">
      <c r="A67" t="s">
        <v>52</v>
      </c>
      <c r="B67">
        <v>225</v>
      </c>
      <c r="C67">
        <v>228</v>
      </c>
      <c r="D67" t="s">
        <v>73</v>
      </c>
      <c r="E67" t="str">
        <f t="shared" si="0"/>
        <v>G225S</v>
      </c>
      <c r="F67" t="str">
        <f t="shared" si="1"/>
        <v>G228S</v>
      </c>
      <c r="G67" t="s">
        <v>24</v>
      </c>
    </row>
    <row r="68" spans="1:7" x14ac:dyDescent="0.2">
      <c r="A68" t="s">
        <v>70</v>
      </c>
      <c r="B68">
        <v>236</v>
      </c>
      <c r="C68">
        <v>239</v>
      </c>
      <c r="D68" t="s">
        <v>73</v>
      </c>
      <c r="E68" t="str">
        <f t="shared" si="0"/>
        <v>P236S</v>
      </c>
      <c r="F68" t="str">
        <f t="shared" si="1"/>
        <v>P239S</v>
      </c>
      <c r="G68" t="s">
        <v>24</v>
      </c>
    </row>
    <row r="69" spans="1:7" x14ac:dyDescent="0.2">
      <c r="A69" t="s">
        <v>47</v>
      </c>
      <c r="B69">
        <v>252</v>
      </c>
      <c r="C69">
        <v>255</v>
      </c>
      <c r="D69" t="s">
        <v>62</v>
      </c>
      <c r="E69" t="str">
        <f t="shared" si="0"/>
        <v>E252K</v>
      </c>
      <c r="F69" t="str">
        <f t="shared" si="1"/>
        <v>E255K</v>
      </c>
      <c r="G69" t="s">
        <v>24</v>
      </c>
    </row>
    <row r="70" spans="1:7" x14ac:dyDescent="0.2">
      <c r="A70" t="s">
        <v>76</v>
      </c>
      <c r="B70">
        <v>316</v>
      </c>
      <c r="C70">
        <v>318</v>
      </c>
      <c r="D70" t="s">
        <v>57</v>
      </c>
      <c r="E70" t="str">
        <f t="shared" si="0"/>
        <v>T316I</v>
      </c>
      <c r="F70" t="str">
        <f t="shared" si="1"/>
        <v>T318I</v>
      </c>
      <c r="G70" t="s">
        <v>27</v>
      </c>
    </row>
    <row r="71" spans="1:7" x14ac:dyDescent="0.2">
      <c r="A71" t="s">
        <v>19</v>
      </c>
      <c r="B71">
        <v>327</v>
      </c>
      <c r="C71">
        <v>329</v>
      </c>
      <c r="D71" t="s">
        <v>39</v>
      </c>
      <c r="E71" t="str">
        <f t="shared" si="0"/>
        <v>del327R</v>
      </c>
      <c r="F71" t="str">
        <f t="shared" si="1"/>
        <v>del329R</v>
      </c>
      <c r="G71" t="s">
        <v>28</v>
      </c>
    </row>
    <row r="72" spans="1:7" x14ac:dyDescent="0.2">
      <c r="A72" t="s">
        <v>19</v>
      </c>
      <c r="B72">
        <v>327</v>
      </c>
      <c r="C72">
        <v>329</v>
      </c>
      <c r="D72" t="s">
        <v>62</v>
      </c>
      <c r="E72" t="str">
        <f t="shared" si="0"/>
        <v>del327K</v>
      </c>
      <c r="F72" t="str">
        <f t="shared" si="1"/>
        <v>del329K</v>
      </c>
      <c r="G72" t="s">
        <v>28</v>
      </c>
    </row>
    <row r="73" spans="1:7" x14ac:dyDescent="0.2">
      <c r="A73" t="s">
        <v>62</v>
      </c>
      <c r="B73">
        <v>385</v>
      </c>
      <c r="C73">
        <v>387</v>
      </c>
      <c r="D73" t="s">
        <v>57</v>
      </c>
      <c r="E73" t="str">
        <f t="shared" si="0"/>
        <v>K385I</v>
      </c>
      <c r="F73" t="str">
        <f t="shared" si="1"/>
        <v>K387I</v>
      </c>
      <c r="G73" t="s">
        <v>29</v>
      </c>
    </row>
    <row r="74" spans="1:7" x14ac:dyDescent="0.2">
      <c r="A74" t="s">
        <v>41</v>
      </c>
      <c r="B74">
        <v>441</v>
      </c>
      <c r="C74">
        <v>443</v>
      </c>
      <c r="D74" t="s">
        <v>62</v>
      </c>
      <c r="E74" t="str">
        <f t="shared" si="0"/>
        <v>N441K</v>
      </c>
      <c r="F74" t="str">
        <f t="shared" si="1"/>
        <v>N443K</v>
      </c>
      <c r="G74" t="s">
        <v>30</v>
      </c>
    </row>
    <row r="75" spans="1:7" x14ac:dyDescent="0.2">
      <c r="A75" t="s">
        <v>41</v>
      </c>
      <c r="B75">
        <v>444</v>
      </c>
      <c r="C75">
        <v>446</v>
      </c>
      <c r="D75" t="s">
        <v>43</v>
      </c>
      <c r="E75" t="str">
        <f t="shared" si="0"/>
        <v>N444D</v>
      </c>
      <c r="F75" t="str">
        <f t="shared" si="1"/>
        <v>N446D</v>
      </c>
      <c r="G75" t="s">
        <v>27</v>
      </c>
    </row>
    <row r="76" spans="1:7" x14ac:dyDescent="0.2">
      <c r="A76" t="s">
        <v>39</v>
      </c>
      <c r="B76">
        <v>494</v>
      </c>
      <c r="C76">
        <v>496</v>
      </c>
      <c r="D76" t="s">
        <v>62</v>
      </c>
      <c r="E76" t="str">
        <f t="shared" si="0"/>
        <v>R494K</v>
      </c>
      <c r="F76" t="str">
        <f t="shared" si="1"/>
        <v>R496K</v>
      </c>
      <c r="G76" t="s">
        <v>24</v>
      </c>
    </row>
    <row r="81" spans="1:2" x14ac:dyDescent="0.2">
      <c r="A81" t="s">
        <v>13</v>
      </c>
    </row>
    <row r="82" spans="1:2" x14ac:dyDescent="0.2">
      <c r="A82" t="s">
        <v>101</v>
      </c>
      <c r="B82" t="s">
        <v>33</v>
      </c>
    </row>
    <row r="83" spans="1:2" x14ac:dyDescent="0.2">
      <c r="A83" t="s">
        <v>102</v>
      </c>
      <c r="B83" t="s">
        <v>22</v>
      </c>
    </row>
    <row r="84" spans="1:2" x14ac:dyDescent="0.2">
      <c r="A84" t="s">
        <v>103</v>
      </c>
      <c r="B84" t="s">
        <v>23</v>
      </c>
    </row>
    <row r="85" spans="1:2" x14ac:dyDescent="0.2">
      <c r="A85" t="s">
        <v>104</v>
      </c>
      <c r="B85" t="s">
        <v>24</v>
      </c>
    </row>
    <row r="86" spans="1:2" x14ac:dyDescent="0.2">
      <c r="A86" t="s">
        <v>105</v>
      </c>
      <c r="B86" t="s">
        <v>25</v>
      </c>
    </row>
    <row r="87" spans="1:2" x14ac:dyDescent="0.2">
      <c r="A87" t="s">
        <v>106</v>
      </c>
      <c r="B87" t="s">
        <v>24</v>
      </c>
    </row>
    <row r="88" spans="1:2" x14ac:dyDescent="0.2">
      <c r="A88" t="s">
        <v>107</v>
      </c>
      <c r="B88" t="s">
        <v>24</v>
      </c>
    </row>
    <row r="89" spans="1:2" x14ac:dyDescent="0.2">
      <c r="A89" t="s">
        <v>108</v>
      </c>
      <c r="B89" t="s">
        <v>24</v>
      </c>
    </row>
    <row r="90" spans="1:2" x14ac:dyDescent="0.2">
      <c r="A90" t="s">
        <v>109</v>
      </c>
      <c r="B90" t="s">
        <v>24</v>
      </c>
    </row>
    <row r="91" spans="1:2" x14ac:dyDescent="0.2">
      <c r="A91" t="s">
        <v>110</v>
      </c>
      <c r="B91" t="s">
        <v>26</v>
      </c>
    </row>
    <row r="92" spans="1:2" x14ac:dyDescent="0.2">
      <c r="A92" t="s">
        <v>111</v>
      </c>
      <c r="B92" t="s">
        <v>24</v>
      </c>
    </row>
    <row r="93" spans="1:2" x14ac:dyDescent="0.2">
      <c r="A93" t="s">
        <v>112</v>
      </c>
      <c r="B93" t="s">
        <v>24</v>
      </c>
    </row>
    <row r="94" spans="1:2" x14ac:dyDescent="0.2">
      <c r="A94" t="s">
        <v>113</v>
      </c>
      <c r="B94" t="s">
        <v>31</v>
      </c>
    </row>
    <row r="95" spans="1:2" x14ac:dyDescent="0.2">
      <c r="A95" t="s">
        <v>114</v>
      </c>
      <c r="B95" t="s">
        <v>32</v>
      </c>
    </row>
    <row r="96" spans="1:2" x14ac:dyDescent="0.2">
      <c r="A96" t="s">
        <v>115</v>
      </c>
      <c r="B96" t="s">
        <v>24</v>
      </c>
    </row>
    <row r="97" spans="1:2" x14ac:dyDescent="0.2">
      <c r="A97" t="s">
        <v>116</v>
      </c>
      <c r="B97" t="s">
        <v>24</v>
      </c>
    </row>
    <row r="98" spans="1:2" x14ac:dyDescent="0.2">
      <c r="A98" t="s">
        <v>117</v>
      </c>
      <c r="B98" t="s">
        <v>24</v>
      </c>
    </row>
    <row r="99" spans="1:2" x14ac:dyDescent="0.2">
      <c r="A99" t="s">
        <v>118</v>
      </c>
      <c r="B99" t="s">
        <v>24</v>
      </c>
    </row>
    <row r="100" spans="1:2" x14ac:dyDescent="0.2">
      <c r="A100" t="s">
        <v>119</v>
      </c>
      <c r="B100" t="s">
        <v>24</v>
      </c>
    </row>
    <row r="101" spans="1:2" x14ac:dyDescent="0.2">
      <c r="A101" t="s">
        <v>120</v>
      </c>
      <c r="B101" t="s">
        <v>24</v>
      </c>
    </row>
    <row r="102" spans="1:2" x14ac:dyDescent="0.2">
      <c r="A102" t="s">
        <v>121</v>
      </c>
      <c r="B102" t="s">
        <v>24</v>
      </c>
    </row>
    <row r="103" spans="1:2" x14ac:dyDescent="0.2">
      <c r="A103" t="s">
        <v>122</v>
      </c>
      <c r="B103" t="s">
        <v>24</v>
      </c>
    </row>
    <row r="104" spans="1:2" x14ac:dyDescent="0.2">
      <c r="A104" t="s">
        <v>123</v>
      </c>
      <c r="B104" t="s">
        <v>24</v>
      </c>
    </row>
    <row r="105" spans="1:2" x14ac:dyDescent="0.2">
      <c r="A105" t="s">
        <v>124</v>
      </c>
      <c r="B105" t="s">
        <v>24</v>
      </c>
    </row>
    <row r="106" spans="1:2" x14ac:dyDescent="0.2">
      <c r="A106" t="s">
        <v>125</v>
      </c>
      <c r="B106" t="s">
        <v>24</v>
      </c>
    </row>
    <row r="107" spans="1:2" x14ac:dyDescent="0.2">
      <c r="A107" t="s">
        <v>126</v>
      </c>
      <c r="B107" t="s">
        <v>24</v>
      </c>
    </row>
    <row r="108" spans="1:2" x14ac:dyDescent="0.2">
      <c r="A108" t="s">
        <v>127</v>
      </c>
      <c r="B108" t="s">
        <v>24</v>
      </c>
    </row>
    <row r="109" spans="1:2" x14ac:dyDescent="0.2">
      <c r="A109" t="s">
        <v>128</v>
      </c>
      <c r="B109" t="s">
        <v>24</v>
      </c>
    </row>
    <row r="110" spans="1:2" x14ac:dyDescent="0.2">
      <c r="A110" t="s">
        <v>129</v>
      </c>
      <c r="B110" t="s">
        <v>27</v>
      </c>
    </row>
    <row r="111" spans="1:2" x14ac:dyDescent="0.2">
      <c r="A111" t="s">
        <v>130</v>
      </c>
      <c r="B111" t="s">
        <v>28</v>
      </c>
    </row>
    <row r="112" spans="1:2" x14ac:dyDescent="0.2">
      <c r="A112" t="s">
        <v>131</v>
      </c>
      <c r="B112" t="s">
        <v>28</v>
      </c>
    </row>
    <row r="113" spans="1:2" x14ac:dyDescent="0.2">
      <c r="A113" t="s">
        <v>132</v>
      </c>
      <c r="B113" t="s">
        <v>29</v>
      </c>
    </row>
    <row r="114" spans="1:2" x14ac:dyDescent="0.2">
      <c r="A114" t="s">
        <v>133</v>
      </c>
      <c r="B114" t="s">
        <v>30</v>
      </c>
    </row>
    <row r="115" spans="1:2" x14ac:dyDescent="0.2">
      <c r="A115" t="s">
        <v>134</v>
      </c>
      <c r="B115" t="s">
        <v>27</v>
      </c>
    </row>
    <row r="116" spans="1:2" x14ac:dyDescent="0.2">
      <c r="A116" t="s">
        <v>135</v>
      </c>
      <c r="B116" t="s">
        <v>24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32" sqref="A32:A34"/>
    </sheetView>
  </sheetViews>
  <sheetFormatPr baseColWidth="10" defaultRowHeight="16" x14ac:dyDescent="0.2"/>
  <cols>
    <col min="1" max="1" width="26.33203125" customWidth="1"/>
    <col min="2" max="2" width="54.6640625" bestFit="1" customWidth="1"/>
  </cols>
  <sheetData>
    <row r="1" spans="1:2" x14ac:dyDescent="0.2">
      <c r="A1" t="s">
        <v>207</v>
      </c>
      <c r="B1" t="s">
        <v>136</v>
      </c>
    </row>
    <row r="2" spans="1:2" x14ac:dyDescent="0.2">
      <c r="A2" t="s">
        <v>101</v>
      </c>
      <c r="B2" t="s">
        <v>33</v>
      </c>
    </row>
    <row r="3" spans="1:2" x14ac:dyDescent="0.2">
      <c r="A3" t="s">
        <v>129</v>
      </c>
      <c r="B3" t="s">
        <v>27</v>
      </c>
    </row>
    <row r="4" spans="1:2" x14ac:dyDescent="0.2">
      <c r="A4" t="s">
        <v>134</v>
      </c>
      <c r="B4" t="s">
        <v>27</v>
      </c>
    </row>
    <row r="5" spans="1:2" x14ac:dyDescent="0.2">
      <c r="A5" t="s">
        <v>133</v>
      </c>
      <c r="B5" t="s">
        <v>30</v>
      </c>
    </row>
    <row r="6" spans="1:2" x14ac:dyDescent="0.2">
      <c r="A6" t="s">
        <v>110</v>
      </c>
      <c r="B6" t="s">
        <v>26</v>
      </c>
    </row>
    <row r="7" spans="1:2" x14ac:dyDescent="0.2">
      <c r="A7" t="s">
        <v>105</v>
      </c>
      <c r="B7" t="s">
        <v>25</v>
      </c>
    </row>
    <row r="8" spans="1:2" x14ac:dyDescent="0.2">
      <c r="A8" t="s">
        <v>102</v>
      </c>
      <c r="B8" t="s">
        <v>208</v>
      </c>
    </row>
    <row r="9" spans="1:2" x14ac:dyDescent="0.2">
      <c r="A9" t="s">
        <v>132</v>
      </c>
      <c r="B9" t="s">
        <v>209</v>
      </c>
    </row>
    <row r="10" spans="1:2" x14ac:dyDescent="0.2">
      <c r="A10" t="s">
        <v>104</v>
      </c>
      <c r="B10" t="s">
        <v>24</v>
      </c>
    </row>
    <row r="11" spans="1:2" x14ac:dyDescent="0.2">
      <c r="A11" t="s">
        <v>106</v>
      </c>
      <c r="B11" t="s">
        <v>24</v>
      </c>
    </row>
    <row r="12" spans="1:2" x14ac:dyDescent="0.2">
      <c r="A12" t="s">
        <v>107</v>
      </c>
      <c r="B12" t="s">
        <v>24</v>
      </c>
    </row>
    <row r="13" spans="1:2" x14ac:dyDescent="0.2">
      <c r="A13" t="s">
        <v>206</v>
      </c>
      <c r="B13" t="s">
        <v>24</v>
      </c>
    </row>
    <row r="14" spans="1:2" x14ac:dyDescent="0.2">
      <c r="A14" t="s">
        <v>109</v>
      </c>
      <c r="B14" t="s">
        <v>24</v>
      </c>
    </row>
    <row r="15" spans="1:2" x14ac:dyDescent="0.2">
      <c r="A15" t="s">
        <v>111</v>
      </c>
      <c r="B15" t="s">
        <v>24</v>
      </c>
    </row>
    <row r="16" spans="1:2" x14ac:dyDescent="0.2">
      <c r="A16" t="s">
        <v>112</v>
      </c>
      <c r="B16" t="s">
        <v>24</v>
      </c>
    </row>
    <row r="17" spans="1:2" x14ac:dyDescent="0.2">
      <c r="A17" t="s">
        <v>115</v>
      </c>
      <c r="B17" t="s">
        <v>24</v>
      </c>
    </row>
    <row r="18" spans="1:2" x14ac:dyDescent="0.2">
      <c r="A18" t="s">
        <v>116</v>
      </c>
      <c r="B18" t="s">
        <v>24</v>
      </c>
    </row>
    <row r="19" spans="1:2" x14ac:dyDescent="0.2">
      <c r="A19" t="s">
        <v>117</v>
      </c>
      <c r="B19" t="s">
        <v>24</v>
      </c>
    </row>
    <row r="20" spans="1:2" x14ac:dyDescent="0.2">
      <c r="A20" t="s">
        <v>118</v>
      </c>
      <c r="B20" t="s">
        <v>24</v>
      </c>
    </row>
    <row r="21" spans="1:2" x14ac:dyDescent="0.2">
      <c r="A21" t="s">
        <v>119</v>
      </c>
      <c r="B21" t="s">
        <v>24</v>
      </c>
    </row>
    <row r="22" spans="1:2" x14ac:dyDescent="0.2">
      <c r="A22" t="s">
        <v>120</v>
      </c>
      <c r="B22" t="s">
        <v>24</v>
      </c>
    </row>
    <row r="23" spans="1:2" x14ac:dyDescent="0.2">
      <c r="A23" t="s">
        <v>121</v>
      </c>
      <c r="B23" t="s">
        <v>24</v>
      </c>
    </row>
    <row r="24" spans="1:2" x14ac:dyDescent="0.2">
      <c r="A24" t="s">
        <v>122</v>
      </c>
      <c r="B24" t="s">
        <v>24</v>
      </c>
    </row>
    <row r="25" spans="1:2" x14ac:dyDescent="0.2">
      <c r="A25" t="s">
        <v>123</v>
      </c>
      <c r="B25" t="s">
        <v>24</v>
      </c>
    </row>
    <row r="26" spans="1:2" x14ac:dyDescent="0.2">
      <c r="A26" t="s">
        <v>124</v>
      </c>
      <c r="B26" t="s">
        <v>24</v>
      </c>
    </row>
    <row r="27" spans="1:2" x14ac:dyDescent="0.2">
      <c r="A27" t="s">
        <v>125</v>
      </c>
      <c r="B27" t="s">
        <v>24</v>
      </c>
    </row>
    <row r="28" spans="1:2" x14ac:dyDescent="0.2">
      <c r="A28" t="s">
        <v>126</v>
      </c>
      <c r="B28" t="s">
        <v>24</v>
      </c>
    </row>
    <row r="29" spans="1:2" x14ac:dyDescent="0.2">
      <c r="A29" t="s">
        <v>127</v>
      </c>
      <c r="B29" t="s">
        <v>24</v>
      </c>
    </row>
    <row r="30" spans="1:2" x14ac:dyDescent="0.2">
      <c r="A30" t="s">
        <v>128</v>
      </c>
      <c r="B30" t="s">
        <v>24</v>
      </c>
    </row>
    <row r="31" spans="1:2" x14ac:dyDescent="0.2">
      <c r="A31" t="s">
        <v>135</v>
      </c>
      <c r="B31" t="s">
        <v>24</v>
      </c>
    </row>
    <row r="32" spans="1:2" x14ac:dyDescent="0.2">
      <c r="A32" t="s">
        <v>113</v>
      </c>
      <c r="B32" t="s">
        <v>31</v>
      </c>
    </row>
    <row r="33" spans="1:2" x14ac:dyDescent="0.2">
      <c r="A33" t="s">
        <v>114</v>
      </c>
      <c r="B33" t="s">
        <v>32</v>
      </c>
    </row>
    <row r="34" spans="1:2" x14ac:dyDescent="0.2">
      <c r="A34" t="s">
        <v>103</v>
      </c>
      <c r="B34" t="s">
        <v>23</v>
      </c>
    </row>
    <row r="35" spans="1:2" x14ac:dyDescent="0.2">
      <c r="A35" t="s">
        <v>204</v>
      </c>
      <c r="B35" t="s">
        <v>28</v>
      </c>
    </row>
    <row r="36" spans="1:2" x14ac:dyDescent="0.2">
      <c r="A36" t="s">
        <v>205</v>
      </c>
      <c r="B36" t="s">
        <v>28</v>
      </c>
    </row>
  </sheetData>
  <sortState ref="A2:B36">
    <sortCondition ref="B2:B3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abSelected="1" workbookViewId="0">
      <selection activeCell="D12" sqref="D12"/>
    </sheetView>
  </sheetViews>
  <sheetFormatPr baseColWidth="10" defaultRowHeight="16" x14ac:dyDescent="0.2"/>
  <cols>
    <col min="1" max="1" width="16.83203125" bestFit="1" customWidth="1"/>
  </cols>
  <sheetData>
    <row r="1" spans="1:23" x14ac:dyDescent="0.2">
      <c r="A1" s="55" t="s">
        <v>210</v>
      </c>
      <c r="B1" s="55" t="s">
        <v>101</v>
      </c>
      <c r="C1" s="55" t="s">
        <v>129</v>
      </c>
      <c r="D1" s="55" t="s">
        <v>134</v>
      </c>
      <c r="E1" s="55" t="s">
        <v>133</v>
      </c>
      <c r="F1" s="55" t="s">
        <v>110</v>
      </c>
      <c r="G1" s="55" t="s">
        <v>105</v>
      </c>
      <c r="H1" s="55" t="s">
        <v>102</v>
      </c>
      <c r="I1" s="55" t="s">
        <v>132</v>
      </c>
    </row>
    <row r="2" spans="1:23" x14ac:dyDescent="0.2">
      <c r="A2" s="55"/>
    </row>
    <row r="3" spans="1:23" x14ac:dyDescent="0.2">
      <c r="A3" t="s">
        <v>211</v>
      </c>
      <c r="B3" t="s">
        <v>104</v>
      </c>
      <c r="C3" t="s">
        <v>106</v>
      </c>
      <c r="D3" t="s">
        <v>107</v>
      </c>
      <c r="E3" t="s">
        <v>206</v>
      </c>
      <c r="F3" t="s">
        <v>109</v>
      </c>
      <c r="G3" t="s">
        <v>111</v>
      </c>
      <c r="H3" t="s">
        <v>112</v>
      </c>
      <c r="I3" t="s">
        <v>115</v>
      </c>
      <c r="J3" t="s">
        <v>116</v>
      </c>
      <c r="K3" t="s">
        <v>117</v>
      </c>
      <c r="L3" t="s">
        <v>118</v>
      </c>
      <c r="M3" t="s">
        <v>119</v>
      </c>
      <c r="N3" t="s">
        <v>120</v>
      </c>
      <c r="O3" t="s">
        <v>121</v>
      </c>
      <c r="P3" t="s">
        <v>122</v>
      </c>
      <c r="Q3" t="s">
        <v>123</v>
      </c>
      <c r="R3" t="s">
        <v>124</v>
      </c>
      <c r="S3" t="s">
        <v>125</v>
      </c>
      <c r="T3" t="s">
        <v>126</v>
      </c>
      <c r="U3" t="s">
        <v>127</v>
      </c>
      <c r="V3" t="s">
        <v>128</v>
      </c>
      <c r="W3" t="s">
        <v>135</v>
      </c>
    </row>
    <row r="5" spans="1:23" x14ac:dyDescent="0.2">
      <c r="A5" t="s">
        <v>212</v>
      </c>
      <c r="B5" s="55" t="s">
        <v>113</v>
      </c>
      <c r="C5" s="55" t="s">
        <v>114</v>
      </c>
      <c r="D5" s="55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aacode</vt:lpstr>
      <vt:lpstr>fromHAnumberingPaper</vt:lpstr>
      <vt:lpstr>fromHAnumberingPaper_summary</vt:lpstr>
      <vt:lpstr>subs-of-I-input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Venkatesh</dc:creator>
  <cp:lastModifiedBy>Divya Venkatesh</cp:lastModifiedBy>
  <dcterms:created xsi:type="dcterms:W3CDTF">2017-06-07T10:48:03Z</dcterms:created>
  <dcterms:modified xsi:type="dcterms:W3CDTF">2018-05-01T11:09:20Z</dcterms:modified>
</cp:coreProperties>
</file>