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ichihara-ieg\Downloads\"/>
    </mc:Choice>
  </mc:AlternateContent>
  <xr:revisionPtr revIDLastSave="0" documentId="13_ncr:1_{7F955EF9-5725-4215-9645-550E75FE707A}" xr6:coauthVersionLast="47" xr6:coauthVersionMax="47" xr10:uidLastSave="{00000000-0000-0000-0000-000000000000}"/>
  <bookViews>
    <workbookView xWindow="-110" yWindow="-110" windowWidth="19420" windowHeight="10300" activeTab="1" xr2:uid="{C58CC194-D1FD-4C01-9EED-D0DD10792C66}"/>
  </bookViews>
  <sheets>
    <sheet name="Ex1" sheetId="1" r:id="rId1"/>
    <sheet name="Ex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3" l="1"/>
  <c r="A41" i="3"/>
  <c r="E38" i="3"/>
  <c r="D38" i="3"/>
  <c r="A38" i="3"/>
  <c r="B38" i="3" l="1"/>
  <c r="H38" i="3"/>
  <c r="A31" i="1"/>
  <c r="A28" i="1"/>
  <c r="H25" i="1"/>
  <c r="G25" i="1"/>
  <c r="E25" i="1"/>
  <c r="D25" i="1"/>
  <c r="B25" i="1"/>
  <c r="A25" i="1"/>
  <c r="G38" i="3" l="1"/>
</calcChain>
</file>

<file path=xl/sharedStrings.xml><?xml version="1.0" encoding="utf-8"?>
<sst xmlns="http://schemas.openxmlformats.org/spreadsheetml/2006/main" count="71" uniqueCount="37">
  <si>
    <t>Valores A</t>
  </si>
  <si>
    <t>Valores B</t>
  </si>
  <si>
    <t>Desv A</t>
  </si>
  <si>
    <t>Desv B</t>
  </si>
  <si>
    <t>Média A</t>
  </si>
  <si>
    <t>Média B</t>
  </si>
  <si>
    <t>t</t>
  </si>
  <si>
    <t>df</t>
  </si>
  <si>
    <t>Hipoteses</t>
  </si>
  <si>
    <t>desvio, medias e N</t>
  </si>
  <si>
    <t>Calculo do T</t>
  </si>
  <si>
    <t>Calculo do DF</t>
  </si>
  <si>
    <t>Variancia B</t>
  </si>
  <si>
    <t>Variancia A</t>
  </si>
  <si>
    <t>Achar na tabela o T Crítico</t>
  </si>
  <si>
    <t>Comparar o T Crítico com o T test</t>
  </si>
  <si>
    <t>t crítico</t>
  </si>
  <si>
    <t xml:space="preserve">&lt;- </t>
  </si>
  <si>
    <t>Olhei na tabela T</t>
  </si>
  <si>
    <t>Y</t>
  </si>
  <si>
    <t>X</t>
  </si>
  <si>
    <t>Significância</t>
  </si>
  <si>
    <t>Se o t test for maior que o t crítico rejeitar H0</t>
  </si>
  <si>
    <t>se o t for maior que o t Crítico -&gt; rejeitar H0</t>
  </si>
  <si>
    <t>Passo a Passo</t>
  </si>
  <si>
    <t>É o nosso caso</t>
  </si>
  <si>
    <t>p valor</t>
  </si>
  <si>
    <t>&lt;-</t>
  </si>
  <si>
    <t>mais proximo de 4,43 na tabela</t>
  </si>
  <si>
    <t>sobe e olha a probabilidade</t>
  </si>
  <si>
    <t>^</t>
  </si>
  <si>
    <t>|</t>
  </si>
  <si>
    <t>menor que a significância (0,05)</t>
  </si>
  <si>
    <t>rejeita H0</t>
  </si>
  <si>
    <t>0.001</t>
  </si>
  <si>
    <t>mais proximo de t na linha do df</t>
  </si>
  <si>
    <t>Não é o 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</si>
</sst>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3" fontId="0" fillId="0" borderId="0" xfId="0" applyNumberFormat="1"/>
    <xf numFmtId="16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DF6A45-CEA8-48F8-A7F9-E4D041461C6A}" name="Tabela1" displayName="Tabela1" ref="A1:B21" totalsRowShown="0" headerRowDxfId="7" dataDxfId="6">
  <tableColumns count="2">
    <tableColumn id="1" xr3:uid="{B6BA8063-DC06-4E06-B305-C0367A9E668E}" name="Valores A" dataDxfId="5"/>
    <tableColumn id="2" xr3:uid="{0B6D67F7-0F3C-4545-881C-E15BAF36F6BE}" name="Valores B" dataDxfId="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F4BF34-D326-4DF0-B9B8-87F158F4A8D5}" name="Tabela13" displayName="Tabela13" ref="A1:B31" totalsRowShown="0" headerRowDxfId="3" dataDxfId="2">
  <tableColumns count="2">
    <tableColumn id="1" xr3:uid="{473868B9-3657-4117-AC8C-909E13CD636C}" name="Valores A" dataDxfId="1"/>
    <tableColumn id="2" xr3:uid="{8E7C914B-E67C-4CCD-AC25-5B6B9662625A}" name="Valores B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3A478-F18A-42AC-B503-3812E5DEA825}">
  <dimension ref="A1:K45"/>
  <sheetViews>
    <sheetView topLeftCell="A9" zoomScale="55" workbookViewId="0">
      <selection activeCell="C42" sqref="C42"/>
    </sheetView>
  </sheetViews>
  <sheetFormatPr defaultRowHeight="14.5" x14ac:dyDescent="0.35"/>
  <cols>
    <col min="1" max="1" width="11.26953125" bestFit="1" customWidth="1"/>
    <col min="2" max="2" width="10.08984375" customWidth="1"/>
    <col min="3" max="3" width="27.36328125" bestFit="1" customWidth="1"/>
    <col min="4" max="4" width="8.54296875" customWidth="1"/>
    <col min="5" max="5" width="9.26953125" customWidth="1"/>
    <col min="7" max="7" width="9.90625" bestFit="1" customWidth="1"/>
    <col min="8" max="8" width="10" bestFit="1" customWidth="1"/>
    <col min="9" max="9" width="37.453125" bestFit="1" customWidth="1"/>
    <col min="10" max="10" width="16.453125" bestFit="1" customWidth="1"/>
    <col min="11" max="11" width="39.1796875" bestFit="1" customWidth="1"/>
    <col min="12" max="12" width="7.81640625" customWidth="1"/>
  </cols>
  <sheetData>
    <row r="1" spans="1:2" s="2" customFormat="1" x14ac:dyDescent="0.35">
      <c r="A1" s="5" t="s">
        <v>0</v>
      </c>
      <c r="B1" s="5" t="s">
        <v>1</v>
      </c>
    </row>
    <row r="2" spans="1:2" s="2" customFormat="1" x14ac:dyDescent="0.35">
      <c r="A2" s="2">
        <v>3</v>
      </c>
      <c r="B2" s="2">
        <v>4</v>
      </c>
    </row>
    <row r="3" spans="1:2" s="2" customFormat="1" x14ac:dyDescent="0.35">
      <c r="A3" s="2">
        <v>4</v>
      </c>
      <c r="B3" s="2">
        <v>5</v>
      </c>
    </row>
    <row r="4" spans="1:2" s="2" customFormat="1" x14ac:dyDescent="0.35">
      <c r="A4" s="2">
        <v>2</v>
      </c>
      <c r="B4" s="2">
        <v>6</v>
      </c>
    </row>
    <row r="5" spans="1:2" s="2" customFormat="1" x14ac:dyDescent="0.35">
      <c r="A5" s="2">
        <v>5</v>
      </c>
      <c r="B5" s="2">
        <v>3</v>
      </c>
    </row>
    <row r="6" spans="1:2" s="2" customFormat="1" x14ac:dyDescent="0.35">
      <c r="A6" s="2">
        <v>1</v>
      </c>
      <c r="B6" s="2">
        <v>7</v>
      </c>
    </row>
    <row r="7" spans="1:2" s="2" customFormat="1" x14ac:dyDescent="0.35">
      <c r="A7" s="2">
        <v>4</v>
      </c>
      <c r="B7" s="2">
        <v>5</v>
      </c>
    </row>
    <row r="8" spans="1:2" s="2" customFormat="1" x14ac:dyDescent="0.35">
      <c r="A8" s="2">
        <v>6</v>
      </c>
      <c r="B8" s="2">
        <v>4</v>
      </c>
    </row>
    <row r="9" spans="1:2" s="2" customFormat="1" x14ac:dyDescent="0.35">
      <c r="A9" s="2">
        <v>2</v>
      </c>
      <c r="B9" s="2">
        <v>6</v>
      </c>
    </row>
    <row r="10" spans="1:2" s="2" customFormat="1" x14ac:dyDescent="0.35">
      <c r="A10" s="2">
        <v>3</v>
      </c>
      <c r="B10" s="2">
        <v>7</v>
      </c>
    </row>
    <row r="11" spans="1:2" s="2" customFormat="1" x14ac:dyDescent="0.35">
      <c r="A11" s="2">
        <v>5</v>
      </c>
      <c r="B11" s="2">
        <v>8</v>
      </c>
    </row>
    <row r="12" spans="1:2" s="2" customFormat="1" x14ac:dyDescent="0.35">
      <c r="A12" s="2">
        <v>3</v>
      </c>
      <c r="B12" s="2">
        <v>4</v>
      </c>
    </row>
    <row r="13" spans="1:2" s="2" customFormat="1" x14ac:dyDescent="0.35">
      <c r="A13" s="2">
        <v>4</v>
      </c>
      <c r="B13" s="2">
        <v>5</v>
      </c>
    </row>
    <row r="14" spans="1:2" s="2" customFormat="1" x14ac:dyDescent="0.35">
      <c r="A14" s="2">
        <v>2</v>
      </c>
      <c r="B14" s="2">
        <v>6</v>
      </c>
    </row>
    <row r="15" spans="1:2" s="2" customFormat="1" x14ac:dyDescent="0.35">
      <c r="A15" s="2">
        <v>5</v>
      </c>
      <c r="B15" s="2">
        <v>7</v>
      </c>
    </row>
    <row r="16" spans="1:2" s="2" customFormat="1" x14ac:dyDescent="0.35">
      <c r="A16" s="2">
        <v>6</v>
      </c>
      <c r="B16" s="2">
        <v>5</v>
      </c>
    </row>
    <row r="17" spans="1:11" s="2" customFormat="1" x14ac:dyDescent="0.35">
      <c r="A17" s="2">
        <v>3</v>
      </c>
      <c r="B17" s="2">
        <v>4</v>
      </c>
    </row>
    <row r="18" spans="1:11" s="2" customFormat="1" x14ac:dyDescent="0.35">
      <c r="A18" s="2">
        <v>2</v>
      </c>
      <c r="B18" s="2">
        <v>6</v>
      </c>
    </row>
    <row r="19" spans="1:11" s="2" customFormat="1" x14ac:dyDescent="0.35">
      <c r="A19" s="2">
        <v>4</v>
      </c>
      <c r="B19" s="2">
        <v>5</v>
      </c>
    </row>
    <row r="20" spans="1:11" s="2" customFormat="1" x14ac:dyDescent="0.35">
      <c r="A20" s="2">
        <v>5</v>
      </c>
      <c r="B20" s="2">
        <v>7</v>
      </c>
    </row>
    <row r="21" spans="1:11" s="2" customFormat="1" x14ac:dyDescent="0.35">
      <c r="A21" s="2">
        <v>3</v>
      </c>
      <c r="B21" s="2">
        <v>8</v>
      </c>
    </row>
    <row r="22" spans="1:11" s="2" customFormat="1" x14ac:dyDescent="0.35"/>
    <row r="23" spans="1:11" s="2" customFormat="1" x14ac:dyDescent="0.35"/>
    <row r="24" spans="1:11" s="2" customFormat="1" x14ac:dyDescent="0.35">
      <c r="A24" s="5" t="s">
        <v>4</v>
      </c>
      <c r="B24" s="5" t="s">
        <v>5</v>
      </c>
      <c r="D24" s="5" t="s">
        <v>2</v>
      </c>
      <c r="E24" s="5" t="s">
        <v>3</v>
      </c>
      <c r="G24" s="5" t="s">
        <v>13</v>
      </c>
      <c r="H24" s="5" t="s">
        <v>12</v>
      </c>
      <c r="J24" s="9" t="s">
        <v>24</v>
      </c>
      <c r="K24" s="9"/>
    </row>
    <row r="25" spans="1:11" s="2" customFormat="1" x14ac:dyDescent="0.35">
      <c r="A25" s="2">
        <f>AVERAGE(A2:A21)</f>
        <v>3.6</v>
      </c>
      <c r="B25" s="2">
        <f>AVERAGE(B2:B21)</f>
        <v>5.6</v>
      </c>
      <c r="D25" s="3">
        <f>_xlfn.STDEV.S(A2:A21)</f>
        <v>1.4290224851827544</v>
      </c>
      <c r="E25" s="3">
        <f>_xlfn.STDEV.S(B2:B21)</f>
        <v>1.4290224851827533</v>
      </c>
      <c r="G25" s="2">
        <f>POWER(D25,2)</f>
        <v>2.0421052631578958</v>
      </c>
      <c r="H25" s="2">
        <f>POWER(E25,2)</f>
        <v>2.0421052631578926</v>
      </c>
      <c r="J25" s="2">
        <v>1</v>
      </c>
      <c r="K25" s="2" t="s">
        <v>8</v>
      </c>
    </row>
    <row r="26" spans="1:11" s="2" customFormat="1" x14ac:dyDescent="0.35">
      <c r="J26" s="2">
        <v>2</v>
      </c>
      <c r="K26" s="2" t="s">
        <v>9</v>
      </c>
    </row>
    <row r="27" spans="1:11" s="2" customFormat="1" x14ac:dyDescent="0.35">
      <c r="A27" s="5" t="s">
        <v>6</v>
      </c>
      <c r="J27" s="2">
        <v>3</v>
      </c>
      <c r="K27" s="2" t="s">
        <v>10</v>
      </c>
    </row>
    <row r="28" spans="1:11" s="2" customFormat="1" x14ac:dyDescent="0.35">
      <c r="A28" s="1">
        <f>(B25-A25)/(SQRT((POWER(D25,2)/20) + (POWER(E25,2)/20)))</f>
        <v>4.4257913265290059</v>
      </c>
      <c r="J28" s="2">
        <v>4</v>
      </c>
      <c r="K28" s="2" t="s">
        <v>11</v>
      </c>
    </row>
    <row r="29" spans="1:11" s="2" customFormat="1" x14ac:dyDescent="0.35">
      <c r="J29" s="2">
        <v>5</v>
      </c>
      <c r="K29" s="2" t="s">
        <v>14</v>
      </c>
    </row>
    <row r="30" spans="1:11" s="2" customFormat="1" x14ac:dyDescent="0.35">
      <c r="A30" s="5" t="s">
        <v>7</v>
      </c>
      <c r="J30" s="2">
        <v>6</v>
      </c>
      <c r="K30" s="2" t="s">
        <v>15</v>
      </c>
    </row>
    <row r="31" spans="1:11" x14ac:dyDescent="0.35">
      <c r="A31" s="4">
        <f>POWER((G25/20)+(H25)/20,2)/((POWER(G25/20,2)/19)+((POWER(H25/20,2)/19)))</f>
        <v>37.999999999999993</v>
      </c>
      <c r="J31" s="2">
        <v>7</v>
      </c>
      <c r="K31" s="2" t="s">
        <v>22</v>
      </c>
    </row>
    <row r="33" spans="1:9" x14ac:dyDescent="0.35">
      <c r="A33" s="5" t="s">
        <v>16</v>
      </c>
    </row>
    <row r="34" spans="1:9" x14ac:dyDescent="0.35">
      <c r="A34" s="2">
        <v>1.6970000000000001</v>
      </c>
      <c r="B34" s="2" t="s">
        <v>17</v>
      </c>
      <c r="C34" t="s">
        <v>18</v>
      </c>
      <c r="I34" s="6" t="s">
        <v>23</v>
      </c>
    </row>
    <row r="35" spans="1:9" x14ac:dyDescent="0.35">
      <c r="C35" t="s">
        <v>20</v>
      </c>
      <c r="D35" t="s">
        <v>21</v>
      </c>
      <c r="I35" s="6" t="s">
        <v>25</v>
      </c>
    </row>
    <row r="36" spans="1:9" x14ac:dyDescent="0.35">
      <c r="C36" t="s">
        <v>19</v>
      </c>
      <c r="D36" t="s">
        <v>7</v>
      </c>
    </row>
    <row r="38" spans="1:9" x14ac:dyDescent="0.35">
      <c r="A38" s="6" t="s">
        <v>26</v>
      </c>
    </row>
    <row r="39" spans="1:9" x14ac:dyDescent="0.35">
      <c r="A39" s="7">
        <v>3646</v>
      </c>
      <c r="B39" s="2" t="s">
        <v>27</v>
      </c>
      <c r="C39" t="s">
        <v>28</v>
      </c>
    </row>
    <row r="40" spans="1:9" x14ac:dyDescent="0.35">
      <c r="C40" t="s">
        <v>29</v>
      </c>
    </row>
    <row r="41" spans="1:9" x14ac:dyDescent="0.35">
      <c r="C41" s="2">
        <v>5.0000000000000001E-4</v>
      </c>
    </row>
    <row r="42" spans="1:9" x14ac:dyDescent="0.35">
      <c r="C42" s="2" t="s">
        <v>30</v>
      </c>
    </row>
    <row r="43" spans="1:9" x14ac:dyDescent="0.35">
      <c r="C43" s="2" t="s">
        <v>31</v>
      </c>
    </row>
    <row r="44" spans="1:9" x14ac:dyDescent="0.35">
      <c r="C44" s="2" t="s">
        <v>32</v>
      </c>
    </row>
    <row r="45" spans="1:9" x14ac:dyDescent="0.35">
      <c r="C45" s="2" t="s">
        <v>33</v>
      </c>
    </row>
  </sheetData>
  <mergeCells count="1">
    <mergeCell ref="J24:K24"/>
  </mergeCells>
  <pageMargins left="0.511811024" right="0.511811024" top="0.78740157499999996" bottom="0.78740157499999996" header="0.31496062000000002" footer="0.31496062000000002"/>
  <pageSetup paperSize="9"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4838-A4E1-4B59-8F57-BA09FA419376}">
  <dimension ref="A1:K58"/>
  <sheetViews>
    <sheetView tabSelected="1" topLeftCell="A34" zoomScale="93" workbookViewId="0">
      <selection activeCell="A48" sqref="A48"/>
    </sheetView>
  </sheetViews>
  <sheetFormatPr defaultRowHeight="14.5" x14ac:dyDescent="0.35"/>
  <cols>
    <col min="2" max="2" width="8.6328125" bestFit="1" customWidth="1"/>
    <col min="3" max="3" width="31" bestFit="1" customWidth="1"/>
    <col min="4" max="4" width="10.90625" bestFit="1" customWidth="1"/>
    <col min="5" max="5" width="6.36328125" bestFit="1" customWidth="1"/>
    <col min="7" max="8" width="11.81640625" bestFit="1" customWidth="1"/>
    <col min="9" max="9" width="37.453125" bestFit="1" customWidth="1"/>
    <col min="10" max="10" width="2.1796875" bestFit="1" customWidth="1"/>
    <col min="11" max="11" width="38.7265625" bestFit="1" customWidth="1"/>
  </cols>
  <sheetData>
    <row r="1" spans="1:2" s="2" customFormat="1" x14ac:dyDescent="0.35">
      <c r="A1" s="5" t="s">
        <v>0</v>
      </c>
      <c r="B1" s="5" t="s">
        <v>1</v>
      </c>
    </row>
    <row r="2" spans="1:2" s="2" customFormat="1" ht="16" x14ac:dyDescent="0.35">
      <c r="A2" s="11">
        <v>19</v>
      </c>
      <c r="B2" s="11">
        <v>21</v>
      </c>
    </row>
    <row r="3" spans="1:2" s="2" customFormat="1" ht="16" x14ac:dyDescent="0.35">
      <c r="A3" s="11">
        <v>25</v>
      </c>
      <c r="B3" s="11">
        <v>42</v>
      </c>
    </row>
    <row r="4" spans="1:2" s="2" customFormat="1" ht="16" x14ac:dyDescent="0.35">
      <c r="A4" s="11">
        <v>26</v>
      </c>
      <c r="B4" s="11">
        <v>46</v>
      </c>
    </row>
    <row r="5" spans="1:2" s="2" customFormat="1" ht="16" x14ac:dyDescent="0.35">
      <c r="A5" s="11">
        <v>35</v>
      </c>
      <c r="B5" s="11">
        <v>38</v>
      </c>
    </row>
    <row r="6" spans="1:2" s="2" customFormat="1" ht="16" x14ac:dyDescent="0.4">
      <c r="A6" s="10">
        <v>28</v>
      </c>
      <c r="B6" s="10">
        <v>45</v>
      </c>
    </row>
    <row r="7" spans="1:2" s="2" customFormat="1" ht="16" x14ac:dyDescent="0.4">
      <c r="A7" s="10">
        <v>34</v>
      </c>
      <c r="B7" s="10">
        <v>32</v>
      </c>
    </row>
    <row r="8" spans="1:2" s="2" customFormat="1" ht="16" x14ac:dyDescent="0.4">
      <c r="A8" s="10">
        <v>25</v>
      </c>
      <c r="B8" s="10">
        <v>40</v>
      </c>
    </row>
    <row r="9" spans="1:2" s="2" customFormat="1" ht="16" x14ac:dyDescent="0.4">
      <c r="A9" s="10">
        <v>27</v>
      </c>
      <c r="B9" s="10">
        <v>39</v>
      </c>
    </row>
    <row r="10" spans="1:2" s="2" customFormat="1" ht="16" x14ac:dyDescent="0.4">
      <c r="A10" s="10">
        <v>20</v>
      </c>
      <c r="B10" s="10">
        <v>24</v>
      </c>
    </row>
    <row r="11" spans="1:2" s="2" customFormat="1" ht="16" x14ac:dyDescent="0.4">
      <c r="A11" s="10">
        <v>24</v>
      </c>
      <c r="B11" s="10">
        <v>39</v>
      </c>
    </row>
    <row r="12" spans="1:2" s="2" customFormat="1" ht="16" x14ac:dyDescent="0.4">
      <c r="A12" s="10">
        <v>32</v>
      </c>
      <c r="B12" s="10">
        <v>43</v>
      </c>
    </row>
    <row r="13" spans="1:2" s="2" customFormat="1" ht="16" x14ac:dyDescent="0.4">
      <c r="A13" s="10">
        <v>26</v>
      </c>
      <c r="B13" s="10">
        <v>40</v>
      </c>
    </row>
    <row r="14" spans="1:2" s="2" customFormat="1" ht="16" x14ac:dyDescent="0.4">
      <c r="A14" s="10">
        <v>15</v>
      </c>
      <c r="B14" s="10">
        <v>30</v>
      </c>
    </row>
    <row r="15" spans="1:2" s="2" customFormat="1" ht="16" x14ac:dyDescent="0.4">
      <c r="B15" s="10">
        <v>28</v>
      </c>
    </row>
    <row r="16" spans="1:2" s="2" customFormat="1" x14ac:dyDescent="0.35"/>
    <row r="17" spans="1:2" s="2" customFormat="1" x14ac:dyDescent="0.35"/>
    <row r="18" spans="1:2" s="2" customFormat="1" x14ac:dyDescent="0.35"/>
    <row r="19" spans="1:2" s="2" customFormat="1" x14ac:dyDescent="0.35"/>
    <row r="20" spans="1:2" s="2" customFormat="1" x14ac:dyDescent="0.35"/>
    <row r="21" spans="1:2" s="2" customFormat="1" x14ac:dyDescent="0.35"/>
    <row r="22" spans="1:2" s="2" customFormat="1" x14ac:dyDescent="0.35"/>
    <row r="23" spans="1:2" s="2" customFormat="1" x14ac:dyDescent="0.35"/>
    <row r="24" spans="1:2" s="2" customFormat="1" x14ac:dyDescent="0.35"/>
    <row r="25" spans="1:2" s="2" customFormat="1" x14ac:dyDescent="0.35"/>
    <row r="26" spans="1:2" s="2" customFormat="1" x14ac:dyDescent="0.35"/>
    <row r="27" spans="1:2" s="2" customFormat="1" x14ac:dyDescent="0.35"/>
    <row r="28" spans="1:2" s="2" customFormat="1" x14ac:dyDescent="0.35"/>
    <row r="29" spans="1:2" s="2" customFormat="1" x14ac:dyDescent="0.35"/>
    <row r="30" spans="1:2" s="2" customFormat="1" x14ac:dyDescent="0.35"/>
    <row r="31" spans="1:2" x14ac:dyDescent="0.35">
      <c r="A31" s="2"/>
      <c r="B31" s="2"/>
    </row>
    <row r="37" spans="1:11" x14ac:dyDescent="0.35">
      <c r="A37" s="5" t="s">
        <v>4</v>
      </c>
      <c r="B37" s="5" t="s">
        <v>5</v>
      </c>
      <c r="C37" s="2"/>
      <c r="D37" s="5" t="s">
        <v>2</v>
      </c>
      <c r="E37" s="5" t="s">
        <v>3</v>
      </c>
      <c r="F37" s="2"/>
      <c r="G37" s="5" t="s">
        <v>13</v>
      </c>
      <c r="H37" s="5" t="s">
        <v>12</v>
      </c>
      <c r="I37" s="2"/>
      <c r="J37" s="9" t="s">
        <v>24</v>
      </c>
      <c r="K37" s="9"/>
    </row>
    <row r="38" spans="1:11" x14ac:dyDescent="0.35">
      <c r="A38" s="2">
        <f>AVERAGE(A2:A26)</f>
        <v>25.846153846153847</v>
      </c>
      <c r="B38" s="2">
        <f>AVERAGE(B2:B31)</f>
        <v>36.214285714285715</v>
      </c>
      <c r="C38" s="2"/>
      <c r="D38" s="3">
        <f>_xlfn.STDEV.S(A2:A26)</f>
        <v>5.7568242669918037</v>
      </c>
      <c r="E38" s="3">
        <f>_xlfn.STDEV.S(B2:B31)</f>
        <v>7.8659790473676097</v>
      </c>
      <c r="F38" s="2"/>
      <c r="G38" s="2">
        <f>POWER(D38,2)</f>
        <v>33.14102564102572</v>
      </c>
      <c r="H38" s="2">
        <f>POWER(E38,2)</f>
        <v>61.873626373626252</v>
      </c>
      <c r="I38" s="2"/>
      <c r="J38" s="2">
        <v>1</v>
      </c>
      <c r="K38" s="2" t="s">
        <v>8</v>
      </c>
    </row>
    <row r="39" spans="1:11" x14ac:dyDescent="0.35">
      <c r="A39" s="2"/>
      <c r="B39" s="2"/>
      <c r="C39" s="2"/>
      <c r="D39" s="2"/>
      <c r="E39" s="2"/>
      <c r="F39" s="2"/>
      <c r="G39" s="2"/>
      <c r="H39" s="2"/>
      <c r="I39" s="2"/>
      <c r="J39" s="2">
        <v>2</v>
      </c>
      <c r="K39" s="2" t="s">
        <v>9</v>
      </c>
    </row>
    <row r="40" spans="1:11" x14ac:dyDescent="0.35">
      <c r="A40" s="5" t="s">
        <v>6</v>
      </c>
      <c r="B40" s="2"/>
      <c r="C40" s="2"/>
      <c r="D40" s="2"/>
      <c r="E40" s="2"/>
      <c r="F40" s="2"/>
      <c r="G40" s="2"/>
      <c r="H40" s="2"/>
      <c r="I40" s="2"/>
      <c r="J40" s="2">
        <v>3</v>
      </c>
      <c r="K40" s="2" t="s">
        <v>10</v>
      </c>
    </row>
    <row r="41" spans="1:11" x14ac:dyDescent="0.35">
      <c r="A41" s="1">
        <f>(A38-B38)/(SQRT((POWER(D38,2)/25) + (POWER(E38,2)/30)))</f>
        <v>-5.6327789371005155</v>
      </c>
      <c r="B41" s="2"/>
      <c r="C41" s="1"/>
      <c r="D41" s="2"/>
      <c r="E41" s="2"/>
      <c r="F41" s="2"/>
      <c r="G41" s="2"/>
      <c r="H41" s="2"/>
      <c r="I41" s="2"/>
      <c r="J41" s="2">
        <v>4</v>
      </c>
      <c r="K41" s="2" t="s">
        <v>11</v>
      </c>
    </row>
    <row r="42" spans="1:11" x14ac:dyDescent="0.35">
      <c r="A42" s="2"/>
      <c r="B42" s="2"/>
      <c r="C42" s="2"/>
      <c r="D42" s="2"/>
      <c r="E42" s="2"/>
      <c r="F42" s="2"/>
      <c r="G42" s="2"/>
      <c r="H42" s="2"/>
      <c r="I42" s="2"/>
      <c r="J42" s="2">
        <v>5</v>
      </c>
      <c r="K42" s="2" t="s">
        <v>14</v>
      </c>
    </row>
    <row r="43" spans="1:11" x14ac:dyDescent="0.35">
      <c r="A43" s="5" t="s">
        <v>7</v>
      </c>
      <c r="B43" s="2"/>
      <c r="C43" s="2"/>
      <c r="D43" s="2"/>
      <c r="E43" s="2"/>
      <c r="F43" s="2"/>
      <c r="G43" s="2"/>
      <c r="H43" s="2"/>
      <c r="I43" s="2"/>
      <c r="J43" s="2">
        <v>6</v>
      </c>
      <c r="K43" s="2" t="s">
        <v>15</v>
      </c>
    </row>
    <row r="44" spans="1:11" x14ac:dyDescent="0.35">
      <c r="A44" s="4">
        <f>POWER((G38/25)+(H38)/30,2)/((POWER(G38/25,2)/24)+((POWER(H38/30,2)/29)))</f>
        <v>52.201446468178283</v>
      </c>
      <c r="J44" s="2">
        <v>7</v>
      </c>
      <c r="K44" s="2" t="s">
        <v>22</v>
      </c>
    </row>
    <row r="46" spans="1:11" x14ac:dyDescent="0.35">
      <c r="A46" s="5" t="s">
        <v>16</v>
      </c>
    </row>
    <row r="47" spans="1:11" x14ac:dyDescent="0.35">
      <c r="A47" s="2">
        <v>1.6839999999999999</v>
      </c>
      <c r="B47" s="2" t="s">
        <v>17</v>
      </c>
      <c r="C47" t="s">
        <v>18</v>
      </c>
      <c r="I47" s="6" t="s">
        <v>23</v>
      </c>
    </row>
    <row r="48" spans="1:11" x14ac:dyDescent="0.35">
      <c r="C48" t="s">
        <v>20</v>
      </c>
      <c r="D48" t="s">
        <v>21</v>
      </c>
      <c r="I48" s="6" t="s">
        <v>36</v>
      </c>
    </row>
    <row r="49" spans="1:4" x14ac:dyDescent="0.35">
      <c r="C49" t="s">
        <v>19</v>
      </c>
      <c r="D49" t="s">
        <v>7</v>
      </c>
    </row>
    <row r="51" spans="1:4" x14ac:dyDescent="0.35">
      <c r="A51" s="6" t="s">
        <v>26</v>
      </c>
    </row>
    <row r="52" spans="1:4" x14ac:dyDescent="0.35">
      <c r="A52" s="8">
        <v>3.5510000000000002</v>
      </c>
      <c r="B52" s="2" t="s">
        <v>27</v>
      </c>
      <c r="C52" t="s">
        <v>35</v>
      </c>
    </row>
    <row r="53" spans="1:4" x14ac:dyDescent="0.35">
      <c r="C53" t="s">
        <v>29</v>
      </c>
    </row>
    <row r="54" spans="1:4" x14ac:dyDescent="0.35">
      <c r="C54" s="2" t="s">
        <v>34</v>
      </c>
    </row>
    <row r="55" spans="1:4" x14ac:dyDescent="0.35">
      <c r="C55" s="2" t="s">
        <v>30</v>
      </c>
    </row>
    <row r="56" spans="1:4" x14ac:dyDescent="0.35">
      <c r="C56" s="2" t="s">
        <v>31</v>
      </c>
    </row>
    <row r="57" spans="1:4" x14ac:dyDescent="0.35">
      <c r="C57" s="2" t="s">
        <v>32</v>
      </c>
    </row>
    <row r="58" spans="1:4" x14ac:dyDescent="0.35">
      <c r="C58" s="2" t="s">
        <v>33</v>
      </c>
    </row>
  </sheetData>
  <mergeCells count="1">
    <mergeCell ref="J37:K37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Ex1</vt:lpstr>
      <vt:lpstr>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de Siqueira Cavalcante</dc:creator>
  <cp:lastModifiedBy>Davi Yamada Ichihara</cp:lastModifiedBy>
  <dcterms:created xsi:type="dcterms:W3CDTF">2024-10-18T15:08:04Z</dcterms:created>
  <dcterms:modified xsi:type="dcterms:W3CDTF">2024-10-31T15:45:11Z</dcterms:modified>
</cp:coreProperties>
</file>