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er\Documents\Project\Schistoscope\BOM\"/>
    </mc:Choice>
  </mc:AlternateContent>
  <xr:revisionPtr revIDLastSave="0" documentId="13_ncr:1_{029042FC-662C-4586-B1FC-EA001670AE35}" xr6:coauthVersionLast="47" xr6:coauthVersionMax="47" xr10:uidLastSave="{00000000-0000-0000-0000-000000000000}"/>
  <bookViews>
    <workbookView xWindow="-98" yWindow="-98" windowWidth="21795" windowHeight="13695" xr2:uid="{E17B2124-711C-4341-A725-6D6BA9A2AA9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36" i="1"/>
  <c r="G35" i="1"/>
  <c r="G34" i="1"/>
  <c r="G31" i="1"/>
  <c r="G33" i="1"/>
  <c r="G39" i="1"/>
  <c r="G25" i="1"/>
  <c r="G21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64" i="1"/>
  <c r="G63" i="1"/>
  <c r="G62" i="1"/>
  <c r="G116" i="1"/>
  <c r="G97" i="1"/>
  <c r="F113" i="1"/>
  <c r="G113" i="1" s="1"/>
  <c r="G110" i="1"/>
  <c r="G15" i="1"/>
  <c r="G14" i="1"/>
  <c r="F48" i="1"/>
  <c r="E16" i="1"/>
  <c r="G16" i="1" s="1"/>
  <c r="G44" i="1"/>
  <c r="G43" i="1"/>
  <c r="E82" i="1"/>
  <c r="G82" i="1" s="1"/>
  <c r="G4" i="1"/>
  <c r="G5" i="1"/>
  <c r="G8" i="1"/>
  <c r="G9" i="1"/>
  <c r="G10" i="1"/>
  <c r="G11" i="1"/>
  <c r="G12" i="1"/>
  <c r="G13" i="1"/>
  <c r="G17" i="1"/>
  <c r="G18" i="1"/>
  <c r="G37" i="1"/>
  <c r="G38" i="1"/>
  <c r="G40" i="1"/>
  <c r="G47" i="1"/>
  <c r="G48" i="1"/>
  <c r="G49" i="1"/>
  <c r="G50" i="1"/>
  <c r="G53" i="1"/>
  <c r="G54" i="1"/>
  <c r="G55" i="1"/>
  <c r="G56" i="1"/>
  <c r="G57" i="1"/>
  <c r="G58" i="1"/>
  <c r="G5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100" i="1"/>
  <c r="G107" i="1"/>
  <c r="G111" i="1"/>
  <c r="G112" i="1"/>
  <c r="G114" i="1"/>
  <c r="G115" i="1"/>
  <c r="G119" i="1"/>
  <c r="G120" i="1"/>
  <c r="G121" i="1"/>
  <c r="G122" i="1"/>
  <c r="G123" i="1"/>
  <c r="G124" i="1"/>
  <c r="G125" i="1"/>
  <c r="G3" i="1"/>
  <c r="G118" i="1"/>
  <c r="J1" i="1" l="1"/>
</calcChain>
</file>

<file path=xl/sharedStrings.xml><?xml version="1.0" encoding="utf-8"?>
<sst xmlns="http://schemas.openxmlformats.org/spreadsheetml/2006/main" count="292" uniqueCount="228">
  <si>
    <t>Name</t>
  </si>
  <si>
    <t>Specs.</t>
  </si>
  <si>
    <t>Qty.</t>
  </si>
  <si>
    <t>Shipping (€)</t>
  </si>
  <si>
    <t>Total per Schistoscope (€)</t>
  </si>
  <si>
    <t>Price per piece (€)</t>
  </si>
  <si>
    <t>Motors and drivers</t>
  </si>
  <si>
    <t>Structural components</t>
  </si>
  <si>
    <t>Mechanical fasteners</t>
  </si>
  <si>
    <t>Optics</t>
  </si>
  <si>
    <t>Housing</t>
  </si>
  <si>
    <t>3D printed parts</t>
  </si>
  <si>
    <t>Electronics</t>
  </si>
  <si>
    <t>Total cost (€)</t>
  </si>
  <si>
    <t>Link</t>
  </si>
  <si>
    <t>Item #</t>
  </si>
  <si>
    <t>Stepper motor</t>
  </si>
  <si>
    <t>Clamp</t>
  </si>
  <si>
    <t>Clamp mount</t>
  </si>
  <si>
    <t>Sample stage</t>
  </si>
  <si>
    <t>Sample stage holder</t>
  </si>
  <si>
    <t>XY-motor mount</t>
  </si>
  <si>
    <t>Z-motor mount</t>
  </si>
  <si>
    <t>Z-endstop mount | top</t>
  </si>
  <si>
    <t>Z-endstop mount | bottom</t>
  </si>
  <si>
    <t>Printing time</t>
  </si>
  <si>
    <t>Backplate</t>
  </si>
  <si>
    <t>Bottomplate</t>
  </si>
  <si>
    <t>Light tower plate</t>
  </si>
  <si>
    <t>Top plate</t>
  </si>
  <si>
    <t>Window</t>
  </si>
  <si>
    <t>Front and side plate</t>
  </si>
  <si>
    <t>Electronics plate</t>
  </si>
  <si>
    <t>0 h, 56 min</t>
  </si>
  <si>
    <t>3 h, 06 min</t>
  </si>
  <si>
    <t>Weight (kg)</t>
  </si>
  <si>
    <t>0 h, 55 min</t>
  </si>
  <si>
    <t>0 h, 57 min</t>
  </si>
  <si>
    <t>1 h, 17 min</t>
  </si>
  <si>
    <t>0 h, 26 min</t>
  </si>
  <si>
    <t>5h, 57 min</t>
  </si>
  <si>
    <t>2h, 19 min</t>
  </si>
  <si>
    <t>0h, 54 min</t>
  </si>
  <si>
    <t>1h, 23 min</t>
  </si>
  <si>
    <t>1h, 30 min</t>
  </si>
  <si>
    <t>Y-endstop mount | front</t>
  </si>
  <si>
    <t>Y-endstop mount | back</t>
  </si>
  <si>
    <t>X-endstop mount | left</t>
  </si>
  <si>
    <t>X-endstop mount | right</t>
  </si>
  <si>
    <t>0h, 20 min</t>
  </si>
  <si>
    <t>1h, 32 min</t>
  </si>
  <si>
    <t>2h, 16 min</t>
  </si>
  <si>
    <t>Aluminum profile</t>
  </si>
  <si>
    <t>20x20x350 mm</t>
  </si>
  <si>
    <t>40x20x300 mm</t>
  </si>
  <si>
    <t>20x20x300 mm</t>
  </si>
  <si>
    <t>20x20x215 mm</t>
  </si>
  <si>
    <t>20x20x200 mm</t>
  </si>
  <si>
    <t>20x20x175 mm</t>
  </si>
  <si>
    <t>Bolt</t>
  </si>
  <si>
    <t>M4*8 mm</t>
  </si>
  <si>
    <t>Sliding nut</t>
  </si>
  <si>
    <t>M4</t>
  </si>
  <si>
    <t>Rubber feet</t>
  </si>
  <si>
    <t>Nut</t>
  </si>
  <si>
    <t>M3*8 mm</t>
  </si>
  <si>
    <t xml:space="preserve">M3 </t>
  </si>
  <si>
    <t>M3*16 mm | countersunk</t>
  </si>
  <si>
    <t>LED</t>
  </si>
  <si>
    <t>LED heat sink</t>
  </si>
  <si>
    <t>Wire</t>
  </si>
  <si>
    <t>Condenser lenses</t>
  </si>
  <si>
    <t>M4*60 mm</t>
  </si>
  <si>
    <t xml:space="preserve">Bolt </t>
  </si>
  <si>
    <t>M4*24 mm</t>
  </si>
  <si>
    <t>Thorlabs C mount</t>
  </si>
  <si>
    <t>50 mm spacer</t>
  </si>
  <si>
    <t>Objective</t>
  </si>
  <si>
    <t>4X</t>
  </si>
  <si>
    <t>Raspberry Pi HQ camera</t>
  </si>
  <si>
    <t>Stepper motor driver</t>
  </si>
  <si>
    <t>Raspberry Pi Pico</t>
  </si>
  <si>
    <t>Male header pins</t>
  </si>
  <si>
    <t>1x20</t>
  </si>
  <si>
    <t>Custom PCB</t>
  </si>
  <si>
    <t>Capacitor</t>
  </si>
  <si>
    <t>100 uF</t>
  </si>
  <si>
    <t>Female header pins</t>
  </si>
  <si>
    <t>1x8</t>
  </si>
  <si>
    <t>JST connector</t>
  </si>
  <si>
    <t xml:space="preserve">XH | female </t>
  </si>
  <si>
    <t>JST plug</t>
  </si>
  <si>
    <t>XH4P | female</t>
  </si>
  <si>
    <t>MOSFET module</t>
  </si>
  <si>
    <t>15A, 400W</t>
  </si>
  <si>
    <t>DuPont connector</t>
  </si>
  <si>
    <t>2.54 mm | female</t>
  </si>
  <si>
    <t>DuPont plug</t>
  </si>
  <si>
    <t>22 AWG | 550 mm</t>
  </si>
  <si>
    <t>22 AWG | 200 mm</t>
  </si>
  <si>
    <t>22 AWG | 120 mm</t>
  </si>
  <si>
    <t>22 AWG | 300 mm</t>
  </si>
  <si>
    <t>Wires and connectors</t>
  </si>
  <si>
    <t>USB cable</t>
  </si>
  <si>
    <t>USB-C to wire | 500 mm</t>
  </si>
  <si>
    <t>RS connector set</t>
  </si>
  <si>
    <t>for RPD-60A</t>
  </si>
  <si>
    <t>Power supply</t>
  </si>
  <si>
    <t>RPD-60A</t>
  </si>
  <si>
    <t>10 AWG | 500 mm</t>
  </si>
  <si>
    <t>10 AWG | 350 mm</t>
  </si>
  <si>
    <t>Spade connector</t>
  </si>
  <si>
    <t>JST ring connector</t>
  </si>
  <si>
    <t>JST FV | M3</t>
  </si>
  <si>
    <t>10 AWG | 6.3 mm</t>
  </si>
  <si>
    <t>Spacers</t>
  </si>
  <si>
    <t>M2*10 mm</t>
  </si>
  <si>
    <t>M2*6 mm</t>
  </si>
  <si>
    <t>Raspberry Pi 3/4</t>
  </si>
  <si>
    <t>SD card</t>
  </si>
  <si>
    <t>Ventilator kit</t>
  </si>
  <si>
    <t>for Raspberry Pi 3/4</t>
  </si>
  <si>
    <t>M2*15 mm</t>
  </si>
  <si>
    <t>M2</t>
  </si>
  <si>
    <t>M2*8 mm</t>
  </si>
  <si>
    <t>M2*5 mm</t>
  </si>
  <si>
    <t>M2*16 mm</t>
  </si>
  <si>
    <t>Spring</t>
  </si>
  <si>
    <t>M5*15 mm</t>
  </si>
  <si>
    <t>M3*20 mm</t>
  </si>
  <si>
    <t>Ring</t>
  </si>
  <si>
    <t>M3</t>
  </si>
  <si>
    <t>M3*12 mm</t>
  </si>
  <si>
    <t>TPU</t>
  </si>
  <si>
    <t>Google Coral</t>
  </si>
  <si>
    <t>USB to USB-C | 200 mm</t>
  </si>
  <si>
    <t>USB HUB</t>
  </si>
  <si>
    <t>Waveshare USB HUB hat (B)</t>
  </si>
  <si>
    <t xml:space="preserve">Sliding nut </t>
  </si>
  <si>
    <t>USB to microUSB | 500 mm</t>
  </si>
  <si>
    <t>Panel mount</t>
  </si>
  <si>
    <t>Rocker switch</t>
  </si>
  <si>
    <t>33x25 mm</t>
  </si>
  <si>
    <t>Power socket</t>
  </si>
  <si>
    <t>3 pin</t>
  </si>
  <si>
    <t>M3*6 mm</t>
  </si>
  <si>
    <t>HDMI cable</t>
  </si>
  <si>
    <t>10 AWG | 150 mm</t>
  </si>
  <si>
    <t>USB to microUSB | 300 mm</t>
  </si>
  <si>
    <t>22 AWG | 100 mm</t>
  </si>
  <si>
    <t>22 AWG | 250 mm</t>
  </si>
  <si>
    <t>End switch</t>
  </si>
  <si>
    <t>XH2P | female</t>
  </si>
  <si>
    <t>22 AWG | 400 mm</t>
  </si>
  <si>
    <t>M4*12 mm</t>
  </si>
  <si>
    <t>Hinge</t>
  </si>
  <si>
    <t>Lock plate</t>
  </si>
  <si>
    <t>Power cable</t>
  </si>
  <si>
    <t>Required tools</t>
  </si>
  <si>
    <t>Soldering iron</t>
  </si>
  <si>
    <t>Cable stripping tool</t>
  </si>
  <si>
    <t>HEX keys</t>
  </si>
  <si>
    <t>M2, M3, M4</t>
  </si>
  <si>
    <t>Phillips screwdriver</t>
  </si>
  <si>
    <t>Multimeter</t>
  </si>
  <si>
    <t>Metal saw</t>
  </si>
  <si>
    <t>Crimping tool</t>
  </si>
  <si>
    <t>Melt insert</t>
  </si>
  <si>
    <t>NEMA 11, 1 mm pitch, 50 mm</t>
  </si>
  <si>
    <t>NEMA 11, 1 mm pitch, 100 mm</t>
  </si>
  <si>
    <t>https://nl.aliexpress.com/item/1005005533260185.html?spm=a2g0o.productlist.main.21.d7193af5nTc0bL&amp;algo_pvid=0311f4ec-5321-4d68-99e3-2e47c6b58b74&amp;algo_exp_id=0311f4ec-5321-4d68-99e3-2e47c6b58b74-10&amp;pdp_npi=4%40dis%21EUR%2136.33%2135.24%21%21%2138.24%21%21%40211b88ef16938677846513431e329a%2112000033439717476%21sea%21NL%210%21A&amp;curPageLogUid=17Ds95Ps0tr9</t>
  </si>
  <si>
    <t>https://nl.aliexpress.com/item/1005001621676770.html?spm=a2g0o.productlist.main.45.7d113e71c5rpfz&amp;algo_pvid=0ba04a30-e339-455d-b8e5-7db9d5e80bba&amp;algo_exp_id=0ba04a30-e339-455d-b8e5-7db9d5e80bba-22&amp;pdp_npi=4%40dis%21EUR%210.91%210.73%21%21%210.96%21%21%40211b88ee16938682042218596e4ee1%2112000020026811115%21sea%21NL%210%21A&amp;curPageLogUid=FATsjuqZyCN2</t>
  </si>
  <si>
    <t>DRV8825 + heatsink</t>
  </si>
  <si>
    <t>https://nl.aliexpress.com/item/1005005745368395.html?spm=a2g0o.productlist.main.7.37df7d05hUo2kP&amp;algo_pvid=9ba746bd-af66-4623-a81c-2cea46c86979&amp;algo_exp_id=9ba746bd-af66-4623-a81c-2cea46c86979-3&amp;pdp_npi=4%40dis%21EUR%2119.69%2112.61%21%21%2120.73%21%21%40211b88ee16938683627901977e4ee1%2112000034194058893%21sea%21NL%210%21A&amp;curPageLogUid=8n2etXci26ZF</t>
  </si>
  <si>
    <t>1 W | Neutral white</t>
  </si>
  <si>
    <t>https://nl.aliexpress.com/item/32843112997.html?spm=a2g0o.productlist.main.3.5bae30f4uv6qmm&amp;algo_pvid=4606b815-0664-4889-9872-287727966721&amp;algo_exp_id=4606b815-0664-4889-9872-287727966721-1&amp;pdp_npi=4%40dis%21EUR%211.11%210.48%21%21%211.17%21%21%40211b88ee16938684230222506e4ee1%2112000020788789290%21sea%21NL%210%21A&amp;curPageLogUid=0nt5CjDd9UbP</t>
  </si>
  <si>
    <t>https://nl.aliexpress.com/item/32946892914.html?spm=a2g0o.productlist.main.17.3b29dedd9LJrVg&amp;algo_pvid=90072425-e634-436b-980e-15a2cabb4977&amp;algo_exp_id=90072425-e634-436b-980e-15a2cabb4977-8&amp;pdp_npi=4%40dis%21EUR%211.65%211.11%21%21%211.74%21%21%40211b88ee16938685274753614e4ee1%2166231330395%21sea%21NL%210%21A&amp;curPageLogUid=omekcjr4qOcD</t>
  </si>
  <si>
    <t>https://nl.farnell.com/webapp/wcs/stores/servlet/AjaxOrderItemDisplayView?catalogId=15001&amp;storeId=10168&amp;langId=31&amp;krypto=1AaN3Fc%2FAhIDjZK0aHhAXfAbzBE3qYfibJ1o9HOy%2BMn4tqEfTGiNbnEG4gbrvMUznPGuxycQuTqdZSr9gFm9YvDxznP4D7WW7tD2Aslp%2BV87YiYQaJn9uaQhQMJK4MryaxIpwX1Mxk6epYt0gGzPgMclI24hfyT90Cb%2FRy7Kh%2FiqdY0mKM2HtqNxbVpXr6PB&amp;ddkey=https%3AOrderCalculate</t>
  </si>
  <si>
    <t>https://nl.aliexpress.com/item/1005005793264636.html?pdp_npi=2%40dis%21EUR%21%E2%82%AC2%2C46%21%E2%82%AC1%2C23%21%21%21%21%21%40211b5e2b16938688945022418e9ea7%2112000034373780385%21btf&amp;_t=pvid%3A7ec7a95a-5d26-46b4-8dae-ac2173346fff&amp;spm=a2g0o.ppclist.product.mainProduct&amp;gatewayAdapt=glo2nld</t>
  </si>
  <si>
    <t>https://nl.aliexpress.com/item/1005003541838313.html?spm=a2g0o.productlist.main.5.38657920UHiFfj&amp;algo_pvid=b91a0dc9-cde7-4e87-be01-32611e120474&amp;algo_exp_id=b91a0dc9-cde7-4e87-be01-32611e120474-2&amp;pdp_npi=4%40dis%21EUR%211.19%210.47%21%21%211.25%21%21%40211b5e1f16938689381143392ef835%2112000026227195343%21sea%21NL%210%21A&amp;curPageLogUid=Wy3E9NlF7Oyk</t>
  </si>
  <si>
    <t>https://nl.aliexpress.com/item/4001198421663.html?spm=a2g0o.productlist.main.13.5d9c11f8RKH5Dq&amp;algo_pvid=0a1ae0be-8849-4267-be57-d02ba814f51b&amp;algo_exp_id=0a1ae0be-8849-4267-be57-d02ba814f51b-6&amp;pdp_npi=4%40dis%21EUR%211.43%211.22%21%21%211.51%21%21%40211b5e1f16938690094344191ef835%2110000015275671653%21sea%21NL%210%21A&amp;curPageLogUid=zlZkDgDlPU4f</t>
  </si>
  <si>
    <t>https://nl.aliexpress.com/item/33049456328.html?spm=a2g0o.productlist.main.11.424c7bc0WmZY7r&amp;algo_pvid=50022565-d7b9-4c7f-b951-e04761278538&amp;algo_exp_id=50022565-d7b9-4c7f-b951-e04761278538-5&amp;pdp_npi=4%40dis%21EUR%210.63%210.54%21%21%214.85%21%21%40211b5e1f16938691137125431ef835%2167436126751%21sea%21NL%210%21A&amp;curPageLogUid=6ku2GSQKeznm</t>
  </si>
  <si>
    <t>https://nl.aliexpress.com/item/32803005422.html?spm=a2g0o.productlist.main.1.3e397860t4cqJR&amp;algo_pvid=0d3bf6ce-72ba-4bb5-8b94-153125c620c6&amp;algo_exp_id=0d3bf6ce-72ba-4bb5-8b94-153125c620c6-0&amp;pdp_npi=4%40dis%21EUR%210.48%210.43%21%21%210.51%21%21%40211b5e1f16938692423487198ef835%2164323132051%21sea%21NL%210%21A&amp;curPageLogUid=NExKTzmhwzbe</t>
  </si>
  <si>
    <t>https://nl.farnell.com/raspberry-pi/raspberrypi-modb-1gb/raspberry-pi-3-model-b/dp/2525225?src=raspberrypi</t>
  </si>
  <si>
    <t>https://nl.farnell.com/mean-well/rpd-60a/power-supply-medical-ac-dc-2-o/dp/2815574?gclid=EAIaIQobChMI6YjvqYuSgQMVSq53Ch0gQQQ6EAAYAiAAEgJECPD_BwE&amp;mckv=s_dc|pcrid|530720719616|kword|rpd%2060a|match|p|plid||slid||product||pgrid|126927693809|ptaid|kwd-382918195196|&amp;CMP=KNC-GNL-GEN-SKU-MDC-PS_Software_TT_OE_LED-Test-985</t>
  </si>
  <si>
    <t>https://nl.aliexpress.com/item/1005005584107979.html?spm=a2g0o.productlist.main.43.4bb729e2hnT2rD&amp;algo_pvid=4ef9b156-4916-4a35-bfe7-5277a10c1f49&amp;algo_exp_id=4ef9b156-4916-4a35-bfe7-5277a10c1f49-21&amp;pdp_npi=4%40dis%21EUR%214.17%213.75%21%21%2131.93%21%21%40211b88f016938695408355702e6877%2112000033644457997%21sea%21NL%210%21A&amp;curPageLogUid=OmJkXpY4bIcm</t>
  </si>
  <si>
    <t>https://nl.farnell.com/pi3g/g950-01456-01/usb-accelerator-raspberry-pi/dp/3583033?st=coral</t>
  </si>
  <si>
    <t>https://nl.aliexpress.com/item/1005001694446039.html?spm=a2g0o.productlist.main.43.667641abRmolE5&amp;algo_pvid=b540751c-e72a-4ac2-97e6-2e523baead3a&amp;algo_exp_id=b540751c-e72a-4ac2-97e6-2e523baead3a-21&amp;pdp_npi=4%40dis%21EUR%211.73%211.12%21%21%211.82%21%21%40211b88f016938696934687339e6877%2112000018105924879%21sea%21NL%210%21A&amp;curPageLogUid=d1r71NCegAr7</t>
  </si>
  <si>
    <t>https://nl.aliexpress.com/item/1005002537611699.html?spm=a2g0o.productlist.main.3.4a031ab0olaA8Y&amp;algo_pvid=1cb8bec3-2328-4782-988c-cffaef372e91&amp;algo_exp_id=1cb8bec3-2328-4782-988c-cffaef372e91-1&amp;pdp_npi=4%40dis%21EUR%217.49%215.98%21%21%217.88%21%21%40211b88f016938699631611766e6877%2112000021048744254%21sea%21NL%210%21A&amp;curPageLogUid=FJZzS7E2CY5k</t>
  </si>
  <si>
    <t>https://nl.aliexpress.com/item/1005002453496457.html?spm=a2g0o.productlist.main.51.1df46917MQxx1B&amp;algo_pvid=2cc73904-420a-4249-9133-c5c1c338129d&amp;algo_exp_id=2cc73904-420a-4249-9133-c5c1c338129d-25&amp;pdp_npi=4%40dis%21EUR%2119.64%2119.64%21%21%2120.67%21%21%4021038eda16938702597077618e5c7a%2112000020710616520%21sea%21NL%210%21A&amp;curPageLogUid=VMwzInqvGpVO</t>
  </si>
  <si>
    <t>https://nl.aliexpress.com/item/1005003222744095.html?spm=a2g0o.order_list.order_list_main.291.3ba579d2aSoXNa&amp;gatewayAdapt=glo2nld</t>
  </si>
  <si>
    <t>https://nl.aliexpress.com/item/32983801295.html?spm=a2g0o.order_list.order_list_main.421.3ba579d2aSoXNa&amp;gatewayAdapt=glo2nld</t>
  </si>
  <si>
    <t>https://nl.aliexpress.com/item/4000380736505.html?spm=a2g0o.order_list.order_list_main.436.3ba579d2aSoXNa&amp;gatewayAdapt=glo2nld</t>
  </si>
  <si>
    <t>https://nl.aliexpress.com/item/1005004750475982.html?spm=a2g0o.productlist.main.15.33c626d9QHVmUn&amp;algo_pvid=e456ecd9-aba0-493f-9c6c-09f29dba53b9&amp;algo_exp_id=e456ecd9-aba0-493f-9c6c-09f29dba53b9-7&amp;pdp_npi=4%40dis%21EUR%214.10%210.47%21%21%214.32%21%21%40211b88ee16938711022977528e4ee0%2112000030335587229%21sea%21NL%210%21A&amp;curPageLogUid=rVN2Luqel4s8</t>
  </si>
  <si>
    <t>https://nl.aliexpress.com/item/1005005974742507.html?spm=a2g0o.productlist.main.45.7bac5dd5iFG5OJ&amp;algo_pvid=2046b9d0-bc3c-4736-8237-c5244236c177&amp;algo_exp_id=2046b9d0-bc3c-4736-8237-c5244236c177-22&amp;pdp_npi=4%40dis%21EUR%212.12%211.7%21%21%2116.27%21%21%40211b617a16939507018131128e6a33%2112000035130817674%21sea%21NL%210%21A&amp;curPageLogUid=S3SDvNti9Aof</t>
  </si>
  <si>
    <t>https://nl.aliexpress.com/item/32953581270.html?spm=a2g0o.productlist.main.5.6b3668aaplRnSN&amp;algo_pvid=2c0c1b08-6c85-4129-bd1b-7743bc25a72d&amp;algo_exp_id=2c0c1b08-6c85-4129-bd1b-7743bc25a72d-2&amp;pdp_npi=4%40dis%21EUR%212.94%210.46%21%21%213.10%21%21%40211b617a16939508408492869e6a33%2166382201404%21sea%21NL%210%21A&amp;curPageLogUid=eFfJ6r2JXGj9</t>
  </si>
  <si>
    <t>https://nl.aliexpress.com/item/32933924674.html?spm=a2g0o.productlist.main.3.412c3931eQBrTb&amp;algo_pvid=9e3379fe-aa2c-4b70-85b0-87a244084bad&amp;algo_exp_id=9e3379fe-aa2c-4b70-85b0-87a244084bad-1&amp;pdp_npi=4%40dis%21EUR%210.70%210.46%21%21%210.74%21%21%40211b617a16939509787254501e6a33%2166224476012%21sea%21NL%210%21A&amp;curPageLogUid=FMX9X8mry7T9</t>
  </si>
  <si>
    <t>https://nl.aliexpress.com/item/32862529967.html?spm=a2g0o.productlist.main.1.8cea41a0LRbWb3&amp;algo_pvid=894c3a99-79f5-4bdf-a29a-43573f16a81b&amp;algo_exp_id=894c3a99-79f5-4bdf-a29a-43573f16a81b-0&amp;pdp_npi=4%40dis%21EUR%214.19%210.46%21%21%214.42%21%21%40211b617a16939510482205215e6a33%2110000000197494051%21sea%21NL%210%21A&amp;curPageLogUid=GCXrXbsGFC2N</t>
  </si>
  <si>
    <t>https://nl.aliexpress.com/item/1005003452619683.html?spm=a2g0o.order_list.order_list_main.4.53e379d2cTGRcJ&amp;gatewayAdapt=glo2nld</t>
  </si>
  <si>
    <t>https://www.thorlabs.com/thorproduct.cfm?partnumber=ACL2520U-DG15</t>
  </si>
  <si>
    <t>https://www.thorlabs.com/thorproduct.cfm?partnumber=CML50</t>
  </si>
  <si>
    <t>Corner brackets</t>
  </si>
  <si>
    <t>Light tower | Bottom</t>
  </si>
  <si>
    <t>Light tower | Top</t>
  </si>
  <si>
    <t>Light tower | Spacer 1</t>
  </si>
  <si>
    <t>Light tower | Spacer 2</t>
  </si>
  <si>
    <t>https://nl.aliexpress.com/item/4000063076132.html?spm=a2g0o.productlist.main.25.7da814435etbcl&amp;algo_pvid=19aa6fcc-ced3-47ff-abb9-b12fac77b6bf&amp;algo_exp_id=19aa6fcc-ced3-47ff-abb9-b12fac77b6bf-12&amp;pdp_npi=4%40dis%21EUR%2112.20%216.46%21%21%2112.80%21%21%40211b615316947241743964861eaa47%2110000000161993707%21sea%21NL%210%21AS&amp;curPageLogUid=rLXXE8yB8w6T</t>
  </si>
  <si>
    <t>https://nl.aliexpress.com/item/1005003681572582.html?spm=a2g0o.productlist.main.25.5ca63b58zzCfgb&amp;algo_pvid=e28b779e-7411-432f-84bb-55b8b368539a&amp;algo_exp_id=e28b779e-7411-432f-84bb-55b8b368539a-12&amp;pdp_npi=4%40dis%21EUR%214.71%214.61%21%21%214.94%21%21%40211b615316947243129446972eaa47%2112000026782305036%21sea%21NL%210%21AS&amp;curPageLogUid=B0LszgvKN7rm</t>
  </si>
  <si>
    <t>Silicon Power NAND</t>
  </si>
  <si>
    <t>https://www.amazon.nl/Silicon-Power-FBE-SU032GBSTHBU1V1GEU-geheugenkaart-32/dp/B07RMXNLF4/ref=sr_1_5?crid=3PLZIA4J3DZNX&amp;keywords=silicon%2Bpower%2B3d%2Bnand&amp;qid=1694724865&amp;sprefix=silicon%2Bpower%2B%2Caps%2C126&amp;sr=8-5&amp;th=1</t>
  </si>
  <si>
    <t>https://nl.aliexpress.com/item/1005004300032921.html?spm=a2g0o.productlist.main.7.2de4185fYU0pdt&amp;algo_pvid=c988d294-ba9f-470b-b6c0-00092072a071&amp;algo_exp_id=c988d294-ba9f-470b-b6c0-00092072a071-3&amp;pdp_npi=4%40dis%21EUR%212.97%211.9%21%21%213.11%21%21%40211b5db216947249509028695e768d%2112000028678908419%21sea%21NL%210%21AS&amp;curPageLogUid=qhjVsdfWx3AP</t>
  </si>
  <si>
    <t>https://nl.aliexpress.com/item/4000623351046.html?spm=a2g0o.productlist.main.3.14b938afQuzXMe&amp;algo_pvid=d061c6a9-5bd8-45c6-9e95-09e4ebd2e191&amp;algo_exp_id=d061c6a9-5bd8-45c6-9e95-09e4ebd2e191-1&amp;pdp_npi=4%40dis%21EUR%210.17%210.16%21%21%210.18%21%21%40211b5db216947250910152788e768d%2110000004272407982%21sea%21NL%210%21AS&amp;curPageLogUid=rDnyKCnsIR4J</t>
  </si>
  <si>
    <t>https://nl.aliexpress.com/item/32939882024.html?spm=a2g0o.order_list.order_list_main.57.3cbe79d2jAamDa&amp;gatewayAdapt=glo2nld</t>
  </si>
  <si>
    <t>https://nl.aliexpress.com/item/1005001885228261.html?spm=a2g0o.productlist.main.47.701b28518Hd0x2&amp;algo_pvid=6054dd0a-4f5b-431b-a405-006674b7fd45&amp;algo_exp_id=6054dd0a-4f5b-431b-a405-006674b7fd45-23&amp;pdp_npi=4%40dis%21EUR%217.05%217.05%21%21%217.39%21%21%4021038ed816947256865665870eb23d%2112000018011524060%21sea%21NL%210%21AS&amp;curPageLogUid=1yktOsx3VfsU</t>
  </si>
  <si>
    <t>https://nl.aliexpress.com/item/1005005965585637.html?spm=a2g0o.productlist.main.53.4b207a62NKxsDc&amp;algo_pvid=b5e90072-b061-451b-bf00-8d63202c7746&amp;algo_exp_id=b5e90072-b061-451b-bf00-8d63202c7746-26&amp;pdp_npi=4%40dis%21EUR%2122.47%2117.52%21%21%2123.57%21%21%4021038ed816947257700746569eb23d%2112000035083731835%21sea%21NL%210%21AS&amp;curPageLogUid=ohB0Wn7xGfP7</t>
  </si>
  <si>
    <t>https://nl.aliexpress.com/item/4001145014176.html?spm=a2g0o.productlist.main.51.48bc3682imaJRo&amp;algo_pvid=9da034a3-9b3b-4a97-8654-954d0a78384b&amp;algo_exp_id=9da034a3-9b3b-4a97-8654-954d0a78384b-25&amp;pdp_npi=4%40dis%21EUR%213.10%210.47%21%21%213.25%21%21%4021038ed816947258441218053eb23d%2112000033824777412%21sea%21NL%210%21AS&amp;curPageLogUid=DfgWmvj4LQgR</t>
  </si>
  <si>
    <t>https://nl.aliexpress.com/item/1005005064433493.html?spm=a2g0o.productlist.main.31.7c5d10cb3W2RFm&amp;algo_pvid=6ac84c5a-b774-4d6c-b90c-5ee999dba41d&amp;algo_exp_id=6ac84c5a-b774-4d6c-b90c-5ee999dba41d-15&amp;pdp_npi=4%40dis%21EUR%211.74%211.74%21%21%2113.29%21%21%4021038ed816947260417924487eb23d%2112000031500578555%21sea%21NL%210%21AS&amp;curPageLogUid=AdH0sIMy3dcL</t>
  </si>
  <si>
    <t>https://nl.aliexpress.com/item/1005005743945245.html?spm=a2g0o.productlist.main.21.7c4c2ab9mkkTNr&amp;algo_pvid=434e7b05-49e3-4261-9213-51e3aaf0dccd&amp;algo_exp_id=434e7b05-49e3-4261-9213-51e3aaf0dccd-10&amp;pdp_npi=4%40dis%21EUR%2128.17%214.5%21%21%21214.88%21%21%4021038ed816947261448066346eb23d%2112000034186336657%21sea%21NL%210%21AS&amp;curPageLogUid=7monaRuBNkL3</t>
  </si>
  <si>
    <t>https://nl.aliexpress.com/item/1005004982855996.html?spm=a2g0o.productlist.main.13.2a7e34b4tX6oYt&amp;algo_pvid=d1a07258-b9e4-401e-9cff-f6ae64d56d05&amp;algo_exp_id=d1a07258-b9e4-401e-9cff-f6ae64d56d05-6&amp;pdp_npi=4%40dis%21EUR%211.53%210.47%21%21%211.60%21%21%4021038ed816947263048078897eb23d%2112000031234656880%21sea%21NL%210%21AS&amp;curPageLogUid=YRx9y1l6OZRt</t>
  </si>
  <si>
    <t>https://nl.rs-online.com/web/p/power-supply-accessories/0381845</t>
  </si>
  <si>
    <t>https://nl.aliexpress.com/item/1005004833515587.html?spm=a2g0o.productlist.main.7.107a4abed7Lp4O&amp;algo_pvid=4e5c6b8d-3b2b-4882-8919-a36d85c2f3a4&amp;algo_exp_id=4e5c6b8d-3b2b-4882-8919-a36d85c2f3a4-3&amp;pdp_npi=4%40dis%21EUR%2113.46%211.84%21%21%2114.12%21%21%40211b88f116947270870846250efcfc%2112000030659841609%21sea%21NL%210%21AS&amp;curPageLogUid=aU9x01JDrid9</t>
  </si>
  <si>
    <t>https://nl.aliexpress.com/item/32801603379.html?spm=a2g0o.productlist.main.7.318c5b32FxGWyW&amp;algo_pvid=49a7c5f5-db01-4161-a6e3-d5bc8f2d427f&amp;algo_exp_id=49a7c5f5-db01-4161-a6e3-d5bc8f2d427f-3&amp;pdp_npi=4%40dis%21EUR%212.58%212.33%21%21%212.71%21%21%4021038eda16947273657776461e14c3%2112000015896626648%21sea%21NL%210%21AS&amp;curPageLogUid=b00TKkob6eAL</t>
  </si>
  <si>
    <t>https://nl.aliexpress.com/item/1005003352791998.html?spm=a2g0o.productlist.main.11.720b1476JZjMVn&amp;algo_pvid=a07a7e7d-cea3-4dfc-982f-57bffc4d86cd&amp;algo_exp_id=a07a7e7d-cea3-4dfc-982f-57bffc4d86cd-5&amp;pdp_npi=4%40dis%21EUR%211.89%210.47%21%21%211.98%21%21%4021038eda16947274846798291e14c3%2112000025362131584%21sea%21NL%210%21AS&amp;curPageLogUid=0l3BEowbRJAW</t>
  </si>
  <si>
    <t>https://nl.aliexpress.com/item/32814359094.html?spm=a2g0o.productlist.main.1.71a75b4bs55PPO&amp;algo_pvid=3670bd18-bf23-4e76-b2d3-dc5f92dc157a&amp;algo_exp_id=3670bd18-bf23-4e76-b2d3-dc5f92dc157a-0&amp;pdp_npi=4%40dis%21EUR%213.18%210.47%21%21%213.34%21%21%4021038eda16947275404078740e14c3%2166498695474%21sea%21NL%210%21AS&amp;curPageLogUid=C1P3e9JiY4ac</t>
  </si>
  <si>
    <t>https://nl.aliexpress.com/item/1005006034026066.html?spm=a2g0o.productlist.main.21.50886603JV22ri&amp;algo_pvid=5ac0b68b-b2eb-4c67-9b40-9e0facd0099b&amp;algo_exp_id=5ac0b68b-b2eb-4c67-9b40-9e0facd0099b-10&amp;pdp_npi=4%40dis%21EUR%218.59%218.59%21%21%2165.51%21%21%4021038eda16947276262111658e14c3%2112000035416757399%21sea%21NL%210%21AS&amp;curPageLogUid=zP4y8BI3SNzx</t>
  </si>
  <si>
    <t>https://nl.aliexpress.com/item/1005004129378778.html?spm=a2g0o.productlist.main.67.565d590atXPBRa&amp;algo_pvid=966ad033-4291-4696-85c4-f2033d81a041&amp;algo_exp_id=966ad033-4291-4696-85c4-f2033d81a041-33&amp;pdp_npi=4%40dis%21EUR%2112.58%213.99%21%21%2113.19%21%21%4021038eda16947278400843976e14c3%2112000028131816313%21sea%21NL%210%21AS&amp;curPageLogUid=WjhHm1uIKRo7</t>
  </si>
  <si>
    <t>https://nl.aliexpress.com/item/32879751148.html?spm=a2g0o.productlist.main.83.b89572a1z7If2W&amp;algo_pvid=83133542-d8ce-405e-b2ad-da25d44a70e7&amp;algo_exp_id=83133542-d8ce-405e-b2ad-da25d44a70e7-41&amp;pdp_npi=4%40dis%21EUR%216.93%216.86%21%21%217.27%21%21%4021038eda16947280350625746e14c3%2165522335530%21sea%21NL%210%21AS&amp;curPageLogUid=AfVsvWcOz8tB</t>
  </si>
  <si>
    <t>https://nl.aliexpress.com/item/32817786051.html?spm=a2g0o.order_list.order_list_main.424.3cbe79d2ZJ7jjH&amp;gatewayAdapt=glo2nld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</si>
</sst>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&quot;€&quot;\ * #,##0.00_ ;_ &quot;€&quot;\ * \-#,##0.00_ ;_ &quot;€&quot;\ * &quot;-&quot;??_ ;_ @_ 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10" borderId="0" xfId="0" applyFill="1"/>
    <xf numFmtId="0" fontId="3" fillId="0" borderId="0" xfId="0" applyFont="1"/>
    <xf numFmtId="0" fontId="0" fillId="11" borderId="0" xfId="0" applyFill="1"/>
    <xf numFmtId="164" fontId="0" fillId="0" borderId="0" xfId="1" applyFont="1"/>
    <xf numFmtId="164" fontId="0" fillId="0" borderId="0" xfId="0" applyNumberFormat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164" fontId="0" fillId="0" borderId="0" xfId="1" applyFont="1" applyAlignment="1">
      <alignment horizontal="left"/>
    </xf>
    <xf numFmtId="164" fontId="0" fillId="10" borderId="0" xfId="1" applyFont="1" applyFill="1"/>
    <xf numFmtId="164" fontId="0" fillId="2" borderId="0" xfId="1" applyFont="1" applyFill="1"/>
    <xf numFmtId="164" fontId="0" fillId="4" borderId="0" xfId="1" applyFont="1" applyFill="1"/>
    <xf numFmtId="164" fontId="0" fillId="5" borderId="0" xfId="1" applyFont="1" applyFill="1"/>
    <xf numFmtId="164" fontId="0" fillId="6" borderId="0" xfId="1" applyFont="1" applyFill="1"/>
    <xf numFmtId="164" fontId="0" fillId="7" borderId="0" xfId="1" applyFont="1" applyFill="1"/>
    <xf numFmtId="164" fontId="0" fillId="9" borderId="0" xfId="1" applyFont="1" applyFill="1"/>
    <xf numFmtId="164" fontId="0" fillId="8" borderId="0" xfId="1" applyFont="1" applyFill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10" borderId="0" xfId="1" applyFont="1" applyFill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1" applyFont="1" applyAlignment="1">
      <alignment horizontal="left" vertical="center"/>
    </xf>
    <xf numFmtId="164" fontId="0" fillId="10" borderId="0" xfId="1" applyFont="1" applyFill="1" applyAlignment="1">
      <alignment horizontal="left" vertical="center"/>
    </xf>
    <xf numFmtId="0" fontId="4" fillId="0" borderId="0" xfId="2"/>
    <xf numFmtId="0" fontId="3" fillId="12" borderId="0" xfId="0" applyFont="1" applyFill="1" applyAlignment="1">
      <alignment horizontal="center"/>
    </xf>
    <xf numFmtId="0" fontId="3" fillId="12" borderId="0" xfId="0" applyFont="1" applyFill="1"/>
    <xf numFmtId="164" fontId="3" fillId="12" borderId="0" xfId="1" applyFont="1" applyFill="1"/>
    <xf numFmtId="164" fontId="3" fillId="12" borderId="0" xfId="0" applyNumberFormat="1" applyFont="1" applyFill="1"/>
    <xf numFmtId="0" fontId="5" fillId="12" borderId="0" xfId="2" applyFont="1" applyFill="1"/>
    <xf numFmtId="0" fontId="0" fillId="13" borderId="0" xfId="0" applyFill="1" applyAlignment="1">
      <alignment horizontal="center"/>
    </xf>
    <xf numFmtId="0" fontId="0" fillId="13" borderId="0" xfId="0" applyFill="1"/>
    <xf numFmtId="164" fontId="0" fillId="13" borderId="0" xfId="1" applyFont="1" applyFill="1"/>
    <xf numFmtId="164" fontId="0" fillId="13" borderId="0" xfId="0" applyNumberFormat="1" applyFill="1"/>
    <xf numFmtId="0" fontId="4" fillId="13" borderId="0" xfId="2" applyFill="1"/>
    <xf numFmtId="0" fontId="0" fillId="12" borderId="0" xfId="0" applyFill="1" applyAlignment="1">
      <alignment horizontal="center"/>
    </xf>
    <xf numFmtId="0" fontId="0" fillId="12" borderId="0" xfId="0" applyFill="1"/>
    <xf numFmtId="164" fontId="0" fillId="12" borderId="0" xfId="1" applyFont="1" applyFill="1"/>
    <xf numFmtId="164" fontId="0" fillId="12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C32E8DA-BDD8-4359-99C9-B645A729F0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rlabs.com/thorproduct.cfm?partnumber=ACL2520U-DG1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nl.aliexpress.com/item/1005003681572582.html?spm=a2g0o.productlist.main.25.5ca63b58zzCfgb&amp;algo_pvid=e28b779e-7411-432f-84bb-55b8b368539a&amp;algo_exp_id=e28b779e-7411-432f-84bb-55b8b368539a-12&amp;pdp_npi=4%40dis%21EUR%214.71%214.61%21%21%214.94%21%21%40211b615316947243129446972eaa47%2112000026782305036%21sea%21NL%210%21AS&amp;curPageLogUid=B0LszgvKN7rm" TargetMode="External"/><Relationship Id="rId1" Type="http://schemas.openxmlformats.org/officeDocument/2006/relationships/hyperlink" Target="https://nl.aliexpress.com/item/1005001621676770.html?spm=a2g0o.productlist.main.45.7d113e71c5rpfz&amp;algo_pvid=0ba04a30-e339-455d-b8e5-7db9d5e80bba&amp;algo_exp_id=0ba04a30-e339-455d-b8e5-7db9d5e80bba-22&amp;pdp_npi=4%40dis%21EUR%210.91%210.73%21%21%210.96%21%21%40211b88ee16938682042218596e4ee1%2112000020026811115%21sea%21NL%210%21A&amp;curPageLogUid=FATsjuqZyCN2" TargetMode="External"/><Relationship Id="rId6" Type="http://schemas.openxmlformats.org/officeDocument/2006/relationships/hyperlink" Target="https://nl.aliexpress.com/item/1005002537611699.html?spm=a2g0o.productlist.main.3.4a031ab0olaA8Y&amp;algo_pvid=1cb8bec3-2328-4782-988c-cffaef372e91&amp;algo_exp_id=1cb8bec3-2328-4782-988c-cffaef372e91-1&amp;pdp_npi=4%40dis%21EUR%217.49%215.98%21%21%217.88%21%21%40211b88f016938699631611766e6877%2112000021048744254%21sea%21NL%210%21A&amp;curPageLogUid=FJZzS7E2CY5k" TargetMode="External"/><Relationship Id="rId5" Type="http://schemas.openxmlformats.org/officeDocument/2006/relationships/hyperlink" Target="https://nl.aliexpress.com/item/32814359094.html?spm=a2g0o.productlist.main.1.71a75b4bs55PPO&amp;algo_pvid=3670bd18-bf23-4e76-b2d3-dc5f92dc157a&amp;algo_exp_id=3670bd18-bf23-4e76-b2d3-dc5f92dc157a-0&amp;pdp_npi=4%40dis%21EUR%213.18%210.47%21%21%213.34%21%21%4021038eda16947275404078740e14c3%2166498695474%21sea%21NL%210%21AS&amp;curPageLogUid=C1P3e9JiY4ac" TargetMode="External"/><Relationship Id="rId4" Type="http://schemas.openxmlformats.org/officeDocument/2006/relationships/hyperlink" Target="https://nl.aliexpress.com/item/1005003452619683.html?spm=a2g0o.order_list.order_list_main.4.53e379d2cTGRcJ&amp;gatewayAdapt=glo2n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BBD35-C26C-4525-ACA8-90589C56027B}">
  <dimension ref="A1:K135"/>
  <sheetViews>
    <sheetView tabSelected="1" zoomScaleNormal="100" workbookViewId="0">
      <pane ySplit="1" topLeftCell="A59" activePane="bottomLeft" state="frozen"/>
      <selection pane="bottomLeft" activeCell="K54" sqref="K54"/>
    </sheetView>
  </sheetViews>
  <sheetFormatPr defaultRowHeight="14.25" x14ac:dyDescent="0.45"/>
  <cols>
    <col min="2" max="2" width="23.1328125" customWidth="1"/>
    <col min="3" max="3" width="28.19921875" customWidth="1"/>
    <col min="4" max="4" width="11.1328125" customWidth="1"/>
    <col min="5" max="5" width="16.33203125" customWidth="1"/>
    <col min="6" max="6" width="11.1328125" customWidth="1"/>
    <col min="7" max="7" width="22.1328125" customWidth="1"/>
    <col min="9" max="9" width="12.46484375" customWidth="1"/>
    <col min="11" max="11" width="91.1328125" customWidth="1"/>
    <col min="12" max="12" width="8.53125" customWidth="1"/>
  </cols>
  <sheetData>
    <row r="1" spans="1:11" x14ac:dyDescent="0.45">
      <c r="A1" s="10" t="s">
        <v>15</v>
      </c>
      <c r="B1" s="10" t="s">
        <v>0</v>
      </c>
      <c r="C1" s="10" t="s">
        <v>1</v>
      </c>
      <c r="D1" s="10" t="s">
        <v>2</v>
      </c>
      <c r="E1" s="10" t="s">
        <v>5</v>
      </c>
      <c r="F1" s="10" t="s">
        <v>3</v>
      </c>
      <c r="G1" s="10" t="s">
        <v>4</v>
      </c>
      <c r="I1" s="10" t="s">
        <v>13</v>
      </c>
      <c r="J1" s="14">
        <f>SUM(G:G)</f>
        <v>799.2317700000001</v>
      </c>
      <c r="K1" s="10" t="s">
        <v>14</v>
      </c>
    </row>
    <row r="2" spans="1:11" s="3" customFormat="1" x14ac:dyDescent="0.45">
      <c r="A2" s="3" t="s">
        <v>6</v>
      </c>
    </row>
    <row r="3" spans="1:11" x14ac:dyDescent="0.45">
      <c r="A3" s="1">
        <v>1</v>
      </c>
      <c r="B3" s="11" t="s">
        <v>16</v>
      </c>
      <c r="C3" t="s">
        <v>168</v>
      </c>
      <c r="D3" s="16">
        <v>2</v>
      </c>
      <c r="E3" s="26">
        <v>24.59</v>
      </c>
      <c r="F3" s="27">
        <v>24.2</v>
      </c>
      <c r="G3" s="15">
        <f>D3*E3+F3</f>
        <v>73.38</v>
      </c>
      <c r="K3" t="s">
        <v>170</v>
      </c>
    </row>
    <row r="4" spans="1:11" x14ac:dyDescent="0.45">
      <c r="A4" s="1">
        <v>2</v>
      </c>
      <c r="B4" s="11" t="s">
        <v>16</v>
      </c>
      <c r="C4" t="s">
        <v>169</v>
      </c>
      <c r="D4" s="16">
        <v>1</v>
      </c>
      <c r="E4" s="14">
        <v>25.1</v>
      </c>
      <c r="F4" s="27">
        <v>5.61</v>
      </c>
      <c r="G4" s="15">
        <f t="shared" ref="G4:G59" si="0">D4*E4+F4</f>
        <v>30.71</v>
      </c>
      <c r="K4" t="s">
        <v>170</v>
      </c>
    </row>
    <row r="5" spans="1:11" s="50" customFormat="1" x14ac:dyDescent="0.45">
      <c r="A5" s="49">
        <v>3</v>
      </c>
      <c r="B5" s="50" t="s">
        <v>80</v>
      </c>
      <c r="C5" s="50" t="s">
        <v>172</v>
      </c>
      <c r="D5" s="49">
        <v>3</v>
      </c>
      <c r="E5" s="51">
        <v>1.05</v>
      </c>
      <c r="F5" s="51">
        <v>1.55</v>
      </c>
      <c r="G5" s="52">
        <f t="shared" si="0"/>
        <v>4.7</v>
      </c>
      <c r="K5" s="53" t="s">
        <v>171</v>
      </c>
    </row>
    <row r="6" spans="1:11" x14ac:dyDescent="0.45">
      <c r="A6" s="1"/>
      <c r="B6" s="11"/>
      <c r="D6" s="16"/>
      <c r="F6" s="27"/>
      <c r="G6" s="15"/>
    </row>
    <row r="7" spans="1:11" s="2" customFormat="1" x14ac:dyDescent="0.45">
      <c r="A7" s="2" t="s">
        <v>7</v>
      </c>
      <c r="D7" s="17"/>
      <c r="F7" s="28"/>
    </row>
    <row r="8" spans="1:11" x14ac:dyDescent="0.45">
      <c r="A8" s="1">
        <v>5</v>
      </c>
      <c r="B8" s="11" t="s">
        <v>52</v>
      </c>
      <c r="C8" t="s">
        <v>53</v>
      </c>
      <c r="D8" s="16">
        <v>2</v>
      </c>
      <c r="E8" s="14">
        <v>6.11</v>
      </c>
      <c r="F8" s="27">
        <v>1.74</v>
      </c>
      <c r="G8" s="15">
        <f t="shared" si="0"/>
        <v>13.96</v>
      </c>
      <c r="K8" s="43" t="s">
        <v>188</v>
      </c>
    </row>
    <row r="9" spans="1:11" x14ac:dyDescent="0.45">
      <c r="A9" s="1">
        <v>6</v>
      </c>
      <c r="B9" s="11" t="s">
        <v>52</v>
      </c>
      <c r="C9" t="s">
        <v>54</v>
      </c>
      <c r="D9" s="16">
        <v>1</v>
      </c>
      <c r="E9" s="14">
        <v>11.87</v>
      </c>
      <c r="F9" s="27">
        <v>0</v>
      </c>
      <c r="G9" s="15">
        <f t="shared" si="0"/>
        <v>11.87</v>
      </c>
      <c r="K9" t="s">
        <v>189</v>
      </c>
    </row>
    <row r="10" spans="1:11" x14ac:dyDescent="0.45">
      <c r="A10" s="1">
        <v>7</v>
      </c>
      <c r="B10" s="11" t="s">
        <v>52</v>
      </c>
      <c r="C10" t="s">
        <v>55</v>
      </c>
      <c r="D10" s="16">
        <v>3</v>
      </c>
      <c r="E10" s="14">
        <v>7.28</v>
      </c>
      <c r="F10" s="27">
        <v>1.74</v>
      </c>
      <c r="G10" s="15">
        <f t="shared" si="0"/>
        <v>23.58</v>
      </c>
      <c r="K10" t="s">
        <v>188</v>
      </c>
    </row>
    <row r="11" spans="1:11" x14ac:dyDescent="0.45">
      <c r="A11" s="1">
        <v>8</v>
      </c>
      <c r="B11" s="11" t="s">
        <v>52</v>
      </c>
      <c r="C11" t="s">
        <v>56</v>
      </c>
      <c r="D11" s="16">
        <v>2</v>
      </c>
      <c r="E11" s="14">
        <v>8.4600000000000009</v>
      </c>
      <c r="F11" s="27">
        <v>1.74</v>
      </c>
      <c r="G11" s="15">
        <f t="shared" si="0"/>
        <v>18.66</v>
      </c>
      <c r="K11" t="s">
        <v>188</v>
      </c>
    </row>
    <row r="12" spans="1:11" x14ac:dyDescent="0.45">
      <c r="A12" s="1">
        <v>9</v>
      </c>
      <c r="B12" s="11" t="s">
        <v>52</v>
      </c>
      <c r="C12" t="s">
        <v>57</v>
      </c>
      <c r="D12" s="16">
        <v>2</v>
      </c>
      <c r="E12" s="14">
        <v>7.63</v>
      </c>
      <c r="F12" s="27">
        <v>1.74</v>
      </c>
      <c r="G12" s="15">
        <f t="shared" si="0"/>
        <v>17</v>
      </c>
      <c r="K12" t="s">
        <v>188</v>
      </c>
    </row>
    <row r="13" spans="1:11" x14ac:dyDescent="0.45">
      <c r="A13" s="1">
        <v>10</v>
      </c>
      <c r="B13" s="11" t="s">
        <v>52</v>
      </c>
      <c r="C13" t="s">
        <v>58</v>
      </c>
      <c r="D13" s="16">
        <v>2</v>
      </c>
      <c r="E13" s="14">
        <v>7.63</v>
      </c>
      <c r="F13" s="27">
        <v>1.74</v>
      </c>
      <c r="G13" s="15">
        <f t="shared" si="0"/>
        <v>17</v>
      </c>
      <c r="K13" t="s">
        <v>188</v>
      </c>
    </row>
    <row r="14" spans="1:11" s="55" customFormat="1" x14ac:dyDescent="0.45">
      <c r="A14" s="54">
        <v>11</v>
      </c>
      <c r="B14" s="55" t="s">
        <v>201</v>
      </c>
      <c r="D14" s="54">
        <v>16</v>
      </c>
      <c r="E14" s="56">
        <v>6.46</v>
      </c>
      <c r="F14" s="56">
        <v>0</v>
      </c>
      <c r="G14" s="57">
        <f>E14+F14</f>
        <v>6.46</v>
      </c>
      <c r="K14" s="55" t="s">
        <v>206</v>
      </c>
    </row>
    <row r="15" spans="1:11" s="45" customFormat="1" x14ac:dyDescent="0.45">
      <c r="A15" s="44">
        <v>12</v>
      </c>
      <c r="B15" s="45" t="s">
        <v>63</v>
      </c>
      <c r="C15" s="45" t="s">
        <v>62</v>
      </c>
      <c r="D15" s="44">
        <v>4</v>
      </c>
      <c r="E15" s="46">
        <v>3.68</v>
      </c>
      <c r="F15" s="46">
        <v>4.96</v>
      </c>
      <c r="G15" s="47">
        <f>E15+F15</f>
        <v>8.64</v>
      </c>
      <c r="K15" s="48" t="s">
        <v>207</v>
      </c>
    </row>
    <row r="16" spans="1:11" x14ac:dyDescent="0.45">
      <c r="A16" s="1">
        <v>13</v>
      </c>
      <c r="B16" s="11" t="s">
        <v>127</v>
      </c>
      <c r="C16" t="s">
        <v>128</v>
      </c>
      <c r="D16" s="16">
        <v>4</v>
      </c>
      <c r="E16" s="14">
        <f>1.7/4</f>
        <v>0.42499999999999999</v>
      </c>
      <c r="F16" s="27">
        <v>1.37</v>
      </c>
      <c r="G16" s="15">
        <f t="shared" si="0"/>
        <v>3.0700000000000003</v>
      </c>
      <c r="K16" t="s">
        <v>194</v>
      </c>
    </row>
    <row r="17" spans="1:11" x14ac:dyDescent="0.45">
      <c r="A17" s="1">
        <v>14</v>
      </c>
      <c r="B17" s="11" t="s">
        <v>155</v>
      </c>
      <c r="D17" s="16">
        <v>2</v>
      </c>
      <c r="E17" s="14">
        <v>0.23</v>
      </c>
      <c r="F17" s="27">
        <v>0</v>
      </c>
      <c r="G17" s="15">
        <f t="shared" si="0"/>
        <v>0.46</v>
      </c>
      <c r="K17" t="s">
        <v>195</v>
      </c>
    </row>
    <row r="18" spans="1:11" x14ac:dyDescent="0.45">
      <c r="A18" s="1">
        <v>15</v>
      </c>
      <c r="B18" s="11" t="s">
        <v>156</v>
      </c>
      <c r="D18" s="16">
        <v>1</v>
      </c>
      <c r="E18" s="14">
        <v>0.46</v>
      </c>
      <c r="F18" s="27">
        <v>0</v>
      </c>
      <c r="G18" s="15">
        <f t="shared" si="0"/>
        <v>0.46</v>
      </c>
      <c r="K18" t="s">
        <v>196</v>
      </c>
    </row>
    <row r="19" spans="1:11" x14ac:dyDescent="0.45">
      <c r="A19" s="1"/>
      <c r="B19" s="11"/>
      <c r="D19" s="16"/>
      <c r="F19" s="27"/>
      <c r="G19" s="15"/>
    </row>
    <row r="20" spans="1:11" s="4" customFormat="1" x14ac:dyDescent="0.45">
      <c r="A20" s="4" t="s">
        <v>8</v>
      </c>
      <c r="D20" s="18"/>
      <c r="F20" s="29"/>
    </row>
    <row r="21" spans="1:11" x14ac:dyDescent="0.45">
      <c r="A21" s="1">
        <v>16</v>
      </c>
      <c r="B21" s="11" t="s">
        <v>59</v>
      </c>
      <c r="C21" t="s">
        <v>117</v>
      </c>
      <c r="D21" s="16">
        <v>8</v>
      </c>
      <c r="E21" s="38">
        <v>1.84</v>
      </c>
      <c r="F21" s="37">
        <v>0</v>
      </c>
      <c r="G21" s="40">
        <f>E21+F21</f>
        <v>1.84</v>
      </c>
      <c r="K21" s="39" t="s">
        <v>220</v>
      </c>
    </row>
    <row r="22" spans="1:11" x14ac:dyDescent="0.45">
      <c r="A22" s="1">
        <v>17</v>
      </c>
      <c r="B22" s="11" t="s">
        <v>59</v>
      </c>
      <c r="C22" t="s">
        <v>124</v>
      </c>
      <c r="D22" s="16">
        <v>12</v>
      </c>
      <c r="E22" s="38"/>
      <c r="F22" s="37"/>
      <c r="G22" s="40"/>
      <c r="K22" s="39"/>
    </row>
    <row r="23" spans="1:11" x14ac:dyDescent="0.45">
      <c r="A23" s="1">
        <v>18</v>
      </c>
      <c r="B23" s="11" t="s">
        <v>73</v>
      </c>
      <c r="C23" t="s">
        <v>116</v>
      </c>
      <c r="D23" s="16">
        <v>8</v>
      </c>
      <c r="E23" s="38"/>
      <c r="F23" s="37"/>
      <c r="G23" s="40"/>
      <c r="K23" s="39"/>
    </row>
    <row r="24" spans="1:11" x14ac:dyDescent="0.45">
      <c r="A24" s="1">
        <v>19</v>
      </c>
      <c r="B24" s="11" t="s">
        <v>59</v>
      </c>
      <c r="C24" t="s">
        <v>126</v>
      </c>
      <c r="D24" s="16">
        <v>2</v>
      </c>
      <c r="E24" s="38"/>
      <c r="F24" s="37"/>
      <c r="G24" s="40"/>
      <c r="K24" s="39"/>
    </row>
    <row r="25" spans="1:11" x14ac:dyDescent="0.45">
      <c r="A25" s="1">
        <v>20</v>
      </c>
      <c r="B25" s="11" t="s">
        <v>59</v>
      </c>
      <c r="C25" t="s">
        <v>145</v>
      </c>
      <c r="D25" s="16">
        <v>2</v>
      </c>
      <c r="E25" s="41">
        <v>5.75</v>
      </c>
      <c r="F25" s="42">
        <v>0</v>
      </c>
      <c r="G25" s="40">
        <f>E25+F25</f>
        <v>5.75</v>
      </c>
      <c r="K25" s="39" t="s">
        <v>220</v>
      </c>
    </row>
    <row r="26" spans="1:11" x14ac:dyDescent="0.45">
      <c r="A26" s="1">
        <v>21</v>
      </c>
      <c r="B26" s="11" t="s">
        <v>59</v>
      </c>
      <c r="C26" t="s">
        <v>65</v>
      </c>
      <c r="D26" s="16">
        <v>19</v>
      </c>
      <c r="E26" s="41"/>
      <c r="F26" s="42"/>
      <c r="G26" s="40"/>
      <c r="K26" s="39"/>
    </row>
    <row r="27" spans="1:11" x14ac:dyDescent="0.45">
      <c r="A27" s="1">
        <v>22</v>
      </c>
      <c r="B27" s="11" t="s">
        <v>59</v>
      </c>
      <c r="C27" t="s">
        <v>132</v>
      </c>
      <c r="D27" s="16">
        <v>10</v>
      </c>
      <c r="E27" s="41"/>
      <c r="F27" s="42"/>
      <c r="G27" s="40"/>
      <c r="K27" s="39"/>
    </row>
    <row r="28" spans="1:11" x14ac:dyDescent="0.45">
      <c r="A28" s="1">
        <v>23</v>
      </c>
      <c r="B28" s="11" t="s">
        <v>59</v>
      </c>
      <c r="C28" t="s">
        <v>67</v>
      </c>
      <c r="D28" s="16">
        <v>12</v>
      </c>
      <c r="E28" s="41"/>
      <c r="F28" s="42"/>
      <c r="G28" s="40"/>
      <c r="K28" s="39"/>
    </row>
    <row r="29" spans="1:11" x14ac:dyDescent="0.45">
      <c r="A29" s="1">
        <v>24</v>
      </c>
      <c r="B29" s="11" t="s">
        <v>59</v>
      </c>
      <c r="C29" t="s">
        <v>129</v>
      </c>
      <c r="D29" s="16">
        <v>4</v>
      </c>
      <c r="E29" s="41"/>
      <c r="F29" s="42"/>
      <c r="G29" s="40"/>
      <c r="K29" s="39"/>
    </row>
    <row r="30" spans="1:11" x14ac:dyDescent="0.45">
      <c r="A30" s="1">
        <v>25</v>
      </c>
      <c r="B30" s="11" t="s">
        <v>59</v>
      </c>
      <c r="C30" t="s">
        <v>60</v>
      </c>
      <c r="D30" s="16">
        <v>98</v>
      </c>
      <c r="E30" s="14">
        <v>6.29</v>
      </c>
      <c r="F30" s="27">
        <v>0</v>
      </c>
      <c r="G30" s="15">
        <f>E30+F30</f>
        <v>6.29</v>
      </c>
      <c r="K30" t="s">
        <v>226</v>
      </c>
    </row>
    <row r="31" spans="1:11" x14ac:dyDescent="0.45">
      <c r="A31" s="1">
        <v>26</v>
      </c>
      <c r="B31" s="11" t="s">
        <v>59</v>
      </c>
      <c r="C31" t="s">
        <v>154</v>
      </c>
      <c r="D31" s="16">
        <v>4</v>
      </c>
      <c r="E31" s="41">
        <v>6.48</v>
      </c>
      <c r="F31" s="42">
        <v>0</v>
      </c>
      <c r="G31" s="36">
        <f>E31+F31</f>
        <v>6.48</v>
      </c>
      <c r="K31" s="39" t="s">
        <v>225</v>
      </c>
    </row>
    <row r="32" spans="1:11" x14ac:dyDescent="0.45">
      <c r="A32" s="1">
        <v>27</v>
      </c>
      <c r="B32" s="11" t="s">
        <v>73</v>
      </c>
      <c r="C32" t="s">
        <v>74</v>
      </c>
      <c r="D32" s="16">
        <v>2</v>
      </c>
      <c r="E32" s="41"/>
      <c r="F32" s="42"/>
      <c r="G32" s="36"/>
      <c r="K32" s="39"/>
    </row>
    <row r="33" spans="1:11" x14ac:dyDescent="0.45">
      <c r="A33" s="1">
        <v>28</v>
      </c>
      <c r="B33" s="11" t="s">
        <v>59</v>
      </c>
      <c r="C33" t="s">
        <v>72</v>
      </c>
      <c r="D33" s="16">
        <v>3</v>
      </c>
      <c r="E33" s="14">
        <v>8.81</v>
      </c>
      <c r="F33" s="27">
        <v>0</v>
      </c>
      <c r="G33" s="15">
        <f>E33+F33</f>
        <v>8.81</v>
      </c>
      <c r="K33" t="s">
        <v>224</v>
      </c>
    </row>
    <row r="34" spans="1:11" x14ac:dyDescent="0.45">
      <c r="A34" s="1">
        <v>29</v>
      </c>
      <c r="B34" s="11" t="s">
        <v>64</v>
      </c>
      <c r="C34" t="s">
        <v>123</v>
      </c>
      <c r="D34" s="16">
        <v>18</v>
      </c>
      <c r="E34" s="14">
        <v>2.33</v>
      </c>
      <c r="F34" s="27">
        <v>0</v>
      </c>
      <c r="G34" s="15">
        <f>E34+F34</f>
        <v>2.33</v>
      </c>
      <c r="K34" t="s">
        <v>221</v>
      </c>
    </row>
    <row r="35" spans="1:11" x14ac:dyDescent="0.45">
      <c r="A35" s="1">
        <v>30</v>
      </c>
      <c r="B35" s="11" t="s">
        <v>64</v>
      </c>
      <c r="C35" t="s">
        <v>66</v>
      </c>
      <c r="D35" s="16">
        <v>11</v>
      </c>
      <c r="E35" s="14">
        <v>1.1599999999999999</v>
      </c>
      <c r="F35" s="27">
        <v>0</v>
      </c>
      <c r="G35" s="15">
        <f>E35+F35</f>
        <v>1.1599999999999999</v>
      </c>
      <c r="K35" t="s">
        <v>221</v>
      </c>
    </row>
    <row r="36" spans="1:11" x14ac:dyDescent="0.45">
      <c r="A36" s="1">
        <v>31</v>
      </c>
      <c r="B36" s="11" t="s">
        <v>64</v>
      </c>
      <c r="C36" t="s">
        <v>62</v>
      </c>
      <c r="D36" s="16">
        <v>13</v>
      </c>
      <c r="E36" s="14">
        <v>2.33</v>
      </c>
      <c r="F36" s="27">
        <v>0</v>
      </c>
      <c r="G36" s="15">
        <f>E36+F36</f>
        <v>2.33</v>
      </c>
      <c r="K36" t="s">
        <v>221</v>
      </c>
    </row>
    <row r="37" spans="1:11" x14ac:dyDescent="0.45">
      <c r="A37" s="1">
        <v>32</v>
      </c>
      <c r="B37" s="11" t="s">
        <v>130</v>
      </c>
      <c r="C37" t="s">
        <v>131</v>
      </c>
      <c r="D37" s="16">
        <v>9</v>
      </c>
      <c r="E37" s="14">
        <v>0.47</v>
      </c>
      <c r="F37" s="27">
        <v>0</v>
      </c>
      <c r="G37" s="15">
        <f t="shared" si="0"/>
        <v>4.2299999999999995</v>
      </c>
      <c r="K37" t="s">
        <v>222</v>
      </c>
    </row>
    <row r="38" spans="1:11" x14ac:dyDescent="0.45">
      <c r="A38" s="1">
        <v>33</v>
      </c>
      <c r="B38" s="11" t="s">
        <v>138</v>
      </c>
      <c r="C38" t="s">
        <v>131</v>
      </c>
      <c r="D38" s="16">
        <v>2</v>
      </c>
      <c r="E38" s="14">
        <v>0.48</v>
      </c>
      <c r="F38" s="27">
        <v>0</v>
      </c>
      <c r="G38" s="15">
        <f t="shared" si="0"/>
        <v>0.96</v>
      </c>
      <c r="K38" t="s">
        <v>223</v>
      </c>
    </row>
    <row r="39" spans="1:11" x14ac:dyDescent="0.45">
      <c r="A39" s="1">
        <v>34</v>
      </c>
      <c r="B39" s="11" t="s">
        <v>61</v>
      </c>
      <c r="C39" t="s">
        <v>62</v>
      </c>
      <c r="D39" s="16">
        <v>102</v>
      </c>
      <c r="E39" s="14">
        <v>1.91</v>
      </c>
      <c r="F39" s="27">
        <v>0</v>
      </c>
      <c r="G39" s="15">
        <f>E39+F39</f>
        <v>1.91</v>
      </c>
      <c r="K39" s="43" t="s">
        <v>223</v>
      </c>
    </row>
    <row r="40" spans="1:11" x14ac:dyDescent="0.45">
      <c r="A40" s="1">
        <v>35</v>
      </c>
      <c r="B40" s="11" t="s">
        <v>115</v>
      </c>
      <c r="C40" t="s">
        <v>125</v>
      </c>
      <c r="D40" s="16">
        <v>2</v>
      </c>
      <c r="E40" s="38">
        <v>0.23</v>
      </c>
      <c r="F40" s="37">
        <v>0</v>
      </c>
      <c r="G40" s="36">
        <f t="shared" si="0"/>
        <v>0.46</v>
      </c>
      <c r="K40" s="39" t="s">
        <v>197</v>
      </c>
    </row>
    <row r="41" spans="1:11" x14ac:dyDescent="0.45">
      <c r="A41" s="1">
        <v>36</v>
      </c>
      <c r="B41" s="11" t="s">
        <v>115</v>
      </c>
      <c r="C41" t="s">
        <v>116</v>
      </c>
      <c r="D41" s="16">
        <v>4</v>
      </c>
      <c r="E41" s="38"/>
      <c r="F41" s="37"/>
      <c r="G41" s="36"/>
      <c r="K41" s="39"/>
    </row>
    <row r="42" spans="1:11" x14ac:dyDescent="0.45">
      <c r="A42" s="1">
        <v>37</v>
      </c>
      <c r="B42" s="11" t="s">
        <v>115</v>
      </c>
      <c r="C42" t="s">
        <v>122</v>
      </c>
      <c r="D42" s="16">
        <v>4</v>
      </c>
      <c r="E42" s="38"/>
      <c r="F42" s="37"/>
      <c r="G42" s="36"/>
      <c r="K42" s="39"/>
    </row>
    <row r="43" spans="1:11" x14ac:dyDescent="0.45">
      <c r="A43" s="1">
        <v>38</v>
      </c>
      <c r="B43" s="11" t="s">
        <v>167</v>
      </c>
      <c r="C43" t="s">
        <v>123</v>
      </c>
      <c r="D43" s="16">
        <v>12</v>
      </c>
      <c r="E43" s="14">
        <v>1.1200000000000001</v>
      </c>
      <c r="F43" s="27">
        <v>1.81</v>
      </c>
      <c r="G43" s="15">
        <f>E43+F43</f>
        <v>2.93</v>
      </c>
      <c r="K43" s="43" t="s">
        <v>198</v>
      </c>
    </row>
    <row r="44" spans="1:11" x14ac:dyDescent="0.45">
      <c r="A44" s="1">
        <v>39</v>
      </c>
      <c r="B44" s="11" t="s">
        <v>167</v>
      </c>
      <c r="C44" t="s">
        <v>131</v>
      </c>
      <c r="D44" s="16">
        <v>14</v>
      </c>
      <c r="E44" s="14">
        <v>1.1200000000000001</v>
      </c>
      <c r="F44" s="27">
        <v>1.81</v>
      </c>
      <c r="G44" s="15">
        <f>E44+F44</f>
        <v>2.93</v>
      </c>
      <c r="K44" t="s">
        <v>198</v>
      </c>
    </row>
    <row r="45" spans="1:11" x14ac:dyDescent="0.45">
      <c r="A45" s="1"/>
      <c r="B45" s="11"/>
      <c r="D45" s="16"/>
      <c r="F45" s="27"/>
      <c r="G45" s="15"/>
    </row>
    <row r="46" spans="1:11" s="5" customFormat="1" x14ac:dyDescent="0.45">
      <c r="A46" s="5" t="s">
        <v>9</v>
      </c>
      <c r="D46" s="19"/>
      <c r="F46" s="30"/>
    </row>
    <row r="47" spans="1:11" x14ac:dyDescent="0.45">
      <c r="A47" s="1">
        <v>40</v>
      </c>
      <c r="B47" s="11" t="s">
        <v>71</v>
      </c>
      <c r="D47" s="16">
        <v>2</v>
      </c>
      <c r="E47" s="14">
        <v>23.17</v>
      </c>
      <c r="F47" s="27">
        <v>10.98</v>
      </c>
      <c r="G47" s="15">
        <f t="shared" si="0"/>
        <v>57.320000000000007</v>
      </c>
      <c r="K47" s="43" t="s">
        <v>199</v>
      </c>
    </row>
    <row r="48" spans="1:11" x14ac:dyDescent="0.45">
      <c r="A48" s="1">
        <v>41</v>
      </c>
      <c r="B48" s="11" t="s">
        <v>75</v>
      </c>
      <c r="D48" s="16">
        <v>1</v>
      </c>
      <c r="E48" s="14">
        <v>31.91</v>
      </c>
      <c r="F48" s="27">
        <f>21.96/2</f>
        <v>10.98</v>
      </c>
      <c r="G48" s="15">
        <f t="shared" si="0"/>
        <v>42.89</v>
      </c>
      <c r="K48" t="s">
        <v>200</v>
      </c>
    </row>
    <row r="49" spans="1:11" x14ac:dyDescent="0.45">
      <c r="A49" s="1">
        <v>42</v>
      </c>
      <c r="B49" s="11" t="s">
        <v>76</v>
      </c>
      <c r="D49" s="16">
        <v>1</v>
      </c>
      <c r="E49" s="14">
        <v>21.25</v>
      </c>
      <c r="F49" s="27">
        <v>8.89</v>
      </c>
      <c r="G49" s="15">
        <f t="shared" si="0"/>
        <v>30.14</v>
      </c>
      <c r="K49" t="s">
        <v>227</v>
      </c>
    </row>
    <row r="50" spans="1:11" x14ac:dyDescent="0.45">
      <c r="A50" s="1">
        <v>43</v>
      </c>
      <c r="B50" s="11" t="s">
        <v>77</v>
      </c>
      <c r="C50" t="s">
        <v>78</v>
      </c>
      <c r="D50" s="16">
        <v>1</v>
      </c>
      <c r="E50" s="14">
        <v>12.61</v>
      </c>
      <c r="F50" s="27">
        <v>0.79</v>
      </c>
      <c r="G50" s="15">
        <f t="shared" si="0"/>
        <v>13.399999999999999</v>
      </c>
      <c r="K50" t="s">
        <v>173</v>
      </c>
    </row>
    <row r="51" spans="1:11" x14ac:dyDescent="0.45">
      <c r="A51" s="1"/>
      <c r="B51" s="11"/>
      <c r="D51" s="16"/>
      <c r="F51" s="27"/>
      <c r="G51" s="15"/>
    </row>
    <row r="52" spans="1:11" s="6" customFormat="1" x14ac:dyDescent="0.45">
      <c r="A52" s="6" t="s">
        <v>10</v>
      </c>
      <c r="D52" s="20"/>
      <c r="F52" s="31"/>
      <c r="G52" s="31"/>
    </row>
    <row r="53" spans="1:11" x14ac:dyDescent="0.45">
      <c r="A53" s="1">
        <v>44</v>
      </c>
      <c r="B53" s="11" t="s">
        <v>26</v>
      </c>
      <c r="D53" s="16">
        <v>1</v>
      </c>
      <c r="E53" s="14"/>
      <c r="F53" s="27"/>
      <c r="G53" s="15">
        <f t="shared" si="0"/>
        <v>0</v>
      </c>
    </row>
    <row r="54" spans="1:11" x14ac:dyDescent="0.45">
      <c r="A54" s="1">
        <v>45</v>
      </c>
      <c r="B54" s="11" t="s">
        <v>27</v>
      </c>
      <c r="D54" s="16">
        <v>1</v>
      </c>
      <c r="E54" s="14"/>
      <c r="F54" s="27"/>
      <c r="G54" s="15">
        <f t="shared" si="0"/>
        <v>0</v>
      </c>
    </row>
    <row r="55" spans="1:11" x14ac:dyDescent="0.45">
      <c r="A55" s="1">
        <v>46</v>
      </c>
      <c r="B55" s="11" t="s">
        <v>28</v>
      </c>
      <c r="D55" s="16">
        <v>1</v>
      </c>
      <c r="E55" s="14"/>
      <c r="F55" s="27"/>
      <c r="G55" s="15">
        <f t="shared" si="0"/>
        <v>0</v>
      </c>
    </row>
    <row r="56" spans="1:11" x14ac:dyDescent="0.45">
      <c r="A56" s="1">
        <v>47</v>
      </c>
      <c r="B56" s="11" t="s">
        <v>29</v>
      </c>
      <c r="D56" s="16">
        <v>1</v>
      </c>
      <c r="E56" s="14"/>
      <c r="F56" s="27"/>
      <c r="G56" s="15">
        <f t="shared" si="0"/>
        <v>0</v>
      </c>
    </row>
    <row r="57" spans="1:11" x14ac:dyDescent="0.45">
      <c r="A57" s="1">
        <v>48</v>
      </c>
      <c r="B57" s="11" t="s">
        <v>31</v>
      </c>
      <c r="D57" s="16">
        <v>1</v>
      </c>
      <c r="E57" s="14"/>
      <c r="F57" s="27"/>
      <c r="G57" s="15">
        <f t="shared" si="0"/>
        <v>0</v>
      </c>
    </row>
    <row r="58" spans="1:11" x14ac:dyDescent="0.45">
      <c r="A58" s="1">
        <v>49</v>
      </c>
      <c r="B58" s="11" t="s">
        <v>32</v>
      </c>
      <c r="D58" s="16">
        <v>1</v>
      </c>
      <c r="E58" s="14"/>
      <c r="F58" s="27"/>
      <c r="G58" s="15">
        <f t="shared" si="0"/>
        <v>0</v>
      </c>
    </row>
    <row r="59" spans="1:11" x14ac:dyDescent="0.45">
      <c r="A59" s="1">
        <v>50</v>
      </c>
      <c r="B59" s="11" t="s">
        <v>30</v>
      </c>
      <c r="D59" s="16">
        <v>1</v>
      </c>
      <c r="E59" s="14"/>
      <c r="F59" s="27"/>
      <c r="G59" s="15">
        <f t="shared" si="0"/>
        <v>0</v>
      </c>
    </row>
    <row r="60" spans="1:11" x14ac:dyDescent="0.45">
      <c r="A60" s="1"/>
      <c r="B60" s="11"/>
      <c r="D60" s="16"/>
      <c r="F60" s="27"/>
      <c r="G60" s="15"/>
    </row>
    <row r="61" spans="1:11" s="7" customFormat="1" x14ac:dyDescent="0.45">
      <c r="A61" s="7" t="s">
        <v>11</v>
      </c>
      <c r="C61" s="7" t="s">
        <v>25</v>
      </c>
      <c r="D61" s="21" t="s">
        <v>35</v>
      </c>
      <c r="F61" s="32"/>
    </row>
    <row r="62" spans="1:11" x14ac:dyDescent="0.45">
      <c r="A62" s="1">
        <v>51</v>
      </c>
      <c r="B62" s="11" t="s">
        <v>17</v>
      </c>
      <c r="C62" t="s">
        <v>34</v>
      </c>
      <c r="D62" s="16">
        <v>3.3000000000000002E-2</v>
      </c>
      <c r="E62" s="38">
        <v>25.61</v>
      </c>
      <c r="F62" s="27">
        <v>0</v>
      </c>
      <c r="G62" s="15">
        <f>D62*$E$62+F62</f>
        <v>0.84513000000000005</v>
      </c>
    </row>
    <row r="63" spans="1:11" x14ac:dyDescent="0.45">
      <c r="A63" s="1">
        <v>52</v>
      </c>
      <c r="B63" s="11" t="s">
        <v>18</v>
      </c>
      <c r="C63" t="s">
        <v>33</v>
      </c>
      <c r="D63" s="22">
        <v>0.01</v>
      </c>
      <c r="E63" s="38"/>
      <c r="F63" s="27">
        <v>0</v>
      </c>
      <c r="G63" s="15">
        <f>D63*$E$62+F63</f>
        <v>0.25609999999999999</v>
      </c>
    </row>
    <row r="64" spans="1:11" x14ac:dyDescent="0.45">
      <c r="A64" s="1">
        <v>53</v>
      </c>
      <c r="B64" s="11" t="s">
        <v>202</v>
      </c>
      <c r="C64" t="s">
        <v>36</v>
      </c>
      <c r="D64" s="16">
        <v>8.0000000000000002E-3</v>
      </c>
      <c r="E64" s="38"/>
      <c r="F64" s="27">
        <v>0</v>
      </c>
      <c r="G64" s="15">
        <f>D64*$E$62+F64</f>
        <v>0.20488000000000001</v>
      </c>
    </row>
    <row r="65" spans="1:11" x14ac:dyDescent="0.45">
      <c r="A65" s="1">
        <v>54</v>
      </c>
      <c r="B65" s="11" t="s">
        <v>204</v>
      </c>
      <c r="C65" t="s">
        <v>37</v>
      </c>
      <c r="D65" s="16">
        <v>8.9999999999999993E-3</v>
      </c>
      <c r="E65" s="38"/>
      <c r="F65" s="27">
        <v>0</v>
      </c>
      <c r="G65" s="15">
        <f t="shared" ref="G65:G77" si="1">D65*$E$62+F65</f>
        <v>0.23048999999999997</v>
      </c>
    </row>
    <row r="66" spans="1:11" x14ac:dyDescent="0.45">
      <c r="A66" s="1">
        <v>55</v>
      </c>
      <c r="B66" s="11" t="s">
        <v>205</v>
      </c>
      <c r="C66" t="s">
        <v>38</v>
      </c>
      <c r="D66" s="16">
        <v>1.2E-2</v>
      </c>
      <c r="E66" s="38"/>
      <c r="F66" s="27">
        <v>0</v>
      </c>
      <c r="G66" s="15">
        <f t="shared" si="1"/>
        <v>0.30731999999999998</v>
      </c>
    </row>
    <row r="67" spans="1:11" x14ac:dyDescent="0.45">
      <c r="A67" s="1">
        <v>56</v>
      </c>
      <c r="B67" s="11" t="s">
        <v>203</v>
      </c>
      <c r="C67" t="s">
        <v>39</v>
      </c>
      <c r="D67" s="16">
        <v>4.0000000000000001E-3</v>
      </c>
      <c r="E67" s="38"/>
      <c r="F67" s="27">
        <v>0</v>
      </c>
      <c r="G67" s="15">
        <f t="shared" si="1"/>
        <v>0.10244</v>
      </c>
    </row>
    <row r="68" spans="1:11" x14ac:dyDescent="0.45">
      <c r="A68" s="1">
        <v>57</v>
      </c>
      <c r="B68" s="11" t="s">
        <v>19</v>
      </c>
      <c r="C68" t="s">
        <v>41</v>
      </c>
      <c r="D68" s="16">
        <v>2.5000000000000001E-2</v>
      </c>
      <c r="E68" s="38"/>
      <c r="F68" s="27">
        <v>0</v>
      </c>
      <c r="G68" s="15">
        <f t="shared" si="1"/>
        <v>0.64024999999999999</v>
      </c>
    </row>
    <row r="69" spans="1:11" x14ac:dyDescent="0.45">
      <c r="A69" s="1">
        <v>58</v>
      </c>
      <c r="B69" s="11" t="s">
        <v>20</v>
      </c>
      <c r="C69" t="s">
        <v>40</v>
      </c>
      <c r="D69" s="16">
        <v>6.6000000000000003E-2</v>
      </c>
      <c r="E69" s="38"/>
      <c r="F69" s="27">
        <v>0</v>
      </c>
      <c r="G69" s="15">
        <f t="shared" si="1"/>
        <v>1.6902600000000001</v>
      </c>
    </row>
    <row r="70" spans="1:11" x14ac:dyDescent="0.45">
      <c r="A70" s="1">
        <v>59</v>
      </c>
      <c r="B70" s="11" t="s">
        <v>21</v>
      </c>
      <c r="C70" t="s">
        <v>50</v>
      </c>
      <c r="D70" s="16">
        <v>1.7000000000000001E-2</v>
      </c>
      <c r="E70" s="38"/>
      <c r="F70" s="27">
        <v>0</v>
      </c>
      <c r="G70" s="15">
        <f t="shared" si="1"/>
        <v>0.43537000000000003</v>
      </c>
    </row>
    <row r="71" spans="1:11" x14ac:dyDescent="0.45">
      <c r="A71" s="1">
        <v>60</v>
      </c>
      <c r="B71" s="11" t="s">
        <v>22</v>
      </c>
      <c r="C71" t="s">
        <v>51</v>
      </c>
      <c r="D71" s="16">
        <v>2.4E-2</v>
      </c>
      <c r="E71" s="38"/>
      <c r="F71" s="27">
        <v>0</v>
      </c>
      <c r="G71" s="15">
        <f t="shared" si="1"/>
        <v>0.61463999999999996</v>
      </c>
    </row>
    <row r="72" spans="1:11" x14ac:dyDescent="0.45">
      <c r="A72" s="1">
        <v>61</v>
      </c>
      <c r="B72" s="11" t="s">
        <v>47</v>
      </c>
      <c r="C72" t="s">
        <v>49</v>
      </c>
      <c r="D72" s="16">
        <v>3.0000000000000001E-3</v>
      </c>
      <c r="E72" s="38"/>
      <c r="F72" s="27">
        <v>0</v>
      </c>
      <c r="G72" s="15">
        <f t="shared" si="1"/>
        <v>7.6829999999999996E-2</v>
      </c>
    </row>
    <row r="73" spans="1:11" x14ac:dyDescent="0.45">
      <c r="A73" s="1">
        <v>62</v>
      </c>
      <c r="B73" s="11" t="s">
        <v>48</v>
      </c>
      <c r="C73" t="s">
        <v>49</v>
      </c>
      <c r="D73" s="16">
        <v>3.0000000000000001E-3</v>
      </c>
      <c r="E73" s="38"/>
      <c r="F73" s="27">
        <v>0</v>
      </c>
      <c r="G73" s="15">
        <f t="shared" si="1"/>
        <v>7.6829999999999996E-2</v>
      </c>
    </row>
    <row r="74" spans="1:11" x14ac:dyDescent="0.45">
      <c r="A74" s="1">
        <v>63</v>
      </c>
      <c r="B74" s="11" t="s">
        <v>45</v>
      </c>
      <c r="C74" t="s">
        <v>44</v>
      </c>
      <c r="D74" s="16">
        <v>1.4E-2</v>
      </c>
      <c r="E74" s="38"/>
      <c r="F74" s="27">
        <v>0</v>
      </c>
      <c r="G74" s="15">
        <f t="shared" si="1"/>
        <v>0.35854000000000003</v>
      </c>
    </row>
    <row r="75" spans="1:11" x14ac:dyDescent="0.45">
      <c r="A75" s="1">
        <v>64</v>
      </c>
      <c r="B75" s="11" t="s">
        <v>46</v>
      </c>
      <c r="C75" t="s">
        <v>43</v>
      </c>
      <c r="D75" s="16">
        <v>1.2999999999999999E-2</v>
      </c>
      <c r="E75" s="38"/>
      <c r="F75" s="27">
        <v>0</v>
      </c>
      <c r="G75" s="15">
        <f t="shared" si="1"/>
        <v>0.33293</v>
      </c>
    </row>
    <row r="76" spans="1:11" x14ac:dyDescent="0.45">
      <c r="A76" s="1">
        <v>65</v>
      </c>
      <c r="B76" s="11" t="s">
        <v>23</v>
      </c>
      <c r="C76" t="s">
        <v>42</v>
      </c>
      <c r="D76" s="16">
        <v>8.0000000000000002E-3</v>
      </c>
      <c r="E76" s="38"/>
      <c r="F76" s="27">
        <v>0</v>
      </c>
      <c r="G76" s="15">
        <f t="shared" si="1"/>
        <v>0.20488000000000001</v>
      </c>
    </row>
    <row r="77" spans="1:11" x14ac:dyDescent="0.45">
      <c r="A77" s="1">
        <v>66</v>
      </c>
      <c r="B77" s="11" t="s">
        <v>24</v>
      </c>
      <c r="C77" t="s">
        <v>42</v>
      </c>
      <c r="D77" s="16">
        <v>8.0000000000000002E-3</v>
      </c>
      <c r="E77" s="38"/>
      <c r="F77" s="27">
        <v>0</v>
      </c>
      <c r="G77" s="15">
        <f t="shared" si="1"/>
        <v>0.20488000000000001</v>
      </c>
    </row>
    <row r="78" spans="1:11" x14ac:dyDescent="0.45">
      <c r="A78" s="1"/>
      <c r="B78" s="11"/>
      <c r="D78" s="16"/>
      <c r="F78" s="27"/>
      <c r="G78" s="15"/>
    </row>
    <row r="79" spans="1:11" s="9" customFormat="1" x14ac:dyDescent="0.45">
      <c r="A79" s="9" t="s">
        <v>12</v>
      </c>
      <c r="D79" s="23"/>
      <c r="F79" s="33"/>
    </row>
    <row r="80" spans="1:11" x14ac:dyDescent="0.45">
      <c r="A80" s="1">
        <v>67</v>
      </c>
      <c r="B80" s="11" t="s">
        <v>68</v>
      </c>
      <c r="C80" t="s">
        <v>174</v>
      </c>
      <c r="D80" s="16">
        <v>1</v>
      </c>
      <c r="E80" s="14">
        <v>0.48</v>
      </c>
      <c r="F80" s="27">
        <v>0</v>
      </c>
      <c r="G80" s="15">
        <f t="shared" ref="G80:G125" si="2">D80*E80+F80</f>
        <v>0.48</v>
      </c>
      <c r="K80" t="s">
        <v>175</v>
      </c>
    </row>
    <row r="81" spans="1:11" x14ac:dyDescent="0.45">
      <c r="A81" s="1">
        <v>68</v>
      </c>
      <c r="B81" s="11" t="s">
        <v>69</v>
      </c>
      <c r="D81" s="16">
        <v>1</v>
      </c>
      <c r="E81" s="14">
        <v>1.1100000000000001</v>
      </c>
      <c r="F81" s="27">
        <v>1.21</v>
      </c>
      <c r="G81" s="15">
        <f t="shared" si="2"/>
        <v>2.3200000000000003</v>
      </c>
      <c r="K81" t="s">
        <v>176</v>
      </c>
    </row>
    <row r="82" spans="1:11" x14ac:dyDescent="0.45">
      <c r="A82" s="1">
        <v>69</v>
      </c>
      <c r="B82" s="11" t="s">
        <v>79</v>
      </c>
      <c r="D82" s="16">
        <v>1</v>
      </c>
      <c r="E82" s="14">
        <f>73.76-F82</f>
        <v>73.760000000000005</v>
      </c>
      <c r="F82" s="27">
        <v>0</v>
      </c>
      <c r="G82" s="15">
        <f t="shared" si="2"/>
        <v>73.760000000000005</v>
      </c>
      <c r="K82" t="s">
        <v>177</v>
      </c>
    </row>
    <row r="83" spans="1:11" x14ac:dyDescent="0.45">
      <c r="A83" s="1">
        <v>70</v>
      </c>
      <c r="B83" s="11" t="s">
        <v>81</v>
      </c>
      <c r="D83" s="16">
        <v>1</v>
      </c>
      <c r="E83" s="14">
        <v>1.23</v>
      </c>
      <c r="F83" s="27">
        <v>1.23</v>
      </c>
      <c r="G83" s="15">
        <f t="shared" si="2"/>
        <v>2.46</v>
      </c>
      <c r="K83" t="s">
        <v>178</v>
      </c>
    </row>
    <row r="84" spans="1:11" x14ac:dyDescent="0.45">
      <c r="A84" s="1">
        <v>71</v>
      </c>
      <c r="B84" s="11" t="s">
        <v>82</v>
      </c>
      <c r="C84" t="s">
        <v>83</v>
      </c>
      <c r="D84" s="16">
        <v>2</v>
      </c>
      <c r="E84" s="14">
        <v>0.23</v>
      </c>
      <c r="F84" s="27">
        <v>0</v>
      </c>
      <c r="G84" s="15">
        <f t="shared" si="2"/>
        <v>0.46</v>
      </c>
      <c r="K84" t="s">
        <v>179</v>
      </c>
    </row>
    <row r="85" spans="1:11" x14ac:dyDescent="0.45">
      <c r="A85" s="1">
        <v>72</v>
      </c>
      <c r="B85" s="11" t="s">
        <v>87</v>
      </c>
      <c r="C85" t="s">
        <v>83</v>
      </c>
      <c r="D85" s="16">
        <v>2</v>
      </c>
      <c r="E85" s="14">
        <v>0.71</v>
      </c>
      <c r="F85" s="27">
        <v>0.64</v>
      </c>
      <c r="G85" s="15">
        <f t="shared" si="2"/>
        <v>2.06</v>
      </c>
      <c r="K85" t="s">
        <v>180</v>
      </c>
    </row>
    <row r="86" spans="1:11" x14ac:dyDescent="0.45">
      <c r="A86" s="1">
        <v>73</v>
      </c>
      <c r="B86" s="11" t="s">
        <v>87</v>
      </c>
      <c r="C86" t="s">
        <v>88</v>
      </c>
      <c r="D86" s="16">
        <v>6</v>
      </c>
      <c r="E86" s="14">
        <v>0.85</v>
      </c>
      <c r="F86" s="27">
        <v>0.64</v>
      </c>
      <c r="G86" s="15">
        <f t="shared" si="2"/>
        <v>5.7399999999999993</v>
      </c>
      <c r="K86" t="s">
        <v>180</v>
      </c>
    </row>
    <row r="87" spans="1:11" x14ac:dyDescent="0.45">
      <c r="A87" s="1">
        <v>74</v>
      </c>
      <c r="B87" s="11" t="s">
        <v>84</v>
      </c>
      <c r="D87" s="16">
        <v>1</v>
      </c>
      <c r="E87" s="14"/>
      <c r="F87" s="27"/>
      <c r="G87" s="15">
        <f t="shared" si="2"/>
        <v>0</v>
      </c>
    </row>
    <row r="88" spans="1:11" x14ac:dyDescent="0.45">
      <c r="A88" s="1">
        <v>75</v>
      </c>
      <c r="B88" s="11" t="s">
        <v>85</v>
      </c>
      <c r="C88" t="s">
        <v>86</v>
      </c>
      <c r="D88" s="16">
        <v>3</v>
      </c>
      <c r="E88" s="14">
        <v>1.28</v>
      </c>
      <c r="F88" s="27">
        <v>1.1200000000000001</v>
      </c>
      <c r="G88" s="15">
        <f t="shared" si="2"/>
        <v>4.96</v>
      </c>
      <c r="K88" t="s">
        <v>181</v>
      </c>
    </row>
    <row r="89" spans="1:11" x14ac:dyDescent="0.45">
      <c r="A89" s="1">
        <v>76</v>
      </c>
      <c r="B89" s="11" t="s">
        <v>93</v>
      </c>
      <c r="C89" t="s">
        <v>94</v>
      </c>
      <c r="D89" s="16">
        <v>1</v>
      </c>
      <c r="E89" s="14">
        <v>0.43</v>
      </c>
      <c r="F89" s="27">
        <v>0.91</v>
      </c>
      <c r="G89" s="15">
        <f t="shared" si="2"/>
        <v>1.34</v>
      </c>
      <c r="K89" t="s">
        <v>182</v>
      </c>
    </row>
    <row r="90" spans="1:11" x14ac:dyDescent="0.45">
      <c r="A90" s="1">
        <v>77</v>
      </c>
      <c r="B90" s="11" t="s">
        <v>107</v>
      </c>
      <c r="C90" t="s">
        <v>108</v>
      </c>
      <c r="D90" s="16">
        <v>1</v>
      </c>
      <c r="E90" s="14">
        <v>22.63</v>
      </c>
      <c r="F90" s="27">
        <v>0</v>
      </c>
      <c r="G90" s="15">
        <f t="shared" si="2"/>
        <v>22.63</v>
      </c>
      <c r="K90" t="s">
        <v>184</v>
      </c>
    </row>
    <row r="91" spans="1:11" x14ac:dyDescent="0.45">
      <c r="A91" s="1">
        <v>78</v>
      </c>
      <c r="B91" s="11" t="s">
        <v>118</v>
      </c>
      <c r="D91" s="16">
        <v>1</v>
      </c>
      <c r="E91" s="14">
        <v>32.18</v>
      </c>
      <c r="F91" s="27">
        <v>0</v>
      </c>
      <c r="G91" s="15">
        <f t="shared" si="2"/>
        <v>32.18</v>
      </c>
      <c r="K91" t="s">
        <v>183</v>
      </c>
    </row>
    <row r="92" spans="1:11" x14ac:dyDescent="0.45">
      <c r="A92" s="1">
        <v>79</v>
      </c>
      <c r="B92" s="11" t="s">
        <v>119</v>
      </c>
      <c r="C92" s="12" t="s">
        <v>208</v>
      </c>
      <c r="D92" s="16">
        <v>1</v>
      </c>
      <c r="E92" s="14">
        <v>5.49</v>
      </c>
      <c r="F92" s="27">
        <v>0</v>
      </c>
      <c r="G92" s="15">
        <f t="shared" si="2"/>
        <v>5.49</v>
      </c>
      <c r="K92" t="s">
        <v>209</v>
      </c>
    </row>
    <row r="93" spans="1:11" x14ac:dyDescent="0.45">
      <c r="A93" s="1">
        <v>80</v>
      </c>
      <c r="B93" s="11" t="s">
        <v>120</v>
      </c>
      <c r="C93" s="12" t="s">
        <v>121</v>
      </c>
      <c r="D93" s="16">
        <v>1</v>
      </c>
      <c r="E93" s="14">
        <v>4.54</v>
      </c>
      <c r="F93" s="27">
        <v>5.66</v>
      </c>
      <c r="G93" s="15">
        <f t="shared" si="2"/>
        <v>10.199999999999999</v>
      </c>
      <c r="K93" t="s">
        <v>185</v>
      </c>
    </row>
    <row r="94" spans="1:11" x14ac:dyDescent="0.45">
      <c r="A94" s="1">
        <v>81</v>
      </c>
      <c r="B94" s="11" t="s">
        <v>133</v>
      </c>
      <c r="C94" s="12" t="s">
        <v>134</v>
      </c>
      <c r="D94" s="16">
        <v>2</v>
      </c>
      <c r="E94" s="14">
        <v>56.6</v>
      </c>
      <c r="F94" s="27">
        <v>0</v>
      </c>
      <c r="G94" s="15">
        <f t="shared" si="2"/>
        <v>113.2</v>
      </c>
      <c r="K94" t="s">
        <v>186</v>
      </c>
    </row>
    <row r="95" spans="1:11" x14ac:dyDescent="0.45">
      <c r="A95" s="1">
        <v>82</v>
      </c>
      <c r="B95" s="11" t="s">
        <v>141</v>
      </c>
      <c r="C95" s="12" t="s">
        <v>142</v>
      </c>
      <c r="D95" s="16">
        <v>1</v>
      </c>
      <c r="E95" s="14">
        <v>1.1200000000000001</v>
      </c>
      <c r="F95" s="27">
        <v>0.57999999999999996</v>
      </c>
      <c r="G95" s="15">
        <f t="shared" si="2"/>
        <v>1.7000000000000002</v>
      </c>
      <c r="K95" t="s">
        <v>187</v>
      </c>
    </row>
    <row r="96" spans="1:11" x14ac:dyDescent="0.45">
      <c r="A96" s="1">
        <v>83</v>
      </c>
      <c r="B96" s="11" t="s">
        <v>143</v>
      </c>
      <c r="C96" s="12" t="s">
        <v>144</v>
      </c>
      <c r="D96" s="16">
        <v>1</v>
      </c>
      <c r="E96" s="14">
        <v>0.69</v>
      </c>
      <c r="F96" s="27">
        <v>2.69</v>
      </c>
      <c r="G96" s="15">
        <f t="shared" si="2"/>
        <v>3.38</v>
      </c>
      <c r="K96" t="s">
        <v>192</v>
      </c>
    </row>
    <row r="97" spans="1:11" x14ac:dyDescent="0.45">
      <c r="A97" s="1">
        <v>84</v>
      </c>
      <c r="B97" s="11" t="s">
        <v>151</v>
      </c>
      <c r="C97" s="12"/>
      <c r="D97" s="16">
        <v>6</v>
      </c>
      <c r="E97" s="14">
        <v>2.21</v>
      </c>
      <c r="F97" s="27">
        <v>0</v>
      </c>
      <c r="G97" s="15">
        <f>E97+F97</f>
        <v>2.21</v>
      </c>
      <c r="K97" t="s">
        <v>212</v>
      </c>
    </row>
    <row r="98" spans="1:11" x14ac:dyDescent="0.45">
      <c r="A98" s="1"/>
      <c r="B98" s="11"/>
      <c r="D98" s="16"/>
      <c r="F98" s="27"/>
      <c r="G98" s="15"/>
    </row>
    <row r="99" spans="1:11" s="8" customFormat="1" x14ac:dyDescent="0.45">
      <c r="A99" s="8" t="s">
        <v>102</v>
      </c>
      <c r="D99" s="24"/>
      <c r="F99" s="34"/>
    </row>
    <row r="100" spans="1:11" x14ac:dyDescent="0.45">
      <c r="A100" s="1">
        <v>85</v>
      </c>
      <c r="B100" s="11" t="s">
        <v>70</v>
      </c>
      <c r="C100" s="12" t="s">
        <v>98</v>
      </c>
      <c r="D100" s="16">
        <v>2</v>
      </c>
      <c r="E100" s="38">
        <v>0.47</v>
      </c>
      <c r="F100" s="37">
        <v>0</v>
      </c>
      <c r="G100" s="40">
        <f t="shared" si="2"/>
        <v>0.94</v>
      </c>
      <c r="K100" s="39" t="s">
        <v>193</v>
      </c>
    </row>
    <row r="101" spans="1:11" x14ac:dyDescent="0.45">
      <c r="A101" s="1">
        <v>86</v>
      </c>
      <c r="B101" s="11" t="s">
        <v>70</v>
      </c>
      <c r="C101" s="12" t="s">
        <v>153</v>
      </c>
      <c r="D101" s="16">
        <v>1</v>
      </c>
      <c r="E101" s="38"/>
      <c r="F101" s="37"/>
      <c r="G101" s="40"/>
      <c r="K101" s="39"/>
    </row>
    <row r="102" spans="1:11" x14ac:dyDescent="0.45">
      <c r="A102" s="1">
        <v>87</v>
      </c>
      <c r="B102" s="11" t="s">
        <v>70</v>
      </c>
      <c r="C102" s="12" t="s">
        <v>101</v>
      </c>
      <c r="D102" s="16">
        <v>4</v>
      </c>
      <c r="E102" s="38"/>
      <c r="F102" s="37"/>
      <c r="G102" s="40"/>
      <c r="K102" s="39"/>
    </row>
    <row r="103" spans="1:11" x14ac:dyDescent="0.45">
      <c r="A103" s="1">
        <v>88</v>
      </c>
      <c r="B103" s="11" t="s">
        <v>70</v>
      </c>
      <c r="C103" s="12" t="s">
        <v>150</v>
      </c>
      <c r="D103" s="16">
        <v>1</v>
      </c>
      <c r="E103" s="38"/>
      <c r="F103" s="37"/>
      <c r="G103" s="40"/>
      <c r="K103" s="39"/>
    </row>
    <row r="104" spans="1:11" x14ac:dyDescent="0.45">
      <c r="A104" s="1">
        <v>89</v>
      </c>
      <c r="B104" s="11" t="s">
        <v>70</v>
      </c>
      <c r="C104" s="12" t="s">
        <v>99</v>
      </c>
      <c r="D104" s="16">
        <v>4</v>
      </c>
      <c r="E104" s="38"/>
      <c r="F104" s="37"/>
      <c r="G104" s="40"/>
      <c r="K104" s="39"/>
    </row>
    <row r="105" spans="1:11" x14ac:dyDescent="0.45">
      <c r="A105" s="1">
        <v>90</v>
      </c>
      <c r="B105" s="11" t="s">
        <v>70</v>
      </c>
      <c r="C105" s="12" t="s">
        <v>100</v>
      </c>
      <c r="D105" s="16">
        <v>2</v>
      </c>
      <c r="E105" s="38"/>
      <c r="F105" s="37"/>
      <c r="G105" s="40"/>
      <c r="K105" s="39"/>
    </row>
    <row r="106" spans="1:11" x14ac:dyDescent="0.45">
      <c r="A106" s="1">
        <v>91</v>
      </c>
      <c r="B106" s="11" t="s">
        <v>70</v>
      </c>
      <c r="C106" t="s">
        <v>149</v>
      </c>
      <c r="D106" s="16">
        <v>1</v>
      </c>
      <c r="E106" s="38"/>
      <c r="F106" s="37"/>
      <c r="G106" s="40"/>
      <c r="K106" s="39"/>
    </row>
    <row r="107" spans="1:11" x14ac:dyDescent="0.45">
      <c r="A107" s="1">
        <v>92</v>
      </c>
      <c r="B107" s="11" t="s">
        <v>70</v>
      </c>
      <c r="C107" t="s">
        <v>109</v>
      </c>
      <c r="D107" s="16">
        <v>2</v>
      </c>
      <c r="E107" s="38">
        <v>3.28</v>
      </c>
      <c r="F107" s="37">
        <v>0</v>
      </c>
      <c r="G107" s="36">
        <f t="shared" si="2"/>
        <v>6.56</v>
      </c>
      <c r="K107" s="39" t="s">
        <v>193</v>
      </c>
    </row>
    <row r="108" spans="1:11" x14ac:dyDescent="0.45">
      <c r="A108" s="1">
        <v>93</v>
      </c>
      <c r="B108" s="11" t="s">
        <v>70</v>
      </c>
      <c r="C108" t="s">
        <v>110</v>
      </c>
      <c r="D108" s="16">
        <v>1</v>
      </c>
      <c r="E108" s="38"/>
      <c r="F108" s="37"/>
      <c r="G108" s="36"/>
      <c r="K108" s="39"/>
    </row>
    <row r="109" spans="1:11" x14ac:dyDescent="0.45">
      <c r="A109" s="1">
        <v>94</v>
      </c>
      <c r="B109" s="11" t="s">
        <v>70</v>
      </c>
      <c r="C109" t="s">
        <v>147</v>
      </c>
      <c r="D109" s="16">
        <v>2</v>
      </c>
      <c r="E109" s="38"/>
      <c r="F109" s="37"/>
      <c r="G109" s="36"/>
      <c r="K109" s="39"/>
    </row>
    <row r="110" spans="1:11" x14ac:dyDescent="0.45">
      <c r="A110" s="1">
        <v>95</v>
      </c>
      <c r="B110" s="11" t="s">
        <v>89</v>
      </c>
      <c r="C110" t="s">
        <v>90</v>
      </c>
      <c r="D110" s="16">
        <v>20</v>
      </c>
      <c r="E110" s="14">
        <v>0.91</v>
      </c>
      <c r="F110" s="27">
        <v>0.45</v>
      </c>
      <c r="G110" s="15">
        <f>E110+F110</f>
        <v>1.36</v>
      </c>
      <c r="K110" t="s">
        <v>210</v>
      </c>
    </row>
    <row r="111" spans="1:11" x14ac:dyDescent="0.45">
      <c r="A111" s="1">
        <v>96</v>
      </c>
      <c r="B111" s="11" t="s">
        <v>91</v>
      </c>
      <c r="C111" t="s">
        <v>152</v>
      </c>
      <c r="D111" s="16">
        <v>3</v>
      </c>
      <c r="E111" s="14">
        <v>0.61</v>
      </c>
      <c r="F111" s="27">
        <v>0.45</v>
      </c>
      <c r="G111" s="15">
        <f t="shared" si="2"/>
        <v>2.2800000000000002</v>
      </c>
      <c r="K111" t="s">
        <v>210</v>
      </c>
    </row>
    <row r="112" spans="1:11" x14ac:dyDescent="0.45">
      <c r="A112" s="1">
        <v>97</v>
      </c>
      <c r="B112" s="11" t="s">
        <v>91</v>
      </c>
      <c r="C112" t="s">
        <v>92</v>
      </c>
      <c r="D112" s="16">
        <v>4</v>
      </c>
      <c r="E112" s="14">
        <v>0.83</v>
      </c>
      <c r="F112" s="27">
        <v>0.45</v>
      </c>
      <c r="G112" s="15">
        <f t="shared" si="2"/>
        <v>3.77</v>
      </c>
      <c r="K112" t="s">
        <v>210</v>
      </c>
    </row>
    <row r="113" spans="1:11" x14ac:dyDescent="0.45">
      <c r="A113" s="1">
        <v>98</v>
      </c>
      <c r="B113" s="11" t="s">
        <v>95</v>
      </c>
      <c r="C113" t="s">
        <v>96</v>
      </c>
      <c r="D113" s="16">
        <v>2</v>
      </c>
      <c r="E113" s="14">
        <v>0.16</v>
      </c>
      <c r="F113" s="27">
        <f>1.86/2</f>
        <v>0.93</v>
      </c>
      <c r="G113" s="15">
        <f>E113+F113</f>
        <v>1.0900000000000001</v>
      </c>
      <c r="K113" t="s">
        <v>211</v>
      </c>
    </row>
    <row r="114" spans="1:11" x14ac:dyDescent="0.45">
      <c r="A114" s="1">
        <v>99</v>
      </c>
      <c r="B114" s="11" t="s">
        <v>97</v>
      </c>
      <c r="C114" t="s">
        <v>96</v>
      </c>
      <c r="D114" s="16">
        <v>2</v>
      </c>
      <c r="E114" s="14">
        <v>0.11</v>
      </c>
      <c r="F114" s="27">
        <v>0.93</v>
      </c>
      <c r="G114" s="15">
        <f t="shared" si="2"/>
        <v>1.1500000000000001</v>
      </c>
      <c r="K114" t="s">
        <v>211</v>
      </c>
    </row>
    <row r="115" spans="1:11" x14ac:dyDescent="0.45">
      <c r="A115" s="1">
        <v>100</v>
      </c>
      <c r="B115" s="11" t="s">
        <v>105</v>
      </c>
      <c r="C115" t="s">
        <v>106</v>
      </c>
      <c r="D115" s="16">
        <v>1</v>
      </c>
      <c r="E115" s="14">
        <v>6.97</v>
      </c>
      <c r="F115" s="27">
        <v>5.95</v>
      </c>
      <c r="G115" s="15">
        <f t="shared" si="2"/>
        <v>12.92</v>
      </c>
      <c r="K115" t="s">
        <v>219</v>
      </c>
    </row>
    <row r="116" spans="1:11" x14ac:dyDescent="0.45">
      <c r="A116" s="1">
        <v>101</v>
      </c>
      <c r="B116" s="11" t="s">
        <v>111</v>
      </c>
      <c r="C116" t="s">
        <v>114</v>
      </c>
      <c r="D116" s="16">
        <v>7</v>
      </c>
      <c r="E116" s="38">
        <v>4.5</v>
      </c>
      <c r="F116" s="37">
        <v>1.89</v>
      </c>
      <c r="G116" s="36">
        <f>E116+F116</f>
        <v>6.39</v>
      </c>
      <c r="H116" s="35"/>
      <c r="I116" s="35"/>
      <c r="J116" s="35"/>
      <c r="K116" s="39" t="s">
        <v>217</v>
      </c>
    </row>
    <row r="117" spans="1:11" x14ac:dyDescent="0.45">
      <c r="A117" s="1">
        <v>102</v>
      </c>
      <c r="B117" s="11" t="s">
        <v>112</v>
      </c>
      <c r="C117" t="s">
        <v>113</v>
      </c>
      <c r="D117" s="16">
        <v>1</v>
      </c>
      <c r="E117" s="38"/>
      <c r="F117" s="37"/>
      <c r="G117" s="36"/>
      <c r="H117" s="35"/>
      <c r="I117" s="35"/>
      <c r="J117" s="35"/>
      <c r="K117" s="39"/>
    </row>
    <row r="118" spans="1:11" x14ac:dyDescent="0.45">
      <c r="A118" s="1">
        <v>103</v>
      </c>
      <c r="B118" s="11" t="s">
        <v>103</v>
      </c>
      <c r="C118" t="s">
        <v>104</v>
      </c>
      <c r="D118" s="16">
        <v>1</v>
      </c>
      <c r="E118" s="14">
        <v>0.47</v>
      </c>
      <c r="F118" s="27">
        <v>0</v>
      </c>
      <c r="G118" s="15">
        <f t="shared" si="2"/>
        <v>0.47</v>
      </c>
      <c r="K118" t="s">
        <v>218</v>
      </c>
    </row>
    <row r="119" spans="1:11" x14ac:dyDescent="0.45">
      <c r="A119" s="1">
        <v>104</v>
      </c>
      <c r="B119" s="11" t="s">
        <v>103</v>
      </c>
      <c r="C119" t="s">
        <v>135</v>
      </c>
      <c r="D119" s="16">
        <v>2</v>
      </c>
      <c r="E119" s="14">
        <v>1.3</v>
      </c>
      <c r="F119" s="27">
        <v>1.89</v>
      </c>
      <c r="G119" s="15">
        <f t="shared" si="2"/>
        <v>4.49</v>
      </c>
      <c r="K119" t="s">
        <v>216</v>
      </c>
    </row>
    <row r="120" spans="1:11" x14ac:dyDescent="0.45">
      <c r="A120" s="1">
        <v>105</v>
      </c>
      <c r="B120" s="11" t="s">
        <v>103</v>
      </c>
      <c r="C120" t="s">
        <v>139</v>
      </c>
      <c r="D120" s="16">
        <v>1</v>
      </c>
      <c r="E120" s="14">
        <v>0.47</v>
      </c>
      <c r="F120" s="27">
        <v>0</v>
      </c>
      <c r="G120" s="15">
        <f t="shared" si="2"/>
        <v>0.47</v>
      </c>
      <c r="K120" t="s">
        <v>215</v>
      </c>
    </row>
    <row r="121" spans="1:11" x14ac:dyDescent="0.45">
      <c r="A121" s="1">
        <v>106</v>
      </c>
      <c r="B121" s="11" t="s">
        <v>103</v>
      </c>
      <c r="C121" t="s">
        <v>148</v>
      </c>
      <c r="D121" s="16">
        <v>1</v>
      </c>
      <c r="E121" s="14">
        <v>0.47</v>
      </c>
      <c r="F121" s="27">
        <v>0</v>
      </c>
      <c r="G121" s="15">
        <f t="shared" si="2"/>
        <v>0.47</v>
      </c>
      <c r="K121" t="s">
        <v>215</v>
      </c>
    </row>
    <row r="122" spans="1:11" x14ac:dyDescent="0.45">
      <c r="A122" s="1">
        <v>107</v>
      </c>
      <c r="B122" s="11" t="s">
        <v>103</v>
      </c>
      <c r="C122" t="s">
        <v>140</v>
      </c>
      <c r="D122" s="16">
        <v>2</v>
      </c>
      <c r="E122" s="14">
        <v>1.72</v>
      </c>
      <c r="F122" s="27">
        <v>2.15</v>
      </c>
      <c r="G122" s="15">
        <f t="shared" si="2"/>
        <v>5.59</v>
      </c>
      <c r="K122" t="s">
        <v>190</v>
      </c>
    </row>
    <row r="123" spans="1:11" x14ac:dyDescent="0.45">
      <c r="A123" s="1">
        <v>108</v>
      </c>
      <c r="B123" s="11" t="s">
        <v>136</v>
      </c>
      <c r="C123" t="s">
        <v>137</v>
      </c>
      <c r="D123" s="16">
        <v>1</v>
      </c>
      <c r="E123" s="14">
        <v>17.52</v>
      </c>
      <c r="F123" s="27">
        <v>1.21</v>
      </c>
      <c r="G123" s="15">
        <f t="shared" si="2"/>
        <v>18.73</v>
      </c>
      <c r="K123" t="s">
        <v>214</v>
      </c>
    </row>
    <row r="124" spans="1:11" x14ac:dyDescent="0.45">
      <c r="A124" s="1">
        <v>109</v>
      </c>
      <c r="B124" s="11" t="s">
        <v>146</v>
      </c>
      <c r="C124" t="s">
        <v>140</v>
      </c>
      <c r="D124" s="16">
        <v>1</v>
      </c>
      <c r="E124" s="14">
        <v>7.05</v>
      </c>
      <c r="F124" s="27">
        <v>6.42</v>
      </c>
      <c r="G124" s="15">
        <f t="shared" si="2"/>
        <v>13.469999999999999</v>
      </c>
      <c r="K124" t="s">
        <v>213</v>
      </c>
    </row>
    <row r="125" spans="1:11" x14ac:dyDescent="0.45">
      <c r="A125" s="1">
        <v>110</v>
      </c>
      <c r="B125" s="11" t="s">
        <v>157</v>
      </c>
      <c r="D125" s="16">
        <v>1</v>
      </c>
      <c r="E125" s="14">
        <v>0.75</v>
      </c>
      <c r="F125" s="27">
        <v>5.07</v>
      </c>
      <c r="G125" s="15">
        <f t="shared" si="2"/>
        <v>5.82</v>
      </c>
      <c r="K125" t="s">
        <v>191</v>
      </c>
    </row>
    <row r="126" spans="1:11" x14ac:dyDescent="0.45">
      <c r="B126" s="11"/>
      <c r="D126" s="16"/>
      <c r="F126" s="11"/>
      <c r="G126" s="15"/>
    </row>
    <row r="127" spans="1:11" s="13" customFormat="1" x14ac:dyDescent="0.45">
      <c r="A127" s="13" t="s">
        <v>158</v>
      </c>
      <c r="D127" s="25"/>
    </row>
    <row r="128" spans="1:11" x14ac:dyDescent="0.45">
      <c r="B128" s="11" t="s">
        <v>159</v>
      </c>
      <c r="D128" s="16"/>
      <c r="E128" s="14"/>
      <c r="F128" s="11"/>
      <c r="G128" s="15"/>
    </row>
    <row r="129" spans="2:7" x14ac:dyDescent="0.45">
      <c r="B129" s="11" t="s">
        <v>160</v>
      </c>
      <c r="D129" s="16"/>
      <c r="E129" s="14"/>
      <c r="F129" s="11"/>
      <c r="G129" s="15"/>
    </row>
    <row r="130" spans="2:7" x14ac:dyDescent="0.45">
      <c r="B130" s="11" t="s">
        <v>161</v>
      </c>
      <c r="C130" t="s">
        <v>162</v>
      </c>
      <c r="D130" s="16"/>
      <c r="E130" s="14"/>
      <c r="F130" s="11"/>
      <c r="G130" s="15"/>
    </row>
    <row r="131" spans="2:7" x14ac:dyDescent="0.45">
      <c r="B131" s="11" t="s">
        <v>163</v>
      </c>
      <c r="D131" s="16"/>
      <c r="E131" s="14"/>
      <c r="F131" s="11"/>
      <c r="G131" s="15"/>
    </row>
    <row r="132" spans="2:7" x14ac:dyDescent="0.45">
      <c r="B132" s="11" t="s">
        <v>164</v>
      </c>
      <c r="D132" s="16"/>
      <c r="E132" s="14"/>
      <c r="F132" s="11"/>
      <c r="G132" s="15"/>
    </row>
    <row r="133" spans="2:7" x14ac:dyDescent="0.45">
      <c r="B133" s="11" t="s">
        <v>165</v>
      </c>
      <c r="D133" s="16"/>
      <c r="E133" s="14"/>
      <c r="F133" s="11"/>
      <c r="G133" s="15"/>
    </row>
    <row r="134" spans="2:7" x14ac:dyDescent="0.45">
      <c r="B134" s="11" t="s">
        <v>166</v>
      </c>
      <c r="D134" s="16"/>
      <c r="E134" s="14"/>
      <c r="F134" s="11"/>
      <c r="G134" s="15"/>
    </row>
    <row r="135" spans="2:7" x14ac:dyDescent="0.45">
      <c r="B135" s="11"/>
      <c r="D135" s="16"/>
      <c r="F135" s="11"/>
      <c r="G135" s="15"/>
    </row>
  </sheetData>
  <mergeCells count="29">
    <mergeCell ref="E31:E32"/>
    <mergeCell ref="F31:F32"/>
    <mergeCell ref="G31:G32"/>
    <mergeCell ref="K31:K32"/>
    <mergeCell ref="E21:E24"/>
    <mergeCell ref="F21:F24"/>
    <mergeCell ref="G21:G24"/>
    <mergeCell ref="K21:K24"/>
    <mergeCell ref="E25:E29"/>
    <mergeCell ref="G25:G29"/>
    <mergeCell ref="F25:F29"/>
    <mergeCell ref="K25:K29"/>
    <mergeCell ref="E62:E77"/>
    <mergeCell ref="E40:E42"/>
    <mergeCell ref="F40:F42"/>
    <mergeCell ref="G40:G42"/>
    <mergeCell ref="K40:K42"/>
    <mergeCell ref="G116:G117"/>
    <mergeCell ref="F116:F117"/>
    <mergeCell ref="E116:E117"/>
    <mergeCell ref="K116:K117"/>
    <mergeCell ref="K100:K106"/>
    <mergeCell ref="G100:G106"/>
    <mergeCell ref="F100:F106"/>
    <mergeCell ref="E100:E106"/>
    <mergeCell ref="E107:E109"/>
    <mergeCell ref="F107:F109"/>
    <mergeCell ref="G107:G109"/>
    <mergeCell ref="K107:K109"/>
  </mergeCells>
  <hyperlinks>
    <hyperlink ref="K5" r:id="rId1" display="https://nl.aliexpress.com/item/1005001621676770.html?spm=a2g0o.productlist.main.45.7d113e71c5rpfz&amp;algo_pvid=0ba04a30-e339-455d-b8e5-7db9d5e80bba&amp;algo_exp_id=0ba04a30-e339-455d-b8e5-7db9d5e80bba-22&amp;pdp_npi=4%40dis%21EUR%210.91%210.73%21%21%210.96%21%21%40211b88ee16938682042218596e4ee1%2112000020026811115%21sea%21NL%210%21A&amp;curPageLogUid=FATsjuqZyCN2" xr:uid="{5FC40EA4-9144-4BAE-B64C-8868371DE487}"/>
    <hyperlink ref="K15" r:id="rId2" display="https://nl.aliexpress.com/item/1005003681572582.html?spm=a2g0o.productlist.main.25.5ca63b58zzCfgb&amp;algo_pvid=e28b779e-7411-432f-84bb-55b8b368539a&amp;algo_exp_id=e28b779e-7411-432f-84bb-55b8b368539a-12&amp;pdp_npi=4%40dis%21EUR%214.71%214.61%21%21%214.94%21%21%40211b615316947243129446972eaa47%2112000026782305036%21sea%21NL%210%21AS&amp;curPageLogUid=B0LszgvKN7rm" xr:uid="{303B114A-933D-49E6-81BA-E90AE349D616}"/>
    <hyperlink ref="K47" r:id="rId3" xr:uid="{DD6DBFEB-37F3-417C-B60F-B55B0A6D2385}"/>
    <hyperlink ref="K43" r:id="rId4" xr:uid="{AAB92C9C-AA83-4BBF-A389-2BDBB1F76C6F}"/>
    <hyperlink ref="K39" r:id="rId5" display="https://nl.aliexpress.com/item/32814359094.html?spm=a2g0o.productlist.main.1.71a75b4bs55PPO&amp;algo_pvid=3670bd18-bf23-4e76-b2d3-dc5f92dc157a&amp;algo_exp_id=3670bd18-bf23-4e76-b2d3-dc5f92dc157a-0&amp;pdp_npi=4%40dis%21EUR%213.18%210.47%21%21%213.34%21%21%4021038eda16947275404078740e14c3%2166498695474%21sea%21NL%210%21AS&amp;curPageLogUid=C1P3e9JiY4ac" xr:uid="{E9BB8966-4C12-472C-A2F4-119AC5EA7B57}"/>
    <hyperlink ref="K8" r:id="rId6" display="https://nl.aliexpress.com/item/1005002537611699.html?spm=a2g0o.productlist.main.3.4a031ab0olaA8Y&amp;algo_pvid=1cb8bec3-2328-4782-988c-cffaef372e91&amp;algo_exp_id=1cb8bec3-2328-4782-988c-cffaef372e91-1&amp;pdp_npi=4%40dis%21EUR%217.49%215.98%21%21%217.88%21%21%40211b88f016938699631611766e6877%2112000021048744254%21sea%21NL%210%21A&amp;curPageLogUid=FJZzS7E2CY5k" xr:uid="{C55F262C-B92E-4639-A97A-7ACE54D4785D}"/>
  </hyperlinks>
  <pageMargins left="0.7" right="0.7" top="0.75" bottom="0.75" header="0.3" footer="0.3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Busser</dc:creator>
  <cp:lastModifiedBy>Rohan Rege</cp:lastModifiedBy>
  <dcterms:created xsi:type="dcterms:W3CDTF">2023-09-01T19:17:48Z</dcterms:created>
  <dcterms:modified xsi:type="dcterms:W3CDTF">2023-09-21T06:26:03Z</dcterms:modified>
</cp:coreProperties>
</file>