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 J Delgado H\Downloads\"/>
    </mc:Choice>
  </mc:AlternateContent>
  <xr:revisionPtr revIDLastSave="0" documentId="13_ncr:1_{29DA08F1-2DB7-4BEA-85FE-44E23A0C4F51}" xr6:coauthVersionLast="47" xr6:coauthVersionMax="47" xr10:uidLastSave="{00000000-0000-0000-0000-000000000000}"/>
  <bookViews>
    <workbookView xWindow="-108" yWindow="-108" windowWidth="23256" windowHeight="12576" xr2:uid="{67A5A55E-65E7-B142-AE4C-38EAEFBA933D}"/>
  </bookViews>
  <sheets>
    <sheet name="Sheet1" sheetId="1" r:id="rId1"/>
    <sheet name="Sheet2" sheetId="2" r:id="rId2"/>
  </sheets>
  <definedNames>
    <definedName name="_xlnm._FilterDatabase" localSheetId="0" hidden="1">Sheet1!$A$1:$N$55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C6" i="2"/>
  <c r="C5" i="2"/>
  <c r="D5" i="2"/>
  <c r="D6" i="2" s="1"/>
  <c r="B5" i="2"/>
  <c r="B6" i="2" s="1"/>
  <c r="G1" i="1" l="1"/>
  <c r="H1" i="1"/>
  <c r="F1" i="1"/>
  <c r="D7" i="2"/>
  <c r="E6" i="2"/>
  <c r="B7" i="2" s="1"/>
  <c r="E7" i="2" l="1"/>
  <c r="C7" i="2"/>
</calcChain>
</file>

<file path=xl/sharedStrings.xml><?xml version="1.0" encoding="utf-8"?>
<sst xmlns="http://schemas.openxmlformats.org/spreadsheetml/2006/main" count="228" uniqueCount="68">
  <si>
    <t>Alumnos</t>
  </si>
  <si>
    <t>Profesores</t>
  </si>
  <si>
    <t>Administrativos</t>
  </si>
  <si>
    <t>Cuauhtemoc</t>
  </si>
  <si>
    <t>Angel Garibay</t>
  </si>
  <si>
    <t>Pablo González</t>
  </si>
  <si>
    <t>Ignacio Ramírez</t>
  </si>
  <si>
    <t>Isidro Fabela</t>
  </si>
  <si>
    <t>Adolfo López</t>
  </si>
  <si>
    <t>Ignacio Pichardo</t>
  </si>
  <si>
    <t>Nezahualcoyotl</t>
  </si>
  <si>
    <t>Sor Juana</t>
  </si>
  <si>
    <t>Texcoco</t>
  </si>
  <si>
    <t>Escuela Artes</t>
  </si>
  <si>
    <t>F. Antropología</t>
  </si>
  <si>
    <t>F. Arquitectura y D</t>
  </si>
  <si>
    <t>F. Artes</t>
  </si>
  <si>
    <t>F. Ciencias</t>
  </si>
  <si>
    <t>F. Ciencias Agricolas</t>
  </si>
  <si>
    <t>F. Ciencias Conducta</t>
  </si>
  <si>
    <t>F. Contaduría y Adm</t>
  </si>
  <si>
    <t>F. Ciencias Políticas</t>
  </si>
  <si>
    <t>Cantidad</t>
  </si>
  <si>
    <t>Tiempo/semana</t>
  </si>
  <si>
    <t>Antigüedad (años)</t>
  </si>
  <si>
    <t>Semanas</t>
  </si>
  <si>
    <t>F. Derecho</t>
  </si>
  <si>
    <t>F. Economía</t>
  </si>
  <si>
    <t>F. Enfermería</t>
  </si>
  <si>
    <t>F. Geografía</t>
  </si>
  <si>
    <t>F. Humanidades</t>
  </si>
  <si>
    <t>F. Ingeniería</t>
  </si>
  <si>
    <t>F. Lenguas</t>
  </si>
  <si>
    <t>F. Medicina</t>
  </si>
  <si>
    <t>F. Medicina Veterinaria</t>
  </si>
  <si>
    <t>F. Odontología</t>
  </si>
  <si>
    <t>F. Planeación Urbana</t>
  </si>
  <si>
    <t>F. Química</t>
  </si>
  <si>
    <t>F. Turismo</t>
  </si>
  <si>
    <t>CU Amecameca</t>
  </si>
  <si>
    <t>CU Atlacomulco</t>
  </si>
  <si>
    <t>CU Ecatepec</t>
  </si>
  <si>
    <t>CU Nezahualcoyotl</t>
  </si>
  <si>
    <t>CU Temascaltepec</t>
  </si>
  <si>
    <t>CU Tenancingo</t>
  </si>
  <si>
    <t>CU Texcoco</t>
  </si>
  <si>
    <t>CU Valle de Chalco</t>
  </si>
  <si>
    <t>CU Valle de México</t>
  </si>
  <si>
    <t>CU Teotihuacan</t>
  </si>
  <si>
    <t>CU Zumpango</t>
  </si>
  <si>
    <t>UAP Acolman</t>
  </si>
  <si>
    <t>UAP Chimalhuacan</t>
  </si>
  <si>
    <t>UAP Cuautitlàn Izcalli</t>
  </si>
  <si>
    <t>UAP Huehuetoca</t>
  </si>
  <si>
    <t>UAP Tejupilco</t>
  </si>
  <si>
    <t>UAP Tianguistenco</t>
  </si>
  <si>
    <t>UAP Tlalnepantla</t>
  </si>
  <si>
    <t>Instituto Ciencias Agrícolas</t>
  </si>
  <si>
    <t>Instituto Estudios Universidad</t>
  </si>
  <si>
    <t>Instituto Ciencias del Agua</t>
  </si>
  <si>
    <t>Administración Central</t>
  </si>
  <si>
    <t>ID</t>
  </si>
  <si>
    <t>Espacios</t>
  </si>
  <si>
    <t>A1</t>
  </si>
  <si>
    <t>A2</t>
  </si>
  <si>
    <t>A4</t>
  </si>
  <si>
    <t>A3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</si>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</sst>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ABD1-9649-464B-A6F3-724823E15746}">
  <sheetPr codeName="Hoja1"/>
  <dimension ref="A1:N56"/>
  <sheetViews>
    <sheetView tabSelected="1" zoomScale="94" workbookViewId="0">
      <selection activeCell="B2" sqref="B2:B51"/>
    </sheetView>
  </sheetViews>
  <sheetFormatPr baseColWidth="10" defaultRowHeight="15.6" x14ac:dyDescent="0.3"/>
  <cols>
    <col min="2" max="2" width="25.796875" bestFit="1" customWidth="1"/>
    <col min="5" max="5" width="14" bestFit="1" customWidth="1"/>
  </cols>
  <sheetData>
    <row r="1" spans="1:14" x14ac:dyDescent="0.3">
      <c r="A1" s="2" t="s">
        <v>61</v>
      </c>
      <c r="B1" s="2" t="s">
        <v>62</v>
      </c>
      <c r="C1" s="2" t="s">
        <v>0</v>
      </c>
      <c r="D1" s="2" t="s">
        <v>1</v>
      </c>
      <c r="E1" s="2" t="s">
        <v>2</v>
      </c>
      <c r="F1" s="1">
        <f>SUM(F2:F55)</f>
        <v>18</v>
      </c>
      <c r="G1" s="1">
        <f>SUM(G2:G55)</f>
        <v>13</v>
      </c>
      <c r="H1" s="1">
        <f>SUM(H2:H55)</f>
        <v>13</v>
      </c>
      <c r="I1" s="1"/>
      <c r="J1" s="1"/>
      <c r="K1" s="1"/>
      <c r="L1" s="1"/>
      <c r="M1" s="1"/>
      <c r="N1" s="1"/>
    </row>
    <row r="2" spans="1:14" x14ac:dyDescent="0.3">
      <c r="A2" s="2">
        <v>1</v>
      </c>
      <c r="B2" s="2" t="s">
        <v>3</v>
      </c>
      <c r="C2" s="2" t="s">
        <v>63</v>
      </c>
      <c r="D2" s="2" t="s">
        <v>67</v>
      </c>
      <c r="E2" s="2" t="s">
        <v>67</v>
      </c>
      <c r="F2" s="1">
        <f>IF(C2="A2",1,0)</f>
        <v>0</v>
      </c>
      <c r="G2" s="1">
        <f>IF(D2="A5",1,0)</f>
        <v>1</v>
      </c>
      <c r="H2" s="1">
        <f>IF(E2="A1",1,0)</f>
        <v>0</v>
      </c>
      <c r="I2" s="1">
        <v>3379</v>
      </c>
      <c r="J2" s="1">
        <v>136</v>
      </c>
      <c r="K2" s="1">
        <v>56</v>
      </c>
      <c r="L2" s="1">
        <f>RANK(I2,I$2:I$55,0)</f>
        <v>6</v>
      </c>
      <c r="M2" s="1">
        <f t="shared" ref="M2:N17" si="0">RANK(J2,J$2:J$55,0)</f>
        <v>20</v>
      </c>
      <c r="N2" s="1">
        <f t="shared" si="0"/>
        <v>16</v>
      </c>
    </row>
    <row r="3" spans="1:14" x14ac:dyDescent="0.3">
      <c r="A3" s="2">
        <v>2</v>
      </c>
      <c r="B3" s="2" t="s">
        <v>4</v>
      </c>
      <c r="C3" s="2" t="s">
        <v>64</v>
      </c>
      <c r="D3" s="2" t="s">
        <v>63</v>
      </c>
      <c r="E3" s="2" t="s">
        <v>66</v>
      </c>
      <c r="F3" s="1">
        <f t="shared" ref="F3:F55" si="1">IF(C3="A2",1,0)</f>
        <v>1</v>
      </c>
      <c r="G3" s="1">
        <f t="shared" ref="G3:G55" si="2">IF(D3="A5",1,0)</f>
        <v>0</v>
      </c>
      <c r="H3" s="1">
        <f t="shared" ref="H3:H55" si="3">IF(E3="A1",1,0)</f>
        <v>0</v>
      </c>
      <c r="I3" s="1">
        <v>3000</v>
      </c>
      <c r="J3" s="1">
        <v>120</v>
      </c>
      <c r="K3" s="1">
        <v>56</v>
      </c>
      <c r="L3" s="1">
        <f t="shared" ref="L3:L55" si="4">RANK(I3,I$2:I$55,0)</f>
        <v>12</v>
      </c>
      <c r="M3" s="1">
        <f t="shared" si="0"/>
        <v>24</v>
      </c>
      <c r="N3" s="1">
        <f t="shared" si="0"/>
        <v>16</v>
      </c>
    </row>
    <row r="4" spans="1:14" x14ac:dyDescent="0.3">
      <c r="A4" s="2">
        <v>3</v>
      </c>
      <c r="B4" s="2" t="s">
        <v>5</v>
      </c>
      <c r="C4" s="2" t="s">
        <v>64</v>
      </c>
      <c r="D4" s="2" t="s">
        <v>64</v>
      </c>
      <c r="E4" s="2" t="s">
        <v>66</v>
      </c>
      <c r="F4" s="1">
        <f t="shared" si="1"/>
        <v>1</v>
      </c>
      <c r="G4" s="1">
        <f t="shared" si="2"/>
        <v>0</v>
      </c>
      <c r="H4" s="1">
        <f t="shared" si="3"/>
        <v>0</v>
      </c>
      <c r="I4" s="1">
        <v>2271</v>
      </c>
      <c r="J4" s="1">
        <v>107</v>
      </c>
      <c r="K4" s="1">
        <v>33</v>
      </c>
      <c r="L4" s="1">
        <f t="shared" si="4"/>
        <v>17</v>
      </c>
      <c r="M4" s="1">
        <f t="shared" si="0"/>
        <v>28</v>
      </c>
      <c r="N4" s="1">
        <f t="shared" si="0"/>
        <v>36</v>
      </c>
    </row>
    <row r="5" spans="1:14" x14ac:dyDescent="0.3">
      <c r="A5" s="2">
        <v>4</v>
      </c>
      <c r="B5" s="2" t="s">
        <v>6</v>
      </c>
      <c r="C5" s="2" t="s">
        <v>64</v>
      </c>
      <c r="D5" s="2" t="s">
        <v>67</v>
      </c>
      <c r="E5" s="2" t="s">
        <v>65</v>
      </c>
      <c r="F5" s="1">
        <f t="shared" si="1"/>
        <v>1</v>
      </c>
      <c r="G5" s="1">
        <f t="shared" si="2"/>
        <v>1</v>
      </c>
      <c r="H5" s="1">
        <f t="shared" si="3"/>
        <v>0</v>
      </c>
      <c r="I5" s="1">
        <v>2168</v>
      </c>
      <c r="J5" s="1">
        <v>102</v>
      </c>
      <c r="K5" s="1">
        <v>43</v>
      </c>
      <c r="L5" s="1">
        <f t="shared" si="4"/>
        <v>18</v>
      </c>
      <c r="M5" s="1">
        <f t="shared" si="0"/>
        <v>31</v>
      </c>
      <c r="N5" s="1">
        <f t="shared" si="0"/>
        <v>25</v>
      </c>
    </row>
    <row r="6" spans="1:14" x14ac:dyDescent="0.3">
      <c r="A6" s="2">
        <v>5</v>
      </c>
      <c r="B6" s="2" t="s">
        <v>7</v>
      </c>
      <c r="C6" s="2" t="s">
        <v>64</v>
      </c>
      <c r="D6" s="2" t="s">
        <v>66</v>
      </c>
      <c r="E6" s="2" t="s">
        <v>64</v>
      </c>
      <c r="F6" s="1">
        <f t="shared" si="1"/>
        <v>1</v>
      </c>
      <c r="G6" s="1">
        <f t="shared" si="2"/>
        <v>0</v>
      </c>
      <c r="H6" s="1">
        <f t="shared" si="3"/>
        <v>0</v>
      </c>
      <c r="I6" s="1">
        <v>1290</v>
      </c>
      <c r="J6" s="1">
        <v>52</v>
      </c>
      <c r="K6" s="1">
        <v>21</v>
      </c>
      <c r="L6" s="1">
        <f t="shared" si="4"/>
        <v>31</v>
      </c>
      <c r="M6" s="1">
        <f t="shared" si="0"/>
        <v>45</v>
      </c>
      <c r="N6" s="1">
        <f t="shared" si="0"/>
        <v>47</v>
      </c>
    </row>
    <row r="7" spans="1:14" x14ac:dyDescent="0.3">
      <c r="A7" s="2">
        <v>6</v>
      </c>
      <c r="B7" s="2" t="s">
        <v>8</v>
      </c>
      <c r="C7" s="2" t="s">
        <v>65</v>
      </c>
      <c r="D7" s="2" t="s">
        <v>63</v>
      </c>
      <c r="E7" s="2" t="s">
        <v>67</v>
      </c>
      <c r="F7" s="1">
        <f t="shared" si="1"/>
        <v>0</v>
      </c>
      <c r="G7" s="1">
        <f t="shared" si="2"/>
        <v>0</v>
      </c>
      <c r="H7" s="1">
        <f t="shared" si="3"/>
        <v>0</v>
      </c>
      <c r="I7" s="1">
        <v>3873</v>
      </c>
      <c r="J7" s="1">
        <v>179</v>
      </c>
      <c r="K7" s="1">
        <v>62</v>
      </c>
      <c r="L7" s="1">
        <f t="shared" si="4"/>
        <v>4</v>
      </c>
      <c r="M7" s="1">
        <f t="shared" si="0"/>
        <v>12</v>
      </c>
      <c r="N7" s="1">
        <f t="shared" si="0"/>
        <v>12</v>
      </c>
    </row>
    <row r="8" spans="1:14" x14ac:dyDescent="0.3">
      <c r="A8" s="2">
        <v>7</v>
      </c>
      <c r="B8" s="2" t="s">
        <v>9</v>
      </c>
      <c r="C8" s="2" t="s">
        <v>64</v>
      </c>
      <c r="D8" s="2" t="s">
        <v>66</v>
      </c>
      <c r="E8" s="2" t="s">
        <v>63</v>
      </c>
      <c r="F8" s="1">
        <f t="shared" si="1"/>
        <v>1</v>
      </c>
      <c r="G8" s="1">
        <f t="shared" si="2"/>
        <v>0</v>
      </c>
      <c r="H8" s="1">
        <f t="shared" si="3"/>
        <v>1</v>
      </c>
      <c r="I8" s="1">
        <v>213</v>
      </c>
      <c r="J8" s="1">
        <v>15</v>
      </c>
      <c r="K8" s="1">
        <v>13</v>
      </c>
      <c r="L8" s="1">
        <f t="shared" si="4"/>
        <v>50</v>
      </c>
      <c r="M8" s="1">
        <f t="shared" si="0"/>
        <v>54</v>
      </c>
      <c r="N8" s="1">
        <f t="shared" si="0"/>
        <v>53</v>
      </c>
    </row>
    <row r="9" spans="1:14" x14ac:dyDescent="0.3">
      <c r="A9" s="2">
        <v>8</v>
      </c>
      <c r="B9" s="2" t="s">
        <v>10</v>
      </c>
      <c r="C9" s="2" t="s">
        <v>66</v>
      </c>
      <c r="D9" s="2" t="s">
        <v>65</v>
      </c>
      <c r="E9" s="2" t="s">
        <v>65</v>
      </c>
      <c r="F9" s="1">
        <f t="shared" si="1"/>
        <v>0</v>
      </c>
      <c r="G9" s="1">
        <f t="shared" si="2"/>
        <v>0</v>
      </c>
      <c r="H9" s="1">
        <f t="shared" si="3"/>
        <v>0</v>
      </c>
      <c r="I9" s="1">
        <v>3291</v>
      </c>
      <c r="J9" s="1">
        <v>150</v>
      </c>
      <c r="K9" s="1">
        <v>39</v>
      </c>
      <c r="L9" s="1">
        <f t="shared" si="4"/>
        <v>8</v>
      </c>
      <c r="M9" s="1">
        <f t="shared" si="0"/>
        <v>16</v>
      </c>
      <c r="N9" s="1">
        <f t="shared" si="0"/>
        <v>32</v>
      </c>
    </row>
    <row r="10" spans="1:14" x14ac:dyDescent="0.3">
      <c r="A10" s="2">
        <v>9</v>
      </c>
      <c r="B10" s="2" t="s">
        <v>11</v>
      </c>
      <c r="C10" s="2" t="s">
        <v>65</v>
      </c>
      <c r="D10" s="2" t="s">
        <v>67</v>
      </c>
      <c r="E10" s="2" t="s">
        <v>63</v>
      </c>
      <c r="F10" s="1">
        <f t="shared" si="1"/>
        <v>0</v>
      </c>
      <c r="G10" s="1">
        <f t="shared" si="2"/>
        <v>1</v>
      </c>
      <c r="H10" s="1">
        <f t="shared" si="3"/>
        <v>1</v>
      </c>
      <c r="I10" s="1">
        <v>2341</v>
      </c>
      <c r="J10" s="1">
        <v>74</v>
      </c>
      <c r="K10" s="1">
        <v>31</v>
      </c>
      <c r="L10" s="1">
        <f t="shared" si="4"/>
        <v>16</v>
      </c>
      <c r="M10" s="1">
        <f t="shared" si="0"/>
        <v>40</v>
      </c>
      <c r="N10" s="1">
        <f t="shared" si="0"/>
        <v>38</v>
      </c>
    </row>
    <row r="11" spans="1:14" x14ac:dyDescent="0.3">
      <c r="A11" s="2">
        <v>10</v>
      </c>
      <c r="B11" s="2" t="s">
        <v>12</v>
      </c>
      <c r="C11" s="2" t="s">
        <v>64</v>
      </c>
      <c r="D11" s="2" t="s">
        <v>63</v>
      </c>
      <c r="E11" s="2" t="s">
        <v>67</v>
      </c>
      <c r="F11" s="1">
        <f t="shared" si="1"/>
        <v>1</v>
      </c>
      <c r="G11" s="1">
        <f t="shared" si="2"/>
        <v>0</v>
      </c>
      <c r="H11" s="1">
        <f t="shared" si="3"/>
        <v>0</v>
      </c>
      <c r="I11" s="1">
        <v>2631</v>
      </c>
      <c r="J11" s="1">
        <v>97</v>
      </c>
      <c r="K11" s="1">
        <v>42</v>
      </c>
      <c r="L11" s="1">
        <f t="shared" si="4"/>
        <v>14</v>
      </c>
      <c r="M11" s="1">
        <f t="shared" si="0"/>
        <v>34</v>
      </c>
      <c r="N11" s="1">
        <f t="shared" si="0"/>
        <v>27</v>
      </c>
    </row>
    <row r="12" spans="1:14" x14ac:dyDescent="0.3">
      <c r="A12" s="2">
        <v>11</v>
      </c>
      <c r="B12" s="2" t="s">
        <v>13</v>
      </c>
      <c r="C12" s="2" t="s">
        <v>67</v>
      </c>
      <c r="D12" s="2" t="s">
        <v>66</v>
      </c>
      <c r="E12" s="2" t="s">
        <v>64</v>
      </c>
      <c r="F12" s="1">
        <f t="shared" si="1"/>
        <v>0</v>
      </c>
      <c r="G12" s="1">
        <f t="shared" si="2"/>
        <v>0</v>
      </c>
      <c r="H12" s="1">
        <f t="shared" si="3"/>
        <v>0</v>
      </c>
      <c r="I12" s="1">
        <v>381</v>
      </c>
      <c r="J12" s="1">
        <v>56</v>
      </c>
      <c r="K12" s="1">
        <v>30</v>
      </c>
      <c r="L12" s="1">
        <f t="shared" si="4"/>
        <v>48</v>
      </c>
      <c r="M12" s="1">
        <f t="shared" si="0"/>
        <v>44</v>
      </c>
      <c r="N12" s="1">
        <f t="shared" si="0"/>
        <v>39</v>
      </c>
    </row>
    <row r="13" spans="1:14" x14ac:dyDescent="0.3">
      <c r="A13" s="2">
        <v>12</v>
      </c>
      <c r="B13" s="2" t="s">
        <v>14</v>
      </c>
      <c r="C13" s="2" t="s">
        <v>66</v>
      </c>
      <c r="D13" s="2" t="s">
        <v>64</v>
      </c>
      <c r="E13" s="2" t="s">
        <v>64</v>
      </c>
      <c r="F13" s="1">
        <f t="shared" si="1"/>
        <v>0</v>
      </c>
      <c r="G13" s="1">
        <f t="shared" si="2"/>
        <v>0</v>
      </c>
      <c r="H13" s="1">
        <f t="shared" si="3"/>
        <v>0</v>
      </c>
      <c r="I13" s="1">
        <v>215</v>
      </c>
      <c r="J13" s="1">
        <v>38</v>
      </c>
      <c r="K13" s="1">
        <v>26</v>
      </c>
      <c r="L13" s="1">
        <f t="shared" si="4"/>
        <v>49</v>
      </c>
      <c r="M13" s="1">
        <f t="shared" si="0"/>
        <v>49</v>
      </c>
      <c r="N13" s="1">
        <f t="shared" si="0"/>
        <v>43</v>
      </c>
    </row>
    <row r="14" spans="1:14" x14ac:dyDescent="0.3">
      <c r="A14" s="2">
        <v>13</v>
      </c>
      <c r="B14" s="2" t="s">
        <v>15</v>
      </c>
      <c r="C14" s="2" t="s">
        <v>63</v>
      </c>
      <c r="D14" s="2" t="s">
        <v>67</v>
      </c>
      <c r="E14" s="2" t="s">
        <v>65</v>
      </c>
      <c r="F14" s="1">
        <f t="shared" si="1"/>
        <v>0</v>
      </c>
      <c r="G14" s="1">
        <f t="shared" si="2"/>
        <v>1</v>
      </c>
      <c r="H14" s="1">
        <f t="shared" si="3"/>
        <v>0</v>
      </c>
      <c r="I14" s="1">
        <v>2106</v>
      </c>
      <c r="J14" s="1">
        <v>343</v>
      </c>
      <c r="K14" s="1">
        <v>57</v>
      </c>
      <c r="L14" s="1">
        <f t="shared" si="4"/>
        <v>19</v>
      </c>
      <c r="M14" s="1">
        <f t="shared" si="0"/>
        <v>3</v>
      </c>
      <c r="N14" s="1">
        <f t="shared" si="0"/>
        <v>15</v>
      </c>
    </row>
    <row r="15" spans="1:14" x14ac:dyDescent="0.3">
      <c r="A15" s="2">
        <v>14</v>
      </c>
      <c r="B15" s="2" t="s">
        <v>16</v>
      </c>
      <c r="C15" s="2" t="s">
        <v>65</v>
      </c>
      <c r="D15" s="2" t="s">
        <v>65</v>
      </c>
      <c r="E15" s="2" t="s">
        <v>67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v>713</v>
      </c>
      <c r="J15" s="1">
        <v>67</v>
      </c>
      <c r="K15" s="1">
        <v>42</v>
      </c>
      <c r="L15" s="1">
        <f t="shared" si="4"/>
        <v>42</v>
      </c>
      <c r="M15" s="1">
        <f t="shared" si="0"/>
        <v>43</v>
      </c>
      <c r="N15" s="1">
        <f t="shared" si="0"/>
        <v>27</v>
      </c>
    </row>
    <row r="16" spans="1:14" x14ac:dyDescent="0.3">
      <c r="A16" s="2">
        <v>15</v>
      </c>
      <c r="B16" s="2" t="s">
        <v>17</v>
      </c>
      <c r="C16" s="2" t="s">
        <v>64</v>
      </c>
      <c r="D16" s="2" t="s">
        <v>63</v>
      </c>
      <c r="E16" s="2" t="s">
        <v>63</v>
      </c>
      <c r="F16" s="1">
        <f t="shared" si="1"/>
        <v>1</v>
      </c>
      <c r="G16" s="1">
        <f t="shared" si="2"/>
        <v>0</v>
      </c>
      <c r="H16" s="1">
        <f t="shared" si="3"/>
        <v>1</v>
      </c>
      <c r="I16" s="1">
        <v>1257</v>
      </c>
      <c r="J16" s="1">
        <v>123</v>
      </c>
      <c r="K16" s="1">
        <v>36</v>
      </c>
      <c r="L16" s="1">
        <f t="shared" si="4"/>
        <v>32</v>
      </c>
      <c r="M16" s="1">
        <f t="shared" si="0"/>
        <v>22</v>
      </c>
      <c r="N16" s="1">
        <f t="shared" si="0"/>
        <v>34</v>
      </c>
    </row>
    <row r="17" spans="1:14" x14ac:dyDescent="0.3">
      <c r="A17" s="2">
        <v>16</v>
      </c>
      <c r="B17" s="2" t="s">
        <v>18</v>
      </c>
      <c r="C17" s="2" t="s">
        <v>66</v>
      </c>
      <c r="D17" s="2" t="s">
        <v>67</v>
      </c>
      <c r="E17" s="2" t="s">
        <v>64</v>
      </c>
      <c r="F17" s="1">
        <f t="shared" si="1"/>
        <v>0</v>
      </c>
      <c r="G17" s="1">
        <f t="shared" si="2"/>
        <v>1</v>
      </c>
      <c r="H17" s="1">
        <f t="shared" si="3"/>
        <v>0</v>
      </c>
      <c r="I17" s="1">
        <v>1192</v>
      </c>
      <c r="J17" s="1">
        <v>105</v>
      </c>
      <c r="K17" s="1">
        <v>66</v>
      </c>
      <c r="L17" s="1">
        <f t="shared" si="4"/>
        <v>34</v>
      </c>
      <c r="M17" s="1">
        <f t="shared" si="0"/>
        <v>29</v>
      </c>
      <c r="N17" s="1">
        <f t="shared" si="0"/>
        <v>10</v>
      </c>
    </row>
    <row r="18" spans="1:14" x14ac:dyDescent="0.3">
      <c r="A18" s="2">
        <v>17</v>
      </c>
      <c r="B18" s="2" t="s">
        <v>19</v>
      </c>
      <c r="C18" s="2" t="s">
        <v>65</v>
      </c>
      <c r="D18" s="2" t="s">
        <v>64</v>
      </c>
      <c r="E18" s="2" t="s">
        <v>65</v>
      </c>
      <c r="F18" s="1">
        <f t="shared" si="1"/>
        <v>0</v>
      </c>
      <c r="G18" s="1">
        <f t="shared" si="2"/>
        <v>0</v>
      </c>
      <c r="H18" s="1">
        <f t="shared" si="3"/>
        <v>0</v>
      </c>
      <c r="I18" s="1">
        <v>3050</v>
      </c>
      <c r="J18" s="1">
        <v>189</v>
      </c>
      <c r="K18" s="1">
        <v>64</v>
      </c>
      <c r="L18" s="1">
        <f t="shared" si="4"/>
        <v>11</v>
      </c>
      <c r="M18" s="1">
        <f t="shared" ref="M18:M55" si="5">RANK(J18,J$2:J$55,0)</f>
        <v>10</v>
      </c>
      <c r="N18" s="1">
        <f t="shared" ref="N18:N55" si="6">RANK(K18,K$2:K$55,0)</f>
        <v>11</v>
      </c>
    </row>
    <row r="19" spans="1:14" x14ac:dyDescent="0.3">
      <c r="A19" s="2">
        <v>18</v>
      </c>
      <c r="B19" s="2" t="s">
        <v>21</v>
      </c>
      <c r="C19" s="2" t="s">
        <v>64</v>
      </c>
      <c r="D19" s="2" t="s">
        <v>64</v>
      </c>
      <c r="E19" s="2" t="s">
        <v>65</v>
      </c>
      <c r="F19" s="1">
        <f t="shared" si="1"/>
        <v>1</v>
      </c>
      <c r="G19" s="1">
        <f t="shared" si="2"/>
        <v>0</v>
      </c>
      <c r="H19" s="1">
        <f t="shared" si="3"/>
        <v>0</v>
      </c>
      <c r="I19" s="1">
        <v>1358</v>
      </c>
      <c r="J19" s="1">
        <v>148</v>
      </c>
      <c r="K19" s="1">
        <v>85</v>
      </c>
      <c r="L19" s="1">
        <f t="shared" si="4"/>
        <v>29</v>
      </c>
      <c r="M19" s="1">
        <f t="shared" si="5"/>
        <v>17</v>
      </c>
      <c r="N19" s="1">
        <f t="shared" si="6"/>
        <v>7</v>
      </c>
    </row>
    <row r="20" spans="1:14" x14ac:dyDescent="0.3">
      <c r="A20" s="2">
        <v>19</v>
      </c>
      <c r="B20" s="2" t="s">
        <v>20</v>
      </c>
      <c r="C20" s="2" t="s">
        <v>67</v>
      </c>
      <c r="D20" s="2" t="s">
        <v>66</v>
      </c>
      <c r="E20" s="2" t="s">
        <v>65</v>
      </c>
      <c r="F20" s="1">
        <f t="shared" si="1"/>
        <v>0</v>
      </c>
      <c r="G20" s="1">
        <f t="shared" si="2"/>
        <v>0</v>
      </c>
      <c r="H20" s="1">
        <f t="shared" si="3"/>
        <v>0</v>
      </c>
      <c r="I20" s="1">
        <v>6539</v>
      </c>
      <c r="J20" s="1">
        <v>424</v>
      </c>
      <c r="K20" s="1">
        <v>92</v>
      </c>
      <c r="L20" s="1">
        <f t="shared" si="4"/>
        <v>1</v>
      </c>
      <c r="M20" s="1">
        <f t="shared" si="5"/>
        <v>2</v>
      </c>
      <c r="N20" s="1">
        <f t="shared" si="6"/>
        <v>5</v>
      </c>
    </row>
    <row r="21" spans="1:14" x14ac:dyDescent="0.3">
      <c r="A21" s="2">
        <v>20</v>
      </c>
      <c r="B21" s="2" t="s">
        <v>26</v>
      </c>
      <c r="C21" s="2" t="s">
        <v>67</v>
      </c>
      <c r="D21" s="2" t="s">
        <v>67</v>
      </c>
      <c r="E21" s="2" t="s">
        <v>63</v>
      </c>
      <c r="F21" s="1">
        <f t="shared" si="1"/>
        <v>0</v>
      </c>
      <c r="G21" s="1">
        <f t="shared" si="2"/>
        <v>1</v>
      </c>
      <c r="H21" s="1">
        <f t="shared" si="3"/>
        <v>1</v>
      </c>
      <c r="I21" s="1">
        <v>3161</v>
      </c>
      <c r="J21" s="1">
        <v>327</v>
      </c>
      <c r="K21" s="1">
        <v>79</v>
      </c>
      <c r="L21" s="1">
        <f t="shared" si="4"/>
        <v>9</v>
      </c>
      <c r="M21" s="1">
        <f t="shared" si="5"/>
        <v>4</v>
      </c>
      <c r="N21" s="1">
        <f t="shared" si="6"/>
        <v>9</v>
      </c>
    </row>
    <row r="22" spans="1:14" x14ac:dyDescent="0.3">
      <c r="A22" s="2">
        <v>21</v>
      </c>
      <c r="B22" s="2" t="s">
        <v>27</v>
      </c>
      <c r="C22" s="2" t="s">
        <v>64</v>
      </c>
      <c r="D22" s="2" t="s">
        <v>67</v>
      </c>
      <c r="E22" s="2" t="s">
        <v>63</v>
      </c>
      <c r="F22" s="1">
        <f t="shared" si="1"/>
        <v>1</v>
      </c>
      <c r="G22" s="1">
        <f t="shared" si="2"/>
        <v>1</v>
      </c>
      <c r="H22" s="1">
        <f t="shared" si="3"/>
        <v>1</v>
      </c>
      <c r="I22" s="1">
        <v>1972</v>
      </c>
      <c r="J22" s="1">
        <v>156</v>
      </c>
      <c r="K22" s="1">
        <v>43</v>
      </c>
      <c r="L22" s="1">
        <f t="shared" si="4"/>
        <v>21</v>
      </c>
      <c r="M22" s="1">
        <f t="shared" si="5"/>
        <v>15</v>
      </c>
      <c r="N22" s="1">
        <f t="shared" si="6"/>
        <v>25</v>
      </c>
    </row>
    <row r="23" spans="1:14" x14ac:dyDescent="0.3">
      <c r="A23" s="2">
        <v>22</v>
      </c>
      <c r="B23" s="2" t="s">
        <v>28</v>
      </c>
      <c r="C23" s="2" t="s">
        <v>64</v>
      </c>
      <c r="D23" s="2" t="s">
        <v>67</v>
      </c>
      <c r="E23" s="2" t="s">
        <v>67</v>
      </c>
      <c r="F23" s="1">
        <f t="shared" si="1"/>
        <v>1</v>
      </c>
      <c r="G23" s="1">
        <f t="shared" si="2"/>
        <v>1</v>
      </c>
      <c r="H23" s="1">
        <f t="shared" si="3"/>
        <v>0</v>
      </c>
      <c r="I23" s="1">
        <v>1833</v>
      </c>
      <c r="J23" s="1">
        <v>172</v>
      </c>
      <c r="K23" s="1">
        <v>55</v>
      </c>
      <c r="L23" s="1">
        <f t="shared" si="4"/>
        <v>24</v>
      </c>
      <c r="M23" s="1">
        <f t="shared" si="5"/>
        <v>13</v>
      </c>
      <c r="N23" s="1">
        <f t="shared" si="6"/>
        <v>18</v>
      </c>
    </row>
    <row r="24" spans="1:14" x14ac:dyDescent="0.3">
      <c r="A24" s="2">
        <v>23</v>
      </c>
      <c r="B24" s="2" t="s">
        <v>29</v>
      </c>
      <c r="C24" s="2" t="s">
        <v>65</v>
      </c>
      <c r="D24" s="2" t="s">
        <v>66</v>
      </c>
      <c r="E24" s="2" t="s">
        <v>65</v>
      </c>
      <c r="F24" s="1">
        <f t="shared" si="1"/>
        <v>0</v>
      </c>
      <c r="G24" s="1">
        <f t="shared" si="2"/>
        <v>0</v>
      </c>
      <c r="H24" s="1">
        <f t="shared" si="3"/>
        <v>0</v>
      </c>
      <c r="I24" s="1">
        <v>595</v>
      </c>
      <c r="J24" s="1">
        <v>81</v>
      </c>
      <c r="K24" s="1">
        <v>40</v>
      </c>
      <c r="L24" s="1">
        <f t="shared" si="4"/>
        <v>44</v>
      </c>
      <c r="M24" s="1">
        <f t="shared" si="5"/>
        <v>35</v>
      </c>
      <c r="N24" s="1">
        <f t="shared" si="6"/>
        <v>30</v>
      </c>
    </row>
    <row r="25" spans="1:14" x14ac:dyDescent="0.3">
      <c r="A25" s="2">
        <v>24</v>
      </c>
      <c r="B25" s="2" t="s">
        <v>30</v>
      </c>
      <c r="C25" s="2" t="s">
        <v>64</v>
      </c>
      <c r="D25" s="2" t="s">
        <v>66</v>
      </c>
      <c r="E25" s="2" t="s">
        <v>67</v>
      </c>
      <c r="F25" s="1">
        <f t="shared" si="1"/>
        <v>1</v>
      </c>
      <c r="G25" s="1">
        <f t="shared" si="2"/>
        <v>0</v>
      </c>
      <c r="H25" s="1">
        <f t="shared" si="3"/>
        <v>0</v>
      </c>
      <c r="I25" s="1">
        <v>1135</v>
      </c>
      <c r="J25" s="1">
        <v>148</v>
      </c>
      <c r="K25" s="1">
        <v>60</v>
      </c>
      <c r="L25" s="1">
        <f t="shared" si="4"/>
        <v>36</v>
      </c>
      <c r="M25" s="1">
        <f t="shared" si="5"/>
        <v>17</v>
      </c>
      <c r="N25" s="1">
        <f t="shared" si="6"/>
        <v>13</v>
      </c>
    </row>
    <row r="26" spans="1:14" x14ac:dyDescent="0.3">
      <c r="A26" s="2">
        <v>25</v>
      </c>
      <c r="B26" s="2" t="s">
        <v>31</v>
      </c>
      <c r="C26" s="2" t="s">
        <v>63</v>
      </c>
      <c r="D26" s="2" t="s">
        <v>66</v>
      </c>
      <c r="E26" s="2" t="s">
        <v>63</v>
      </c>
      <c r="F26" s="1">
        <f t="shared" si="1"/>
        <v>0</v>
      </c>
      <c r="G26" s="1">
        <f t="shared" si="2"/>
        <v>0</v>
      </c>
      <c r="H26" s="1">
        <f t="shared" si="3"/>
        <v>1</v>
      </c>
      <c r="I26" s="1">
        <v>2810</v>
      </c>
      <c r="J26" s="1">
        <v>269</v>
      </c>
      <c r="K26" s="1">
        <v>80</v>
      </c>
      <c r="L26" s="1">
        <f t="shared" si="4"/>
        <v>13</v>
      </c>
      <c r="M26" s="1">
        <f t="shared" si="5"/>
        <v>5</v>
      </c>
      <c r="N26" s="1">
        <f t="shared" si="6"/>
        <v>8</v>
      </c>
    </row>
    <row r="27" spans="1:14" x14ac:dyDescent="0.3">
      <c r="A27" s="2">
        <v>26</v>
      </c>
      <c r="B27" s="2" t="s">
        <v>32</v>
      </c>
      <c r="C27" s="2" t="s">
        <v>67</v>
      </c>
      <c r="D27" s="2" t="s">
        <v>66</v>
      </c>
      <c r="E27" s="2" t="s">
        <v>63</v>
      </c>
      <c r="F27" s="1">
        <f t="shared" si="1"/>
        <v>0</v>
      </c>
      <c r="G27" s="1">
        <f t="shared" si="2"/>
        <v>0</v>
      </c>
      <c r="H27" s="1">
        <f t="shared" si="3"/>
        <v>1</v>
      </c>
      <c r="I27" s="1">
        <v>1171</v>
      </c>
      <c r="J27" s="1">
        <v>77</v>
      </c>
      <c r="K27" s="1">
        <v>32</v>
      </c>
      <c r="L27" s="1">
        <f t="shared" si="4"/>
        <v>35</v>
      </c>
      <c r="M27" s="1">
        <f t="shared" si="5"/>
        <v>39</v>
      </c>
      <c r="N27" s="1">
        <f t="shared" si="6"/>
        <v>37</v>
      </c>
    </row>
    <row r="28" spans="1:14" x14ac:dyDescent="0.3">
      <c r="A28" s="2">
        <v>27</v>
      </c>
      <c r="B28" s="2" t="s">
        <v>33</v>
      </c>
      <c r="C28" s="2" t="s">
        <v>66</v>
      </c>
      <c r="D28" s="2" t="s">
        <v>63</v>
      </c>
      <c r="E28" s="2" t="s">
        <v>63</v>
      </c>
      <c r="F28" s="1">
        <f t="shared" si="1"/>
        <v>0</v>
      </c>
      <c r="G28" s="1">
        <f t="shared" si="2"/>
        <v>0</v>
      </c>
      <c r="H28" s="1">
        <f t="shared" si="3"/>
        <v>1</v>
      </c>
      <c r="I28" s="1">
        <v>5274</v>
      </c>
      <c r="J28" s="1">
        <v>577</v>
      </c>
      <c r="K28" s="1">
        <v>128</v>
      </c>
      <c r="L28" s="1">
        <f t="shared" si="4"/>
        <v>2</v>
      </c>
      <c r="M28" s="1">
        <f t="shared" si="5"/>
        <v>1</v>
      </c>
      <c r="N28" s="1">
        <f t="shared" si="6"/>
        <v>2</v>
      </c>
    </row>
    <row r="29" spans="1:14" x14ac:dyDescent="0.3">
      <c r="A29" s="2">
        <v>28</v>
      </c>
      <c r="B29" s="2" t="s">
        <v>34</v>
      </c>
      <c r="C29" s="2" t="s">
        <v>63</v>
      </c>
      <c r="D29" s="2" t="s">
        <v>65</v>
      </c>
      <c r="E29" s="2" t="s">
        <v>67</v>
      </c>
      <c r="F29" s="1">
        <f t="shared" si="1"/>
        <v>0</v>
      </c>
      <c r="G29" s="1">
        <f t="shared" si="2"/>
        <v>0</v>
      </c>
      <c r="H29" s="1">
        <f t="shared" si="3"/>
        <v>0</v>
      </c>
      <c r="I29" s="1">
        <v>876</v>
      </c>
      <c r="J29" s="1">
        <v>79</v>
      </c>
      <c r="K29" s="1">
        <v>107</v>
      </c>
      <c r="L29" s="1">
        <f t="shared" si="4"/>
        <v>39</v>
      </c>
      <c r="M29" s="1">
        <f t="shared" si="5"/>
        <v>36</v>
      </c>
      <c r="N29" s="1">
        <f t="shared" si="6"/>
        <v>3</v>
      </c>
    </row>
    <row r="30" spans="1:14" x14ac:dyDescent="0.3">
      <c r="A30" s="2">
        <v>29</v>
      </c>
      <c r="B30" s="2" t="s">
        <v>35</v>
      </c>
      <c r="C30" s="2" t="s">
        <v>66</v>
      </c>
      <c r="D30" s="2" t="s">
        <v>64</v>
      </c>
      <c r="E30" s="2" t="s">
        <v>66</v>
      </c>
      <c r="F30" s="1">
        <f t="shared" si="1"/>
        <v>0</v>
      </c>
      <c r="G30" s="1">
        <f t="shared" si="2"/>
        <v>0</v>
      </c>
      <c r="H30" s="1">
        <f t="shared" si="3"/>
        <v>0</v>
      </c>
      <c r="I30" s="1">
        <v>810</v>
      </c>
      <c r="J30" s="1">
        <v>166</v>
      </c>
      <c r="K30" s="1">
        <v>97</v>
      </c>
      <c r="L30" s="1">
        <f t="shared" si="4"/>
        <v>41</v>
      </c>
      <c r="M30" s="1">
        <f t="shared" si="5"/>
        <v>14</v>
      </c>
      <c r="N30" s="1">
        <f t="shared" si="6"/>
        <v>4</v>
      </c>
    </row>
    <row r="31" spans="1:14" x14ac:dyDescent="0.3">
      <c r="A31" s="2">
        <v>30</v>
      </c>
      <c r="B31" s="2" t="s">
        <v>36</v>
      </c>
      <c r="C31" s="2" t="s">
        <v>66</v>
      </c>
      <c r="D31" s="2" t="s">
        <v>64</v>
      </c>
      <c r="E31" s="2" t="s">
        <v>63</v>
      </c>
      <c r="F31" s="1">
        <f t="shared" si="1"/>
        <v>0</v>
      </c>
      <c r="G31" s="1">
        <f t="shared" si="2"/>
        <v>0</v>
      </c>
      <c r="H31" s="1">
        <f t="shared" si="3"/>
        <v>1</v>
      </c>
      <c r="I31" s="1">
        <v>564</v>
      </c>
      <c r="J31" s="1">
        <v>71</v>
      </c>
      <c r="K31" s="1">
        <v>42</v>
      </c>
      <c r="L31" s="1">
        <f t="shared" si="4"/>
        <v>45</v>
      </c>
      <c r="M31" s="1">
        <f t="shared" si="5"/>
        <v>42</v>
      </c>
      <c r="N31" s="1">
        <f t="shared" si="6"/>
        <v>27</v>
      </c>
    </row>
    <row r="32" spans="1:14" x14ac:dyDescent="0.3">
      <c r="A32" s="2">
        <v>31</v>
      </c>
      <c r="B32" s="2" t="s">
        <v>37</v>
      </c>
      <c r="C32" s="2" t="s">
        <v>63</v>
      </c>
      <c r="D32" s="2" t="s">
        <v>64</v>
      </c>
      <c r="E32" s="2" t="s">
        <v>63</v>
      </c>
      <c r="F32" s="1">
        <f t="shared" si="1"/>
        <v>0</v>
      </c>
      <c r="G32" s="1">
        <f t="shared" si="2"/>
        <v>0</v>
      </c>
      <c r="H32" s="1">
        <f t="shared" si="3"/>
        <v>1</v>
      </c>
      <c r="I32" s="1">
        <v>1341</v>
      </c>
      <c r="J32" s="1">
        <v>115</v>
      </c>
      <c r="K32" s="1">
        <v>89</v>
      </c>
      <c r="L32" s="1">
        <f t="shared" si="4"/>
        <v>30</v>
      </c>
      <c r="M32" s="1">
        <f t="shared" si="5"/>
        <v>25</v>
      </c>
      <c r="N32" s="1">
        <f t="shared" si="6"/>
        <v>6</v>
      </c>
    </row>
    <row r="33" spans="1:14" x14ac:dyDescent="0.3">
      <c r="A33" s="2">
        <v>32</v>
      </c>
      <c r="B33" s="2" t="s">
        <v>38</v>
      </c>
      <c r="C33" s="2" t="s">
        <v>65</v>
      </c>
      <c r="D33" s="2" t="s">
        <v>67</v>
      </c>
      <c r="E33" s="2" t="s">
        <v>66</v>
      </c>
      <c r="F33" s="1">
        <f t="shared" si="1"/>
        <v>0</v>
      </c>
      <c r="G33" s="1">
        <f t="shared" si="2"/>
        <v>1</v>
      </c>
      <c r="H33" s="1">
        <f t="shared" si="3"/>
        <v>0</v>
      </c>
      <c r="I33" s="1">
        <v>1225</v>
      </c>
      <c r="J33" s="1">
        <v>131</v>
      </c>
      <c r="K33" s="1">
        <v>49</v>
      </c>
      <c r="L33" s="1">
        <f t="shared" si="4"/>
        <v>33</v>
      </c>
      <c r="M33" s="1">
        <f t="shared" si="5"/>
        <v>21</v>
      </c>
      <c r="N33" s="1">
        <f t="shared" si="6"/>
        <v>21</v>
      </c>
    </row>
    <row r="34" spans="1:14" x14ac:dyDescent="0.3">
      <c r="A34" s="2">
        <v>33</v>
      </c>
      <c r="B34" s="2" t="s">
        <v>39</v>
      </c>
      <c r="C34" s="2" t="s">
        <v>63</v>
      </c>
      <c r="D34" s="2" t="s">
        <v>63</v>
      </c>
      <c r="E34" s="2" t="s">
        <v>67</v>
      </c>
      <c r="F34" s="1">
        <f t="shared" si="1"/>
        <v>0</v>
      </c>
      <c r="G34" s="1">
        <f t="shared" si="2"/>
        <v>0</v>
      </c>
      <c r="H34" s="1">
        <f t="shared" si="3"/>
        <v>0</v>
      </c>
      <c r="I34" s="1">
        <v>1900</v>
      </c>
      <c r="J34" s="1">
        <v>137</v>
      </c>
      <c r="K34" s="1">
        <v>30</v>
      </c>
      <c r="L34" s="1">
        <f t="shared" si="4"/>
        <v>23</v>
      </c>
      <c r="M34" s="1">
        <f t="shared" si="5"/>
        <v>19</v>
      </c>
      <c r="N34" s="1">
        <f t="shared" si="6"/>
        <v>39</v>
      </c>
    </row>
    <row r="35" spans="1:14" x14ac:dyDescent="0.3">
      <c r="A35" s="2">
        <v>34</v>
      </c>
      <c r="B35" s="2" t="s">
        <v>40</v>
      </c>
      <c r="C35" s="2" t="s">
        <v>66</v>
      </c>
      <c r="D35" s="2" t="s">
        <v>66</v>
      </c>
      <c r="E35" s="2" t="s">
        <v>63</v>
      </c>
      <c r="F35" s="1">
        <f t="shared" si="1"/>
        <v>0</v>
      </c>
      <c r="G35" s="1">
        <f t="shared" si="2"/>
        <v>0</v>
      </c>
      <c r="H35" s="1">
        <f t="shared" si="3"/>
        <v>1</v>
      </c>
      <c r="I35" s="1">
        <v>1563</v>
      </c>
      <c r="J35" s="1">
        <v>105</v>
      </c>
      <c r="K35" s="1">
        <v>30</v>
      </c>
      <c r="L35" s="1">
        <f t="shared" si="4"/>
        <v>27</v>
      </c>
      <c r="M35" s="1">
        <f t="shared" si="5"/>
        <v>29</v>
      </c>
      <c r="N35" s="1">
        <f t="shared" si="6"/>
        <v>39</v>
      </c>
    </row>
    <row r="36" spans="1:14" x14ac:dyDescent="0.3">
      <c r="A36" s="2">
        <v>35</v>
      </c>
      <c r="B36" s="2" t="s">
        <v>41</v>
      </c>
      <c r="C36" s="2" t="s">
        <v>67</v>
      </c>
      <c r="D36" s="2" t="s">
        <v>64</v>
      </c>
      <c r="E36" s="2" t="s">
        <v>63</v>
      </c>
      <c r="F36" s="1">
        <f t="shared" si="1"/>
        <v>0</v>
      </c>
      <c r="G36" s="1">
        <f t="shared" si="2"/>
        <v>0</v>
      </c>
      <c r="H36" s="1">
        <f t="shared" si="3"/>
        <v>1</v>
      </c>
      <c r="I36" s="1">
        <v>2028</v>
      </c>
      <c r="J36" s="1">
        <v>78</v>
      </c>
      <c r="K36" s="1">
        <v>54</v>
      </c>
      <c r="L36" s="1">
        <f t="shared" si="4"/>
        <v>20</v>
      </c>
      <c r="M36" s="1">
        <f t="shared" si="5"/>
        <v>38</v>
      </c>
      <c r="N36" s="1">
        <f t="shared" si="6"/>
        <v>19</v>
      </c>
    </row>
    <row r="37" spans="1:14" x14ac:dyDescent="0.3">
      <c r="A37" s="2">
        <v>36</v>
      </c>
      <c r="B37" s="2" t="s">
        <v>42</v>
      </c>
      <c r="C37" s="2" t="s">
        <v>64</v>
      </c>
      <c r="D37" s="2" t="s">
        <v>67</v>
      </c>
      <c r="E37" s="2" t="s">
        <v>66</v>
      </c>
      <c r="F37" s="1">
        <f t="shared" si="1"/>
        <v>1</v>
      </c>
      <c r="G37" s="1">
        <f t="shared" si="2"/>
        <v>1</v>
      </c>
      <c r="H37" s="1">
        <f t="shared" si="3"/>
        <v>0</v>
      </c>
      <c r="I37" s="1">
        <v>1613</v>
      </c>
      <c r="J37" s="1">
        <v>109</v>
      </c>
      <c r="K37" s="1">
        <v>40</v>
      </c>
      <c r="L37" s="1">
        <f t="shared" si="4"/>
        <v>25</v>
      </c>
      <c r="M37" s="1">
        <f t="shared" si="5"/>
        <v>27</v>
      </c>
      <c r="N37" s="1">
        <f t="shared" si="6"/>
        <v>30</v>
      </c>
    </row>
    <row r="38" spans="1:14" x14ac:dyDescent="0.3">
      <c r="A38" s="2">
        <v>37</v>
      </c>
      <c r="B38" s="2" t="s">
        <v>43</v>
      </c>
      <c r="C38" s="2" t="s">
        <v>64</v>
      </c>
      <c r="D38" s="2" t="s">
        <v>63</v>
      </c>
      <c r="E38" s="2" t="s">
        <v>64</v>
      </c>
      <c r="F38" s="1">
        <f t="shared" si="1"/>
        <v>1</v>
      </c>
      <c r="G38" s="1">
        <f t="shared" si="2"/>
        <v>0</v>
      </c>
      <c r="H38" s="1">
        <f t="shared" si="3"/>
        <v>0</v>
      </c>
      <c r="I38" s="1">
        <v>1058</v>
      </c>
      <c r="J38" s="1">
        <v>79</v>
      </c>
      <c r="K38" s="1">
        <v>47</v>
      </c>
      <c r="L38" s="1">
        <f t="shared" si="4"/>
        <v>37</v>
      </c>
      <c r="M38" s="1">
        <f t="shared" si="5"/>
        <v>36</v>
      </c>
      <c r="N38" s="1">
        <f t="shared" si="6"/>
        <v>23</v>
      </c>
    </row>
    <row r="39" spans="1:14" x14ac:dyDescent="0.3">
      <c r="A39" s="2">
        <v>38</v>
      </c>
      <c r="B39" s="2" t="s">
        <v>44</v>
      </c>
      <c r="C39" s="2" t="s">
        <v>64</v>
      </c>
      <c r="D39" s="2" t="s">
        <v>63</v>
      </c>
      <c r="E39" s="2" t="s">
        <v>66</v>
      </c>
      <c r="F39" s="1">
        <f t="shared" si="1"/>
        <v>1</v>
      </c>
      <c r="G39" s="1">
        <f t="shared" si="2"/>
        <v>0</v>
      </c>
      <c r="H39" s="1">
        <f t="shared" si="3"/>
        <v>0</v>
      </c>
      <c r="I39" s="1">
        <v>942</v>
      </c>
      <c r="J39" s="1">
        <v>101</v>
      </c>
      <c r="K39" s="1">
        <v>36</v>
      </c>
      <c r="L39" s="1">
        <f t="shared" si="4"/>
        <v>38</v>
      </c>
      <c r="M39" s="1">
        <f t="shared" si="5"/>
        <v>32</v>
      </c>
      <c r="N39" s="1">
        <f t="shared" si="6"/>
        <v>34</v>
      </c>
    </row>
    <row r="40" spans="1:14" x14ac:dyDescent="0.3">
      <c r="A40" s="2">
        <v>39</v>
      </c>
      <c r="B40" s="2" t="s">
        <v>45</v>
      </c>
      <c r="C40" s="2" t="s">
        <v>64</v>
      </c>
      <c r="D40" s="2" t="s">
        <v>65</v>
      </c>
      <c r="E40" s="2" t="s">
        <v>63</v>
      </c>
      <c r="F40" s="1">
        <f t="shared" si="1"/>
        <v>1</v>
      </c>
      <c r="G40" s="1">
        <f t="shared" si="2"/>
        <v>0</v>
      </c>
      <c r="H40" s="1">
        <f t="shared" si="3"/>
        <v>1</v>
      </c>
      <c r="I40" s="1">
        <v>4959</v>
      </c>
      <c r="J40" s="1">
        <v>213</v>
      </c>
      <c r="K40" s="1">
        <v>58</v>
      </c>
      <c r="L40" s="1">
        <f t="shared" si="4"/>
        <v>3</v>
      </c>
      <c r="M40" s="1">
        <f t="shared" si="5"/>
        <v>7</v>
      </c>
      <c r="N40" s="1">
        <f t="shared" si="6"/>
        <v>14</v>
      </c>
    </row>
    <row r="41" spans="1:14" x14ac:dyDescent="0.3">
      <c r="A41" s="2">
        <v>40</v>
      </c>
      <c r="B41" s="2" t="s">
        <v>46</v>
      </c>
      <c r="C41" s="2" t="s">
        <v>64</v>
      </c>
      <c r="D41" s="2" t="s">
        <v>65</v>
      </c>
      <c r="E41" s="2" t="s">
        <v>64</v>
      </c>
      <c r="F41" s="1">
        <f t="shared" si="1"/>
        <v>1</v>
      </c>
      <c r="G41" s="1">
        <f t="shared" si="2"/>
        <v>0</v>
      </c>
      <c r="H41" s="1">
        <f t="shared" si="3"/>
        <v>0</v>
      </c>
      <c r="I41" s="1">
        <v>3314</v>
      </c>
      <c r="J41" s="1">
        <v>206</v>
      </c>
      <c r="K41" s="1">
        <v>46</v>
      </c>
      <c r="L41" s="1">
        <f t="shared" si="4"/>
        <v>7</v>
      </c>
      <c r="M41" s="1">
        <f t="shared" si="5"/>
        <v>8</v>
      </c>
      <c r="N41" s="1">
        <f t="shared" si="6"/>
        <v>24</v>
      </c>
    </row>
    <row r="42" spans="1:14" x14ac:dyDescent="0.3">
      <c r="A42" s="2">
        <v>41</v>
      </c>
      <c r="B42" s="2" t="s">
        <v>47</v>
      </c>
      <c r="C42" s="2" t="s">
        <v>67</v>
      </c>
      <c r="D42" s="2" t="s">
        <v>67</v>
      </c>
      <c r="E42" s="2" t="s">
        <v>64</v>
      </c>
      <c r="F42" s="1">
        <f t="shared" si="1"/>
        <v>0</v>
      </c>
      <c r="G42" s="1">
        <f t="shared" si="2"/>
        <v>1</v>
      </c>
      <c r="H42" s="1">
        <f t="shared" si="3"/>
        <v>0</v>
      </c>
      <c r="I42" s="1">
        <v>3825</v>
      </c>
      <c r="J42" s="1">
        <v>202</v>
      </c>
      <c r="K42" s="1">
        <v>53</v>
      </c>
      <c r="L42" s="1">
        <f t="shared" si="4"/>
        <v>5</v>
      </c>
      <c r="M42" s="1">
        <f t="shared" si="5"/>
        <v>9</v>
      </c>
      <c r="N42" s="1">
        <f t="shared" si="6"/>
        <v>20</v>
      </c>
    </row>
    <row r="43" spans="1:14" x14ac:dyDescent="0.3">
      <c r="A43" s="2">
        <v>42</v>
      </c>
      <c r="B43" s="2" t="s">
        <v>48</v>
      </c>
      <c r="C43" s="2" t="s">
        <v>65</v>
      </c>
      <c r="D43" s="2" t="s">
        <v>63</v>
      </c>
      <c r="E43" s="2" t="s">
        <v>66</v>
      </c>
      <c r="F43" s="1">
        <f t="shared" si="1"/>
        <v>0</v>
      </c>
      <c r="G43" s="1">
        <f t="shared" si="2"/>
        <v>0</v>
      </c>
      <c r="H43" s="1">
        <f t="shared" si="3"/>
        <v>0</v>
      </c>
      <c r="I43" s="1">
        <v>1361</v>
      </c>
      <c r="J43" s="1">
        <v>73</v>
      </c>
      <c r="K43" s="1">
        <v>30</v>
      </c>
      <c r="L43" s="1">
        <f t="shared" si="4"/>
        <v>28</v>
      </c>
      <c r="M43" s="1">
        <f t="shared" si="5"/>
        <v>41</v>
      </c>
      <c r="N43" s="1">
        <f t="shared" si="6"/>
        <v>39</v>
      </c>
    </row>
    <row r="44" spans="1:14" x14ac:dyDescent="0.3">
      <c r="A44" s="2">
        <v>43</v>
      </c>
      <c r="B44" s="2" t="s">
        <v>49</v>
      </c>
      <c r="C44" s="2" t="s">
        <v>64</v>
      </c>
      <c r="D44" s="2" t="s">
        <v>63</v>
      </c>
      <c r="E44" s="2" t="s">
        <v>65</v>
      </c>
      <c r="F44" s="1">
        <f t="shared" si="1"/>
        <v>1</v>
      </c>
      <c r="G44" s="1">
        <f t="shared" si="2"/>
        <v>0</v>
      </c>
      <c r="H44" s="1">
        <f t="shared" si="3"/>
        <v>0</v>
      </c>
      <c r="I44" s="1">
        <v>2533</v>
      </c>
      <c r="J44" s="1">
        <v>182</v>
      </c>
      <c r="K44" s="1">
        <v>39</v>
      </c>
      <c r="L44" s="1">
        <f t="shared" si="4"/>
        <v>15</v>
      </c>
      <c r="M44" s="1">
        <f t="shared" si="5"/>
        <v>11</v>
      </c>
      <c r="N44" s="1">
        <f t="shared" si="6"/>
        <v>32</v>
      </c>
    </row>
    <row r="45" spans="1:14" x14ac:dyDescent="0.3">
      <c r="A45" s="2">
        <v>44</v>
      </c>
      <c r="B45" s="2" t="s">
        <v>50</v>
      </c>
      <c r="C45" s="2" t="s">
        <v>66</v>
      </c>
      <c r="D45" s="2" t="s">
        <v>66</v>
      </c>
      <c r="E45" s="2" t="s">
        <v>65</v>
      </c>
      <c r="F45" s="1">
        <f t="shared" si="1"/>
        <v>0</v>
      </c>
      <c r="G45" s="1">
        <f t="shared" si="2"/>
        <v>0</v>
      </c>
      <c r="H45" s="1">
        <f t="shared" si="3"/>
        <v>0</v>
      </c>
      <c r="I45" s="1">
        <v>865</v>
      </c>
      <c r="J45" s="1">
        <v>44</v>
      </c>
      <c r="K45" s="1">
        <v>25</v>
      </c>
      <c r="L45" s="1">
        <f t="shared" si="4"/>
        <v>40</v>
      </c>
      <c r="M45" s="1">
        <f t="shared" si="5"/>
        <v>48</v>
      </c>
      <c r="N45" s="1">
        <f t="shared" si="6"/>
        <v>44</v>
      </c>
    </row>
    <row r="46" spans="1:14" x14ac:dyDescent="0.3">
      <c r="A46" s="2">
        <v>45</v>
      </c>
      <c r="B46" s="2" t="s">
        <v>51</v>
      </c>
      <c r="C46" s="2" t="s">
        <v>67</v>
      </c>
      <c r="D46" s="2" t="s">
        <v>63</v>
      </c>
      <c r="E46" s="2" t="s">
        <v>64</v>
      </c>
      <c r="F46" s="1">
        <f t="shared" si="1"/>
        <v>0</v>
      </c>
      <c r="G46" s="1">
        <f t="shared" si="2"/>
        <v>0</v>
      </c>
      <c r="H46" s="1">
        <f t="shared" si="3"/>
        <v>0</v>
      </c>
      <c r="I46" s="1">
        <v>3107</v>
      </c>
      <c r="J46" s="1">
        <v>229</v>
      </c>
      <c r="K46" s="1">
        <v>49</v>
      </c>
      <c r="L46" s="1">
        <f t="shared" si="4"/>
        <v>10</v>
      </c>
      <c r="M46" s="1">
        <f t="shared" si="5"/>
        <v>6</v>
      </c>
      <c r="N46" s="1">
        <f t="shared" si="6"/>
        <v>21</v>
      </c>
    </row>
    <row r="47" spans="1:14" x14ac:dyDescent="0.3">
      <c r="A47" s="2">
        <v>46</v>
      </c>
      <c r="B47" s="2" t="s">
        <v>52</v>
      </c>
      <c r="C47" s="2" t="s">
        <v>64</v>
      </c>
      <c r="D47" s="2" t="s">
        <v>66</v>
      </c>
      <c r="E47" s="2" t="s">
        <v>65</v>
      </c>
      <c r="F47" s="1">
        <f t="shared" si="1"/>
        <v>1</v>
      </c>
      <c r="G47" s="1">
        <f t="shared" si="2"/>
        <v>0</v>
      </c>
      <c r="H47" s="1">
        <f t="shared" si="3"/>
        <v>0</v>
      </c>
      <c r="I47" s="1">
        <v>1936</v>
      </c>
      <c r="J47" s="1">
        <v>115</v>
      </c>
      <c r="K47" s="1">
        <v>22</v>
      </c>
      <c r="L47" s="1">
        <f t="shared" si="4"/>
        <v>22</v>
      </c>
      <c r="M47" s="1">
        <f t="shared" si="5"/>
        <v>25</v>
      </c>
      <c r="N47" s="1">
        <f t="shared" si="6"/>
        <v>46</v>
      </c>
    </row>
    <row r="48" spans="1:14" x14ac:dyDescent="0.3">
      <c r="A48" s="2">
        <v>47</v>
      </c>
      <c r="B48" s="2" t="s">
        <v>53</v>
      </c>
      <c r="C48" s="2" t="s">
        <v>67</v>
      </c>
      <c r="D48" s="2" t="s">
        <v>67</v>
      </c>
      <c r="E48" s="2" t="s">
        <v>66</v>
      </c>
      <c r="F48" s="1">
        <f t="shared" si="1"/>
        <v>0</v>
      </c>
      <c r="G48" s="1">
        <f t="shared" si="2"/>
        <v>1</v>
      </c>
      <c r="H48" s="1">
        <f t="shared" si="3"/>
        <v>0</v>
      </c>
      <c r="I48" s="1">
        <v>609</v>
      </c>
      <c r="J48" s="1">
        <v>50</v>
      </c>
      <c r="K48" s="1">
        <v>16</v>
      </c>
      <c r="L48" s="1">
        <f t="shared" si="4"/>
        <v>43</v>
      </c>
      <c r="M48" s="1">
        <f t="shared" si="5"/>
        <v>46</v>
      </c>
      <c r="N48" s="1">
        <f t="shared" si="6"/>
        <v>50</v>
      </c>
    </row>
    <row r="49" spans="1:14" x14ac:dyDescent="0.3">
      <c r="A49" s="2">
        <v>48</v>
      </c>
      <c r="B49" s="2" t="s">
        <v>54</v>
      </c>
      <c r="C49" s="2" t="s">
        <v>67</v>
      </c>
      <c r="D49" s="2" t="s">
        <v>65</v>
      </c>
      <c r="E49" s="2" t="s">
        <v>65</v>
      </c>
      <c r="F49" s="1">
        <f t="shared" si="1"/>
        <v>0</v>
      </c>
      <c r="G49" s="1">
        <f t="shared" si="2"/>
        <v>0</v>
      </c>
      <c r="H49" s="1">
        <f t="shared" si="3"/>
        <v>0</v>
      </c>
      <c r="I49" s="1">
        <v>391</v>
      </c>
      <c r="J49" s="1">
        <v>37</v>
      </c>
      <c r="K49" s="1">
        <v>21</v>
      </c>
      <c r="L49" s="1">
        <f t="shared" si="4"/>
        <v>46</v>
      </c>
      <c r="M49" s="1">
        <f t="shared" si="5"/>
        <v>50</v>
      </c>
      <c r="N49" s="1">
        <f t="shared" si="6"/>
        <v>47</v>
      </c>
    </row>
    <row r="50" spans="1:14" x14ac:dyDescent="0.3">
      <c r="A50" s="2">
        <v>49</v>
      </c>
      <c r="B50" s="2" t="s">
        <v>55</v>
      </c>
      <c r="C50" s="2" t="s">
        <v>65</v>
      </c>
      <c r="D50" s="2" t="s">
        <v>64</v>
      </c>
      <c r="E50" s="2" t="s">
        <v>64</v>
      </c>
      <c r="F50" s="1">
        <f t="shared" si="1"/>
        <v>0</v>
      </c>
      <c r="G50" s="1">
        <f t="shared" si="2"/>
        <v>0</v>
      </c>
      <c r="H50" s="1">
        <f t="shared" si="3"/>
        <v>0</v>
      </c>
      <c r="I50" s="1">
        <v>1607</v>
      </c>
      <c r="J50" s="1">
        <v>122</v>
      </c>
      <c r="K50" s="1">
        <v>25</v>
      </c>
      <c r="L50" s="1">
        <f t="shared" si="4"/>
        <v>26</v>
      </c>
      <c r="M50" s="1">
        <f t="shared" si="5"/>
        <v>23</v>
      </c>
      <c r="N50" s="1">
        <f t="shared" si="6"/>
        <v>44</v>
      </c>
    </row>
    <row r="51" spans="1:14" x14ac:dyDescent="0.3">
      <c r="A51" s="2">
        <v>50</v>
      </c>
      <c r="B51" s="2" t="s">
        <v>56</v>
      </c>
      <c r="C51" s="2" t="s">
        <v>67</v>
      </c>
      <c r="D51" s="2" t="s">
        <v>67</v>
      </c>
      <c r="E51" s="2" t="s">
        <v>66</v>
      </c>
      <c r="F51" s="1">
        <f t="shared" si="1"/>
        <v>0</v>
      </c>
      <c r="G51" s="1">
        <f t="shared" si="2"/>
        <v>1</v>
      </c>
      <c r="H51" s="1">
        <f t="shared" si="3"/>
        <v>0</v>
      </c>
      <c r="I51" s="1">
        <v>388</v>
      </c>
      <c r="J51" s="1">
        <v>45</v>
      </c>
      <c r="K51" s="1">
        <v>13</v>
      </c>
      <c r="L51" s="1">
        <f t="shared" si="4"/>
        <v>47</v>
      </c>
      <c r="M51" s="1">
        <f t="shared" si="5"/>
        <v>47</v>
      </c>
      <c r="N51" s="1">
        <f t="shared" si="6"/>
        <v>53</v>
      </c>
    </row>
    <row r="52" spans="1:14" x14ac:dyDescent="0.3">
      <c r="A52" s="2">
        <v>51</v>
      </c>
      <c r="B52" s="2" t="s">
        <v>57</v>
      </c>
      <c r="C52" s="2" t="s">
        <v>63</v>
      </c>
      <c r="D52" s="2" t="s">
        <v>65</v>
      </c>
      <c r="E52" s="2" t="s">
        <v>64</v>
      </c>
      <c r="F52" s="1">
        <f t="shared" si="1"/>
        <v>0</v>
      </c>
      <c r="G52" s="1">
        <f t="shared" si="2"/>
        <v>0</v>
      </c>
      <c r="H52" s="1">
        <f t="shared" si="3"/>
        <v>0</v>
      </c>
      <c r="I52" s="1">
        <v>31</v>
      </c>
      <c r="J52" s="1">
        <v>27</v>
      </c>
      <c r="K52" s="1">
        <v>16</v>
      </c>
      <c r="L52" s="1">
        <f t="shared" si="4"/>
        <v>53</v>
      </c>
      <c r="M52" s="1">
        <f t="shared" si="5"/>
        <v>52</v>
      </c>
      <c r="N52" s="1">
        <f t="shared" si="6"/>
        <v>50</v>
      </c>
    </row>
    <row r="53" spans="1:14" x14ac:dyDescent="0.3">
      <c r="A53" s="2">
        <v>52</v>
      </c>
      <c r="B53" s="2" t="s">
        <v>58</v>
      </c>
      <c r="C53" s="2" t="s">
        <v>65</v>
      </c>
      <c r="D53" s="2" t="s">
        <v>63</v>
      </c>
      <c r="E53" s="2" t="s">
        <v>64</v>
      </c>
      <c r="F53" s="1">
        <f t="shared" si="1"/>
        <v>0</v>
      </c>
      <c r="G53" s="1">
        <f t="shared" si="2"/>
        <v>0</v>
      </c>
      <c r="H53" s="1">
        <f t="shared" si="3"/>
        <v>0</v>
      </c>
      <c r="I53" s="1">
        <v>10</v>
      </c>
      <c r="J53" s="1">
        <v>21</v>
      </c>
      <c r="K53" s="1">
        <v>16</v>
      </c>
      <c r="L53" s="1">
        <f t="shared" si="4"/>
        <v>54</v>
      </c>
      <c r="M53" s="1">
        <f t="shared" si="5"/>
        <v>53</v>
      </c>
      <c r="N53" s="1">
        <f t="shared" si="6"/>
        <v>50</v>
      </c>
    </row>
    <row r="54" spans="1:14" x14ac:dyDescent="0.3">
      <c r="A54" s="2">
        <v>53</v>
      </c>
      <c r="B54" s="2" t="s">
        <v>59</v>
      </c>
      <c r="C54" s="2" t="s">
        <v>65</v>
      </c>
      <c r="D54" s="2" t="s">
        <v>66</v>
      </c>
      <c r="E54" s="2" t="s">
        <v>67</v>
      </c>
      <c r="F54" s="1">
        <f t="shared" si="1"/>
        <v>0</v>
      </c>
      <c r="G54" s="1">
        <f t="shared" si="2"/>
        <v>0</v>
      </c>
      <c r="H54" s="1">
        <f t="shared" si="3"/>
        <v>0</v>
      </c>
      <c r="I54" s="1">
        <v>41</v>
      </c>
      <c r="J54" s="1">
        <v>31</v>
      </c>
      <c r="K54" s="1">
        <v>20</v>
      </c>
      <c r="L54" s="1">
        <f t="shared" si="4"/>
        <v>52</v>
      </c>
      <c r="M54" s="1">
        <f t="shared" si="5"/>
        <v>51</v>
      </c>
      <c r="N54" s="1">
        <f t="shared" si="6"/>
        <v>49</v>
      </c>
    </row>
    <row r="55" spans="1:14" x14ac:dyDescent="0.3">
      <c r="A55" s="2">
        <v>54</v>
      </c>
      <c r="B55" s="2" t="s">
        <v>60</v>
      </c>
      <c r="C55" s="2" t="s">
        <v>66</v>
      </c>
      <c r="D55" s="2" t="s">
        <v>63</v>
      </c>
      <c r="E55" s="2" t="s">
        <v>64</v>
      </c>
      <c r="F55" s="1">
        <f t="shared" si="1"/>
        <v>0</v>
      </c>
      <c r="G55" s="1">
        <f t="shared" si="2"/>
        <v>0</v>
      </c>
      <c r="H55" s="1">
        <f t="shared" si="3"/>
        <v>0</v>
      </c>
      <c r="I55" s="1">
        <v>100</v>
      </c>
      <c r="J55" s="1">
        <v>100</v>
      </c>
      <c r="K55" s="1">
        <v>2120</v>
      </c>
      <c r="L55" s="1">
        <f t="shared" si="4"/>
        <v>51</v>
      </c>
      <c r="M55" s="1">
        <f t="shared" si="5"/>
        <v>33</v>
      </c>
      <c r="N55" s="1">
        <f t="shared" si="6"/>
        <v>1</v>
      </c>
    </row>
    <row r="56" spans="1:14" x14ac:dyDescent="0.3">
      <c r="J56">
        <f>SUBTOTAL(9,J2:J55)</f>
        <v>7200</v>
      </c>
    </row>
  </sheetData>
  <autoFilter ref="A1:N55" xr:uid="{540DABD1-9649-464B-A6F3-724823E157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FFC6-B86C-D14B-8F27-E07521255171}">
  <sheetPr codeName="Hoja2"/>
  <dimension ref="A1:E7"/>
  <sheetViews>
    <sheetView zoomScale="275" workbookViewId="0">
      <selection activeCell="E8" sqref="E8"/>
    </sheetView>
  </sheetViews>
  <sheetFormatPr baseColWidth="10" defaultRowHeight="15.6" x14ac:dyDescent="0.3"/>
  <cols>
    <col min="1" max="1" width="16" bestFit="1" customWidth="1"/>
    <col min="4" max="4" width="14" bestFit="1" customWidth="1"/>
    <col min="5" max="5" width="11.19921875" bestFit="1" customWidth="1"/>
  </cols>
  <sheetData>
    <row r="1" spans="1:5" x14ac:dyDescent="0.3">
      <c r="A1" s="1"/>
      <c r="B1" s="1" t="s">
        <v>0</v>
      </c>
      <c r="C1" s="1" t="s">
        <v>1</v>
      </c>
      <c r="D1" s="1" t="s">
        <v>2</v>
      </c>
    </row>
    <row r="2" spans="1:5" x14ac:dyDescent="0.3">
      <c r="A2" s="1" t="s">
        <v>22</v>
      </c>
      <c r="B2" s="1">
        <v>98331</v>
      </c>
      <c r="C2" s="1">
        <v>7518</v>
      </c>
      <c r="D2" s="1">
        <v>4601</v>
      </c>
    </row>
    <row r="3" spans="1:5" x14ac:dyDescent="0.3">
      <c r="A3" s="1" t="s">
        <v>23</v>
      </c>
      <c r="B3" s="1">
        <v>24</v>
      </c>
      <c r="C3" s="1">
        <v>36</v>
      </c>
      <c r="D3" s="1">
        <v>48</v>
      </c>
    </row>
    <row r="4" spans="1:5" x14ac:dyDescent="0.3">
      <c r="A4" s="1" t="s">
        <v>24</v>
      </c>
      <c r="B4" s="1">
        <v>4</v>
      </c>
      <c r="C4" s="1">
        <v>30</v>
      </c>
      <c r="D4" s="1">
        <v>35</v>
      </c>
    </row>
    <row r="5" spans="1:5" x14ac:dyDescent="0.3">
      <c r="A5" s="1" t="s">
        <v>25</v>
      </c>
      <c r="B5" s="1">
        <f>52*B4</f>
        <v>208</v>
      </c>
      <c r="C5" s="1">
        <f t="shared" ref="C5:D5" si="0">52*C4</f>
        <v>1560</v>
      </c>
      <c r="D5" s="1">
        <f t="shared" si="0"/>
        <v>1820</v>
      </c>
    </row>
    <row r="6" spans="1:5" x14ac:dyDescent="0.3">
      <c r="A6" s="1"/>
      <c r="B6" s="1">
        <f>B2*B3*B5</f>
        <v>490868352</v>
      </c>
      <c r="C6" s="1">
        <f t="shared" ref="C6:D6" si="1">C2*C3*C5</f>
        <v>422210880</v>
      </c>
      <c r="D6" s="1">
        <f t="shared" si="1"/>
        <v>401943360</v>
      </c>
      <c r="E6">
        <f>SUM(B6:D6)</f>
        <v>1315022592</v>
      </c>
    </row>
    <row r="7" spans="1:5" x14ac:dyDescent="0.3">
      <c r="B7">
        <f>B6/E6</f>
        <v>0.37327750487803024</v>
      </c>
      <c r="C7">
        <f>C6/E6</f>
        <v>0.3210673965364087</v>
      </c>
      <c r="D7">
        <f>D6/E6</f>
        <v>0.30565509858556106</v>
      </c>
      <c r="E7">
        <f>SUM(B7:D7)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Romero Huertas</dc:creator>
  <cp:lastModifiedBy>David Joaquin Delgado Hernández</cp:lastModifiedBy>
  <dcterms:created xsi:type="dcterms:W3CDTF">2025-06-05T21:44:44Z</dcterms:created>
  <dcterms:modified xsi:type="dcterms:W3CDTF">2025-06-13T21:50:13Z</dcterms:modified>
</cp:coreProperties>
</file>