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 1"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<sst xmlns="http://schemas.openxmlformats.org/spreadsheetml/2006/main" count="123" uniqueCount="68">
  <si>
    <t xml:space="preserve">file</t>
  </si>
  <si>
    <t xml:space="preserve">valencia</t>
  </si>
  <si>
    <t xml:space="preserve">roman</t>
  </si>
  <si>
    <t xml:space="preserve">orden</t>
  </si>
  <si>
    <t xml:space="preserve">coef_01</t>
  </si>
  <si>
    <t xml:space="preserve">elemento_01_p</t>
  </si>
  <si>
    <t xml:space="preserve">sub01</t>
  </si>
  <si>
    <t xml:space="preserve">plus</t>
  </si>
  <si>
    <t xml:space="preserve">coef_02</t>
  </si>
  <si>
    <t xml:space="preserve">oxigeno_r</t>
  </si>
  <si>
    <t xml:space="preserve">sub_02</t>
  </si>
  <si>
    <t xml:space="preserve">flecha</t>
  </si>
  <si>
    <t xml:space="preserve">coef_03</t>
  </si>
  <si>
    <t xml:space="preserve">elemeneto_03</t>
  </si>
  <si>
    <t xml:space="preserve">sub_03</t>
  </si>
  <si>
    <t xml:space="preserve">oxigeno_p</t>
  </si>
  <si>
    <t xml:space="preserve">sub_04</t>
  </si>
  <si>
    <t xml:space="preserve">step</t>
  </si>
  <si>
    <t xml:space="preserve">resumen</t>
  </si>
  <si>
    <t xml:space="preserve">texto_general</t>
  </si>
  <si>
    <t xml:space="preserve">texto_especifico</t>
  </si>
  <si>
    <t xml:space="preserve">part_r_01</t>
  </si>
  <si>
    <t xml:space="preserve">part_r_02</t>
  </si>
  <si>
    <t xml:space="preserve">part_p_01</t>
  </si>
  <si>
    <t xml:space="preserve">part_p_01_mod</t>
  </si>
  <si>
    <t xml:space="preserve">balanceo01</t>
  </si>
  <si>
    <t xml:space="preserve">chem_form01</t>
  </si>
  <si>
    <t xml:space="preserve">chem_form02</t>
  </si>
  <si>
    <t xml:space="preserve">oxido_valencia_1_no_gas</t>
  </si>
  <si>
    <t xml:space="preserve">_elemento_</t>
  </si>
  <si>
    <t xml:space="preserve">+</t>
  </si>
  <si>
    <t xml:space="preserve">O</t>
  </si>
  <si>
    <t xml:space="preserve">→</t>
  </si>
  <si>
    <t xml:space="preserve">1 de 8</t>
  </si>
  <si>
    <t xml:space="preserve">Presentación de Reactivos.</t>
  </si>
  <si>
    <t xml:space="preserve">El elemento es colocado primero y luego el Oxígeno, ambos separados por un signo "+", siendo ambos Reactivos. No se colocan subíndices ni coeficientes aún. Por el momento tanto subíndices como coeficientes son igual a 1. A la derecha del Oxígeno es colocada una flecha llamada 'Flecha de Reacción'. Luego de la flecha será detallado el producto. Por ahora, nada se coloca en Productos.</t>
  </si>
  <si>
    <t xml:space="preserve">El elemento seleccionado es '_elemento_' con valencia 1. El Oxígeno tiene valencia 2. Colocamos las valencias en números romanos sobre cada reactivo para tenerlas de referencia.</t>
  </si>
  <si>
    <t xml:space="preserve">2 de 8</t>
  </si>
  <si>
    <t xml:space="preserve">Subíndices de reactivos.</t>
  </si>
  <si>
    <t xml:space="preserve">En reactivos los gases llevan subíndice 2.</t>
  </si>
  <si>
    <t xml:space="preserve">El Oxígeno es un gas por lo que siempre llevará un subíndice 2 en reactivos. En este caso el '_elemento_' no es un gas, por lo tanto queda con subíndice 1 en reactivos.</t>
  </si>
  <si>
    <t xml:space="preserve">3 de 8</t>
  </si>
  <si>
    <t xml:space="preserve">Presentación de Óxido</t>
  </si>
  <si>
    <t xml:space="preserve">A la derecha de la fecha de reacción el producto será detallado. En este caso es un Óxido. La estructura del Óxido es el elemento y el Oxígeno juntos (sin espacio entre ellos) indicando que son parte de la misma molécula. Por ahora no se agregan subíndices ni coeficientes al Óxido.</t>
  </si>
  <si>
    <t xml:space="preserve">Un Óxido es un compuesto binario.</t>
  </si>
  <si>
    <t xml:space="preserve">4 de 8</t>
  </si>
  <si>
    <t xml:space="preserve">Subíndices del Óxido</t>
  </si>
  <si>
    <t xml:space="preserve">Los subíndices en el Óxido cambian. Dentro del Óxido, el subíndice del elemento será la valencia del Oxígeno. Dentro del Óxido, el subíndice del Oxígeno será la valencia del elemento.</t>
  </si>
  <si>
    <t xml:space="preserve">Las valencias fueron detalladas en números romanos. En el Óxido el subíndice del '_elemento_' será 2, y el subíndice del Oxígeno será 1.</t>
  </si>
  <si>
    <t xml:space="preserve">5 de 8</t>
  </si>
  <si>
    <t xml:space="preserve">Simplificación de subíndices del Óxido.</t>
  </si>
  <si>
    <t xml:space="preserve">Si es posible, solo en el Óxido, son simplificados los subíndices por el máximo común dividor (mcd). No se modifica el coeficiente del Óxido.</t>
  </si>
  <si>
    <t xml:space="preserve">El MCD es 1. No se simplifican los subíndices. Los subíndices quedan como están.</t>
  </si>
  <si>
    <t xml:space="preserve">6 de 8</t>
  </si>
  <si>
    <t xml:space="preserve">Balanceo del Oxígeno</t>
  </si>
  <si>
    <t xml:space="preserve">En este 6to paso balanceamos solo el Oxígeno. El nuevo coeficiente del Óxido es el subíndice del Oxígeno en reactivos y el nuevo coeficiente del Oxígeno en reactivos será el subíndice del Oxígeno en el Óxido en productos. Este procedimiento balancea la cantidad de Oxígeno en la ecuación química.</t>
  </si>
  <si>
    <t xml:space="preserve">El coeficiente del Óxido cambia a ser 2 y el coeficiente del Oxígeno en reactivos sigue siendo 1. El Oxígeno queda balanceado. Verificar!</t>
  </si>
  <si>
    <t xml:space="preserve">7 de 8</t>
  </si>
  <si>
    <t xml:space="preserve">Balanceo del Elemento</t>
  </si>
  <si>
    <t xml:space="preserve">El 7mo paso balancea al elemento. El nuevo coeficiente del elemento será calculado como la cantidad del elemento en productos dividido la cantidad del elemento en reactivos. El resultado de esta operación es el nuevo coeficiente del elemento en reactivos. Este procedimiento ha balanceado al elemento, y finalmente a toda la ecuación química.</t>
  </si>
  <si>
    <t xml:space="preserve">El nuevo coeficiente del '_elemento_' en reactivos será 4. El elemento '_elemento_' queda balanecado. Verificar!</t>
  </si>
  <si>
    <t xml:space="preserve">8 de 8</t>
  </si>
  <si>
    <t xml:space="preserve">Simplificación de coeficientes.</t>
  </si>
  <si>
    <t xml:space="preserve">Si es posible, se simplifican todos los coeficientes por el máximo común dividor (mcd).</t>
  </si>
  <si>
    <t xml:space="preserve">No es posible simplificar los tres coeficientes de la ecuación. Los coeficientes quedan como están. Ecuación balanceada!</t>
  </si>
  <si>
    <t xml:space="preserve">Ecuación Final</t>
  </si>
  <si>
    <t xml:space="preserve">elemento_r</t>
  </si>
  <si>
    <t xml:space="preserve">elemento_p</t>
  </si>
</sst>
</file>

<file path=xl/styles.xml><?xml version="1.0" encoding="utf-8"?>
<styleSheet xmlns="http://schemas.openxmlformats.org/spreadsheetml/2006/main">
  <numFmts count="2">
    <numFmt numFmtId="164" formatCode="General"/>
    <numFmt numFmtId="165" formatCode="General"/>
  </numFmts>
  <fonts count="5">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s>
  <fills count="8">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00FF00"/>
        <bgColor rgb="FF33CCCC"/>
      </patternFill>
    </fill>
    <fill>
      <patternFill patternType="solid">
        <fgColor rgb="FF00FFFF"/>
        <bgColor rgb="FF00FFFF"/>
      </patternFill>
    </fill>
    <fill>
      <patternFill patternType="solid">
        <fgColor rgb="FFFF9900"/>
        <bgColor rgb="FFFFCC00"/>
      </patternFill>
    </fill>
    <fill>
      <patternFill patternType="solid">
        <fgColor rgb="FFFF00FF"/>
        <bgColor rgb="FFFF00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general" vertical="bottom" textRotation="0" wrapText="false" indent="0" shrinkToFit="false"/>
      <protection locked="true" hidden="false"/>
    </xf>
    <xf numFmtId="164" fontId="4" fillId="6" borderId="0" xfId="0" applyFont="true" applyBorder="false" applyAlignment="true" applyProtection="false">
      <alignment horizontal="general" vertical="bottom" textRotation="0" wrapText="false" indent="0" shrinkToFit="false"/>
      <protection locked="true" hidden="false"/>
    </xf>
    <xf numFmtId="164" fontId="4" fillId="7"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20"/>
  <sheetViews>
    <sheetView showFormulas="false" showGridLines="true" showRowColHeaders="true" showZeros="true" rightToLeft="false" tabSelected="true" showOutlineSymbols="true" defaultGridColor="true" view="normal" topLeftCell="L1" colorId="64" zoomScale="100" zoomScaleNormal="100" zoomScalePageLayoutView="100" workbookViewId="0">
      <selection pane="topLeft" activeCell="P2" activeCellId="0" sqref="P2"/>
    </sheetView>
  </sheetViews>
  <sheetFormatPr defaultColWidth="12.7421875" defaultRowHeight="12.8" zeroHeight="false" outlineLevelRow="0" outlineLevelCol="0"/>
  <cols>
    <col collapsed="false" customWidth="true" hidden="false" outlineLevel="0" max="22" min="22" style="0" width="23.54"/>
    <col collapsed="false" customWidth="true" hidden="false" outlineLevel="0" max="23" min="23" style="0" width="30.28"/>
    <col collapsed="false" customWidth="true" hidden="false" outlineLevel="0" max="24" min="24" style="0" width="39.5"/>
    <col collapsed="false" customWidth="true" hidden="false" outlineLevel="0" max="26" min="26" style="0" width="90.73"/>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0" t="s">
        <v>26</v>
      </c>
      <c r="AB1" s="0" t="s">
        <v>27</v>
      </c>
    </row>
    <row r="2" customFormat="false" ht="13.8" hidden="false" customHeight="false" outlineLevel="0" collapsed="false">
      <c r="A2" s="1" t="s">
        <v>28</v>
      </c>
      <c r="B2" s="1" t="n">
        <v>1</v>
      </c>
      <c r="C2" s="1" t="str">
        <f aca="false">ROMAN(B2)</f>
        <v>I</v>
      </c>
      <c r="D2" s="1" t="n">
        <v>1</v>
      </c>
      <c r="E2" s="1" t="n">
        <v>1</v>
      </c>
      <c r="F2" s="1" t="s">
        <v>29</v>
      </c>
      <c r="G2" s="1" t="n">
        <v>1</v>
      </c>
      <c r="H2" s="1" t="s">
        <v>30</v>
      </c>
      <c r="I2" s="1" t="n">
        <v>1</v>
      </c>
      <c r="J2" s="1" t="s">
        <v>31</v>
      </c>
      <c r="K2" s="1" t="n">
        <v>1</v>
      </c>
      <c r="L2" s="1" t="s">
        <v>32</v>
      </c>
      <c r="M2" s="0" t="n">
        <v>0</v>
      </c>
      <c r="N2" s="1" t="s">
        <v>29</v>
      </c>
      <c r="O2" s="0" t="n">
        <v>0</v>
      </c>
      <c r="P2" s="1" t="s">
        <v>31</v>
      </c>
      <c r="Q2" s="0" t="n">
        <v>0</v>
      </c>
      <c r="R2" s="2" t="s">
        <v>33</v>
      </c>
      <c r="S2" s="2" t="s">
        <v>34</v>
      </c>
      <c r="T2" s="1" t="s">
        <v>35</v>
      </c>
      <c r="U2" s="3" t="s">
        <v>36</v>
      </c>
      <c r="V2" s="3" t="str">
        <f aca="false">CONCATENATE(IF(E2&lt;&gt;1, E2, ""), "\overset{I}{",F2, "}",IF(G2&lt;&gt;1, CONCATENATE("_{",G2, "}"), ""))</f>
        <v>\overset{I}{_elemento_}</v>
      </c>
      <c r="W2" s="3" t="str">
        <f aca="false">CONCATENATE(IF(I2&lt;&gt;1, I2, ""), "\overset{II}{",J2, "}",IF(K2&lt;&gt;1, CONCATENATE("_{",K2, "}"), ""))</f>
        <v>\overset{II}{O}</v>
      </c>
      <c r="X2" s="3" t="str">
        <f aca="false">CONCATENATE(IF(M2&lt;&gt;1, M2, ""), N2, IF(O2&lt;&gt;1, CONCATENATE("_{",O2, "}"), ""), P2, , IF(Q2&lt;&gt;1, CONCATENATE("_{",Q2, "}"), ""))</f>
        <v>0_elemento__{0}O_{0}</v>
      </c>
      <c r="Y2" s="3" t="str">
        <f aca="false">IF(Q2&lt;&gt;0, X2, CONCATENATE("\phantom{",X2, "}"))</f>
        <v>\phantom{0_elemento__{0}O_{0}}</v>
      </c>
      <c r="Z2" s="3" t="str">
        <f aca="false">CONCATENATE("$$", V2, "+", W2, "\rightarrow ", Y2, "$$")</f>
        <v>$$\overset{I}{_elemento_}+\overset{II}{O}\rightarrow \phantom{0_elemento__{0}O_{0}}$$</v>
      </c>
      <c r="AA2" s="0" t="str">
        <f aca="false">CONCATENATE(N10, O10, P10, Q10)</f>
        <v>_elemento_2O1</v>
      </c>
      <c r="AB2" s="4" t="str">
        <f aca="false">CONCATENATE("$$",N10, IF(O10&lt;&gt;1, CONCATENATE("_{",O10, "}"), ""), P10, , IF(Q10&lt;&gt;1, CONCATENATE("_{",Q10, "}"), ""), "$$")</f>
        <v>$$_elemento__{2}O$$</v>
      </c>
    </row>
    <row r="3" customFormat="false" ht="13.8" hidden="false" customHeight="false" outlineLevel="0" collapsed="false">
      <c r="A3" s="1"/>
      <c r="B3" s="1"/>
      <c r="C3" s="1"/>
      <c r="D3" s="1" t="n">
        <v>2</v>
      </c>
      <c r="E3" s="1" t="n">
        <v>1</v>
      </c>
      <c r="F3" s="1" t="s">
        <v>29</v>
      </c>
      <c r="G3" s="5" t="n">
        <v>1</v>
      </c>
      <c r="H3" s="1" t="s">
        <v>30</v>
      </c>
      <c r="I3" s="1" t="n">
        <v>1</v>
      </c>
      <c r="J3" s="1" t="s">
        <v>31</v>
      </c>
      <c r="K3" s="6" t="n">
        <v>2</v>
      </c>
      <c r="L3" s="1" t="s">
        <v>32</v>
      </c>
      <c r="M3" s="0" t="n">
        <v>0</v>
      </c>
      <c r="N3" s="1" t="s">
        <v>29</v>
      </c>
      <c r="O3" s="0" t="n">
        <v>0</v>
      </c>
      <c r="P3" s="1" t="s">
        <v>31</v>
      </c>
      <c r="Q3" s="0" t="n">
        <v>0</v>
      </c>
      <c r="R3" s="2" t="s">
        <v>37</v>
      </c>
      <c r="S3" s="2" t="s">
        <v>38</v>
      </c>
      <c r="T3" s="1" t="s">
        <v>39</v>
      </c>
      <c r="U3" s="1" t="s">
        <v>40</v>
      </c>
      <c r="V3" s="3" t="str">
        <f aca="false">CONCATENATE(IF(E3&lt;&gt;1, E3, ""), "\overset{I}{",F3, "}",IF(G3&lt;&gt;1, CONCATENATE("_{",G3, "}"), ""))</f>
        <v>\overset{I}{_elemento_}</v>
      </c>
      <c r="W3" s="3" t="str">
        <f aca="false">CONCATENATE(IF(I3&lt;&gt;1, I3, ""), "\overset{II}{",J3, "}",IF(K3&lt;&gt;1, CONCATENATE("_{",K3, "}"), ""))</f>
        <v>\overset{II}{O}_{2}</v>
      </c>
      <c r="X3" s="3" t="str">
        <f aca="false">CONCATENATE(IF(M3&lt;&gt;1, M3, ""), N3, IF(O3&lt;&gt;1, CONCATENATE("_{",O3, "}"), ""), P3, , IF(Q3&lt;&gt;1, CONCATENATE("_{",Q3, "}"), ""))</f>
        <v>0_elemento__{0}O_{0}</v>
      </c>
      <c r="Y3" s="3" t="str">
        <f aca="false">IF(Q3&lt;&gt;0, X3, CONCATENATE("\phantom{",X3, "}"))</f>
        <v>\phantom{0_elemento__{0}O_{0}}</v>
      </c>
      <c r="Z3" s="3" t="str">
        <f aca="false">CONCATENATE("$$", V3, "+", W3, "\rightarrow ", Y3, "$$")</f>
        <v>$$\overset{I}{_elemento_}+\overset{II}{O}_{2}\rightarrow \phantom{0_elemento__{0}O_{0}}$$</v>
      </c>
    </row>
    <row r="4" customFormat="false" ht="13.8" hidden="false" customHeight="false" outlineLevel="0" collapsed="false">
      <c r="A4" s="1"/>
      <c r="B4" s="1"/>
      <c r="C4" s="1"/>
      <c r="D4" s="1" t="n">
        <v>3</v>
      </c>
      <c r="E4" s="1" t="n">
        <v>1</v>
      </c>
      <c r="F4" s="1" t="s">
        <v>29</v>
      </c>
      <c r="G4" s="1" t="n">
        <v>1</v>
      </c>
      <c r="H4" s="1" t="s">
        <v>30</v>
      </c>
      <c r="I4" s="1" t="n">
        <v>1</v>
      </c>
      <c r="J4" s="1" t="s">
        <v>31</v>
      </c>
      <c r="K4" s="1" t="n">
        <v>2</v>
      </c>
      <c r="L4" s="1" t="s">
        <v>32</v>
      </c>
      <c r="M4" s="1" t="n">
        <v>1</v>
      </c>
      <c r="N4" s="1" t="s">
        <v>29</v>
      </c>
      <c r="O4" s="1" t="n">
        <v>1</v>
      </c>
      <c r="P4" s="1" t="s">
        <v>31</v>
      </c>
      <c r="Q4" s="1" t="n">
        <v>1</v>
      </c>
      <c r="R4" s="2" t="s">
        <v>41</v>
      </c>
      <c r="S4" s="2" t="s">
        <v>42</v>
      </c>
      <c r="T4" s="1" t="s">
        <v>43</v>
      </c>
      <c r="U4" s="1" t="s">
        <v>44</v>
      </c>
      <c r="V4" s="3" t="str">
        <f aca="false">CONCATENATE(IF(E4&lt;&gt;1, E4, ""), "\overset{I}{",F4, "}",IF(G4&lt;&gt;1, CONCATENATE("_{",G4, "}"), ""))</f>
        <v>\overset{I}{_elemento_}</v>
      </c>
      <c r="W4" s="3" t="str">
        <f aca="false">CONCATENATE(IF(I4&lt;&gt;1, I4, ""), "\overset{II}{",J4, "}",IF(K4&lt;&gt;1, CONCATENATE("_{",K4, "}"), ""))</f>
        <v>\overset{II}{O}_{2}</v>
      </c>
      <c r="X4" s="3" t="str">
        <f aca="false">CONCATENATE(IF(M4&lt;&gt;1, M4, ""), N4, IF(O4&lt;&gt;1, CONCATENATE("_{",O4, "}"), ""), P4, , IF(Q4&lt;&gt;1, CONCATENATE("_{",Q4, "}"), ""))</f>
        <v>_elemento_O</v>
      </c>
      <c r="Y4" s="3" t="str">
        <f aca="false">IF(Q4&lt;&gt;0, X4, CONCATENATE("\phantom{",X4, "}"))</f>
        <v>_elemento_O</v>
      </c>
      <c r="Z4" s="3" t="str">
        <f aca="false">CONCATENATE("$$", V4, "+", W4, "\rightarrow ", Y4, "$$")</f>
        <v>$$\overset{I}{_elemento_}+\overset{II}{O}_{2}\rightarrow _elemento_O$$</v>
      </c>
    </row>
    <row r="5" customFormat="false" ht="13.8" hidden="false" customHeight="false" outlineLevel="0" collapsed="false">
      <c r="A5" s="1"/>
      <c r="B5" s="1"/>
      <c r="C5" s="1"/>
      <c r="D5" s="1" t="n">
        <v>4</v>
      </c>
      <c r="E5" s="1" t="n">
        <v>1</v>
      </c>
      <c r="F5" s="1" t="s">
        <v>29</v>
      </c>
      <c r="G5" s="1" t="n">
        <v>1</v>
      </c>
      <c r="H5" s="1" t="s">
        <v>30</v>
      </c>
      <c r="I5" s="1" t="n">
        <v>1</v>
      </c>
      <c r="J5" s="1" t="s">
        <v>31</v>
      </c>
      <c r="K5" s="1" t="n">
        <v>2</v>
      </c>
      <c r="L5" s="1" t="s">
        <v>32</v>
      </c>
      <c r="M5" s="1" t="n">
        <v>1</v>
      </c>
      <c r="N5" s="1" t="s">
        <v>29</v>
      </c>
      <c r="O5" s="1" t="n">
        <f aca="false">K3</f>
        <v>2</v>
      </c>
      <c r="P5" s="1" t="s">
        <v>31</v>
      </c>
      <c r="Q5" s="7" t="n">
        <v>1</v>
      </c>
      <c r="R5" s="2" t="s">
        <v>45</v>
      </c>
      <c r="S5" s="2" t="s">
        <v>46</v>
      </c>
      <c r="T5" s="1" t="s">
        <v>47</v>
      </c>
      <c r="U5" s="1" t="s">
        <v>48</v>
      </c>
      <c r="V5" s="3" t="str">
        <f aca="false">CONCATENATE(IF(E5&lt;&gt;1, E5, ""), "\overset{I}{",F5, "}",IF(G5&lt;&gt;1, CONCATENATE("_{",G5, "}"), ""))</f>
        <v>\overset{I}{_elemento_}</v>
      </c>
      <c r="W5" s="3" t="str">
        <f aca="false">CONCATENATE(IF(I5&lt;&gt;1, I5, ""), "\overset{II}{",J5, "}",IF(K5&lt;&gt;1, CONCATENATE("_{",K5, "}"), ""))</f>
        <v>\overset{II}{O}_{2}</v>
      </c>
      <c r="X5" s="3" t="str">
        <f aca="false">CONCATENATE(IF(M5&lt;&gt;1, M5, ""), N5, IF(O5&lt;&gt;1, CONCATENATE("_{",O5, "}"), ""), P5, , IF(Q5&lt;&gt;1, CONCATENATE("_{",Q5, "}"), ""))</f>
        <v>_elemento__{2}O</v>
      </c>
      <c r="Y5" s="3" t="str">
        <f aca="false">IF(Q5&lt;&gt;0, X5, CONCATENATE("\phantom{",X5, "}"))</f>
        <v>_elemento__{2}O</v>
      </c>
      <c r="Z5" s="3" t="str">
        <f aca="false">CONCATENATE("$$", V5, "+", W5, "\rightarrow ", Y5, "$$")</f>
        <v>$$\overset{I}{_elemento_}+\overset{II}{O}_{2}\rightarrow _elemento__{2}O$$</v>
      </c>
    </row>
    <row r="6" customFormat="false" ht="13.8" hidden="false" customHeight="false" outlineLevel="0" collapsed="false">
      <c r="A6" s="1"/>
      <c r="B6" s="1"/>
      <c r="C6" s="1"/>
      <c r="D6" s="1" t="n">
        <v>4</v>
      </c>
      <c r="E6" s="1" t="n">
        <v>1</v>
      </c>
      <c r="F6" s="1" t="s">
        <v>29</v>
      </c>
      <c r="G6" s="1" t="n">
        <v>1</v>
      </c>
      <c r="H6" s="1" t="s">
        <v>30</v>
      </c>
      <c r="I6" s="1" t="n">
        <v>1</v>
      </c>
      <c r="J6" s="1" t="s">
        <v>31</v>
      </c>
      <c r="K6" s="1" t="n">
        <v>2</v>
      </c>
      <c r="L6" s="1" t="s">
        <v>32</v>
      </c>
      <c r="M6" s="8" t="n">
        <v>1</v>
      </c>
      <c r="N6" s="1" t="s">
        <v>29</v>
      </c>
      <c r="O6" s="1" t="n">
        <v>2</v>
      </c>
      <c r="P6" s="1" t="s">
        <v>31</v>
      </c>
      <c r="Q6" s="1" t="n">
        <v>1</v>
      </c>
      <c r="R6" s="2" t="s">
        <v>49</v>
      </c>
      <c r="S6" s="2" t="s">
        <v>50</v>
      </c>
      <c r="T6" s="1" t="s">
        <v>51</v>
      </c>
      <c r="U6" s="1" t="s">
        <v>52</v>
      </c>
      <c r="V6" s="3" t="str">
        <f aca="false">CONCATENATE(IF(E6&lt;&gt;1, E6, ""), "\overset{I}{",F6, "}",IF(G6&lt;&gt;1, CONCATENATE("_{",G6, "}"), ""))</f>
        <v>\overset{I}{_elemento_}</v>
      </c>
      <c r="W6" s="3" t="str">
        <f aca="false">CONCATENATE(IF(I6&lt;&gt;1, I6, ""), "\overset{II}{",J6, "}",IF(K6&lt;&gt;1, CONCATENATE("_{",K6, "}"), ""))</f>
        <v>\overset{II}{O}_{2}</v>
      </c>
      <c r="X6" s="3" t="str">
        <f aca="false">CONCATENATE(IF(M6&lt;&gt;1, M6, ""), N6, IF(O6&lt;&gt;1, CONCATENATE("_{",O6, "}"), ""), P6, , IF(Q6&lt;&gt;1, CONCATENATE("_{",Q6, "}"), ""))</f>
        <v>_elemento__{2}O</v>
      </c>
      <c r="Y6" s="3" t="str">
        <f aca="false">IF(Q6&lt;&gt;0, X6, CONCATENATE("\phantom{",X6, "}"))</f>
        <v>_elemento__{2}O</v>
      </c>
      <c r="Z6" s="3" t="str">
        <f aca="false">CONCATENATE("$$", V6, "+", W6, "\rightarrow ", Y6, "$$")</f>
        <v>$$\overset{I}{_elemento_}+\overset{II}{O}_{2}\rightarrow _elemento__{2}O$$</v>
      </c>
    </row>
    <row r="7" customFormat="false" ht="13.8" hidden="false" customHeight="false" outlineLevel="0" collapsed="false">
      <c r="A7" s="1"/>
      <c r="B7" s="1"/>
      <c r="C7" s="1"/>
      <c r="D7" s="1" t="n">
        <v>6</v>
      </c>
      <c r="E7" s="1" t="n">
        <v>1</v>
      </c>
      <c r="F7" s="1" t="s">
        <v>29</v>
      </c>
      <c r="G7" s="1" t="n">
        <v>1</v>
      </c>
      <c r="H7" s="1" t="s">
        <v>30</v>
      </c>
      <c r="I7" s="1" t="n">
        <v>1</v>
      </c>
      <c r="J7" s="1" t="s">
        <v>31</v>
      </c>
      <c r="K7" s="1" t="n">
        <v>2</v>
      </c>
      <c r="L7" s="1" t="s">
        <v>32</v>
      </c>
      <c r="M7" s="9" t="n">
        <v>2</v>
      </c>
      <c r="N7" s="1" t="s">
        <v>29</v>
      </c>
      <c r="O7" s="1" t="n">
        <v>2</v>
      </c>
      <c r="P7" s="1" t="s">
        <v>31</v>
      </c>
      <c r="Q7" s="1" t="n">
        <v>1</v>
      </c>
      <c r="R7" s="2" t="s">
        <v>53</v>
      </c>
      <c r="S7" s="2" t="s">
        <v>54</v>
      </c>
      <c r="T7" s="1" t="s">
        <v>55</v>
      </c>
      <c r="U7" s="1" t="s">
        <v>56</v>
      </c>
      <c r="V7" s="3" t="str">
        <f aca="false">CONCATENATE(IF(E7&lt;&gt;1, E7, ""), "\overset{I}{",F7, "}",IF(G7&lt;&gt;1, CONCATENATE("_{",G7, "}"), ""))</f>
        <v>\overset{I}{_elemento_}</v>
      </c>
      <c r="W7" s="3" t="str">
        <f aca="false">CONCATENATE(IF(I7&lt;&gt;1, I7, ""), "\overset{II}{",J7, "}",IF(K7&lt;&gt;1, CONCATENATE("_{",K7, "}"), ""))</f>
        <v>\overset{II}{O}_{2}</v>
      </c>
      <c r="X7" s="3" t="str">
        <f aca="false">CONCATENATE(IF(M7&lt;&gt;1, M7, ""), N7, IF(O7&lt;&gt;1, CONCATENATE("_{",O7, "}"), ""), P7, , IF(Q7&lt;&gt;1, CONCATENATE("_{",Q7, "}"), ""))</f>
        <v>2_elemento__{2}O</v>
      </c>
      <c r="Y7" s="3" t="str">
        <f aca="false">IF(Q7&lt;&gt;0, X7, CONCATENATE("\phantom{",X7, "}"))</f>
        <v>2_elemento__{2}O</v>
      </c>
      <c r="Z7" s="3" t="str">
        <f aca="false">CONCATENATE("$$", V7, "+", W7, "\rightarrow ", Y7, "$$")</f>
        <v>$$\overset{I}{_elemento_}+\overset{II}{O}_{2}\rightarrow 2_elemento__{2}O$$</v>
      </c>
    </row>
    <row r="8" customFormat="false" ht="13.8" hidden="false" customHeight="false" outlineLevel="0" collapsed="false">
      <c r="A8" s="1"/>
      <c r="B8" s="1"/>
      <c r="C8" s="1"/>
      <c r="D8" s="1" t="n">
        <v>7</v>
      </c>
      <c r="E8" s="10" t="n">
        <v>4</v>
      </c>
      <c r="F8" s="1" t="s">
        <v>29</v>
      </c>
      <c r="G8" s="1" t="n">
        <v>1</v>
      </c>
      <c r="H8" s="1" t="s">
        <v>30</v>
      </c>
      <c r="I8" s="1" t="n">
        <v>1</v>
      </c>
      <c r="J8" s="1" t="s">
        <v>31</v>
      </c>
      <c r="K8" s="1" t="n">
        <v>2</v>
      </c>
      <c r="L8" s="1" t="s">
        <v>32</v>
      </c>
      <c r="M8" s="1" t="n">
        <v>2</v>
      </c>
      <c r="N8" s="1" t="s">
        <v>29</v>
      </c>
      <c r="O8" s="1" t="n">
        <v>2</v>
      </c>
      <c r="P8" s="1" t="s">
        <v>31</v>
      </c>
      <c r="Q8" s="1" t="n">
        <v>1</v>
      </c>
      <c r="R8" s="2" t="s">
        <v>57</v>
      </c>
      <c r="S8" s="2" t="s">
        <v>58</v>
      </c>
      <c r="T8" s="1" t="s">
        <v>59</v>
      </c>
      <c r="U8" s="1" t="s">
        <v>60</v>
      </c>
      <c r="V8" s="3" t="str">
        <f aca="false">CONCATENATE(IF(E8&lt;&gt;1, E8, ""), "\overset{I}{",F8, "}",IF(G8&lt;&gt;1, CONCATENATE("_{",G8, "}"), ""))</f>
        <v>4\overset{I}{_elemento_}</v>
      </c>
      <c r="W8" s="3" t="str">
        <f aca="false">CONCATENATE(IF(I8&lt;&gt;1, I8, ""), "\overset{II}{",J8, "}",IF(K8&lt;&gt;1, CONCATENATE("_{",K8, "}"), ""))</f>
        <v>\overset{II}{O}_{2}</v>
      </c>
      <c r="X8" s="3" t="str">
        <f aca="false">CONCATENATE(IF(M8&lt;&gt;1, M8, ""), N8, IF(O8&lt;&gt;1, CONCATENATE("_{",O8, "}"), ""), P8, , IF(Q8&lt;&gt;1, CONCATENATE("_{",Q8, "}"), ""))</f>
        <v>2_elemento__{2}O</v>
      </c>
      <c r="Y8" s="3" t="str">
        <f aca="false">IF(Q8&lt;&gt;0, X8, CONCATENATE("\phantom{",X8, "}"))</f>
        <v>2_elemento__{2}O</v>
      </c>
      <c r="Z8" s="3" t="str">
        <f aca="false">CONCATENATE("$$", V8, "+", W8, "\rightarrow ", Y8, "$$")</f>
        <v>$$4\overset{I}{_elemento_}+\overset{II}{O}_{2}\rightarrow 2_elemento__{2}O$$</v>
      </c>
    </row>
    <row r="9" customFormat="false" ht="13.8" hidden="false" customHeight="false" outlineLevel="0" collapsed="false">
      <c r="A9" s="1"/>
      <c r="B9" s="1"/>
      <c r="C9" s="1"/>
      <c r="D9" s="1" t="n">
        <v>8</v>
      </c>
      <c r="E9" s="1" t="n">
        <v>4</v>
      </c>
      <c r="F9" s="1" t="s">
        <v>29</v>
      </c>
      <c r="G9" s="1" t="n">
        <v>1</v>
      </c>
      <c r="H9" s="1" t="s">
        <v>30</v>
      </c>
      <c r="I9" s="1" t="n">
        <v>1</v>
      </c>
      <c r="J9" s="1" t="s">
        <v>31</v>
      </c>
      <c r="K9" s="1" t="n">
        <v>2</v>
      </c>
      <c r="L9" s="1" t="s">
        <v>32</v>
      </c>
      <c r="M9" s="1" t="n">
        <v>2</v>
      </c>
      <c r="N9" s="1" t="s">
        <v>29</v>
      </c>
      <c r="O9" s="1" t="n">
        <v>2</v>
      </c>
      <c r="P9" s="1" t="s">
        <v>31</v>
      </c>
      <c r="Q9" s="1" t="n">
        <v>1</v>
      </c>
      <c r="R9" s="2" t="s">
        <v>61</v>
      </c>
      <c r="S9" s="2" t="s">
        <v>62</v>
      </c>
      <c r="T9" s="1" t="s">
        <v>63</v>
      </c>
      <c r="U9" s="1" t="s">
        <v>64</v>
      </c>
      <c r="V9" s="3" t="str">
        <f aca="false">CONCATENATE(IF(E9&lt;&gt;1, E9, ""), "\overset{I}{",F9, "}",IF(G9&lt;&gt;1, CONCATENATE("_{",G9, "}"), ""))</f>
        <v>4\overset{I}{_elemento_}</v>
      </c>
      <c r="W9" s="3" t="str">
        <f aca="false">CONCATENATE(IF(I9&lt;&gt;1, I9, ""), "\overset{II}{",J9, "}",IF(K9&lt;&gt;1, CONCATENATE("_{",K9, "}"), ""))</f>
        <v>\overset{II}{O}_{2}</v>
      </c>
      <c r="X9" s="3" t="str">
        <f aca="false">CONCATENATE(IF(M9&lt;&gt;1, M9, ""), N9, IF(O9&lt;&gt;1, CONCATENATE("_{",O9, "}"), ""), P9, , IF(Q9&lt;&gt;1, CONCATENATE("_{",Q9, "}"), ""))</f>
        <v>2_elemento__{2}O</v>
      </c>
      <c r="Y9" s="3" t="str">
        <f aca="false">IF(Q9&lt;&gt;0, X9, CONCATENATE("\phantom{",X9, "}"))</f>
        <v>2_elemento__{2}O</v>
      </c>
      <c r="Z9" s="3" t="str">
        <f aca="false">CONCATENATE("$$", V9, "+", W9, "\rightarrow ", Y9, "$$")</f>
        <v>$$4\overset{I}{_elemento_}+\overset{II}{O}_{2}\rightarrow 2_elemento__{2}O$$</v>
      </c>
    </row>
    <row r="10" customFormat="false" ht="13.8" hidden="false" customHeight="false" outlineLevel="0" collapsed="false">
      <c r="A10" s="1"/>
      <c r="B10" s="1"/>
      <c r="C10" s="1"/>
      <c r="D10" s="1" t="n">
        <v>9</v>
      </c>
      <c r="E10" s="1" t="n">
        <v>4</v>
      </c>
      <c r="F10" s="1" t="s">
        <v>29</v>
      </c>
      <c r="G10" s="1" t="n">
        <v>1</v>
      </c>
      <c r="H10" s="1" t="s">
        <v>30</v>
      </c>
      <c r="I10" s="1" t="n">
        <v>1</v>
      </c>
      <c r="J10" s="1" t="s">
        <v>31</v>
      </c>
      <c r="K10" s="1" t="n">
        <v>2</v>
      </c>
      <c r="L10" s="1" t="s">
        <v>32</v>
      </c>
      <c r="M10" s="1" t="n">
        <v>2</v>
      </c>
      <c r="N10" s="1" t="s">
        <v>29</v>
      </c>
      <c r="O10" s="1" t="n">
        <v>2</v>
      </c>
      <c r="P10" s="1" t="s">
        <v>31</v>
      </c>
      <c r="Q10" s="1" t="n">
        <v>1</v>
      </c>
      <c r="R10" s="2" t="s">
        <v>65</v>
      </c>
      <c r="S10" s="2" t="s">
        <v>65</v>
      </c>
      <c r="T10" s="1" t="s">
        <v>65</v>
      </c>
      <c r="U10" s="1" t="s">
        <v>65</v>
      </c>
      <c r="V10" s="3" t="str">
        <f aca="false">CONCATENATE(IF(E10&lt;&gt;1, E10, ""), "\overset{I}{",F10, "}",IF(G10&lt;&gt;1, CONCATENATE("_{",G10, "}"), ""))</f>
        <v>4\overset{I}{_elemento_}</v>
      </c>
      <c r="W10" s="3" t="str">
        <f aca="false">CONCATENATE(IF(I10&lt;&gt;1, I10, ""), "\overset{II}{",J10, "}",IF(K10&lt;&gt;1, CONCATENATE("_{",K10, "}"), ""))</f>
        <v>\overset{II}{O}_{2}</v>
      </c>
      <c r="X10" s="3" t="str">
        <f aca="false">CONCATENATE(IF(M10&lt;&gt;1, M10, ""), N10, IF(O10&lt;&gt;1, CONCATENATE("_{",O10, "}"), ""), P10, , IF(Q10&lt;&gt;1, CONCATENATE("_{",Q10, "}"), ""))</f>
        <v>2_elemento__{2}O</v>
      </c>
      <c r="Y10" s="3" t="str">
        <f aca="false">IF(Q10&lt;&gt;0, X10, CONCATENATE("\phantom{",X10, "}"))</f>
        <v>2_elemento__{2}O</v>
      </c>
      <c r="Z10" s="3" t="str">
        <f aca="false">CONCATENATE("$$", V10, "+", W10, "\rightarrow ", Y10, "$$")</f>
        <v>$$4\overset{I}{_elemento_}+\overset{II}{O}_{2}\rightarrow 2_elemento__{2}O$$</v>
      </c>
    </row>
    <row r="14" customFormat="false" ht="13.8" hidden="false" customHeight="false" outlineLevel="0" collapsed="false">
      <c r="E14" s="1" t="s">
        <v>66</v>
      </c>
      <c r="F14" s="11" t="n">
        <f aca="false">E10*G10</f>
        <v>4</v>
      </c>
    </row>
    <row r="15" customFormat="false" ht="13.8" hidden="false" customHeight="false" outlineLevel="0" collapsed="false">
      <c r="E15" s="1" t="s">
        <v>67</v>
      </c>
      <c r="F15" s="11" t="n">
        <f aca="false">M10*O10</f>
        <v>4</v>
      </c>
    </row>
    <row r="19" customFormat="false" ht="13.8" hidden="false" customHeight="false" outlineLevel="0" collapsed="false">
      <c r="E19" s="1" t="s">
        <v>9</v>
      </c>
      <c r="F19" s="11" t="n">
        <f aca="false">I10*K10</f>
        <v>2</v>
      </c>
    </row>
    <row r="20" customFormat="false" ht="13.8" hidden="false" customHeight="false" outlineLevel="0" collapsed="false">
      <c r="E20" s="1" t="s">
        <v>15</v>
      </c>
      <c r="F20" s="1" t="n">
        <f aca="false">M10*Q10</f>
        <v>2</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2024-10-11T12:09:48Z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file>