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0122875\Documents\transfer\电签系统评估\"/>
    </mc:Choice>
  </mc:AlternateContent>
  <xr:revisionPtr revIDLastSave="0" documentId="13_ncr:1_{C2194064-0F3A-419A-A47D-0C33BD871756}" xr6:coauthVersionLast="47" xr6:coauthVersionMax="47" xr10:uidLastSave="{00000000-0000-0000-0000-000000000000}"/>
  <bookViews>
    <workbookView xWindow="-108" yWindow="-108" windowWidth="23256" windowHeight="12576" activeTab="1" xr2:uid="{13850604-592A-394E-9E6D-CEE1130DC802}"/>
  </bookViews>
  <sheets>
    <sheet name="Feature" sheetId="1" r:id="rId1"/>
    <sheet name="Cos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3" l="1"/>
  <c r="G12" i="3"/>
  <c r="I12" i="3"/>
  <c r="D12" i="3"/>
  <c r="F11" i="3"/>
  <c r="G11" i="3"/>
  <c r="I11" i="3"/>
  <c r="D11" i="3"/>
  <c r="E9" i="3"/>
  <c r="F9" i="3"/>
  <c r="G9" i="3"/>
  <c r="H9" i="3"/>
  <c r="H12" i="3" s="1"/>
  <c r="I9" i="3"/>
  <c r="D9" i="3"/>
  <c r="E10" i="3"/>
  <c r="F10" i="3"/>
  <c r="G10" i="3"/>
  <c r="H10" i="3"/>
  <c r="I10" i="3"/>
  <c r="D10" i="3"/>
  <c r="G6" i="3"/>
  <c r="I6" i="3"/>
  <c r="E12" i="3" l="1"/>
  <c r="E11" i="3"/>
  <c r="H11" i="3"/>
</calcChain>
</file>

<file path=xl/sharedStrings.xml><?xml version="1.0" encoding="utf-8"?>
<sst xmlns="http://schemas.openxmlformats.org/spreadsheetml/2006/main" count="264" uniqueCount="78">
  <si>
    <t>√</t>
  </si>
  <si>
    <t>上上签</t>
    <phoneticPr fontId="2" type="noConversion"/>
  </si>
  <si>
    <t>E签宝</t>
    <phoneticPr fontId="2" type="noConversion"/>
  </si>
  <si>
    <t>法大大</t>
    <phoneticPr fontId="2" type="noConversion"/>
  </si>
  <si>
    <t>统计审计</t>
  </si>
  <si>
    <t>提供签署统计、证书发放统计等数据统计；同时提供用户操作日志的审计功能；</t>
  </si>
  <si>
    <t>合同签署</t>
  </si>
  <si>
    <t>实名认证</t>
  </si>
  <si>
    <t>合同发起</t>
  </si>
  <si>
    <t>电子签名</t>
  </si>
  <si>
    <t>扫码签署</t>
  </si>
  <si>
    <t>催办</t>
  </si>
  <si>
    <t>合同管理</t>
  </si>
  <si>
    <t>草稿管理</t>
  </si>
  <si>
    <t>合同填写</t>
  </si>
  <si>
    <t>合同分类归档</t>
  </si>
  <si>
    <t>合同下载</t>
  </si>
  <si>
    <t>合同解约</t>
  </si>
  <si>
    <t>合同续签</t>
  </si>
  <si>
    <t>合同借阅</t>
  </si>
  <si>
    <t>印章管理</t>
  </si>
  <si>
    <t>企业印章管理</t>
  </si>
  <si>
    <t>个人印章管理</t>
  </si>
  <si>
    <t>企业印章授权</t>
  </si>
  <si>
    <t>企业法人章授权</t>
  </si>
  <si>
    <t>模板管理</t>
  </si>
  <si>
    <t>模板设置</t>
  </si>
  <si>
    <t>模板发起</t>
  </si>
  <si>
    <t>模板复制</t>
  </si>
  <si>
    <t>模板授权</t>
  </si>
  <si>
    <t>替换底稿</t>
  </si>
  <si>
    <t>智能添加控件</t>
  </si>
  <si>
    <t>审批管理</t>
  </si>
  <si>
    <t>用印审批</t>
  </si>
  <si>
    <t>合同原文审批</t>
  </si>
  <si>
    <t>审批流模板管理</t>
  </si>
  <si>
    <t>相对方管理</t>
  </si>
  <si>
    <t>相对方通讯录</t>
  </si>
  <si>
    <t>黑名单管理</t>
  </si>
  <si>
    <t>相对方检测</t>
  </si>
  <si>
    <t>企业全貌查看</t>
  </si>
  <si>
    <t>数据报表</t>
  </si>
  <si>
    <t>合同数量统计</t>
  </si>
  <si>
    <t>组织机构管理</t>
  </si>
  <si>
    <t>基础信息管理</t>
  </si>
  <si>
    <t>成员与角色权限管理</t>
  </si>
  <si>
    <t>部门管理</t>
  </si>
  <si>
    <t>法律服务</t>
  </si>
  <si>
    <t>数据存证</t>
  </si>
  <si>
    <t>签署记录出证</t>
  </si>
  <si>
    <t>开放服务</t>
  </si>
  <si>
    <t>提供电子签名服务API</t>
  </si>
  <si>
    <t>自定义签署页面风格</t>
  </si>
  <si>
    <t>E签宝
公有云</t>
    <phoneticPr fontId="2" type="noConversion"/>
  </si>
  <si>
    <t>E签宝
私有云</t>
    <phoneticPr fontId="2" type="noConversion"/>
  </si>
  <si>
    <t>功能模块</t>
    <phoneticPr fontId="2" type="noConversion"/>
  </si>
  <si>
    <t>功能点</t>
    <phoneticPr fontId="2" type="noConversion"/>
  </si>
  <si>
    <t>U盾签署</t>
    <phoneticPr fontId="2" type="noConversion"/>
  </si>
  <si>
    <t>公有云</t>
    <phoneticPr fontId="2" type="noConversion"/>
  </si>
  <si>
    <t>私有云</t>
    <phoneticPr fontId="2" type="noConversion"/>
  </si>
  <si>
    <t>年费</t>
    <phoneticPr fontId="2" type="noConversion"/>
  </si>
  <si>
    <t>公有云平台</t>
    <phoneticPr fontId="2" type="noConversion"/>
  </si>
  <si>
    <t>私有云平台</t>
    <phoneticPr fontId="2" type="noConversion"/>
  </si>
  <si>
    <t>年流量费</t>
    <phoneticPr fontId="2" type="noConversion"/>
  </si>
  <si>
    <t>部署费</t>
    <phoneticPr fontId="2" type="noConversion"/>
  </si>
  <si>
    <t>维护费</t>
    <phoneticPr fontId="2" type="noConversion"/>
  </si>
  <si>
    <t>法大大
公有云</t>
    <phoneticPr fontId="2" type="noConversion"/>
  </si>
  <si>
    <t>法大大
私有云</t>
    <phoneticPr fontId="2" type="noConversion"/>
  </si>
  <si>
    <t>不√直接通过系统解约，不能加盖作废章，需要签署作废协议</t>
  </si>
  <si>
    <t>规划中</t>
    <phoneticPr fontId="2" type="noConversion"/>
  </si>
  <si>
    <t>项目实施费</t>
    <phoneticPr fontId="2" type="noConversion"/>
  </si>
  <si>
    <t>每年费用</t>
    <phoneticPr fontId="2" type="noConversion"/>
  </si>
  <si>
    <t>总计费用</t>
    <phoneticPr fontId="2" type="noConversion"/>
  </si>
  <si>
    <t>第一年</t>
    <phoneticPr fontId="2" type="noConversion"/>
  </si>
  <si>
    <t>第二年及以后</t>
    <phoneticPr fontId="2" type="noConversion"/>
  </si>
  <si>
    <t>3年</t>
    <phoneticPr fontId="2" type="noConversion"/>
  </si>
  <si>
    <t>5年</t>
    <phoneticPr fontId="2" type="noConversion"/>
  </si>
  <si>
    <t>按5000份合同/年估算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</si>
</sst>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¥&quot;* #,##0.00_ ;_ &quot;¥&quot;* \-#,##0.00_ ;_ &quot;¥&quot;* &quot;-&quot;??_ ;_ @_ "/>
  </numFmts>
  <fonts count="12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0"/>
      <name val="微软雅黑"/>
      <family val="2"/>
      <charset val="134"/>
    </font>
    <font>
      <sz val="10"/>
      <color indexed="8"/>
      <name val="Helvetica Neue Light"/>
    </font>
    <font>
      <sz val="10"/>
      <color rgb="FF000000"/>
      <name val="微软雅黑"/>
      <family val="2"/>
      <charset val="134"/>
    </font>
    <font>
      <sz val="12"/>
      <color theme="1"/>
      <name val="等线"/>
      <family val="4"/>
      <charset val="134"/>
      <scheme val="minor"/>
    </font>
    <font>
      <sz val="10"/>
      <name val="微软雅黑"/>
      <family val="2"/>
      <charset val="134"/>
    </font>
    <font>
      <sz val="12"/>
      <color rgb="FFFF0000"/>
      <name val="等线"/>
      <family val="2"/>
      <charset val="134"/>
      <scheme val="minor"/>
    </font>
    <font>
      <sz val="11"/>
      <color theme="1"/>
      <name val="等线"/>
      <family val="4"/>
      <charset val="134"/>
      <scheme val="minor"/>
    </font>
    <font>
      <sz val="10"/>
      <color theme="1"/>
      <name val="Microsoft YaHei UI"/>
      <family val="2"/>
      <charset val="1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6">
    <xf numFmtId="0" fontId="0" fillId="0" borderId="0">
      <alignment vertical="center"/>
    </xf>
    <xf numFmtId="0" fontId="4" fillId="0" borderId="0" applyNumberFormat="0" applyFill="0" applyBorder="0" applyProtection="0">
      <alignment vertical="top" wrapText="1"/>
    </xf>
    <xf numFmtId="0" fontId="6" fillId="0" borderId="0">
      <alignment vertical="center"/>
    </xf>
    <xf numFmtId="0" fontId="9" fillId="0" borderId="0"/>
    <xf numFmtId="0" fontId="9" fillId="0" borderId="0">
      <alignment vertical="center"/>
    </xf>
    <xf numFmtId="44" fontId="1" fillId="0" borderId="0" applyFon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5" fillId="0" borderId="1" xfId="1" applyNumberFormat="1" applyFont="1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5" borderId="1" xfId="0" applyFill="1" applyBorder="1">
      <alignment vertical="center"/>
    </xf>
    <xf numFmtId="0" fontId="8" fillId="0" borderId="0" xfId="0" applyFont="1">
      <alignment vertical="center"/>
    </xf>
    <xf numFmtId="0" fontId="7" fillId="0" borderId="1" xfId="3" applyFont="1" applyBorder="1" applyAlignment="1">
      <alignment horizontal="center" vertical="center" wrapText="1"/>
    </xf>
    <xf numFmtId="0" fontId="7" fillId="0" borderId="6" xfId="3" applyFont="1" applyBorder="1" applyAlignment="1">
      <alignment horizontal="center" vertical="center" wrapText="1"/>
    </xf>
    <xf numFmtId="0" fontId="10" fillId="3" borderId="1" xfId="3" applyFont="1" applyFill="1" applyBorder="1" applyAlignment="1">
      <alignment horizontal="center" vertical="center" wrapText="1"/>
    </xf>
    <xf numFmtId="0" fontId="10" fillId="3" borderId="1" xfId="3" applyFont="1" applyFill="1" applyBorder="1" applyAlignment="1">
      <alignment horizontal="left" vertical="center" wrapText="1"/>
    </xf>
    <xf numFmtId="0" fontId="5" fillId="3" borderId="1" xfId="1" applyNumberFormat="1" applyFont="1" applyFill="1" applyBorder="1" applyAlignment="1">
      <alignment horizontal="center" vertical="center" wrapText="1"/>
    </xf>
    <xf numFmtId="0" fontId="7" fillId="0" borderId="1" xfId="3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4" borderId="1" xfId="1" applyNumberFormat="1" applyFont="1" applyFill="1" applyBorder="1" applyAlignment="1">
      <alignment horizontal="center" vertical="center" wrapText="1"/>
    </xf>
    <xf numFmtId="0" fontId="11" fillId="0" borderId="1" xfId="1" applyNumberFormat="1" applyFont="1" applyFill="1" applyBorder="1" applyAlignment="1">
      <alignment horizontal="center" vertical="center" wrapText="1"/>
    </xf>
    <xf numFmtId="0" fontId="0" fillId="8" borderId="1" xfId="0" applyFill="1" applyBorder="1">
      <alignment vertical="center"/>
    </xf>
    <xf numFmtId="0" fontId="0" fillId="9" borderId="1" xfId="0" applyFill="1" applyBorder="1">
      <alignment vertical="center"/>
    </xf>
    <xf numFmtId="44" fontId="0" fillId="8" borderId="1" xfId="5" applyFont="1" applyFill="1" applyBorder="1" applyAlignment="1">
      <alignment horizontal="right" vertical="center"/>
    </xf>
    <xf numFmtId="44" fontId="0" fillId="0" borderId="1" xfId="5" applyFont="1" applyBorder="1" applyAlignment="1">
      <alignment horizontal="right" vertical="center"/>
    </xf>
    <xf numFmtId="44" fontId="0" fillId="5" borderId="1" xfId="5" applyFont="1" applyFill="1" applyBorder="1" applyAlignment="1">
      <alignment horizontal="right" vertical="center"/>
    </xf>
    <xf numFmtId="44" fontId="0" fillId="0" borderId="1" xfId="5" applyFont="1" applyBorder="1">
      <alignment vertical="center"/>
    </xf>
    <xf numFmtId="44" fontId="8" fillId="5" borderId="1" xfId="5" applyFont="1" applyFill="1" applyBorder="1" applyAlignment="1">
      <alignment horizontal="right" vertical="center"/>
    </xf>
    <xf numFmtId="44" fontId="8" fillId="0" borderId="1" xfId="5" applyFont="1" applyBorder="1">
      <alignment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7" fillId="0" borderId="2" xfId="3" applyFont="1" applyBorder="1" applyAlignment="1">
      <alignment horizontal="center" vertical="center" wrapText="1"/>
    </xf>
    <xf numFmtId="0" fontId="7" fillId="0" borderId="6" xfId="3" applyFont="1" applyBorder="1" applyAlignment="1">
      <alignment horizontal="center" vertical="center" wrapText="1"/>
    </xf>
    <xf numFmtId="0" fontId="7" fillId="0" borderId="1" xfId="3" applyFont="1" applyBorder="1" applyAlignment="1">
      <alignment horizontal="center" vertical="center" wrapText="1"/>
    </xf>
    <xf numFmtId="0" fontId="7" fillId="0" borderId="5" xfId="3" applyFont="1" applyBorder="1" applyAlignment="1">
      <alignment horizontal="center" vertical="center" wrapText="1"/>
    </xf>
    <xf numFmtId="0" fontId="7" fillId="0" borderId="1" xfId="3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44" fontId="1" fillId="0" borderId="1" xfId="5" applyFont="1" applyBorder="1">
      <alignment vertical="center"/>
    </xf>
    <xf numFmtId="44" fontId="1" fillId="5" borderId="1" xfId="5" applyFont="1" applyFill="1" applyBorder="1" applyAlignment="1">
      <alignment horizontal="right" vertical="center"/>
    </xf>
  </cellXfs>
  <cellStyles count="6">
    <cellStyle name="Currency" xfId="5" builtinId="4"/>
    <cellStyle name="Normal" xfId="0" builtinId="0"/>
    <cellStyle name="常规 2" xfId="3" xr:uid="{4DFA4381-EEC8-FA47-B180-7BA969C5772D}"/>
    <cellStyle name="常规 2 2" xfId="2" xr:uid="{0BD873E8-3F35-B041-9ECB-BC21CFE2D875}"/>
    <cellStyle name="常规 2 3" xfId="4" xr:uid="{4A5DCCF3-0EE0-E64A-BF89-3E2A703DFF19}"/>
    <cellStyle name="常规 3" xfId="1" xr:uid="{4DABF0CE-30DA-C94A-903A-CEE3823541B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5600C-3EC6-A545-A60E-E82B38A14FBE}">
  <dimension ref="B2:H42"/>
  <sheetViews>
    <sheetView zoomScale="110" zoomScaleNormal="110" workbookViewId="0">
      <selection activeCell="D1" sqref="D1"/>
    </sheetView>
  </sheetViews>
  <sheetFormatPr defaultColWidth="10.81640625" defaultRowHeight="15.6"/>
  <cols>
    <col min="1" max="1" width="1.36328125" customWidth="1"/>
    <col min="2" max="2" width="25" customWidth="1"/>
    <col min="3" max="3" width="32.1796875" customWidth="1"/>
    <col min="7" max="7" width="13.6328125" bestFit="1" customWidth="1"/>
    <col min="8" max="8" width="11.81640625" bestFit="1" customWidth="1"/>
  </cols>
  <sheetData>
    <row r="2" spans="2:8" ht="18" customHeight="1">
      <c r="B2" s="32" t="s">
        <v>55</v>
      </c>
      <c r="C2" s="32" t="s">
        <v>56</v>
      </c>
      <c r="D2" s="32" t="s">
        <v>1</v>
      </c>
      <c r="E2" s="34" t="s">
        <v>53</v>
      </c>
      <c r="F2" s="34" t="s">
        <v>54</v>
      </c>
      <c r="G2" s="34" t="s">
        <v>66</v>
      </c>
      <c r="H2" s="34" t="s">
        <v>67</v>
      </c>
    </row>
    <row r="3" spans="2:8" ht="33" customHeight="1">
      <c r="B3" s="33"/>
      <c r="C3" s="33"/>
      <c r="D3" s="33"/>
      <c r="E3" s="35"/>
      <c r="F3" s="36"/>
      <c r="G3" s="35"/>
      <c r="H3" s="35"/>
    </row>
    <row r="4" spans="2:8" ht="16.95" customHeight="1">
      <c r="B4" s="29" t="s">
        <v>6</v>
      </c>
      <c r="C4" s="8" t="s">
        <v>7</v>
      </c>
      <c r="D4" s="1" t="s">
        <v>0</v>
      </c>
      <c r="E4" s="1" t="s">
        <v>0</v>
      </c>
      <c r="F4" s="1" t="s">
        <v>0</v>
      </c>
      <c r="G4" s="13" t="s">
        <v>0</v>
      </c>
      <c r="H4" s="13" t="s">
        <v>0</v>
      </c>
    </row>
    <row r="5" spans="2:8">
      <c r="B5" s="29"/>
      <c r="C5" s="8" t="s">
        <v>8</v>
      </c>
      <c r="D5" s="1" t="s">
        <v>0</v>
      </c>
      <c r="E5" s="1" t="s">
        <v>0</v>
      </c>
      <c r="F5" s="1" t="s">
        <v>0</v>
      </c>
      <c r="G5" s="13" t="s">
        <v>0</v>
      </c>
      <c r="H5" s="13" t="s">
        <v>0</v>
      </c>
    </row>
    <row r="6" spans="2:8">
      <c r="B6" s="29"/>
      <c r="C6" s="8" t="s">
        <v>9</v>
      </c>
      <c r="D6" s="1" t="s">
        <v>0</v>
      </c>
      <c r="E6" s="1" t="s">
        <v>0</v>
      </c>
      <c r="F6" s="1" t="s">
        <v>0</v>
      </c>
      <c r="G6" s="13" t="s">
        <v>0</v>
      </c>
      <c r="H6" s="13" t="s">
        <v>0</v>
      </c>
    </row>
    <row r="7" spans="2:8">
      <c r="B7" s="29"/>
      <c r="C7" s="8" t="s">
        <v>57</v>
      </c>
      <c r="D7" s="1"/>
      <c r="E7" s="1" t="s">
        <v>0</v>
      </c>
      <c r="F7" s="1" t="s">
        <v>0</v>
      </c>
      <c r="G7" s="13" t="s">
        <v>0</v>
      </c>
      <c r="H7" s="13" t="s">
        <v>0</v>
      </c>
    </row>
    <row r="8" spans="2:8">
      <c r="B8" s="29"/>
      <c r="C8" s="8" t="s">
        <v>10</v>
      </c>
      <c r="D8" s="1" t="s">
        <v>0</v>
      </c>
      <c r="E8" s="1" t="s">
        <v>0</v>
      </c>
      <c r="F8" s="1" t="s">
        <v>0</v>
      </c>
      <c r="G8" s="13" t="s">
        <v>0</v>
      </c>
      <c r="H8" s="13" t="s">
        <v>0</v>
      </c>
    </row>
    <row r="9" spans="2:8">
      <c r="B9" s="29"/>
      <c r="C9" s="8" t="s">
        <v>11</v>
      </c>
      <c r="D9" s="1" t="s">
        <v>0</v>
      </c>
      <c r="E9" s="1" t="s">
        <v>0</v>
      </c>
      <c r="F9" s="1" t="s">
        <v>0</v>
      </c>
      <c r="G9" s="13" t="s">
        <v>0</v>
      </c>
      <c r="H9" s="13" t="s">
        <v>0</v>
      </c>
    </row>
    <row r="10" spans="2:8">
      <c r="B10" s="30" t="s">
        <v>12</v>
      </c>
      <c r="C10" s="8" t="s">
        <v>13</v>
      </c>
      <c r="D10" s="1" t="s">
        <v>0</v>
      </c>
      <c r="E10" s="1" t="s">
        <v>0</v>
      </c>
      <c r="F10" s="1" t="s">
        <v>0</v>
      </c>
      <c r="G10" s="13" t="s">
        <v>0</v>
      </c>
      <c r="H10" s="13" t="s">
        <v>0</v>
      </c>
    </row>
    <row r="11" spans="2:8">
      <c r="B11" s="27"/>
      <c r="C11" s="8" t="s">
        <v>14</v>
      </c>
      <c r="D11" s="1" t="s">
        <v>0</v>
      </c>
      <c r="E11" s="1" t="s">
        <v>0</v>
      </c>
      <c r="F11" s="1" t="s">
        <v>0</v>
      </c>
      <c r="G11" s="13" t="s">
        <v>0</v>
      </c>
      <c r="H11" s="13" t="s">
        <v>0</v>
      </c>
    </row>
    <row r="12" spans="2:8">
      <c r="B12" s="27"/>
      <c r="C12" s="8" t="s">
        <v>15</v>
      </c>
      <c r="D12" s="1" t="s">
        <v>0</v>
      </c>
      <c r="E12" s="1" t="s">
        <v>0</v>
      </c>
      <c r="F12" s="1" t="s">
        <v>0</v>
      </c>
      <c r="G12" s="13" t="s">
        <v>0</v>
      </c>
      <c r="H12" s="13" t="s">
        <v>0</v>
      </c>
    </row>
    <row r="13" spans="2:8">
      <c r="B13" s="27"/>
      <c r="C13" s="8" t="s">
        <v>16</v>
      </c>
      <c r="D13" s="1" t="s">
        <v>0</v>
      </c>
      <c r="E13" s="1" t="s">
        <v>0</v>
      </c>
      <c r="F13" s="1" t="s">
        <v>0</v>
      </c>
      <c r="G13" s="13" t="s">
        <v>0</v>
      </c>
      <c r="H13" s="13" t="s">
        <v>0</v>
      </c>
    </row>
    <row r="14" spans="2:8" ht="62.4">
      <c r="B14" s="27"/>
      <c r="C14" s="8" t="s">
        <v>17</v>
      </c>
      <c r="D14" s="1" t="s">
        <v>0</v>
      </c>
      <c r="E14" s="15" t="s">
        <v>0</v>
      </c>
      <c r="F14" s="1" t="s">
        <v>0</v>
      </c>
      <c r="G14" s="14" t="s">
        <v>68</v>
      </c>
      <c r="H14" s="13" t="s">
        <v>68</v>
      </c>
    </row>
    <row r="15" spans="2:8">
      <c r="B15" s="27"/>
      <c r="C15" s="8" t="s">
        <v>18</v>
      </c>
      <c r="D15" s="1" t="s">
        <v>0</v>
      </c>
      <c r="E15" s="1" t="s">
        <v>0</v>
      </c>
      <c r="F15" s="1" t="s">
        <v>0</v>
      </c>
      <c r="G15" s="13" t="s">
        <v>0</v>
      </c>
      <c r="H15" s="13" t="s">
        <v>0</v>
      </c>
    </row>
    <row r="16" spans="2:8">
      <c r="B16" s="27"/>
      <c r="C16" s="8" t="s">
        <v>19</v>
      </c>
      <c r="D16" s="1" t="s">
        <v>0</v>
      </c>
      <c r="E16" s="1" t="s">
        <v>0</v>
      </c>
      <c r="F16" s="1" t="s">
        <v>0</v>
      </c>
      <c r="G16" s="13" t="s">
        <v>0</v>
      </c>
      <c r="H16" s="13" t="s">
        <v>0</v>
      </c>
    </row>
    <row r="17" spans="2:8">
      <c r="B17" s="29" t="s">
        <v>20</v>
      </c>
      <c r="C17" s="8" t="s">
        <v>21</v>
      </c>
      <c r="D17" s="1" t="s">
        <v>0</v>
      </c>
      <c r="E17" s="1" t="s">
        <v>0</v>
      </c>
      <c r="F17" s="1" t="s">
        <v>0</v>
      </c>
      <c r="G17" s="13" t="s">
        <v>0</v>
      </c>
      <c r="H17" s="13" t="s">
        <v>0</v>
      </c>
    </row>
    <row r="18" spans="2:8">
      <c r="B18" s="29"/>
      <c r="C18" s="8" t="s">
        <v>22</v>
      </c>
      <c r="D18" s="1" t="s">
        <v>0</v>
      </c>
      <c r="E18" s="1" t="s">
        <v>0</v>
      </c>
      <c r="F18" s="1" t="s">
        <v>0</v>
      </c>
      <c r="G18" s="13" t="s">
        <v>0</v>
      </c>
      <c r="H18" s="13" t="s">
        <v>0</v>
      </c>
    </row>
    <row r="19" spans="2:8">
      <c r="B19" s="29"/>
      <c r="C19" s="8" t="s">
        <v>23</v>
      </c>
      <c r="D19" s="1" t="s">
        <v>0</v>
      </c>
      <c r="E19" s="1" t="s">
        <v>0</v>
      </c>
      <c r="F19" s="1" t="s">
        <v>0</v>
      </c>
      <c r="G19" s="13" t="s">
        <v>0</v>
      </c>
      <c r="H19" s="13" t="s">
        <v>0</v>
      </c>
    </row>
    <row r="20" spans="2:8">
      <c r="B20" s="29"/>
      <c r="C20" s="8" t="s">
        <v>24</v>
      </c>
      <c r="D20" s="1" t="s">
        <v>0</v>
      </c>
      <c r="E20" s="1" t="s">
        <v>0</v>
      </c>
      <c r="F20" s="1" t="s">
        <v>0</v>
      </c>
      <c r="G20" s="13" t="s">
        <v>0</v>
      </c>
      <c r="H20" s="13" t="s">
        <v>0</v>
      </c>
    </row>
    <row r="21" spans="2:8">
      <c r="B21" s="29" t="s">
        <v>25</v>
      </c>
      <c r="C21" s="8" t="s">
        <v>26</v>
      </c>
      <c r="D21" s="1" t="s">
        <v>0</v>
      </c>
      <c r="E21" s="1" t="s">
        <v>0</v>
      </c>
      <c r="F21" s="1" t="s">
        <v>0</v>
      </c>
      <c r="G21" s="13" t="s">
        <v>0</v>
      </c>
      <c r="H21" s="13" t="s">
        <v>0</v>
      </c>
    </row>
    <row r="22" spans="2:8">
      <c r="B22" s="29"/>
      <c r="C22" s="8" t="s">
        <v>27</v>
      </c>
      <c r="D22" s="1" t="s">
        <v>0</v>
      </c>
      <c r="E22" s="1" t="s">
        <v>0</v>
      </c>
      <c r="F22" s="1" t="s">
        <v>0</v>
      </c>
      <c r="G22" s="13" t="s">
        <v>0</v>
      </c>
      <c r="H22" s="13" t="s">
        <v>0</v>
      </c>
    </row>
    <row r="23" spans="2:8">
      <c r="B23" s="29"/>
      <c r="C23" s="8" t="s">
        <v>28</v>
      </c>
      <c r="D23" s="1" t="s">
        <v>0</v>
      </c>
      <c r="E23" s="1" t="s">
        <v>0</v>
      </c>
      <c r="F23" s="1" t="s">
        <v>0</v>
      </c>
      <c r="G23" s="13" t="s">
        <v>0</v>
      </c>
      <c r="H23" s="13" t="s">
        <v>0</v>
      </c>
    </row>
    <row r="24" spans="2:8">
      <c r="B24" s="29"/>
      <c r="C24" s="8" t="s">
        <v>29</v>
      </c>
      <c r="D24" s="1" t="s">
        <v>0</v>
      </c>
      <c r="E24" s="1" t="s">
        <v>0</v>
      </c>
      <c r="F24" s="1" t="s">
        <v>0</v>
      </c>
      <c r="G24" s="13" t="s">
        <v>0</v>
      </c>
      <c r="H24" s="13" t="s">
        <v>0</v>
      </c>
    </row>
    <row r="25" spans="2:8">
      <c r="B25" s="29"/>
      <c r="C25" s="8" t="s">
        <v>30</v>
      </c>
      <c r="D25" s="1" t="s">
        <v>0</v>
      </c>
      <c r="E25" s="15" t="s">
        <v>0</v>
      </c>
      <c r="F25" s="15" t="s">
        <v>0</v>
      </c>
      <c r="G25" s="13" t="s">
        <v>0</v>
      </c>
      <c r="H25" s="13"/>
    </row>
    <row r="26" spans="2:8">
      <c r="B26" s="29"/>
      <c r="C26" s="8" t="s">
        <v>31</v>
      </c>
      <c r="D26" s="1" t="s">
        <v>0</v>
      </c>
      <c r="E26" s="1" t="s">
        <v>0</v>
      </c>
      <c r="F26" s="16"/>
      <c r="G26" s="13" t="s">
        <v>0</v>
      </c>
      <c r="H26" s="13" t="s">
        <v>0</v>
      </c>
    </row>
    <row r="27" spans="2:8">
      <c r="B27" s="27" t="s">
        <v>32</v>
      </c>
      <c r="C27" s="8" t="s">
        <v>33</v>
      </c>
      <c r="D27" s="1" t="s">
        <v>0</v>
      </c>
      <c r="E27" s="1" t="s">
        <v>0</v>
      </c>
      <c r="F27" s="1" t="s">
        <v>0</v>
      </c>
      <c r="G27" s="13" t="s">
        <v>0</v>
      </c>
      <c r="H27" s="13" t="s">
        <v>0</v>
      </c>
    </row>
    <row r="28" spans="2:8">
      <c r="B28" s="27"/>
      <c r="C28" s="8" t="s">
        <v>34</v>
      </c>
      <c r="D28" s="1" t="s">
        <v>0</v>
      </c>
      <c r="E28" s="1" t="s">
        <v>0</v>
      </c>
      <c r="F28" s="1" t="s">
        <v>0</v>
      </c>
      <c r="G28" s="13" t="s">
        <v>0</v>
      </c>
      <c r="H28" s="13" t="s">
        <v>0</v>
      </c>
    </row>
    <row r="29" spans="2:8">
      <c r="B29" s="28"/>
      <c r="C29" s="8" t="s">
        <v>35</v>
      </c>
      <c r="D29" s="1" t="s">
        <v>0</v>
      </c>
      <c r="E29" s="1" t="s">
        <v>0</v>
      </c>
      <c r="F29" s="1" t="s">
        <v>0</v>
      </c>
      <c r="G29" s="13" t="s">
        <v>0</v>
      </c>
      <c r="H29" s="13" t="s">
        <v>0</v>
      </c>
    </row>
    <row r="30" spans="2:8">
      <c r="B30" s="27" t="s">
        <v>36</v>
      </c>
      <c r="C30" s="8" t="s">
        <v>37</v>
      </c>
      <c r="D30" s="1" t="s">
        <v>0</v>
      </c>
      <c r="E30" s="1" t="s">
        <v>0</v>
      </c>
      <c r="F30" s="1" t="s">
        <v>0</v>
      </c>
      <c r="G30" s="13" t="s">
        <v>69</v>
      </c>
      <c r="H30" s="13"/>
    </row>
    <row r="31" spans="2:8">
      <c r="B31" s="27"/>
      <c r="C31" s="8" t="s">
        <v>38</v>
      </c>
      <c r="D31" s="1"/>
      <c r="E31" s="1" t="s">
        <v>0</v>
      </c>
      <c r="F31" s="1" t="s">
        <v>0</v>
      </c>
      <c r="G31" s="13" t="s">
        <v>69</v>
      </c>
      <c r="H31" s="13"/>
    </row>
    <row r="32" spans="2:8">
      <c r="B32" s="27"/>
      <c r="C32" s="8" t="s">
        <v>39</v>
      </c>
      <c r="D32" s="1" t="s">
        <v>0</v>
      </c>
      <c r="E32" s="1" t="s">
        <v>0</v>
      </c>
      <c r="F32" s="16"/>
      <c r="G32" s="13" t="s">
        <v>69</v>
      </c>
      <c r="H32" s="13"/>
    </row>
    <row r="33" spans="2:8">
      <c r="B33" s="28"/>
      <c r="C33" s="8" t="s">
        <v>40</v>
      </c>
      <c r="D33" s="1" t="s">
        <v>0</v>
      </c>
      <c r="E33" s="1" t="s">
        <v>0</v>
      </c>
      <c r="F33" s="16"/>
      <c r="G33" s="13" t="s">
        <v>69</v>
      </c>
      <c r="H33" s="13"/>
    </row>
    <row r="34" spans="2:8">
      <c r="B34" s="9" t="s">
        <v>41</v>
      </c>
      <c r="C34" s="8" t="s">
        <v>42</v>
      </c>
      <c r="D34" s="1" t="s">
        <v>0</v>
      </c>
      <c r="E34" s="1" t="s">
        <v>0</v>
      </c>
      <c r="F34" s="1" t="s">
        <v>0</v>
      </c>
      <c r="G34" s="13" t="s">
        <v>0</v>
      </c>
      <c r="H34" s="13" t="s">
        <v>0</v>
      </c>
    </row>
    <row r="35" spans="2:8">
      <c r="B35" s="29" t="s">
        <v>43</v>
      </c>
      <c r="C35" s="8" t="s">
        <v>44</v>
      </c>
      <c r="D35" s="1" t="s">
        <v>0</v>
      </c>
      <c r="E35" s="1" t="s">
        <v>0</v>
      </c>
      <c r="F35" s="1" t="s">
        <v>0</v>
      </c>
      <c r="G35" s="13" t="s">
        <v>0</v>
      </c>
      <c r="H35" s="13" t="s">
        <v>0</v>
      </c>
    </row>
    <row r="36" spans="2:8">
      <c r="B36" s="29"/>
      <c r="C36" s="8" t="s">
        <v>45</v>
      </c>
      <c r="D36" s="1" t="s">
        <v>0</v>
      </c>
      <c r="E36" s="1" t="s">
        <v>0</v>
      </c>
      <c r="F36" s="1" t="s">
        <v>0</v>
      </c>
      <c r="G36" s="13" t="s">
        <v>0</v>
      </c>
      <c r="H36" s="13" t="s">
        <v>0</v>
      </c>
    </row>
    <row r="37" spans="2:8">
      <c r="B37" s="29"/>
      <c r="C37" s="8" t="s">
        <v>46</v>
      </c>
      <c r="D37" s="1" t="s">
        <v>0</v>
      </c>
      <c r="E37" s="1" t="s">
        <v>0</v>
      </c>
      <c r="F37" s="1" t="s">
        <v>0</v>
      </c>
      <c r="G37" s="13" t="s">
        <v>0</v>
      </c>
      <c r="H37" s="13" t="s">
        <v>0</v>
      </c>
    </row>
    <row r="38" spans="2:8">
      <c r="B38" s="30" t="s">
        <v>47</v>
      </c>
      <c r="C38" s="8" t="s">
        <v>48</v>
      </c>
      <c r="D38" s="1" t="s">
        <v>0</v>
      </c>
      <c r="E38" s="1" t="s">
        <v>0</v>
      </c>
      <c r="F38" s="1" t="s">
        <v>0</v>
      </c>
      <c r="G38" s="13" t="s">
        <v>0</v>
      </c>
      <c r="H38" s="13" t="s">
        <v>0</v>
      </c>
    </row>
    <row r="39" spans="2:8">
      <c r="B39" s="28"/>
      <c r="C39" s="8" t="s">
        <v>49</v>
      </c>
      <c r="D39" s="1" t="s">
        <v>0</v>
      </c>
      <c r="E39" s="1" t="s">
        <v>0</v>
      </c>
      <c r="F39" s="1" t="s">
        <v>0</v>
      </c>
      <c r="G39" s="13" t="s">
        <v>0</v>
      </c>
      <c r="H39" s="13" t="s">
        <v>0</v>
      </c>
    </row>
    <row r="40" spans="2:8">
      <c r="B40" s="31" t="s">
        <v>50</v>
      </c>
      <c r="C40" s="8" t="s">
        <v>51</v>
      </c>
      <c r="D40" s="1" t="s">
        <v>0</v>
      </c>
      <c r="E40" s="1" t="s">
        <v>0</v>
      </c>
      <c r="F40" s="1" t="s">
        <v>0</v>
      </c>
      <c r="G40" s="13" t="s">
        <v>0</v>
      </c>
      <c r="H40" s="13" t="s">
        <v>0</v>
      </c>
    </row>
    <row r="41" spans="2:8">
      <c r="B41" s="31"/>
      <c r="C41" s="8" t="s">
        <v>52</v>
      </c>
      <c r="D41" s="1" t="s">
        <v>0</v>
      </c>
      <c r="E41" s="1" t="s">
        <v>0</v>
      </c>
      <c r="F41" s="1" t="s">
        <v>0</v>
      </c>
      <c r="G41" s="13" t="s">
        <v>0</v>
      </c>
      <c r="H41" s="13" t="s">
        <v>0</v>
      </c>
    </row>
    <row r="42" spans="2:8" ht="30">
      <c r="B42" s="10" t="s">
        <v>4</v>
      </c>
      <c r="C42" s="11" t="s">
        <v>5</v>
      </c>
      <c r="D42" s="12" t="s">
        <v>0</v>
      </c>
      <c r="E42" s="12"/>
      <c r="F42" s="12" t="s">
        <v>0</v>
      </c>
      <c r="G42" s="12" t="s">
        <v>0</v>
      </c>
      <c r="H42" s="12" t="s">
        <v>0</v>
      </c>
    </row>
  </sheetData>
  <mergeCells count="16">
    <mergeCell ref="H2:H3"/>
    <mergeCell ref="G2:G3"/>
    <mergeCell ref="B4:B9"/>
    <mergeCell ref="B10:B16"/>
    <mergeCell ref="B17:B20"/>
    <mergeCell ref="F2:F3"/>
    <mergeCell ref="B21:B26"/>
    <mergeCell ref="B2:B3"/>
    <mergeCell ref="C2:C3"/>
    <mergeCell ref="D2:D3"/>
    <mergeCell ref="E2:E3"/>
    <mergeCell ref="B27:B29"/>
    <mergeCell ref="B30:B33"/>
    <mergeCell ref="B35:B37"/>
    <mergeCell ref="B38:B39"/>
    <mergeCell ref="B40:B4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1663B-E144-AC49-97DA-5BD8F73237F4}">
  <dimension ref="B2:I12"/>
  <sheetViews>
    <sheetView tabSelected="1" zoomScaleNormal="100" workbookViewId="0">
      <selection activeCell="D7" sqref="D7"/>
    </sheetView>
  </sheetViews>
  <sheetFormatPr defaultColWidth="10.81640625" defaultRowHeight="15.6"/>
  <cols>
    <col min="2" max="2" width="33.453125" customWidth="1"/>
    <col min="3" max="3" width="30.453125" customWidth="1"/>
    <col min="4" max="4" width="12" bestFit="1" customWidth="1"/>
    <col min="5" max="5" width="12.36328125" bestFit="1" customWidth="1"/>
    <col min="6" max="6" width="13.54296875" bestFit="1" customWidth="1"/>
    <col min="7" max="7" width="12.36328125" bestFit="1" customWidth="1"/>
    <col min="8" max="8" width="13" bestFit="1" customWidth="1"/>
    <col min="9" max="9" width="12.36328125" bestFit="1" customWidth="1"/>
  </cols>
  <sheetData>
    <row r="2" spans="2:9" ht="31.95" customHeight="1">
      <c r="C2" s="7"/>
      <c r="D2" s="41" t="s">
        <v>1</v>
      </c>
      <c r="E2" s="42"/>
      <c r="F2" s="43" t="s">
        <v>2</v>
      </c>
      <c r="G2" s="44"/>
      <c r="H2" s="39" t="s">
        <v>3</v>
      </c>
      <c r="I2" s="40"/>
    </row>
    <row r="3" spans="2:9">
      <c r="D3" s="2" t="s">
        <v>58</v>
      </c>
      <c r="E3" s="2" t="s">
        <v>59</v>
      </c>
      <c r="F3" s="3" t="s">
        <v>58</v>
      </c>
      <c r="G3" s="3" t="s">
        <v>59</v>
      </c>
      <c r="H3" s="4" t="s">
        <v>58</v>
      </c>
      <c r="I3" s="4" t="s">
        <v>59</v>
      </c>
    </row>
    <row r="4" spans="2:9">
      <c r="B4" s="45" t="s">
        <v>62</v>
      </c>
      <c r="C4" s="17" t="s">
        <v>64</v>
      </c>
      <c r="D4" s="19"/>
      <c r="E4" s="19">
        <v>101800</v>
      </c>
      <c r="F4" s="19"/>
      <c r="G4" s="19">
        <v>268000</v>
      </c>
      <c r="H4" s="19"/>
      <c r="I4" s="19">
        <v>250000</v>
      </c>
    </row>
    <row r="5" spans="2:9">
      <c r="B5" s="46"/>
      <c r="C5" s="5" t="s">
        <v>70</v>
      </c>
      <c r="D5" s="20"/>
      <c r="E5" s="20"/>
      <c r="F5" s="20"/>
      <c r="G5" s="20">
        <v>20000</v>
      </c>
      <c r="H5" s="20"/>
      <c r="I5" s="20"/>
    </row>
    <row r="6" spans="2:9">
      <c r="B6" s="47"/>
      <c r="C6" s="6" t="s">
        <v>65</v>
      </c>
      <c r="D6" s="21"/>
      <c r="E6" s="21">
        <v>41800</v>
      </c>
      <c r="F6" s="21"/>
      <c r="G6" s="21">
        <f>G4*0.12</f>
        <v>32160</v>
      </c>
      <c r="H6" s="21"/>
      <c r="I6" s="21">
        <f>I4*0.15</f>
        <v>37500</v>
      </c>
    </row>
    <row r="7" spans="2:9">
      <c r="B7" s="25" t="s">
        <v>63</v>
      </c>
      <c r="C7" s="5" t="s">
        <v>77</v>
      </c>
      <c r="D7" s="22">
        <v>15000</v>
      </c>
      <c r="E7" s="22">
        <v>15000</v>
      </c>
      <c r="F7" s="22">
        <v>17500</v>
      </c>
      <c r="G7" s="22">
        <v>17500</v>
      </c>
      <c r="H7" s="20">
        <v>14980</v>
      </c>
      <c r="I7" s="20">
        <v>14980</v>
      </c>
    </row>
    <row r="8" spans="2:9">
      <c r="B8" s="26" t="s">
        <v>61</v>
      </c>
      <c r="C8" s="6" t="s">
        <v>60</v>
      </c>
      <c r="D8" s="21">
        <v>41800</v>
      </c>
      <c r="E8" s="21"/>
      <c r="F8" s="21">
        <v>198000</v>
      </c>
      <c r="G8" s="21"/>
      <c r="H8" s="21">
        <v>80000</v>
      </c>
      <c r="I8" s="21"/>
    </row>
    <row r="9" spans="2:9">
      <c r="B9" s="37" t="s">
        <v>71</v>
      </c>
      <c r="C9" s="5" t="s">
        <v>73</v>
      </c>
      <c r="D9" s="22">
        <f>D4+D5+D7+D8</f>
        <v>56800</v>
      </c>
      <c r="E9" s="22">
        <f t="shared" ref="E9:I9" si="0">E4+E5+E7+E8</f>
        <v>116800</v>
      </c>
      <c r="F9" s="22">
        <f t="shared" si="0"/>
        <v>215500</v>
      </c>
      <c r="G9" s="22">
        <f t="shared" si="0"/>
        <v>305500</v>
      </c>
      <c r="H9" s="22">
        <f t="shared" si="0"/>
        <v>94980</v>
      </c>
      <c r="I9" s="22">
        <f t="shared" si="0"/>
        <v>264980</v>
      </c>
    </row>
    <row r="10" spans="2:9">
      <c r="B10" s="38"/>
      <c r="C10" s="18" t="s">
        <v>74</v>
      </c>
      <c r="D10" s="21">
        <f>D6+D7+D8</f>
        <v>56800</v>
      </c>
      <c r="E10" s="21">
        <f t="shared" ref="E10:I10" si="1">E6+E7+E8</f>
        <v>56800</v>
      </c>
      <c r="F10" s="21">
        <f t="shared" si="1"/>
        <v>215500</v>
      </c>
      <c r="G10" s="21">
        <f t="shared" si="1"/>
        <v>49660</v>
      </c>
      <c r="H10" s="21">
        <f t="shared" si="1"/>
        <v>94980</v>
      </c>
      <c r="I10" s="21">
        <f t="shared" si="1"/>
        <v>52480</v>
      </c>
    </row>
    <row r="11" spans="2:9">
      <c r="B11" s="37" t="s">
        <v>72</v>
      </c>
      <c r="C11" s="5" t="s">
        <v>75</v>
      </c>
      <c r="D11" s="24">
        <f>D9+2*D10</f>
        <v>170400</v>
      </c>
      <c r="E11" s="48">
        <f t="shared" ref="E11:I11" si="2">E9+2*E10</f>
        <v>230400</v>
      </c>
      <c r="F11" s="22">
        <f t="shared" si="2"/>
        <v>646500</v>
      </c>
      <c r="G11" s="22">
        <f t="shared" si="2"/>
        <v>404820</v>
      </c>
      <c r="H11" s="22">
        <f t="shared" si="2"/>
        <v>284940</v>
      </c>
      <c r="I11" s="22">
        <f t="shared" si="2"/>
        <v>369940</v>
      </c>
    </row>
    <row r="12" spans="2:9">
      <c r="B12" s="38"/>
      <c r="C12" s="18" t="s">
        <v>76</v>
      </c>
      <c r="D12" s="23">
        <f>D9+4*D10</f>
        <v>284000</v>
      </c>
      <c r="E12" s="49">
        <f t="shared" ref="E12:I12" si="3">E9+4*E10</f>
        <v>344000</v>
      </c>
      <c r="F12" s="21">
        <f t="shared" si="3"/>
        <v>1077500</v>
      </c>
      <c r="G12" s="21">
        <f t="shared" si="3"/>
        <v>504140</v>
      </c>
      <c r="H12" s="21">
        <f t="shared" si="3"/>
        <v>474900</v>
      </c>
      <c r="I12" s="21">
        <f t="shared" si="3"/>
        <v>474900</v>
      </c>
    </row>
  </sheetData>
  <mergeCells count="6">
    <mergeCell ref="B11:B12"/>
    <mergeCell ref="H2:I2"/>
    <mergeCell ref="D2:E2"/>
    <mergeCell ref="F2:G2"/>
    <mergeCell ref="B4:B6"/>
    <mergeCell ref="B9:B10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</vt:lpstr>
      <vt:lpstr>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Dellex Quan</cp:lastModifiedBy>
  <dcterms:created xsi:type="dcterms:W3CDTF">2022-04-07T05:26:41Z</dcterms:created>
  <dcterms:modified xsi:type="dcterms:W3CDTF">2022-05-20T01:09:45Z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b398f46c-263b-4bfb-b53e-7bb3f827e539</vt:lpwstr>
  </property>
  <property fmtid="{D5CDD505-2E9C-101B-9397-08002B2CF9AE}" pid="3" name="AonClassification">
    <vt:lpwstr>ADC_class_200</vt:lpwstr>
  </property>
</Properties>
</file>