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24226"/>
  <xr:revisionPtr revIDLastSave="0" documentId="13_ncr:1_{1756B8B7-ED78-41DD-9F69-BE76B51202C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耦合系数" sheetId="4" r:id="rId1"/>
    <sheet name="1对1" sheetId="1" r:id="rId2"/>
    <sheet name="2对1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H5" i="2"/>
  <c r="M4" i="2"/>
  <c r="M2" i="2"/>
  <c r="M4" i="1"/>
  <c r="H5" i="1"/>
  <c r="H2" i="1"/>
  <c r="H4" i="2"/>
  <c r="H3" i="2"/>
  <c r="H2" i="2"/>
  <c r="H3" i="1"/>
  <c r="H4" i="1"/>
</calcChain>
</file>

<file path=xl/sharedStrings.xml><?xml version="1.0" encoding="utf-8"?>
<sst xmlns="http://schemas.openxmlformats.org/spreadsheetml/2006/main" count="70" uniqueCount="28">
  <si>
    <t>线路名称</t>
    <phoneticPr fontId="1" type="noConversion"/>
  </si>
  <si>
    <t>车站名称</t>
    <phoneticPr fontId="1" type="noConversion"/>
  </si>
  <si>
    <t>频率</t>
    <phoneticPr fontId="1" type="noConversion"/>
  </si>
  <si>
    <t>配置</t>
    <phoneticPr fontId="1" type="noConversion"/>
  </si>
  <si>
    <t>区段长度</t>
    <phoneticPr fontId="1" type="noConversion"/>
  </si>
  <si>
    <t>并行长度</t>
    <phoneticPr fontId="1" type="noConversion"/>
  </si>
  <si>
    <t>发送电平级</t>
    <phoneticPr fontId="1" type="noConversion"/>
  </si>
  <si>
    <t>富阳西</t>
    <phoneticPr fontId="1" type="noConversion"/>
  </si>
  <si>
    <t>区段名称</t>
    <phoneticPr fontId="1" type="noConversion"/>
  </si>
  <si>
    <t>3G2</t>
    <phoneticPr fontId="1" type="noConversion"/>
  </si>
  <si>
    <t>IG1</t>
    <phoneticPr fontId="1" type="noConversion"/>
  </si>
  <si>
    <t>BPLN</t>
    <phoneticPr fontId="1" type="noConversion"/>
  </si>
  <si>
    <t>PT</t>
    <phoneticPr fontId="1" type="noConversion"/>
  </si>
  <si>
    <t>4G2</t>
    <phoneticPr fontId="1" type="noConversion"/>
  </si>
  <si>
    <t>IIG2</t>
    <phoneticPr fontId="1" type="noConversion"/>
  </si>
  <si>
    <t>5G2</t>
    <phoneticPr fontId="1" type="noConversion"/>
  </si>
  <si>
    <t>合杭线</t>
    <phoneticPr fontId="1" type="noConversion"/>
  </si>
  <si>
    <r>
      <rPr>
        <sz val="11"/>
        <color theme="1"/>
        <rFont val="宋体"/>
        <family val="3"/>
        <charset val="134"/>
      </rPr>
      <t xml:space="preserve">线间距
</t>
    </r>
    <r>
      <rPr>
        <sz val="11"/>
        <color theme="1"/>
        <rFont val="Times New Roman"/>
        <family val="1"/>
      </rPr>
      <t>(m)</t>
    </r>
  </si>
  <si>
    <r>
      <rPr>
        <sz val="11"/>
        <color theme="1"/>
        <rFont val="宋体"/>
        <family val="3"/>
        <charset val="134"/>
      </rPr>
      <t xml:space="preserve">耦合系数
</t>
    </r>
    <r>
      <rPr>
        <sz val="11"/>
        <color theme="1"/>
        <rFont val="Times New Roman"/>
        <family val="1"/>
      </rPr>
      <t>(μH/km)</t>
    </r>
  </si>
  <si>
    <t>右端坐标</t>
    <phoneticPr fontId="1" type="noConversion"/>
  </si>
  <si>
    <t>左端坐标</t>
    <phoneticPr fontId="1" type="noConversion"/>
  </si>
  <si>
    <t>左端是否有TB</t>
    <phoneticPr fontId="1" type="noConversion"/>
  </si>
  <si>
    <t>无</t>
    <phoneticPr fontId="1" type="noConversion"/>
  </si>
  <si>
    <t>有</t>
    <phoneticPr fontId="1" type="noConversion"/>
  </si>
  <si>
    <t>右端是否有TB</t>
    <phoneticPr fontId="1" type="noConversion"/>
  </si>
  <si>
    <t>电容个数（包含TB）</t>
    <phoneticPr fontId="1" type="noConversion"/>
  </si>
  <si>
    <t>耦合系数
（向下原则选取，如6.3m按照6m选取、6.7m按照6.5m选取）</t>
    <phoneticPr fontId="1" type="noConversion"/>
  </si>
  <si>
    <t>线间距
（按实际线间距填写）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</si>
</sst>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2">
    <cellStyle name="常规" xfId="0" builtinId="0"/>
    <cellStyle name="常规 2" xfId="1" xr:uid="{50DB1AED-E207-47CA-A5BD-FDFF008122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66BE-085A-42AD-94BC-3FB0BC4B406F}">
  <dimension ref="B1:C13"/>
  <sheetViews>
    <sheetView zoomScaleNormal="100" workbookViewId="0">
      <selection activeCell="C32" sqref="C32"/>
    </sheetView>
  </sheetViews>
  <sheetFormatPr defaultRowHeight="13.5" x14ac:dyDescent="0.15"/>
  <cols>
    <col min="1" max="1" width="11.625" customWidth="1"/>
    <col min="2" max="2" width="12.625" customWidth="1"/>
    <col min="3" max="3" width="14.625" customWidth="1"/>
  </cols>
  <sheetData>
    <row r="1" spans="2:3" ht="28.5" x14ac:dyDescent="0.15">
      <c r="B1" s="6" t="s">
        <v>17</v>
      </c>
      <c r="C1" s="7" t="s">
        <v>18</v>
      </c>
    </row>
    <row r="2" spans="2:3" ht="15" x14ac:dyDescent="0.15">
      <c r="B2" s="8">
        <v>4.5</v>
      </c>
      <c r="C2" s="9">
        <v>26.228758154685984</v>
      </c>
    </row>
    <row r="3" spans="2:3" ht="15" x14ac:dyDescent="0.15">
      <c r="B3" s="8">
        <v>5</v>
      </c>
      <c r="C3" s="9">
        <v>21</v>
      </c>
    </row>
    <row r="4" spans="2:3" ht="15" x14ac:dyDescent="0.15">
      <c r="B4" s="8">
        <v>5.5</v>
      </c>
      <c r="C4" s="9">
        <v>17.20937056105209</v>
      </c>
    </row>
    <row r="5" spans="2:3" ht="15" x14ac:dyDescent="0.15">
      <c r="B5" s="8">
        <v>6</v>
      </c>
      <c r="C5" s="9">
        <v>14.369176578584334</v>
      </c>
    </row>
    <row r="6" spans="2:3" ht="15" x14ac:dyDescent="0.15">
      <c r="B6" s="8">
        <v>6.5</v>
      </c>
      <c r="C6" s="9">
        <v>12.183807601636527</v>
      </c>
    </row>
    <row r="7" spans="2:3" ht="15" x14ac:dyDescent="0.15">
      <c r="B7" s="8">
        <v>7</v>
      </c>
      <c r="C7" s="9">
        <v>10.465022412716083</v>
      </c>
    </row>
    <row r="8" spans="2:3" ht="15" x14ac:dyDescent="0.15">
      <c r="B8" s="8">
        <v>7.5</v>
      </c>
      <c r="C8" s="9">
        <v>9.0880657133316234</v>
      </c>
    </row>
    <row r="9" spans="2:3" ht="15" x14ac:dyDescent="0.15">
      <c r="B9" s="8">
        <v>8</v>
      </c>
      <c r="C9" s="9">
        <v>7.967473401943038</v>
      </c>
    </row>
    <row r="10" spans="2:3" ht="15" x14ac:dyDescent="0.15">
      <c r="B10" s="8">
        <v>8.5</v>
      </c>
      <c r="C10" s="9">
        <v>7.043038323155514</v>
      </c>
    </row>
    <row r="11" spans="2:3" ht="15" x14ac:dyDescent="0.15">
      <c r="B11" s="8">
        <v>9</v>
      </c>
      <c r="C11" s="9">
        <v>6.2713180911868918</v>
      </c>
    </row>
    <row r="12" spans="2:3" ht="15" x14ac:dyDescent="0.15">
      <c r="B12" s="8">
        <v>9.5</v>
      </c>
      <c r="C12" s="9">
        <v>5.6203089327531508</v>
      </c>
    </row>
    <row r="13" spans="2:3" ht="15" x14ac:dyDescent="0.15">
      <c r="B13" s="8">
        <v>10</v>
      </c>
      <c r="C13" s="9">
        <v>5.0660006377505775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selection activeCell="A2" sqref="A2:A3"/>
    </sheetView>
  </sheetViews>
  <sheetFormatPr defaultRowHeight="13.5" x14ac:dyDescent="0.15"/>
  <cols>
    <col min="2" max="2" width="13" bestFit="1" customWidth="1"/>
    <col min="3" max="3" width="11" customWidth="1"/>
    <col min="4" max="4" width="11.375" customWidth="1"/>
    <col min="5" max="5" width="12.625" customWidth="1"/>
    <col min="6" max="7" width="11.375" customWidth="1"/>
    <col min="8" max="11" width="12.625" customWidth="1"/>
    <col min="12" max="12" width="25.5" customWidth="1"/>
    <col min="13" max="13" width="34.75" customWidth="1"/>
    <col min="14" max="14" width="11.625" customWidth="1"/>
    <col min="15" max="15" width="14.625" customWidth="1"/>
  </cols>
  <sheetData>
    <row r="1" spans="1:15" s="11" customFormat="1" ht="40.5" x14ac:dyDescent="0.15">
      <c r="A1" s="10" t="s">
        <v>0</v>
      </c>
      <c r="B1" s="10" t="s">
        <v>1</v>
      </c>
      <c r="C1" s="10" t="s">
        <v>8</v>
      </c>
      <c r="D1" s="10" t="s">
        <v>2</v>
      </c>
      <c r="E1" s="10" t="s">
        <v>5</v>
      </c>
      <c r="F1" s="10" t="s">
        <v>20</v>
      </c>
      <c r="G1" s="10" t="s">
        <v>19</v>
      </c>
      <c r="H1" s="10" t="s">
        <v>4</v>
      </c>
      <c r="I1" s="10" t="s">
        <v>21</v>
      </c>
      <c r="J1" s="10" t="s">
        <v>24</v>
      </c>
      <c r="K1" s="10" t="s">
        <v>25</v>
      </c>
      <c r="L1" s="10" t="s">
        <v>27</v>
      </c>
      <c r="M1" s="10" t="s">
        <v>26</v>
      </c>
      <c r="N1" s="10" t="s">
        <v>3</v>
      </c>
      <c r="O1" s="10" t="s">
        <v>6</v>
      </c>
    </row>
    <row r="2" spans="1:15" x14ac:dyDescent="0.15">
      <c r="A2" s="18" t="s">
        <v>16</v>
      </c>
      <c r="B2" s="18" t="s">
        <v>7</v>
      </c>
      <c r="C2" s="2" t="s">
        <v>9</v>
      </c>
      <c r="D2" s="2">
        <v>1700</v>
      </c>
      <c r="E2" s="4">
        <v>290</v>
      </c>
      <c r="F2" s="4">
        <v>-230</v>
      </c>
      <c r="G2" s="4">
        <v>230</v>
      </c>
      <c r="H2" s="4">
        <f>G2-F2</f>
        <v>460</v>
      </c>
      <c r="I2" s="4" t="s">
        <v>22</v>
      </c>
      <c r="J2" s="4" t="s">
        <v>23</v>
      </c>
      <c r="K2" s="4">
        <v>5</v>
      </c>
      <c r="L2" s="16">
        <v>6.3</v>
      </c>
      <c r="M2" s="14">
        <f>-ROUND(221.12*LN(1-((1.505/(ROUNDDOWN(L2/0.5,0)*0.5))^2)),1)</f>
        <v>14.4</v>
      </c>
      <c r="N2" s="2" t="s">
        <v>11</v>
      </c>
      <c r="O2" s="2">
        <v>9</v>
      </c>
    </row>
    <row r="3" spans="1:15" x14ac:dyDescent="0.15">
      <c r="A3" s="18"/>
      <c r="B3" s="18"/>
      <c r="C3" s="2" t="s">
        <v>10</v>
      </c>
      <c r="D3" s="2">
        <v>2300</v>
      </c>
      <c r="E3" s="4">
        <v>290</v>
      </c>
      <c r="F3" s="4">
        <v>-370</v>
      </c>
      <c r="G3" s="4">
        <v>60</v>
      </c>
      <c r="H3" s="4">
        <f t="shared" ref="H3:H5" si="0">G3-F3</f>
        <v>430</v>
      </c>
      <c r="I3" s="4" t="s">
        <v>23</v>
      </c>
      <c r="J3" s="4" t="s">
        <v>22</v>
      </c>
      <c r="K3" s="4">
        <v>5</v>
      </c>
      <c r="L3" s="17"/>
      <c r="M3" s="15"/>
      <c r="N3" s="2" t="s">
        <v>12</v>
      </c>
      <c r="O3" s="2">
        <v>7</v>
      </c>
    </row>
    <row r="4" spans="1:15" x14ac:dyDescent="0.15">
      <c r="A4" s="18" t="s">
        <v>16</v>
      </c>
      <c r="B4" s="18" t="s">
        <v>7</v>
      </c>
      <c r="C4" s="2" t="s">
        <v>13</v>
      </c>
      <c r="D4" s="2">
        <v>2000</v>
      </c>
      <c r="E4" s="4">
        <v>335</v>
      </c>
      <c r="F4" s="4">
        <v>-230</v>
      </c>
      <c r="G4" s="4">
        <v>230</v>
      </c>
      <c r="H4" s="4">
        <f t="shared" si="0"/>
        <v>460</v>
      </c>
      <c r="I4" s="4" t="s">
        <v>22</v>
      </c>
      <c r="J4" s="4" t="s">
        <v>23</v>
      </c>
      <c r="K4" s="4">
        <v>5</v>
      </c>
      <c r="L4" s="16">
        <v>6.5</v>
      </c>
      <c r="M4" s="14">
        <f>-ROUND(221.12*LN(1-((1.505/(ROUNDDOWN(L4/0.5,0)*0.5))^2)),1)</f>
        <v>12.2</v>
      </c>
      <c r="N4" s="2" t="s">
        <v>11</v>
      </c>
      <c r="O4" s="2">
        <v>9</v>
      </c>
    </row>
    <row r="5" spans="1:15" x14ac:dyDescent="0.15">
      <c r="A5" s="18"/>
      <c r="B5" s="18"/>
      <c r="C5" s="2" t="s">
        <v>14</v>
      </c>
      <c r="D5" s="2">
        <v>2600</v>
      </c>
      <c r="E5" s="4">
        <v>335</v>
      </c>
      <c r="F5" s="4">
        <v>-105</v>
      </c>
      <c r="G5" s="4">
        <v>325</v>
      </c>
      <c r="H5" s="4">
        <f t="shared" si="0"/>
        <v>430</v>
      </c>
      <c r="I5" s="4" t="s">
        <v>22</v>
      </c>
      <c r="J5" s="4" t="s">
        <v>23</v>
      </c>
      <c r="K5" s="4">
        <v>5</v>
      </c>
      <c r="L5" s="17"/>
      <c r="M5" s="15"/>
      <c r="N5" s="2" t="s">
        <v>12</v>
      </c>
      <c r="O5" s="2">
        <v>7</v>
      </c>
    </row>
    <row r="6" spans="1:15" x14ac:dyDescent="0.15">
      <c r="A6" s="18"/>
      <c r="B6" s="18"/>
      <c r="C6" s="2"/>
      <c r="D6" s="2"/>
      <c r="E6" s="4"/>
      <c r="F6" s="4"/>
      <c r="G6" s="5"/>
      <c r="H6" s="4"/>
      <c r="I6" s="4"/>
      <c r="J6" s="4"/>
      <c r="K6" s="4"/>
      <c r="L6" s="16"/>
      <c r="M6" s="14"/>
      <c r="N6" s="2"/>
      <c r="O6" s="2"/>
    </row>
    <row r="7" spans="1:15" x14ac:dyDescent="0.15">
      <c r="A7" s="18"/>
      <c r="B7" s="18"/>
      <c r="C7" s="2"/>
      <c r="D7" s="2"/>
      <c r="E7" s="4"/>
      <c r="F7" s="5"/>
      <c r="G7" s="5"/>
      <c r="H7" s="4"/>
      <c r="I7" s="4"/>
      <c r="J7" s="4"/>
      <c r="K7" s="4"/>
      <c r="L7" s="17"/>
      <c r="M7" s="15"/>
      <c r="N7" s="2"/>
      <c r="O7" s="2"/>
    </row>
    <row r="8" spans="1:15" x14ac:dyDescent="0.15">
      <c r="A8" s="18"/>
      <c r="B8" s="18"/>
      <c r="C8" s="2"/>
      <c r="D8" s="2"/>
      <c r="E8" s="4"/>
      <c r="F8" s="5"/>
      <c r="G8" s="5"/>
      <c r="H8" s="4"/>
      <c r="I8" s="4"/>
      <c r="J8" s="4"/>
      <c r="K8" s="4"/>
      <c r="L8" s="16"/>
      <c r="M8" s="14"/>
      <c r="N8" s="2"/>
      <c r="O8" s="2"/>
    </row>
    <row r="9" spans="1:15" x14ac:dyDescent="0.15">
      <c r="A9" s="18"/>
      <c r="B9" s="18"/>
      <c r="C9" s="2"/>
      <c r="D9" s="2"/>
      <c r="E9" s="4"/>
      <c r="F9" s="5"/>
      <c r="G9" s="5"/>
      <c r="H9" s="4"/>
      <c r="I9" s="4"/>
      <c r="J9" s="4"/>
      <c r="K9" s="5"/>
      <c r="L9" s="17"/>
      <c r="M9" s="15"/>
      <c r="N9" s="2"/>
      <c r="O9" s="2"/>
    </row>
    <row r="10" spans="1:15" x14ac:dyDescent="0.15">
      <c r="A10" s="18"/>
      <c r="B10" s="18"/>
      <c r="C10" s="2"/>
      <c r="D10" s="2"/>
      <c r="E10" s="4"/>
      <c r="F10" s="5"/>
      <c r="G10" s="5"/>
      <c r="H10" s="4"/>
      <c r="I10" s="4"/>
      <c r="J10" s="4"/>
      <c r="K10" s="5"/>
      <c r="L10" s="16"/>
      <c r="M10" s="14"/>
      <c r="N10" s="2"/>
      <c r="O10" s="2"/>
    </row>
    <row r="11" spans="1:15" x14ac:dyDescent="0.15">
      <c r="A11" s="18"/>
      <c r="B11" s="18"/>
      <c r="C11" s="2"/>
      <c r="D11" s="2"/>
      <c r="E11" s="4"/>
      <c r="F11" s="5"/>
      <c r="G11" s="5"/>
      <c r="H11" s="4"/>
      <c r="I11" s="4"/>
      <c r="J11" s="4"/>
      <c r="K11" s="5"/>
      <c r="L11" s="17"/>
      <c r="M11" s="15"/>
      <c r="N11" s="2"/>
      <c r="O11" s="2"/>
    </row>
    <row r="12" spans="1:15" x14ac:dyDescent="0.15">
      <c r="A12" s="18"/>
      <c r="B12" s="18"/>
      <c r="C12" s="1"/>
      <c r="D12" s="3"/>
      <c r="E12" s="3"/>
      <c r="F12" s="3"/>
      <c r="G12" s="3"/>
      <c r="H12" s="3"/>
      <c r="I12" s="3"/>
      <c r="J12" s="3"/>
      <c r="K12" s="3"/>
      <c r="L12" s="16"/>
      <c r="M12" s="14"/>
      <c r="N12" s="3"/>
      <c r="O12" s="3"/>
    </row>
    <row r="13" spans="1:15" x14ac:dyDescent="0.15">
      <c r="A13" s="18"/>
      <c r="B13" s="18"/>
      <c r="C13" s="1"/>
      <c r="D13" s="3"/>
      <c r="E13" s="3"/>
      <c r="F13" s="3"/>
      <c r="G13" s="3"/>
      <c r="H13" s="3"/>
      <c r="I13" s="3"/>
      <c r="J13" s="3"/>
      <c r="K13" s="3"/>
      <c r="L13" s="17"/>
      <c r="M13" s="15"/>
      <c r="N13" s="3"/>
      <c r="O13" s="3"/>
    </row>
    <row r="14" spans="1:15" x14ac:dyDescent="0.15">
      <c r="A14" s="18"/>
      <c r="B14" s="18"/>
      <c r="C14" s="1"/>
      <c r="D14" s="3"/>
      <c r="E14" s="3"/>
      <c r="F14" s="3"/>
      <c r="G14" s="3"/>
      <c r="H14" s="3"/>
      <c r="I14" s="3"/>
      <c r="J14" s="3"/>
      <c r="K14" s="3"/>
      <c r="L14" s="16"/>
      <c r="M14" s="14"/>
      <c r="N14" s="3"/>
      <c r="O14" s="3"/>
    </row>
    <row r="15" spans="1:15" x14ac:dyDescent="0.15">
      <c r="A15" s="18"/>
      <c r="B15" s="18"/>
      <c r="C15" s="1"/>
      <c r="D15" s="3"/>
      <c r="E15" s="3"/>
      <c r="F15" s="3"/>
      <c r="G15" s="3"/>
      <c r="H15" s="3"/>
      <c r="I15" s="3"/>
      <c r="J15" s="3"/>
      <c r="K15" s="3"/>
      <c r="L15" s="17"/>
      <c r="M15" s="15"/>
      <c r="N15" s="3"/>
      <c r="O15" s="3"/>
    </row>
    <row r="16" spans="1:15" x14ac:dyDescent="0.15">
      <c r="A16" s="18"/>
      <c r="B16" s="18"/>
      <c r="C16" s="1"/>
      <c r="D16" s="3"/>
      <c r="E16" s="3"/>
      <c r="F16" s="3"/>
      <c r="G16" s="3"/>
      <c r="H16" s="3"/>
      <c r="I16" s="3"/>
      <c r="J16" s="3"/>
      <c r="K16" s="3"/>
      <c r="L16" s="16"/>
      <c r="M16" s="14"/>
      <c r="N16" s="3"/>
      <c r="O16" s="3"/>
    </row>
    <row r="17" spans="1:15" x14ac:dyDescent="0.15">
      <c r="A17" s="18"/>
      <c r="B17" s="18"/>
      <c r="C17" s="1"/>
      <c r="D17" s="3"/>
      <c r="E17" s="3"/>
      <c r="F17" s="3"/>
      <c r="G17" s="3"/>
      <c r="H17" s="3"/>
      <c r="I17" s="3"/>
      <c r="J17" s="3"/>
      <c r="K17" s="3"/>
      <c r="L17" s="17"/>
      <c r="M17" s="15"/>
      <c r="N17" s="3"/>
      <c r="O17" s="3"/>
    </row>
    <row r="18" spans="1:15" x14ac:dyDescent="0.15">
      <c r="A18" s="18"/>
      <c r="B18" s="18"/>
      <c r="C18" s="1"/>
      <c r="D18" s="3"/>
      <c r="E18" s="3"/>
      <c r="F18" s="3"/>
      <c r="G18" s="3"/>
      <c r="H18" s="3"/>
      <c r="I18" s="3"/>
      <c r="J18" s="3"/>
      <c r="K18" s="3"/>
      <c r="L18" s="16"/>
      <c r="M18" s="14"/>
      <c r="N18" s="3"/>
      <c r="O18" s="3"/>
    </row>
    <row r="19" spans="1:15" x14ac:dyDescent="0.15">
      <c r="A19" s="18"/>
      <c r="B19" s="18"/>
      <c r="C19" s="1"/>
      <c r="D19" s="3"/>
      <c r="E19" s="3"/>
      <c r="F19" s="3"/>
      <c r="G19" s="3"/>
      <c r="H19" s="3"/>
      <c r="I19" s="3"/>
      <c r="J19" s="3"/>
      <c r="K19" s="3"/>
      <c r="L19" s="17"/>
      <c r="M19" s="15"/>
      <c r="N19" s="3"/>
      <c r="O19" s="3"/>
    </row>
  </sheetData>
  <dataConsolidate/>
  <mergeCells count="36">
    <mergeCell ref="L14:L15"/>
    <mergeCell ref="L16:L17"/>
    <mergeCell ref="L18:L19"/>
    <mergeCell ref="M14:M15"/>
    <mergeCell ref="M16:M17"/>
    <mergeCell ref="M18:M19"/>
    <mergeCell ref="A16:A17"/>
    <mergeCell ref="A18:A19"/>
    <mergeCell ref="B14:B15"/>
    <mergeCell ref="B16:B17"/>
    <mergeCell ref="B18:B19"/>
    <mergeCell ref="A12:A13"/>
    <mergeCell ref="A14:A15"/>
    <mergeCell ref="B2:B3"/>
    <mergeCell ref="B4:B5"/>
    <mergeCell ref="B6:B7"/>
    <mergeCell ref="B8:B9"/>
    <mergeCell ref="B10:B11"/>
    <mergeCell ref="B12:B13"/>
    <mergeCell ref="A2:A3"/>
    <mergeCell ref="A4:A5"/>
    <mergeCell ref="A6:A7"/>
    <mergeCell ref="A8:A9"/>
    <mergeCell ref="A10:A11"/>
    <mergeCell ref="M8:M9"/>
    <mergeCell ref="M10:M11"/>
    <mergeCell ref="M12:M13"/>
    <mergeCell ref="L2:L3"/>
    <mergeCell ref="L4:L5"/>
    <mergeCell ref="M2:M3"/>
    <mergeCell ref="M4:M5"/>
    <mergeCell ref="M6:M7"/>
    <mergeCell ref="L6:L7"/>
    <mergeCell ref="L8:L9"/>
    <mergeCell ref="L10:L11"/>
    <mergeCell ref="L12:L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R11" sqref="R11"/>
    </sheetView>
  </sheetViews>
  <sheetFormatPr defaultRowHeight="13.5" x14ac:dyDescent="0.15"/>
  <cols>
    <col min="12" max="12" width="17.125" customWidth="1"/>
    <col min="13" max="13" width="23.25" customWidth="1"/>
  </cols>
  <sheetData>
    <row r="1" spans="1:17" ht="54" x14ac:dyDescent="0.15">
      <c r="A1" s="10" t="s">
        <v>0</v>
      </c>
      <c r="B1" s="10" t="s">
        <v>1</v>
      </c>
      <c r="C1" s="10" t="s">
        <v>8</v>
      </c>
      <c r="D1" s="10" t="s">
        <v>2</v>
      </c>
      <c r="E1" s="10" t="s">
        <v>5</v>
      </c>
      <c r="F1" s="10" t="s">
        <v>20</v>
      </c>
      <c r="G1" s="10" t="s">
        <v>19</v>
      </c>
      <c r="H1" s="10" t="s">
        <v>4</v>
      </c>
      <c r="I1" s="10" t="s">
        <v>21</v>
      </c>
      <c r="J1" s="10" t="s">
        <v>24</v>
      </c>
      <c r="K1" s="10" t="s">
        <v>25</v>
      </c>
      <c r="L1" s="10" t="s">
        <v>27</v>
      </c>
      <c r="M1" s="10" t="s">
        <v>26</v>
      </c>
      <c r="N1" s="10" t="s">
        <v>3</v>
      </c>
      <c r="O1" s="10" t="s">
        <v>6</v>
      </c>
      <c r="Q1" s="20"/>
    </row>
    <row r="2" spans="1:17" x14ac:dyDescent="0.15">
      <c r="A2" s="16" t="s">
        <v>16</v>
      </c>
      <c r="B2" s="16" t="s">
        <v>7</v>
      </c>
      <c r="C2" s="4" t="s">
        <v>10</v>
      </c>
      <c r="D2" s="4">
        <v>1700</v>
      </c>
      <c r="E2" s="4">
        <v>290</v>
      </c>
      <c r="F2" s="4">
        <v>-230</v>
      </c>
      <c r="G2" s="4">
        <v>230</v>
      </c>
      <c r="H2" s="4">
        <f>G2-F2</f>
        <v>460</v>
      </c>
      <c r="I2" s="4" t="s">
        <v>22</v>
      </c>
      <c r="J2" s="4" t="s">
        <v>23</v>
      </c>
      <c r="K2" s="4">
        <v>5</v>
      </c>
      <c r="L2" s="16">
        <v>6.5</v>
      </c>
      <c r="M2" s="14">
        <f>-ROUND(221.12*LN(1-((1.505/(ROUNDDOWN(L2/0.5,0)*0.5))^2)),1)</f>
        <v>12.2</v>
      </c>
      <c r="N2" s="4" t="s">
        <v>11</v>
      </c>
      <c r="O2" s="4">
        <v>9</v>
      </c>
    </row>
    <row r="3" spans="1:17" x14ac:dyDescent="0.15">
      <c r="A3" s="19"/>
      <c r="B3" s="19"/>
      <c r="C3" s="4" t="s">
        <v>9</v>
      </c>
      <c r="D3" s="4">
        <v>2300</v>
      </c>
      <c r="E3" s="4">
        <v>290</v>
      </c>
      <c r="F3" s="4">
        <v>-370</v>
      </c>
      <c r="G3" s="4">
        <v>60</v>
      </c>
      <c r="H3" s="4">
        <f t="shared" ref="H3:H4" si="0">G3-F3</f>
        <v>430</v>
      </c>
      <c r="I3" s="4" t="s">
        <v>23</v>
      </c>
      <c r="J3" s="12" t="s">
        <v>22</v>
      </c>
      <c r="K3" s="4">
        <v>5</v>
      </c>
      <c r="L3" s="17"/>
      <c r="M3" s="15"/>
      <c r="N3" s="4" t="s">
        <v>12</v>
      </c>
      <c r="O3" s="4">
        <v>7</v>
      </c>
    </row>
    <row r="4" spans="1:17" x14ac:dyDescent="0.15">
      <c r="A4" s="19"/>
      <c r="B4" s="19"/>
      <c r="C4" s="4" t="s">
        <v>15</v>
      </c>
      <c r="D4" s="4">
        <v>1700</v>
      </c>
      <c r="E4" s="4">
        <v>360</v>
      </c>
      <c r="F4" s="4">
        <v>-300</v>
      </c>
      <c r="G4" s="4">
        <v>230</v>
      </c>
      <c r="H4" s="4">
        <f t="shared" si="0"/>
        <v>530</v>
      </c>
      <c r="I4" s="4" t="s">
        <v>22</v>
      </c>
      <c r="J4" s="13" t="s">
        <v>22</v>
      </c>
      <c r="K4" s="4">
        <v>5</v>
      </c>
      <c r="L4" s="16">
        <v>6</v>
      </c>
      <c r="M4" s="14">
        <f>-ROUND(221.12*LN(1-((1.505/(ROUNDDOWN(L4/0.5,0)*0.5))^2)),1)</f>
        <v>14.4</v>
      </c>
      <c r="N4" s="4" t="s">
        <v>11</v>
      </c>
      <c r="O4" s="4">
        <v>8</v>
      </c>
    </row>
    <row r="5" spans="1:17" x14ac:dyDescent="0.15">
      <c r="A5" s="17"/>
      <c r="B5" s="17"/>
      <c r="C5" s="12" t="s">
        <v>9</v>
      </c>
      <c r="D5" s="12">
        <v>2300</v>
      </c>
      <c r="E5" s="13">
        <v>360</v>
      </c>
      <c r="F5" s="12">
        <v>-370</v>
      </c>
      <c r="G5" s="12">
        <v>60</v>
      </c>
      <c r="H5" s="12">
        <f t="shared" ref="H5" si="1">G5-F5</f>
        <v>430</v>
      </c>
      <c r="I5" s="12" t="s">
        <v>23</v>
      </c>
      <c r="J5" s="12" t="s">
        <v>22</v>
      </c>
      <c r="K5" s="12">
        <v>5</v>
      </c>
      <c r="L5" s="17"/>
      <c r="M5" s="15"/>
      <c r="N5" s="4" t="s">
        <v>12</v>
      </c>
      <c r="O5" s="4">
        <v>7</v>
      </c>
    </row>
    <row r="6" spans="1:17" x14ac:dyDescent="0.15">
      <c r="A6" s="16"/>
      <c r="B6" s="1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7" x14ac:dyDescent="0.15">
      <c r="A7" s="17"/>
      <c r="B7" s="1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x14ac:dyDescent="0.15">
      <c r="A8" s="16"/>
      <c r="B8" s="1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" x14ac:dyDescent="0.15">
      <c r="A9" s="17"/>
      <c r="B9" s="1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7" x14ac:dyDescent="0.15">
      <c r="A10" s="16"/>
      <c r="B10" s="1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7" x14ac:dyDescent="0.15">
      <c r="A11" s="17"/>
      <c r="B11" s="1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7" x14ac:dyDescent="0.15">
      <c r="A12" s="16"/>
      <c r="B12" s="16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15">
      <c r="A13" s="17"/>
      <c r="B13" s="17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15">
      <c r="A14" s="16"/>
      <c r="B14" s="16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15">
      <c r="A15" s="17"/>
      <c r="B15" s="17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x14ac:dyDescent="0.15">
      <c r="A16" s="16"/>
      <c r="B16" s="16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17"/>
      <c r="B17" s="17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16"/>
      <c r="B18" s="16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17"/>
      <c r="B19" s="17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20">
    <mergeCell ref="A18:A19"/>
    <mergeCell ref="B18:B19"/>
    <mergeCell ref="B2:B5"/>
    <mergeCell ref="A2:A5"/>
    <mergeCell ref="A12:A13"/>
    <mergeCell ref="B12:B13"/>
    <mergeCell ref="A14:A15"/>
    <mergeCell ref="B14:B15"/>
    <mergeCell ref="A16:A17"/>
    <mergeCell ref="B16:B17"/>
    <mergeCell ref="A6:A7"/>
    <mergeCell ref="B6:B7"/>
    <mergeCell ref="A8:A9"/>
    <mergeCell ref="B8:B9"/>
    <mergeCell ref="A10:A11"/>
    <mergeCell ref="B10:B11"/>
    <mergeCell ref="L2:L3"/>
    <mergeCell ref="M2:M3"/>
    <mergeCell ref="L4:L5"/>
    <mergeCell ref="M4:M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耦合系数</vt:lpstr>
      <vt:lpstr>1对1</vt:lpstr>
      <vt:lpstr>2对1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2022-07-28T07:58:52Z</dcterms:modified>
</cp:coreProperties>
</file>