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 activeTab="2"/>
  </bookViews>
  <sheets>
    <sheet name="Übersicht" sheetId="5" r:id="rId1"/>
    <sheet name="Iteration 1" sheetId="4" r:id="rId2"/>
    <sheet name="Burndown 1" sheetId="2" r:id="rId3"/>
  </sheets>
  <definedNames>
    <definedName name="Arbeitszeit" localSheetId="1">'Iteration 1'!#REF!</definedName>
    <definedName name="Arbeitszeit" localSheetId="0">Übersicht!#REF!</definedName>
    <definedName name="End" localSheetId="0">'Burndown 1'!#REF!</definedName>
    <definedName name="End">'Burndown 1'!#REF!</definedName>
    <definedName name="INITIAL_TIME_SPENT" localSheetId="0">'Burndown 1'!#REF!</definedName>
    <definedName name="INITIAL_TIME_SPENT">'Burndown 1'!#REF!</definedName>
    <definedName name="NUMDAYS">'Burndown 1'!$B$26</definedName>
    <definedName name="Overhead" localSheetId="1">'Iteration 1'!#REF!</definedName>
    <definedName name="Overhead" localSheetId="0">Übersicht!#REF!</definedName>
    <definedName name="Overhead_Externe_MA" localSheetId="0">Übersicht!#REF!</definedName>
    <definedName name="Overhead_Externe_MA">'Iteration 1'!#REF!</definedName>
    <definedName name="PROGRESSPERDAY" localSheetId="0">'Burndown 1'!#REF!</definedName>
    <definedName name="PROGRESSPERDAY">'Burndown 1'!#REF!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0">Übersicht!#REF!</definedName>
    <definedName name="SUMTASKS">'Burndown 1'!$I$2</definedName>
    <definedName name="TEAM_CAPACITY">'Burndown 1'!$I$1</definedName>
    <definedName name="TOLERANCE">'Burndown 1'!$M$1</definedName>
    <definedName name="TOTALWEIGHT" localSheetId="0">'Burndown 1'!#REF!</definedName>
    <definedName name="TOTALWEIGHT">'Burndown 1'!#REF!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C6" i="4" l="1"/>
  <c r="B6" i="4" l="1"/>
  <c r="B7" i="4"/>
  <c r="C7" i="4" s="1"/>
  <c r="G9" i="5"/>
  <c r="G10" i="5"/>
  <c r="G8" i="5"/>
  <c r="F35" i="5"/>
  <c r="D7" i="4" l="1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<sst xmlns="http://schemas.openxmlformats.org/spreadsheetml/2006/main" count="93" uniqueCount="62">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</sst>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31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41</c:v>
                </c:pt>
                <c:pt idx="1">
                  <c:v>38.950000000000003</c:v>
                </c:pt>
                <c:pt idx="2">
                  <c:v>36.900000000000006</c:v>
                </c:pt>
                <c:pt idx="3">
                  <c:v>34.850000000000009</c:v>
                </c:pt>
                <c:pt idx="4">
                  <c:v>32.800000000000011</c:v>
                </c:pt>
                <c:pt idx="5">
                  <c:v>30.750000000000011</c:v>
                </c:pt>
                <c:pt idx="6">
                  <c:v>28.70000000000001</c:v>
                </c:pt>
                <c:pt idx="7">
                  <c:v>26.650000000000009</c:v>
                </c:pt>
                <c:pt idx="8">
                  <c:v>24.600000000000009</c:v>
                </c:pt>
                <c:pt idx="9">
                  <c:v>22.550000000000008</c:v>
                </c:pt>
                <c:pt idx="10">
                  <c:v>20.500000000000007</c:v>
                </c:pt>
                <c:pt idx="11">
                  <c:v>18.450000000000006</c:v>
                </c:pt>
                <c:pt idx="12">
                  <c:v>16.400000000000006</c:v>
                </c:pt>
                <c:pt idx="13">
                  <c:v>14.350000000000005</c:v>
                </c:pt>
                <c:pt idx="14">
                  <c:v>12.300000000000004</c:v>
                </c:pt>
                <c:pt idx="15">
                  <c:v>10.250000000000004</c:v>
                </c:pt>
                <c:pt idx="16">
                  <c:v>8.2000000000000028</c:v>
                </c:pt>
                <c:pt idx="17">
                  <c:v>6.150000000000003</c:v>
                </c:pt>
                <c:pt idx="18">
                  <c:v>4.1000000000000032</c:v>
                </c:pt>
                <c:pt idx="19">
                  <c:v>2.0500000000000034</c:v>
                </c:pt>
                <c:pt idx="20">
                  <c:v>3.5527136788005009E-15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69984"/>
        <c:axId val="92979968"/>
      </c:lineChart>
      <c:dateAx>
        <c:axId val="92969984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2979968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297996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2969984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opLeftCell="A7" zoomScale="70" zoomScaleNormal="70" workbookViewId="0">
      <selection activeCell="C1" sqref="C1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59" t="s">
        <v>26</v>
      </c>
      <c r="G7" s="61" t="s">
        <v>59</v>
      </c>
    </row>
    <row r="8" spans="2:13" ht="20.25" thickTop="1" thickBot="1" x14ac:dyDescent="0.3">
      <c r="B8" s="65">
        <v>1</v>
      </c>
      <c r="C8" s="66" t="s">
        <v>27</v>
      </c>
      <c r="D8" s="27">
        <v>18</v>
      </c>
      <c r="E8" s="27">
        <v>23</v>
      </c>
      <c r="F8" s="53" t="s">
        <v>30</v>
      </c>
      <c r="G8" s="62">
        <f>SUM(D8:E8)</f>
        <v>41</v>
      </c>
    </row>
    <row r="9" spans="2:13" ht="20.25" thickTop="1" thickBot="1" x14ac:dyDescent="0.3">
      <c r="B9" s="67">
        <v>2</v>
      </c>
      <c r="C9" s="68" t="s">
        <v>28</v>
      </c>
      <c r="D9" s="27">
        <v>5</v>
      </c>
      <c r="E9" s="27">
        <v>15</v>
      </c>
      <c r="F9" s="60" t="s">
        <v>31</v>
      </c>
      <c r="G9" s="62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3"/>
      <c r="G10" s="62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2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75" t="s">
        <v>33</v>
      </c>
      <c r="D15" s="76"/>
      <c r="E15" s="76"/>
      <c r="F15" s="38" t="s">
        <v>39</v>
      </c>
    </row>
    <row r="16" spans="2:13" ht="18.75" x14ac:dyDescent="0.3">
      <c r="B16" s="44">
        <v>1</v>
      </c>
      <c r="C16" s="69" t="s">
        <v>37</v>
      </c>
      <c r="D16" s="70"/>
      <c r="E16" s="70"/>
      <c r="F16" s="54">
        <v>8</v>
      </c>
      <c r="G16" s="55" t="s">
        <v>35</v>
      </c>
    </row>
    <row r="17" spans="2:10" ht="18.75" x14ac:dyDescent="0.25">
      <c r="B17" s="44">
        <v>2</v>
      </c>
      <c r="C17" s="69" t="s">
        <v>36</v>
      </c>
      <c r="D17" s="70"/>
      <c r="E17" s="70"/>
      <c r="F17" s="54">
        <v>8</v>
      </c>
      <c r="G17" s="24" t="s">
        <v>35</v>
      </c>
    </row>
    <row r="18" spans="2:10" ht="18.75" x14ac:dyDescent="0.25">
      <c r="B18" s="44">
        <v>3</v>
      </c>
      <c r="C18" s="69" t="s">
        <v>38</v>
      </c>
      <c r="D18" s="70"/>
      <c r="E18" s="70"/>
      <c r="F18" s="54" t="s">
        <v>40</v>
      </c>
      <c r="G18" s="24"/>
      <c r="J18" s="2"/>
    </row>
    <row r="19" spans="2:10" ht="18.75" x14ac:dyDescent="0.25">
      <c r="B19" s="44">
        <v>4</v>
      </c>
      <c r="C19" s="69" t="s">
        <v>41</v>
      </c>
      <c r="D19" s="70"/>
      <c r="E19" s="70"/>
      <c r="F19" s="54">
        <v>6</v>
      </c>
      <c r="G19" s="56" t="s">
        <v>42</v>
      </c>
    </row>
    <row r="20" spans="2:10" ht="18.75" x14ac:dyDescent="0.25">
      <c r="B20" s="44">
        <v>5</v>
      </c>
      <c r="C20" s="69" t="s">
        <v>44</v>
      </c>
      <c r="D20" s="70"/>
      <c r="E20" s="70"/>
      <c r="F20" s="54">
        <v>3</v>
      </c>
      <c r="G20" s="24"/>
    </row>
    <row r="21" spans="2:10" ht="18.75" x14ac:dyDescent="0.25">
      <c r="B21" s="44">
        <v>5</v>
      </c>
      <c r="C21" s="69" t="s">
        <v>43</v>
      </c>
      <c r="D21" s="70"/>
      <c r="E21" s="70"/>
      <c r="F21" s="54">
        <v>2</v>
      </c>
      <c r="G21" s="24"/>
    </row>
    <row r="22" spans="2:10" ht="39" customHeight="1" x14ac:dyDescent="0.25">
      <c r="B22" s="44">
        <v>6</v>
      </c>
      <c r="C22" s="69" t="s">
        <v>45</v>
      </c>
      <c r="D22" s="70"/>
      <c r="E22" s="70"/>
      <c r="F22" s="54">
        <v>2</v>
      </c>
      <c r="G22" s="24"/>
    </row>
    <row r="23" spans="2:10" ht="18.75" customHeight="1" x14ac:dyDescent="0.25">
      <c r="B23" s="44">
        <v>7</v>
      </c>
      <c r="C23" s="71" t="s">
        <v>47</v>
      </c>
      <c r="D23" s="72"/>
      <c r="E23" s="72"/>
      <c r="F23" s="54">
        <v>20</v>
      </c>
      <c r="G23" s="24"/>
    </row>
    <row r="24" spans="2:10" ht="18.75" customHeight="1" x14ac:dyDescent="0.25">
      <c r="B24" s="44">
        <v>7</v>
      </c>
      <c r="C24" s="69" t="s">
        <v>48</v>
      </c>
      <c r="D24" s="70"/>
      <c r="E24" s="70"/>
      <c r="F24" s="54">
        <v>10</v>
      </c>
      <c r="G24" s="24"/>
      <c r="H24"/>
      <c r="I24"/>
    </row>
    <row r="25" spans="2:10" ht="18.75" x14ac:dyDescent="0.25">
      <c r="B25" s="44">
        <v>8</v>
      </c>
      <c r="C25" s="69" t="s">
        <v>46</v>
      </c>
      <c r="D25" s="70"/>
      <c r="E25" s="70"/>
      <c r="F25" s="54">
        <v>2</v>
      </c>
      <c r="G25" s="24"/>
    </row>
    <row r="26" spans="2:10" ht="18.75" x14ac:dyDescent="0.25">
      <c r="B26" s="44">
        <v>9</v>
      </c>
      <c r="C26" s="73" t="s">
        <v>49</v>
      </c>
      <c r="D26" s="74"/>
      <c r="E26" s="74"/>
      <c r="F26" s="54">
        <v>10</v>
      </c>
      <c r="G26" s="24"/>
    </row>
    <row r="27" spans="2:10" ht="18.75" x14ac:dyDescent="0.25">
      <c r="B27" s="44">
        <v>10</v>
      </c>
      <c r="C27" s="73" t="s">
        <v>50</v>
      </c>
      <c r="D27" s="74"/>
      <c r="E27" s="74"/>
      <c r="F27" s="54">
        <v>4</v>
      </c>
      <c r="G27" s="24" t="s">
        <v>51</v>
      </c>
    </row>
    <row r="28" spans="2:10" ht="44.25" customHeight="1" x14ac:dyDescent="0.25">
      <c r="B28" s="44">
        <v>11</v>
      </c>
      <c r="C28" s="73" t="s">
        <v>52</v>
      </c>
      <c r="D28" s="74"/>
      <c r="E28" s="74"/>
      <c r="F28" s="54">
        <v>10</v>
      </c>
      <c r="G28" s="24"/>
      <c r="J28" s="2"/>
    </row>
    <row r="29" spans="2:10" ht="18.75" x14ac:dyDescent="0.25">
      <c r="B29" s="44">
        <v>12</v>
      </c>
      <c r="C29" s="73" t="s">
        <v>53</v>
      </c>
      <c r="D29" s="74"/>
      <c r="E29" s="74"/>
      <c r="F29" s="54">
        <v>4</v>
      </c>
      <c r="G29" s="24"/>
    </row>
    <row r="30" spans="2:10" ht="18.75" x14ac:dyDescent="0.25">
      <c r="B30" s="44">
        <v>13</v>
      </c>
      <c r="C30" s="73" t="s">
        <v>54</v>
      </c>
      <c r="D30" s="74"/>
      <c r="E30" s="74"/>
      <c r="F30" s="54">
        <v>5</v>
      </c>
      <c r="G30" s="24"/>
    </row>
    <row r="31" spans="2:10" ht="18.75" x14ac:dyDescent="0.25">
      <c r="B31" s="44">
        <v>14</v>
      </c>
      <c r="C31" s="73" t="s">
        <v>55</v>
      </c>
      <c r="D31" s="74"/>
      <c r="E31" s="74"/>
      <c r="F31" s="54">
        <v>3</v>
      </c>
      <c r="G31" s="24" t="s">
        <v>56</v>
      </c>
    </row>
    <row r="32" spans="2:10" ht="18.75" x14ac:dyDescent="0.25">
      <c r="B32" s="44">
        <v>15</v>
      </c>
      <c r="C32" s="73" t="s">
        <v>57</v>
      </c>
      <c r="D32" s="74"/>
      <c r="E32" s="74"/>
      <c r="F32" s="54">
        <v>6</v>
      </c>
      <c r="G32" t="s">
        <v>42</v>
      </c>
    </row>
    <row r="33" spans="2:6" ht="18.75" x14ac:dyDescent="0.25">
      <c r="B33" s="44">
        <v>16</v>
      </c>
      <c r="C33" s="73" t="s">
        <v>58</v>
      </c>
      <c r="D33" s="74"/>
      <c r="E33" s="74"/>
      <c r="F33" s="54">
        <v>10</v>
      </c>
    </row>
    <row r="34" spans="2:6" ht="15.75" thickBot="1" x14ac:dyDescent="0.3"/>
    <row r="35" spans="2:6" ht="20.25" thickBot="1" x14ac:dyDescent="0.35">
      <c r="E35" s="58" t="s">
        <v>5</v>
      </c>
      <c r="F35" s="57">
        <f>SUM(F16:F33)</f>
        <v>113</v>
      </c>
    </row>
  </sheetData>
  <mergeCells count="19">
    <mergeCell ref="C33:E33"/>
    <mergeCell ref="C22:E22"/>
    <mergeCell ref="C24:E24"/>
    <mergeCell ref="C25:E25"/>
    <mergeCell ref="C26:E26"/>
    <mergeCell ref="C30:E30"/>
    <mergeCell ref="C31:E31"/>
    <mergeCell ref="C32:E32"/>
    <mergeCell ref="C15:E15"/>
    <mergeCell ref="C16:E16"/>
    <mergeCell ref="C17:E17"/>
    <mergeCell ref="C18:E18"/>
    <mergeCell ref="C19:E19"/>
    <mergeCell ref="C21:E21"/>
    <mergeCell ref="C20:E20"/>
    <mergeCell ref="C23:E23"/>
    <mergeCell ref="C27:E27"/>
    <mergeCell ref="C28:E28"/>
    <mergeCell ref="C29:E2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zoomScale="85" zoomScaleNormal="85" workbookViewId="0">
      <selection activeCell="A5" sqref="A5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B6-SUMIF(E15:E26,"Roger",F15:F26)</f>
        <v>10</v>
      </c>
      <c r="D6" s="29">
        <f>(B6-C6)/B6</f>
        <v>0.44444444444444442</v>
      </c>
    </row>
    <row r="7" spans="1:11" s="30" customFormat="1" ht="20.25" customHeight="1" x14ac:dyDescent="0.25">
      <c r="A7" s="26" t="s">
        <v>4</v>
      </c>
      <c r="B7" s="27">
        <f>SUMIF(E15:E26,"David",D15:D26)</f>
        <v>23</v>
      </c>
      <c r="C7" s="28">
        <f>B7-SUMIF(E15:E26,"David",F15:F26)</f>
        <v>16</v>
      </c>
      <c r="D7" s="29">
        <f t="shared" ref="D7:D8" si="0">(B7-C7)/B7</f>
        <v>0.30434782608695654</v>
      </c>
    </row>
    <row r="8" spans="1:11" ht="18.75" x14ac:dyDescent="0.3">
      <c r="A8" s="31" t="s">
        <v>5</v>
      </c>
      <c r="B8" s="32">
        <f>SUM(B6:B7)</f>
        <v>41</v>
      </c>
      <c r="C8" s="32">
        <f>SUM(C6:C7)</f>
        <v>26</v>
      </c>
      <c r="D8" s="29">
        <f t="shared" si="0"/>
        <v>0.36585365853658536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4">
        <v>4</v>
      </c>
      <c r="E15" s="51" t="s">
        <v>34</v>
      </c>
      <c r="F15" s="51">
        <v>3</v>
      </c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4">
        <v>4</v>
      </c>
      <c r="E16" s="51" t="s">
        <v>60</v>
      </c>
      <c r="F16" s="51">
        <v>4</v>
      </c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4">
        <v>4</v>
      </c>
      <c r="E17" s="51" t="s">
        <v>34</v>
      </c>
      <c r="F17" s="51">
        <v>2</v>
      </c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4">
        <v>4</v>
      </c>
      <c r="E18" s="51" t="s">
        <v>60</v>
      </c>
      <c r="F18" s="51">
        <v>2</v>
      </c>
      <c r="G18" s="15"/>
      <c r="H18" s="15"/>
      <c r="I18" s="15"/>
      <c r="J18" s="15"/>
    </row>
    <row r="19" spans="1:10" ht="18.75" customHeight="1" x14ac:dyDescent="0.25">
      <c r="A19" s="51" t="s">
        <v>38</v>
      </c>
      <c r="B19" s="64"/>
      <c r="C19" s="63"/>
      <c r="D19" s="54" t="s">
        <v>40</v>
      </c>
      <c r="E19" s="51" t="s">
        <v>34</v>
      </c>
      <c r="F19" s="51">
        <v>1</v>
      </c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4">
        <v>3</v>
      </c>
      <c r="E20" s="51" t="s">
        <v>60</v>
      </c>
      <c r="F20" s="51"/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4">
        <v>3</v>
      </c>
      <c r="E21" s="51" t="s">
        <v>34</v>
      </c>
      <c r="F21" s="51"/>
      <c r="G21" s="15"/>
      <c r="H21" s="15"/>
      <c r="I21" s="15"/>
      <c r="J21" s="15"/>
    </row>
    <row r="22" spans="1:10" ht="18.75" customHeight="1" x14ac:dyDescent="0.25">
      <c r="A22" s="51" t="s">
        <v>44</v>
      </c>
      <c r="B22" s="64"/>
      <c r="C22" s="63"/>
      <c r="D22" s="54">
        <v>3</v>
      </c>
      <c r="E22" s="51" t="s">
        <v>60</v>
      </c>
      <c r="F22" s="51"/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4">
        <v>2</v>
      </c>
      <c r="E23" s="51" t="s">
        <v>34</v>
      </c>
      <c r="F23" s="51">
        <v>1</v>
      </c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4">
        <v>2</v>
      </c>
      <c r="E24" s="51" t="s">
        <v>60</v>
      </c>
      <c r="F24" s="51"/>
      <c r="G24" s="15"/>
      <c r="H24" s="15"/>
      <c r="I24" s="15"/>
      <c r="J24" s="15"/>
    </row>
    <row r="25" spans="1:10" ht="18.75" customHeight="1" x14ac:dyDescent="0.25">
      <c r="A25" s="51" t="s">
        <v>48</v>
      </c>
      <c r="B25" s="64"/>
      <c r="C25" s="63"/>
      <c r="D25" s="54">
        <v>10</v>
      </c>
      <c r="E25" s="51" t="s">
        <v>34</v>
      </c>
      <c r="F25" s="51"/>
      <c r="G25"/>
    </row>
    <row r="26" spans="1:10" ht="18.75" customHeight="1" x14ac:dyDescent="0.25">
      <c r="A26" s="51" t="s">
        <v>46</v>
      </c>
      <c r="B26" s="64"/>
      <c r="C26" s="63"/>
      <c r="D26" s="50">
        <v>2</v>
      </c>
      <c r="E26" s="51" t="s">
        <v>60</v>
      </c>
      <c r="F26" s="51">
        <v>2</v>
      </c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41</v>
      </c>
      <c r="M1" s="6"/>
    </row>
    <row r="2" spans="1:13" x14ac:dyDescent="0.25">
      <c r="H2" s="10" t="s">
        <v>17</v>
      </c>
      <c r="I2" s="17">
        <f>'Iteration 1'!B8</f>
        <v>41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41</v>
      </c>
      <c r="D5" s="7">
        <v>0</v>
      </c>
      <c r="E5" s="40">
        <f>C5-D5</f>
        <v>41</v>
      </c>
      <c r="F5" s="2"/>
      <c r="I5" s="41">
        <f>C5</f>
        <v>41</v>
      </c>
    </row>
    <row r="6" spans="1:13" x14ac:dyDescent="0.25">
      <c r="A6" s="4">
        <f>A5+1</f>
        <v>41356</v>
      </c>
      <c r="B6" s="3">
        <f>B5+1</f>
        <v>1</v>
      </c>
      <c r="C6" s="7">
        <f>E5</f>
        <v>41</v>
      </c>
      <c r="D6" s="7">
        <v>0</v>
      </c>
      <c r="E6" s="40">
        <f t="shared" ref="E6:E25" si="0">C6-D6</f>
        <v>41</v>
      </c>
      <c r="F6" s="2"/>
      <c r="I6" s="41">
        <f t="shared" ref="I6:I25" si="1">I5-TEAM_CAPACITY/$B$25</f>
        <v>38.950000000000003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36.900000000000006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34.850000000000009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32.800000000000011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30.750000000000011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0</v>
      </c>
      <c r="E11" s="40">
        <f t="shared" si="0"/>
        <v>41</v>
      </c>
      <c r="F11" s="2"/>
      <c r="I11" s="41">
        <f t="shared" si="1"/>
        <v>28.70000000000001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41</v>
      </c>
      <c r="D12" s="7">
        <v>6</v>
      </c>
      <c r="E12" s="40">
        <f t="shared" si="0"/>
        <v>35</v>
      </c>
      <c r="F12" s="2"/>
      <c r="I12" s="41">
        <f t="shared" si="1"/>
        <v>26.650000000000009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35</v>
      </c>
      <c r="D13" s="7">
        <v>4</v>
      </c>
      <c r="E13" s="40">
        <f t="shared" si="0"/>
        <v>31</v>
      </c>
      <c r="F13" s="2"/>
      <c r="I13" s="41">
        <f t="shared" si="1"/>
        <v>24.600000000000009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31</v>
      </c>
      <c r="D14" s="7">
        <v>5</v>
      </c>
      <c r="E14" s="40">
        <f t="shared" si="0"/>
        <v>26</v>
      </c>
      <c r="F14" s="2"/>
      <c r="I14" s="41">
        <f t="shared" si="1"/>
        <v>22.550000000000008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26</v>
      </c>
      <c r="D15" s="7">
        <v>0</v>
      </c>
      <c r="E15" s="40">
        <f t="shared" si="0"/>
        <v>26</v>
      </c>
      <c r="F15" s="2"/>
      <c r="I15" s="41">
        <f t="shared" si="1"/>
        <v>20.500000000000007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26</v>
      </c>
      <c r="D16" s="7">
        <v>0</v>
      </c>
      <c r="E16" s="40">
        <f t="shared" si="0"/>
        <v>26</v>
      </c>
      <c r="F16" s="2"/>
      <c r="I16" s="41">
        <f t="shared" si="1"/>
        <v>18.450000000000006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26</v>
      </c>
      <c r="D17" s="7">
        <v>0</v>
      </c>
      <c r="E17" s="40">
        <f t="shared" si="0"/>
        <v>26</v>
      </c>
      <c r="F17" s="2"/>
      <c r="I17" s="41">
        <f t="shared" si="1"/>
        <v>16.400000000000006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26</v>
      </c>
      <c r="D18" s="7">
        <v>0</v>
      </c>
      <c r="E18" s="40">
        <f t="shared" si="0"/>
        <v>26</v>
      </c>
      <c r="F18" s="2"/>
      <c r="I18" s="41">
        <f t="shared" si="1"/>
        <v>14.350000000000005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26</v>
      </c>
      <c r="D19" s="7">
        <v>0</v>
      </c>
      <c r="E19" s="40">
        <f t="shared" si="0"/>
        <v>26</v>
      </c>
      <c r="F19" s="2"/>
      <c r="I19" s="41">
        <f t="shared" si="1"/>
        <v>12.300000000000004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26</v>
      </c>
      <c r="D20" s="7">
        <v>0</v>
      </c>
      <c r="E20" s="40">
        <f t="shared" si="0"/>
        <v>26</v>
      </c>
      <c r="I20" s="41">
        <f t="shared" si="1"/>
        <v>10.250000000000004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26</v>
      </c>
      <c r="D21" s="7">
        <v>0</v>
      </c>
      <c r="E21" s="40">
        <f t="shared" si="0"/>
        <v>26</v>
      </c>
      <c r="I21" s="41">
        <f t="shared" si="1"/>
        <v>8.2000000000000028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26</v>
      </c>
      <c r="D22" s="7">
        <v>0</v>
      </c>
      <c r="E22" s="40">
        <f t="shared" si="0"/>
        <v>26</v>
      </c>
      <c r="F22" s="11"/>
      <c r="I22" s="41">
        <f t="shared" si="1"/>
        <v>6.150000000000003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26</v>
      </c>
      <c r="D23" s="7">
        <v>0</v>
      </c>
      <c r="E23" s="40">
        <f t="shared" si="0"/>
        <v>26</v>
      </c>
      <c r="F23" s="11"/>
      <c r="I23" s="41">
        <f t="shared" si="1"/>
        <v>4.1000000000000032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26</v>
      </c>
      <c r="D24" s="7">
        <v>0</v>
      </c>
      <c r="E24" s="40">
        <f t="shared" si="0"/>
        <v>26</v>
      </c>
      <c r="F24" s="11"/>
      <c r="I24" s="41">
        <f t="shared" si="1"/>
        <v>2.0500000000000034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26</v>
      </c>
      <c r="D25" s="7">
        <v>0</v>
      </c>
      <c r="E25" s="40">
        <f t="shared" si="0"/>
        <v>26</v>
      </c>
      <c r="F25" s="11"/>
      <c r="I25" s="41">
        <f t="shared" si="1"/>
        <v>3.5527136788005009E-15</v>
      </c>
    </row>
    <row r="26" spans="1:9" x14ac:dyDescent="0.25">
      <c r="A26" s="5" t="s">
        <v>2</v>
      </c>
      <c r="B26" s="3">
        <f t="shared" si="3"/>
        <v>21</v>
      </c>
      <c r="C26" s="7">
        <f>E25</f>
        <v>26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Übersicht</vt:lpstr>
      <vt:lpstr>Iteration 1</vt:lpstr>
      <vt:lpstr>Burndown 1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2013-04-01T18:53:48Z</dcterms:modified>
</cp:coreProperties>
</file>